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0" yWindow="60" windowWidth="19440" windowHeight="7560" tabRatio="724" firstSheet="1" activeTab="1"/>
  </bookViews>
  <sheets>
    <sheet name="2016 (2)" sheetId="14" state="hidden" r:id="rId1"/>
    <sheet name="Master Plan" sheetId="62" r:id="rId2"/>
    <sheet name="Key Notes" sheetId="67" r:id="rId3"/>
    <sheet name="QA Activites RunBook" sheetId="69" r:id="rId4"/>
    <sheet name="QEA " sheetId="68" state="hidden" r:id="rId5"/>
    <sheet name="Old Aggressive Plan" sheetId="55" state="hidden" r:id="rId6"/>
    <sheet name="APAC Summary fastest UAT" sheetId="50" state="hidden" r:id="rId7"/>
    <sheet name="LATAM Summary fastest UAT" sheetId="51" state="hidden" r:id="rId8"/>
    <sheet name="EMEA Summary fastest UAT (2)" sheetId="52" state="hidden" r:id="rId9"/>
    <sheet name="EMEA Summary fastest UAT" sheetId="47" state="hidden" r:id="rId10"/>
    <sheet name="EMEA Summary fastest UAT - v1.2" sheetId="53" state="hidden" r:id="rId11"/>
    <sheet name="Migration forecasts" sheetId="41" state="hidden" r:id="rId12"/>
    <sheet name="Data Activites Runbook" sheetId="56" r:id="rId13"/>
    <sheet name="Ingestion Activites Runbook" sheetId="57" r:id="rId14"/>
    <sheet name="Integration Activites Runbook" sheetId="58" r:id="rId15"/>
    <sheet name="Interfaces Inventory" sheetId="64" r:id="rId16"/>
    <sheet name="Migration Activites RunBook" sheetId="60" r:id="rId17"/>
    <sheet name="Migration Counts" sheetId="66" r:id="rId18"/>
  </sheets>
  <definedNames>
    <definedName name="_xlnm._FilterDatabase" localSheetId="0" hidden="1">'2016 (2)'!$A$3:$BF$87</definedName>
    <definedName name="_xlnm._FilterDatabase" localSheetId="15" hidden="1">'Interfaces Inventory'!$A$2:$V$50</definedName>
    <definedName name="_xlnm._FilterDatabase" localSheetId="1" hidden="1">'Master Plan'!$B$5:$DT$347</definedName>
    <definedName name="_xlnm._FilterDatabase" localSheetId="17" hidden="1">'Migration Counts'!$A$4:$P$55</definedName>
    <definedName name="_xlnm._FilterDatabase" localSheetId="5" hidden="1">'Old Aggressive Plan'!$B$3:$EK$165</definedName>
    <definedName name="_xlnm._FilterDatabase" localSheetId="4" hidden="1">'QEA '!$A$1:$A$40</definedName>
    <definedName name="names" localSheetId="6">#REF!</definedName>
    <definedName name="names" localSheetId="9">#REF!</definedName>
    <definedName name="names" localSheetId="10">#REF!</definedName>
    <definedName name="names" localSheetId="8">#REF!</definedName>
    <definedName name="names" localSheetId="7">#REF!</definedName>
    <definedName name="names" localSheetId="1">#REF!</definedName>
    <definedName name="names" localSheetId="5">#REF!</definedName>
    <definedName name="names">#REF!</definedName>
    <definedName name="names2" localSheetId="6">#REF!</definedName>
    <definedName name="names2" localSheetId="9">#REF!</definedName>
    <definedName name="names2" localSheetId="10">#REF!</definedName>
    <definedName name="names2" localSheetId="8">#REF!</definedName>
    <definedName name="names2" localSheetId="7">#REF!</definedName>
    <definedName name="names2" localSheetId="1">#REF!</definedName>
    <definedName name="names2" localSheetId="5">#REF!</definedName>
    <definedName name="names2">#REF!</definedName>
    <definedName name="_xlnm.Print_Area" localSheetId="0">'2016 (2)'!$A$1:$BG$92</definedName>
    <definedName name="ss">#REF!</definedName>
  </definedNames>
  <calcPr calcId="145621"/>
</workbook>
</file>

<file path=xl/calcChain.xml><?xml version="1.0" encoding="utf-8"?>
<calcChain xmlns="http://schemas.openxmlformats.org/spreadsheetml/2006/main">
  <c r="G55" i="66" l="1"/>
  <c r="G54" i="66"/>
  <c r="G53" i="66"/>
  <c r="G52" i="66"/>
  <c r="G51" i="66"/>
  <c r="G50" i="66"/>
  <c r="G49" i="66"/>
  <c r="G48" i="66"/>
  <c r="G47" i="66"/>
  <c r="G46" i="66"/>
  <c r="G45" i="66"/>
  <c r="G43" i="66"/>
  <c r="G42" i="66"/>
  <c r="G41" i="66"/>
  <c r="G40" i="66"/>
  <c r="G39" i="66"/>
  <c r="G38" i="66"/>
  <c r="G37" i="66"/>
  <c r="G36" i="66"/>
  <c r="G35" i="66"/>
  <c r="G34" i="66"/>
  <c r="G33" i="66"/>
  <c r="G32" i="66"/>
  <c r="G31" i="66"/>
  <c r="G30" i="66"/>
  <c r="G29" i="66"/>
  <c r="G28" i="66"/>
  <c r="G27" i="66"/>
  <c r="G26" i="66"/>
  <c r="G25" i="66"/>
  <c r="G24" i="66"/>
  <c r="G23" i="66"/>
  <c r="G22" i="66"/>
  <c r="G21" i="66"/>
  <c r="G20" i="66"/>
  <c r="G19" i="66"/>
  <c r="G18" i="66"/>
  <c r="G17" i="66"/>
  <c r="G15" i="66"/>
  <c r="G14" i="66"/>
  <c r="G13" i="66"/>
  <c r="G12" i="66"/>
  <c r="G11" i="66"/>
  <c r="G10" i="66"/>
  <c r="G9" i="66"/>
  <c r="G8" i="66"/>
  <c r="G7" i="66"/>
  <c r="G6" i="66"/>
  <c r="G5" i="66"/>
  <c r="H55" i="66" l="1"/>
  <c r="H54" i="66"/>
  <c r="H53" i="66"/>
  <c r="K53" i="66" s="1"/>
  <c r="H52" i="66"/>
  <c r="K52" i="66" s="1"/>
  <c r="H51" i="66"/>
  <c r="K51" i="66" s="1"/>
  <c r="H50" i="66"/>
  <c r="K50" i="66" s="1"/>
  <c r="H49" i="66"/>
  <c r="K49" i="66" s="1"/>
  <c r="H48" i="66"/>
  <c r="K48" i="66" s="1"/>
  <c r="H47" i="66"/>
  <c r="K47" i="66" s="1"/>
  <c r="H46" i="66"/>
  <c r="K46" i="66" s="1"/>
  <c r="H45" i="66"/>
  <c r="K45" i="66" s="1"/>
  <c r="H43" i="66"/>
  <c r="K43" i="66" s="1"/>
  <c r="H42" i="66"/>
  <c r="K42" i="66" s="1"/>
  <c r="H41" i="66"/>
  <c r="K40" i="66"/>
  <c r="H40" i="66"/>
  <c r="K39" i="66"/>
  <c r="H39" i="66"/>
  <c r="K38" i="66"/>
  <c r="H38" i="66"/>
  <c r="K37" i="66"/>
  <c r="H37" i="66"/>
  <c r="H36" i="66"/>
  <c r="H35" i="66"/>
  <c r="H34" i="66"/>
  <c r="H33" i="66"/>
  <c r="H32" i="66"/>
  <c r="K32" i="66" s="1"/>
  <c r="H31" i="66"/>
  <c r="K31" i="66" s="1"/>
  <c r="H30" i="66"/>
  <c r="K30" i="66" s="1"/>
  <c r="H29" i="66"/>
  <c r="K29" i="66" s="1"/>
  <c r="H28" i="66"/>
  <c r="K28" i="66" s="1"/>
  <c r="H27" i="66"/>
  <c r="K27" i="66" s="1"/>
  <c r="H26" i="66"/>
  <c r="K26" i="66" s="1"/>
  <c r="H25" i="66"/>
  <c r="K25" i="66" s="1"/>
  <c r="H24" i="66"/>
  <c r="K24" i="66" s="1"/>
  <c r="H23" i="66"/>
  <c r="K23" i="66" s="1"/>
  <c r="H22" i="66"/>
  <c r="K22" i="66" s="1"/>
  <c r="H21" i="66"/>
  <c r="K21" i="66" s="1"/>
  <c r="H20" i="66"/>
  <c r="K20" i="66" s="1"/>
  <c r="L20" i="66" s="1"/>
  <c r="H19" i="66"/>
  <c r="K19" i="66" s="1"/>
  <c r="L19" i="66" s="1"/>
  <c r="H18" i="66"/>
  <c r="K18" i="66" s="1"/>
  <c r="L18" i="66" s="1"/>
  <c r="H17" i="66"/>
  <c r="K17" i="66" s="1"/>
  <c r="L17" i="66" s="1"/>
  <c r="H15" i="66"/>
  <c r="K15" i="66" s="1"/>
  <c r="H14" i="66"/>
  <c r="K14" i="66" s="1"/>
  <c r="H13" i="66"/>
  <c r="K13" i="66" s="1"/>
  <c r="H12" i="66"/>
  <c r="K12" i="66" s="1"/>
  <c r="H11" i="66"/>
  <c r="K11" i="66" s="1"/>
  <c r="H10" i="66"/>
  <c r="K10" i="66" s="1"/>
  <c r="H9" i="66"/>
  <c r="K9" i="66" s="1"/>
  <c r="H8" i="66"/>
  <c r="K8" i="66" s="1"/>
  <c r="H7" i="66"/>
  <c r="K7" i="66" s="1"/>
  <c r="H6" i="66"/>
  <c r="K6" i="66" s="1"/>
  <c r="H5" i="66"/>
  <c r="M8" i="66" l="1"/>
  <c r="M9" i="66"/>
  <c r="M11" i="66"/>
  <c r="M12" i="66"/>
  <c r="M14" i="66"/>
  <c r="M15" i="66"/>
  <c r="M26" i="66"/>
  <c r="M23" i="66"/>
  <c r="M25" i="66"/>
  <c r="M27" i="66"/>
  <c r="M29" i="66"/>
  <c r="M31" i="66"/>
  <c r="K5" i="66"/>
  <c r="L5" i="66" s="1"/>
  <c r="L1" i="66"/>
  <c r="I5" i="66"/>
  <c r="M7" i="66"/>
  <c r="M10" i="66"/>
  <c r="M13" i="66"/>
  <c r="M24" i="66"/>
  <c r="M28" i="66"/>
  <c r="M30" i="66"/>
  <c r="M32" i="66"/>
  <c r="I6" i="66"/>
  <c r="J6" i="66" s="1"/>
  <c r="L6" i="66" s="1"/>
  <c r="I7" i="66"/>
  <c r="J7" i="66" s="1"/>
  <c r="L7" i="66" s="1"/>
  <c r="I8" i="66"/>
  <c r="J8" i="66" s="1"/>
  <c r="L8" i="66" s="1"/>
  <c r="I9" i="66"/>
  <c r="J9" i="66" s="1"/>
  <c r="L9" i="66" s="1"/>
  <c r="I10" i="66"/>
  <c r="J10" i="66" s="1"/>
  <c r="L10" i="66" s="1"/>
  <c r="I11" i="66"/>
  <c r="J11" i="66" s="1"/>
  <c r="L11" i="66" s="1"/>
  <c r="I12" i="66"/>
  <c r="J12" i="66" s="1"/>
  <c r="L12" i="66" s="1"/>
  <c r="I13" i="66"/>
  <c r="J13" i="66" s="1"/>
  <c r="L13" i="66" s="1"/>
  <c r="I14" i="66"/>
  <c r="J14" i="66" s="1"/>
  <c r="L14" i="66" s="1"/>
  <c r="I15" i="66"/>
  <c r="J15" i="66" s="1"/>
  <c r="L15" i="66" s="1"/>
  <c r="I21" i="66"/>
  <c r="J21" i="66" s="1"/>
  <c r="L21" i="66" s="1"/>
  <c r="I23" i="66"/>
  <c r="J23" i="66" s="1"/>
  <c r="L23" i="66" s="1"/>
  <c r="I24" i="66"/>
  <c r="J24" i="66" s="1"/>
  <c r="L24" i="66" s="1"/>
  <c r="I25" i="66"/>
  <c r="J25" i="66" s="1"/>
  <c r="L25" i="66" s="1"/>
  <c r="I26" i="66"/>
  <c r="J26" i="66" s="1"/>
  <c r="L26" i="66" s="1"/>
  <c r="I27" i="66"/>
  <c r="J27" i="66" s="1"/>
  <c r="L27" i="66" s="1"/>
  <c r="I28" i="66"/>
  <c r="J28" i="66" s="1"/>
  <c r="L28" i="66" s="1"/>
  <c r="I29" i="66"/>
  <c r="J29" i="66" s="1"/>
  <c r="L29" i="66" s="1"/>
  <c r="I33" i="66"/>
  <c r="J33" i="66" s="1"/>
  <c r="I34" i="66"/>
  <c r="J34" i="66" s="1"/>
  <c r="I35" i="66"/>
  <c r="J35" i="66" s="1"/>
  <c r="I36" i="66"/>
  <c r="J36" i="66" s="1"/>
  <c r="I37" i="66"/>
  <c r="J37" i="66" s="1"/>
  <c r="L37" i="66" s="1"/>
  <c r="I38" i="66"/>
  <c r="J38" i="66" s="1"/>
  <c r="L38" i="66" s="1"/>
  <c r="I39" i="66"/>
  <c r="J39" i="66" s="1"/>
  <c r="L39" i="66" s="1"/>
  <c r="I40" i="66"/>
  <c r="J40" i="66" s="1"/>
  <c r="L40" i="66" s="1"/>
  <c r="K41" i="66"/>
  <c r="I41" i="66"/>
  <c r="J41" i="66" s="1"/>
  <c r="M43" i="66"/>
  <c r="M50" i="66"/>
  <c r="M52" i="66"/>
  <c r="K33" i="66"/>
  <c r="K34" i="66"/>
  <c r="K35" i="66"/>
  <c r="K36" i="66"/>
  <c r="M37" i="66"/>
  <c r="M38" i="66"/>
  <c r="M39" i="66"/>
  <c r="M40" i="66"/>
  <c r="M42" i="66"/>
  <c r="M51" i="66"/>
  <c r="M53" i="66"/>
  <c r="I42" i="66"/>
  <c r="J42" i="66" s="1"/>
  <c r="L42" i="66" s="1"/>
  <c r="I43" i="66"/>
  <c r="J43" i="66" s="1"/>
  <c r="L43" i="66" s="1"/>
  <c r="I45" i="66"/>
  <c r="J45" i="66" s="1"/>
  <c r="L45" i="66" s="1"/>
  <c r="I47" i="66"/>
  <c r="J47" i="66" s="1"/>
  <c r="L47" i="66" s="1"/>
  <c r="I49" i="66"/>
  <c r="J49" i="66" s="1"/>
  <c r="L49" i="66" s="1"/>
  <c r="K54" i="66"/>
  <c r="I54" i="66"/>
  <c r="J54" i="66" s="1"/>
  <c r="K55" i="66"/>
  <c r="I55" i="66"/>
  <c r="J55" i="66" s="1"/>
  <c r="L41" i="66" l="1"/>
  <c r="N39" i="66"/>
  <c r="N37" i="66"/>
  <c r="N55" i="66"/>
  <c r="M55" i="66"/>
  <c r="L55" i="66"/>
  <c r="L54" i="66"/>
  <c r="N42" i="66"/>
  <c r="N40" i="66"/>
  <c r="N38" i="66"/>
  <c r="N35" i="66"/>
  <c r="M35" i="66"/>
  <c r="N33" i="66"/>
  <c r="M33" i="66"/>
  <c r="N43" i="66"/>
  <c r="N41" i="66"/>
  <c r="M41" i="66"/>
  <c r="L35" i="66"/>
  <c r="L33" i="66"/>
  <c r="N28" i="66"/>
  <c r="N24" i="66"/>
  <c r="N13" i="66"/>
  <c r="N10" i="66"/>
  <c r="N7" i="66"/>
  <c r="I53" i="66"/>
  <c r="J53" i="66" s="1"/>
  <c r="I52" i="66"/>
  <c r="J52" i="66" s="1"/>
  <c r="I51" i="66"/>
  <c r="J51" i="66" s="1"/>
  <c r="I50" i="66"/>
  <c r="J50" i="66" s="1"/>
  <c r="I48" i="66"/>
  <c r="J48" i="66" s="1"/>
  <c r="L48" i="66" s="1"/>
  <c r="I46" i="66"/>
  <c r="J46" i="66" s="1"/>
  <c r="L46" i="66" s="1"/>
  <c r="I22" i="66"/>
  <c r="J22" i="66" s="1"/>
  <c r="L22" i="66" s="1"/>
  <c r="I32" i="66"/>
  <c r="J32" i="66" s="1"/>
  <c r="I31" i="66"/>
  <c r="J31" i="66" s="1"/>
  <c r="I30" i="66"/>
  <c r="J30" i="66" s="1"/>
  <c r="N54" i="66"/>
  <c r="M54" i="66"/>
  <c r="N36" i="66"/>
  <c r="M36" i="66"/>
  <c r="N34" i="66"/>
  <c r="M34" i="66"/>
  <c r="L36" i="66"/>
  <c r="L34" i="66"/>
  <c r="N29" i="66"/>
  <c r="N27" i="66"/>
  <c r="N25" i="66"/>
  <c r="N23" i="66"/>
  <c r="N26" i="66"/>
  <c r="N15" i="66"/>
  <c r="N14" i="66"/>
  <c r="N12" i="66"/>
  <c r="N11" i="66"/>
  <c r="N9" i="66"/>
  <c r="N8" i="66"/>
  <c r="G2" i="62"/>
  <c r="H2" i="62" s="1"/>
  <c r="I2" i="62" s="1"/>
  <c r="J2" i="62" s="1"/>
  <c r="K2" i="62" s="1"/>
  <c r="L2" i="62" s="1"/>
  <c r="M2" i="62" s="1"/>
  <c r="N2" i="62" s="1"/>
  <c r="O2" i="62" s="1"/>
  <c r="P2" i="62" s="1"/>
  <c r="Q2" i="62" s="1"/>
  <c r="R2" i="62" s="1"/>
  <c r="S2" i="62" s="1"/>
  <c r="T2" i="62" s="1"/>
  <c r="U2" i="62" s="1"/>
  <c r="V2" i="62" s="1"/>
  <c r="W2" i="62" s="1"/>
  <c r="X2" i="62" s="1"/>
  <c r="Y2" i="62" s="1"/>
  <c r="Z2" i="62" s="1"/>
  <c r="AA2" i="62" s="1"/>
  <c r="AB2" i="62" s="1"/>
  <c r="AC2" i="62" s="1"/>
  <c r="AD2" i="62" s="1"/>
  <c r="AE2" i="62" s="1"/>
  <c r="AF2" i="62" s="1"/>
  <c r="AG2" i="62" s="1"/>
  <c r="AH2" i="62" s="1"/>
  <c r="AI2" i="62" s="1"/>
  <c r="AJ2" i="62" s="1"/>
  <c r="AK2" i="62" s="1"/>
  <c r="AL2" i="62" s="1"/>
  <c r="AM2" i="62" s="1"/>
  <c r="AN2" i="62" s="1"/>
  <c r="AO2" i="62" s="1"/>
  <c r="AP2" i="62" s="1"/>
  <c r="AQ2" i="62" s="1"/>
  <c r="AR2" i="62" s="1"/>
  <c r="AS2" i="62" s="1"/>
  <c r="AT2" i="62" s="1"/>
  <c r="AU2" i="62" s="1"/>
  <c r="AV2" i="62" s="1"/>
  <c r="AW2" i="62" s="1"/>
  <c r="AX2" i="62" s="1"/>
  <c r="AY2" i="62" s="1"/>
  <c r="AZ2" i="62" s="1"/>
  <c r="BA2" i="62" s="1"/>
  <c r="G1" i="62"/>
  <c r="H1" i="62" s="1"/>
  <c r="I1" i="62" s="1"/>
  <c r="J1" i="62" s="1"/>
  <c r="K1" i="62" s="1"/>
  <c r="L1" i="62" s="1"/>
  <c r="M1" i="62" s="1"/>
  <c r="N1" i="62" s="1"/>
  <c r="O1" i="62" s="1"/>
  <c r="P1" i="62" s="1"/>
  <c r="Q1" i="62" s="1"/>
  <c r="R1" i="62" s="1"/>
  <c r="S1" i="62" s="1"/>
  <c r="T1" i="62" s="1"/>
  <c r="U1" i="62" s="1"/>
  <c r="V1" i="62" s="1"/>
  <c r="W1" i="62" s="1"/>
  <c r="X1" i="62" s="1"/>
  <c r="Y1" i="62" s="1"/>
  <c r="Z1" i="62" s="1"/>
  <c r="AA1" i="62" s="1"/>
  <c r="AB1" i="62" s="1"/>
  <c r="AC1" i="62" s="1"/>
  <c r="AD1" i="62" s="1"/>
  <c r="AE1" i="62" s="1"/>
  <c r="AF1" i="62" s="1"/>
  <c r="AG1" i="62" s="1"/>
  <c r="AH1" i="62" s="1"/>
  <c r="AI1" i="62" s="1"/>
  <c r="AJ1" i="62" s="1"/>
  <c r="AK1" i="62" s="1"/>
  <c r="AL1" i="62" s="1"/>
  <c r="AM1" i="62" s="1"/>
  <c r="AN1" i="62" s="1"/>
  <c r="AO1" i="62" s="1"/>
  <c r="AP1" i="62" s="1"/>
  <c r="AQ1" i="62" s="1"/>
  <c r="AR1" i="62" s="1"/>
  <c r="AS1" i="62" s="1"/>
  <c r="AT1" i="62" s="1"/>
  <c r="AU1" i="62" s="1"/>
  <c r="AV1" i="62" s="1"/>
  <c r="AW1" i="62" s="1"/>
  <c r="AX1" i="62" s="1"/>
  <c r="AY1" i="62" s="1"/>
  <c r="AZ1" i="62" s="1"/>
  <c r="BA1" i="62" s="1"/>
  <c r="L31" i="66" l="1"/>
  <c r="N31" i="66"/>
  <c r="L51" i="66"/>
  <c r="N51" i="66"/>
  <c r="L53" i="66"/>
  <c r="N53" i="66"/>
  <c r="L30" i="66"/>
  <c r="N30" i="66"/>
  <c r="L32" i="66"/>
  <c r="N32" i="66"/>
  <c r="L50" i="66"/>
  <c r="N50" i="66"/>
  <c r="L52" i="66"/>
  <c r="N52" i="66"/>
  <c r="G1" i="55"/>
  <c r="H1" i="55" s="1"/>
  <c r="I1" i="55" s="1"/>
  <c r="J1" i="55" s="1"/>
  <c r="K1" i="55" s="1"/>
  <c r="L1" i="55" s="1"/>
  <c r="M1" i="55" s="1"/>
  <c r="N1" i="55" s="1"/>
  <c r="O1" i="55" s="1"/>
  <c r="P1" i="55" s="1"/>
  <c r="Q1" i="55" s="1"/>
  <c r="R1" i="55" s="1"/>
  <c r="S1" i="55" s="1"/>
  <c r="T1" i="55" s="1"/>
  <c r="U1" i="55" s="1"/>
  <c r="V1" i="55" s="1"/>
  <c r="W1" i="55" s="1"/>
  <c r="X1" i="55" s="1"/>
  <c r="Y1" i="55" s="1"/>
  <c r="Z1" i="55" s="1"/>
  <c r="AA1" i="55" s="1"/>
  <c r="AB1" i="55" s="1"/>
  <c r="AC1" i="55" s="1"/>
  <c r="AD1" i="55" s="1"/>
  <c r="AE1" i="55" s="1"/>
  <c r="AF1" i="55" s="1"/>
  <c r="AG1" i="55" s="1"/>
  <c r="AH1" i="55" s="1"/>
  <c r="AI1" i="55" s="1"/>
  <c r="AJ1" i="55" s="1"/>
  <c r="AK1" i="55" s="1"/>
  <c r="AL1" i="55" s="1"/>
  <c r="AM1" i="55" s="1"/>
  <c r="AN1" i="55" s="1"/>
  <c r="AO1" i="55" s="1"/>
  <c r="AP1" i="55" s="1"/>
  <c r="AQ1" i="55" s="1"/>
  <c r="AR1" i="55" s="1"/>
  <c r="AS1" i="55" s="1"/>
  <c r="AT1" i="55" s="1"/>
  <c r="AU1" i="55" s="1"/>
  <c r="AV1" i="55" s="1"/>
  <c r="AW1" i="55" s="1"/>
  <c r="AX1" i="55" s="1"/>
  <c r="AY1" i="55" s="1"/>
  <c r="AZ1" i="55" s="1"/>
  <c r="BA1" i="55" s="1"/>
  <c r="BC1" i="55" s="1"/>
  <c r="BD1" i="55" s="1"/>
  <c r="BE1" i="55" s="1"/>
  <c r="BF1" i="55" s="1"/>
  <c r="BG1" i="55" s="1"/>
  <c r="BH1" i="55" s="1"/>
  <c r="BI1" i="55" s="1"/>
  <c r="BJ1" i="55" s="1"/>
  <c r="BK1" i="55" s="1"/>
  <c r="BL1" i="55" s="1"/>
  <c r="BM1" i="55" s="1"/>
  <c r="BN1" i="55" s="1"/>
  <c r="BO1" i="55" s="1"/>
  <c r="BP1" i="55" s="1"/>
  <c r="BQ1" i="55" s="1"/>
  <c r="BR1" i="55" s="1"/>
  <c r="BS1" i="55" s="1"/>
  <c r="BT1" i="55" s="1"/>
  <c r="BU1" i="55" s="1"/>
  <c r="BV1" i="55" s="1"/>
  <c r="BW1" i="55" s="1"/>
  <c r="BX1" i="55" s="1"/>
  <c r="BY1" i="55" s="1"/>
  <c r="BZ1" i="55" s="1"/>
  <c r="CA1" i="55" s="1"/>
  <c r="CB1" i="55" s="1"/>
  <c r="CC1" i="55" s="1"/>
  <c r="CD1" i="55" s="1"/>
  <c r="CE1" i="55" s="1"/>
  <c r="CF1" i="55" s="1"/>
  <c r="CG1" i="55" s="1"/>
  <c r="CH1" i="55" s="1"/>
  <c r="CI1" i="55" s="1"/>
  <c r="CJ1" i="55" s="1"/>
  <c r="CK1" i="55" s="1"/>
  <c r="CL1" i="55" s="1"/>
  <c r="CM1" i="55" s="1"/>
  <c r="CN1" i="55" s="1"/>
  <c r="CO1" i="55" s="1"/>
  <c r="CP1" i="55" s="1"/>
  <c r="CQ1" i="55" s="1"/>
  <c r="CR1" i="55" s="1"/>
  <c r="CS1" i="55" s="1"/>
  <c r="CT1" i="55" s="1"/>
  <c r="CU1" i="55" s="1"/>
  <c r="CV1" i="55" s="1"/>
  <c r="CW1" i="55" s="1"/>
  <c r="CX1" i="55" s="1"/>
  <c r="CY1" i="55" s="1"/>
  <c r="CZ1" i="55" s="1"/>
  <c r="DA1" i="55" s="1"/>
  <c r="DB1" i="55" s="1"/>
  <c r="DC1" i="55" s="1"/>
  <c r="DD1" i="55" s="1"/>
  <c r="DE1" i="55" s="1"/>
  <c r="DF1" i="55" s="1"/>
  <c r="DG1" i="55" s="1"/>
  <c r="DH1" i="55" s="1"/>
  <c r="DI1" i="55" s="1"/>
  <c r="DJ1" i="55" s="1"/>
  <c r="DK1" i="55" s="1"/>
  <c r="DL1" i="55" s="1"/>
  <c r="DM1" i="55" s="1"/>
  <c r="DN1" i="55" s="1"/>
  <c r="DO1" i="55" s="1"/>
  <c r="DP1" i="55" s="1"/>
  <c r="DQ1" i="55" s="1"/>
  <c r="DR1" i="55" s="1"/>
  <c r="DS1" i="55" s="1"/>
  <c r="DT1" i="55" s="1"/>
  <c r="DU1" i="55" s="1"/>
  <c r="DV1" i="55" s="1"/>
  <c r="DW1" i="55" s="1"/>
  <c r="DX1" i="55" s="1"/>
  <c r="DY1" i="55" s="1"/>
  <c r="DZ1" i="55" s="1"/>
  <c r="EA1" i="55" s="1"/>
  <c r="EB1" i="55" s="1"/>
  <c r="EC1" i="55" s="1"/>
  <c r="ED1" i="55" s="1"/>
  <c r="EE1" i="55" s="1"/>
  <c r="EF1" i="55" s="1"/>
  <c r="EG1" i="55" s="1"/>
  <c r="EH1" i="55" s="1"/>
  <c r="EI1" i="55" s="1"/>
  <c r="EJ1" i="55" s="1"/>
  <c r="EK1" i="55" s="1"/>
  <c r="EL1" i="55" s="1"/>
  <c r="EM1" i="55" s="1"/>
  <c r="EN1" i="55" s="1"/>
  <c r="EO1" i="55" s="1"/>
  <c r="EP1" i="55" s="1"/>
  <c r="EQ1" i="55" s="1"/>
  <c r="ER1" i="55" s="1"/>
  <c r="ES1" i="55" s="1"/>
  <c r="ET1" i="55" s="1"/>
  <c r="EU1" i="55" s="1"/>
  <c r="EV1" i="55" s="1"/>
  <c r="EW1" i="55" s="1"/>
  <c r="EX1" i="55" s="1"/>
  <c r="EY1" i="55" s="1"/>
  <c r="EZ1" i="55" s="1"/>
  <c r="G1" i="53" l="1"/>
  <c r="H1" i="53" s="1"/>
  <c r="I1" i="53" s="1"/>
  <c r="J1" i="53" s="1"/>
  <c r="K1" i="53" s="1"/>
  <c r="L1" i="53" s="1"/>
  <c r="M1" i="53" s="1"/>
  <c r="N1" i="53" s="1"/>
  <c r="O1" i="53" s="1"/>
  <c r="P1" i="53" s="1"/>
  <c r="Q1" i="53" s="1"/>
  <c r="R1" i="53" s="1"/>
  <c r="S1" i="53" s="1"/>
  <c r="T1" i="53" s="1"/>
  <c r="U1" i="53" s="1"/>
  <c r="V1" i="53" s="1"/>
  <c r="W1" i="53" s="1"/>
  <c r="X1" i="53" s="1"/>
  <c r="Y1" i="53" s="1"/>
  <c r="Z1" i="53" s="1"/>
  <c r="AA1" i="53" s="1"/>
  <c r="AB1" i="53" s="1"/>
  <c r="AC1" i="53" s="1"/>
  <c r="AD1" i="53" s="1"/>
  <c r="AE1" i="53" s="1"/>
  <c r="AF1" i="53" s="1"/>
  <c r="AG1" i="53" s="1"/>
  <c r="AH1" i="53" s="1"/>
  <c r="AI1" i="53" s="1"/>
  <c r="AJ1" i="53" s="1"/>
  <c r="AK1" i="53" s="1"/>
  <c r="AL1" i="53" s="1"/>
  <c r="AM1" i="53" s="1"/>
  <c r="AN1" i="53" s="1"/>
  <c r="AO1" i="53" s="1"/>
  <c r="AP1" i="53" s="1"/>
  <c r="AQ1" i="53" s="1"/>
  <c r="AR1" i="53" s="1"/>
  <c r="AS1" i="53" s="1"/>
  <c r="AT1" i="53" s="1"/>
  <c r="AU1" i="53" s="1"/>
  <c r="AV1" i="53" s="1"/>
  <c r="AW1" i="53" s="1"/>
  <c r="AX1" i="53" s="1"/>
  <c r="AY1" i="53" s="1"/>
  <c r="AZ1" i="53" s="1"/>
  <c r="BA1" i="53" s="1"/>
  <c r="BC1" i="53" s="1"/>
  <c r="BD1" i="53" s="1"/>
  <c r="BE1" i="53" s="1"/>
  <c r="BF1" i="53" s="1"/>
  <c r="BG1" i="53" s="1"/>
  <c r="BH1" i="53" s="1"/>
  <c r="BI1" i="53" s="1"/>
  <c r="BJ1" i="53" s="1"/>
  <c r="BK1" i="53" s="1"/>
  <c r="BL1" i="53" s="1"/>
  <c r="BM1" i="53" s="1"/>
  <c r="BN1" i="53" s="1"/>
  <c r="BO1" i="53" s="1"/>
  <c r="BP1" i="53" s="1"/>
  <c r="BQ1" i="53" s="1"/>
  <c r="BR1" i="53" s="1"/>
  <c r="BS1" i="53" s="1"/>
  <c r="BT1" i="53" s="1"/>
  <c r="BU1" i="53" s="1"/>
  <c r="BV1" i="53" s="1"/>
  <c r="BW1" i="53" s="1"/>
  <c r="BX1" i="53" s="1"/>
  <c r="BY1" i="53" s="1"/>
  <c r="BZ1" i="53" s="1"/>
  <c r="CA1" i="53" s="1"/>
  <c r="CB1" i="53" s="1"/>
  <c r="CC1" i="53" s="1"/>
  <c r="CD1" i="53" s="1"/>
  <c r="CE1" i="53" s="1"/>
  <c r="CF1" i="53" s="1"/>
  <c r="CG1" i="53" s="1"/>
  <c r="CH1" i="53" s="1"/>
  <c r="CI1" i="53" s="1"/>
  <c r="CJ1" i="53" s="1"/>
  <c r="CK1" i="53" s="1"/>
  <c r="CL1" i="53" s="1"/>
  <c r="CM1" i="53" s="1"/>
  <c r="CN1" i="53" s="1"/>
  <c r="CO1" i="53" s="1"/>
  <c r="CP1" i="53" s="1"/>
  <c r="CQ1" i="53" s="1"/>
  <c r="CR1" i="53" s="1"/>
  <c r="CS1" i="53" s="1"/>
  <c r="CT1" i="53" s="1"/>
  <c r="CU1" i="53" s="1"/>
  <c r="CV1" i="53" s="1"/>
  <c r="CW1" i="53" s="1"/>
  <c r="CX1" i="53" s="1"/>
  <c r="CY1" i="53" s="1"/>
  <c r="CZ1" i="53" s="1"/>
  <c r="DA1" i="53" s="1"/>
  <c r="DB1" i="53" s="1"/>
  <c r="DC1" i="53" s="1"/>
  <c r="DD1" i="53" s="1"/>
  <c r="DE1" i="53" s="1"/>
  <c r="DF1" i="53" s="1"/>
  <c r="DG1" i="53" s="1"/>
  <c r="DH1" i="53" s="1"/>
  <c r="DI1" i="53" s="1"/>
  <c r="DJ1" i="53" s="1"/>
  <c r="DK1" i="53" s="1"/>
  <c r="DL1" i="53" s="1"/>
  <c r="DM1" i="53" s="1"/>
  <c r="DN1" i="53" s="1"/>
  <c r="DO1" i="53" s="1"/>
  <c r="DP1" i="53" s="1"/>
  <c r="DQ1" i="53" s="1"/>
  <c r="DR1" i="53" s="1"/>
  <c r="DS1" i="53" s="1"/>
  <c r="DT1" i="53" s="1"/>
  <c r="DU1" i="53" s="1"/>
  <c r="DV1" i="53" s="1"/>
  <c r="DW1" i="53" s="1"/>
  <c r="DX1" i="53" s="1"/>
  <c r="DY1" i="53" s="1"/>
  <c r="DZ1" i="53" s="1"/>
  <c r="EA1" i="53" s="1"/>
  <c r="EB1" i="53" s="1"/>
  <c r="EC1" i="53" s="1"/>
  <c r="ED1" i="53" s="1"/>
  <c r="EE1" i="53" s="1"/>
  <c r="EF1" i="53" s="1"/>
  <c r="EG1" i="53" s="1"/>
  <c r="EH1" i="53" s="1"/>
  <c r="EI1" i="53" s="1"/>
  <c r="EJ1" i="53" s="1"/>
  <c r="EK1" i="53" s="1"/>
  <c r="EL1" i="53" s="1"/>
  <c r="EM1" i="53" s="1"/>
  <c r="EN1" i="53" s="1"/>
  <c r="EO1" i="53" s="1"/>
  <c r="EP1" i="53" s="1"/>
  <c r="EQ1" i="53" s="1"/>
  <c r="ER1" i="53" s="1"/>
  <c r="ES1" i="53" s="1"/>
  <c r="ET1" i="53" s="1"/>
  <c r="EU1" i="53" s="1"/>
  <c r="EV1" i="53" s="1"/>
  <c r="EW1" i="53" s="1"/>
  <c r="EX1" i="53" s="1"/>
  <c r="EY1" i="53" s="1"/>
  <c r="EZ1" i="53" s="1"/>
  <c r="E27" i="41" l="1"/>
  <c r="G1" i="52"/>
  <c r="H1" i="52" s="1"/>
  <c r="I1" i="52" s="1"/>
  <c r="J1" i="52" s="1"/>
  <c r="K1" i="52" s="1"/>
  <c r="L1" i="52" s="1"/>
  <c r="M1" i="52" s="1"/>
  <c r="N1" i="52" s="1"/>
  <c r="O1" i="52" s="1"/>
  <c r="P1" i="52" s="1"/>
  <c r="Q1" i="52" s="1"/>
  <c r="R1" i="52" s="1"/>
  <c r="S1" i="52" s="1"/>
  <c r="T1" i="52" s="1"/>
  <c r="U1" i="52" s="1"/>
  <c r="V1" i="52" s="1"/>
  <c r="W1" i="52" s="1"/>
  <c r="X1" i="52" s="1"/>
  <c r="Y1" i="52" s="1"/>
  <c r="Z1" i="52" s="1"/>
  <c r="AA1" i="52" s="1"/>
  <c r="AB1" i="52" s="1"/>
  <c r="AC1" i="52" s="1"/>
  <c r="AD1" i="52" s="1"/>
  <c r="AE1" i="52" s="1"/>
  <c r="AF1" i="52" s="1"/>
  <c r="AG1" i="52" s="1"/>
  <c r="AH1" i="52" s="1"/>
  <c r="AI1" i="52" s="1"/>
  <c r="AJ1" i="52" s="1"/>
  <c r="AK1" i="52" s="1"/>
  <c r="AL1" i="52" s="1"/>
  <c r="AM1" i="52" s="1"/>
  <c r="AN1" i="52" s="1"/>
  <c r="AO1" i="52" s="1"/>
  <c r="AP1" i="52" s="1"/>
  <c r="AQ1" i="52" s="1"/>
  <c r="AR1" i="52" s="1"/>
  <c r="AS1" i="52" s="1"/>
  <c r="AT1" i="52" s="1"/>
  <c r="AU1" i="52" s="1"/>
  <c r="AV1" i="52" s="1"/>
  <c r="AW1" i="52" s="1"/>
  <c r="AX1" i="52" s="1"/>
  <c r="AY1" i="52" s="1"/>
  <c r="AZ1" i="52" s="1"/>
  <c r="BA1" i="52" s="1"/>
  <c r="BC1" i="52" s="1"/>
  <c r="BD1" i="52" s="1"/>
  <c r="BE1" i="52" s="1"/>
  <c r="BF1" i="52" s="1"/>
  <c r="BG1" i="52" s="1"/>
  <c r="BH1" i="52" s="1"/>
  <c r="BI1" i="52" s="1"/>
  <c r="BJ1" i="52" s="1"/>
  <c r="BK1" i="52" s="1"/>
  <c r="BL1" i="52" s="1"/>
  <c r="BM1" i="52" s="1"/>
  <c r="BN1" i="52" s="1"/>
  <c r="BO1" i="52" s="1"/>
  <c r="BP1" i="52" s="1"/>
  <c r="BQ1" i="52" s="1"/>
  <c r="BR1" i="52" s="1"/>
  <c r="BS1" i="52" s="1"/>
  <c r="BT1" i="52" s="1"/>
  <c r="BU1" i="52" s="1"/>
  <c r="BV1" i="52" s="1"/>
  <c r="BW1" i="52" s="1"/>
  <c r="BX1" i="52" s="1"/>
  <c r="BY1" i="52" s="1"/>
  <c r="BZ1" i="52" s="1"/>
  <c r="CA1" i="52" s="1"/>
  <c r="CB1" i="52" s="1"/>
  <c r="CC1" i="52" s="1"/>
  <c r="CD1" i="52" s="1"/>
  <c r="CE1" i="52" s="1"/>
  <c r="CF1" i="52" s="1"/>
  <c r="CG1" i="52" s="1"/>
  <c r="CH1" i="52" s="1"/>
  <c r="CI1" i="52" s="1"/>
  <c r="CJ1" i="52" s="1"/>
  <c r="CK1" i="52" s="1"/>
  <c r="CL1" i="52" s="1"/>
  <c r="CM1" i="52" s="1"/>
  <c r="CN1" i="52" s="1"/>
  <c r="CO1" i="52" s="1"/>
  <c r="CP1" i="52" s="1"/>
  <c r="CQ1" i="52" s="1"/>
  <c r="CR1" i="52" s="1"/>
  <c r="CS1" i="52" s="1"/>
  <c r="CT1" i="52" s="1"/>
  <c r="CU1" i="52" s="1"/>
  <c r="CV1" i="52" s="1"/>
  <c r="CW1" i="52" s="1"/>
  <c r="CX1" i="52" s="1"/>
  <c r="CY1" i="52" s="1"/>
  <c r="CZ1" i="52" s="1"/>
  <c r="DA1" i="52" s="1"/>
  <c r="DB1" i="52" s="1"/>
  <c r="DC1" i="52" s="1"/>
  <c r="DD1" i="52" s="1"/>
  <c r="DE1" i="52" s="1"/>
  <c r="DF1" i="52" s="1"/>
  <c r="DG1" i="52" s="1"/>
  <c r="DH1" i="52" s="1"/>
  <c r="DI1" i="52" s="1"/>
  <c r="DJ1" i="52" s="1"/>
  <c r="DK1" i="52" s="1"/>
  <c r="DL1" i="52" s="1"/>
  <c r="DM1" i="52" s="1"/>
  <c r="DN1" i="52" s="1"/>
  <c r="DO1" i="52" s="1"/>
  <c r="DP1" i="52" s="1"/>
  <c r="DQ1" i="52" s="1"/>
  <c r="DR1" i="52" s="1"/>
  <c r="DS1" i="52" s="1"/>
  <c r="DT1" i="52" s="1"/>
  <c r="DU1" i="52" s="1"/>
  <c r="DV1" i="52" s="1"/>
  <c r="DW1" i="52" s="1"/>
  <c r="DX1" i="52" s="1"/>
  <c r="DY1" i="52" s="1"/>
  <c r="DZ1" i="52" s="1"/>
  <c r="EA1" i="52" s="1"/>
  <c r="EB1" i="52" s="1"/>
  <c r="EC1" i="52" s="1"/>
  <c r="ED1" i="52" s="1"/>
  <c r="EE1" i="52" s="1"/>
  <c r="EF1" i="52" s="1"/>
  <c r="EG1" i="52" s="1"/>
  <c r="EH1" i="52" s="1"/>
  <c r="EI1" i="52" s="1"/>
  <c r="EJ1" i="52" s="1"/>
  <c r="EK1" i="52" s="1"/>
  <c r="EL1" i="52" s="1"/>
  <c r="EM1" i="52" s="1"/>
  <c r="EN1" i="52" s="1"/>
  <c r="EO1" i="52" s="1"/>
  <c r="EP1" i="52" s="1"/>
  <c r="EQ1" i="52" s="1"/>
  <c r="ER1" i="52" s="1"/>
  <c r="ES1" i="52" s="1"/>
  <c r="ET1" i="52" s="1"/>
  <c r="EU1" i="52" s="1"/>
  <c r="EV1" i="52" s="1"/>
  <c r="EW1" i="52" s="1"/>
  <c r="EX1" i="52" s="1"/>
  <c r="EY1" i="52" s="1"/>
  <c r="EZ1" i="52" s="1"/>
  <c r="G1" i="51" l="1"/>
  <c r="H1" i="51" s="1"/>
  <c r="I1" i="51" s="1"/>
  <c r="J1" i="51" s="1"/>
  <c r="K1" i="51" s="1"/>
  <c r="L1" i="51" s="1"/>
  <c r="M1" i="51" s="1"/>
  <c r="N1" i="51" s="1"/>
  <c r="O1" i="51" s="1"/>
  <c r="P1" i="51" s="1"/>
  <c r="Q1" i="51" s="1"/>
  <c r="R1" i="51" s="1"/>
  <c r="S1" i="51" s="1"/>
  <c r="T1" i="51" s="1"/>
  <c r="U1" i="51" s="1"/>
  <c r="V1" i="51" s="1"/>
  <c r="W1" i="51" s="1"/>
  <c r="X1" i="51" s="1"/>
  <c r="Y1" i="51" s="1"/>
  <c r="Z1" i="51" s="1"/>
  <c r="AA1" i="51" s="1"/>
  <c r="AB1" i="51" s="1"/>
  <c r="AC1" i="51" s="1"/>
  <c r="AD1" i="51" s="1"/>
  <c r="AE1" i="51" s="1"/>
  <c r="AF1" i="51" s="1"/>
  <c r="AG1" i="51" s="1"/>
  <c r="AH1" i="51" s="1"/>
  <c r="AI1" i="51" s="1"/>
  <c r="AJ1" i="51" s="1"/>
  <c r="AK1" i="51" s="1"/>
  <c r="AL1" i="51" s="1"/>
  <c r="AM1" i="51" s="1"/>
  <c r="AN1" i="51" s="1"/>
  <c r="AO1" i="51" s="1"/>
  <c r="AP1" i="51" s="1"/>
  <c r="AQ1" i="51" s="1"/>
  <c r="AR1" i="51" s="1"/>
  <c r="AS1" i="51" s="1"/>
  <c r="AT1" i="51" s="1"/>
  <c r="AU1" i="51" s="1"/>
  <c r="AV1" i="51" s="1"/>
  <c r="AW1" i="51" s="1"/>
  <c r="AX1" i="51" s="1"/>
  <c r="AY1" i="51" s="1"/>
  <c r="AZ1" i="51" s="1"/>
  <c r="BA1" i="51" s="1"/>
  <c r="BC1" i="51" s="1"/>
  <c r="BD1" i="51" s="1"/>
  <c r="BE1" i="51" s="1"/>
  <c r="BF1" i="51" s="1"/>
  <c r="BG1" i="51" s="1"/>
  <c r="BH1" i="51" s="1"/>
  <c r="BI1" i="51" s="1"/>
  <c r="BJ1" i="51" s="1"/>
  <c r="BK1" i="51" s="1"/>
  <c r="BL1" i="51" s="1"/>
  <c r="BM1" i="51" s="1"/>
  <c r="BN1" i="51" s="1"/>
  <c r="BO1" i="51" s="1"/>
  <c r="BP1" i="51" s="1"/>
  <c r="BQ1" i="51" s="1"/>
  <c r="BR1" i="51" s="1"/>
  <c r="BS1" i="51" s="1"/>
  <c r="BT1" i="51" s="1"/>
  <c r="BU1" i="51" s="1"/>
  <c r="BV1" i="51" s="1"/>
  <c r="BW1" i="51" s="1"/>
  <c r="BX1" i="51" s="1"/>
  <c r="BY1" i="51" s="1"/>
  <c r="BZ1" i="51" s="1"/>
  <c r="CA1" i="51" s="1"/>
  <c r="CB1" i="51" s="1"/>
  <c r="CC1" i="51" s="1"/>
  <c r="CD1" i="51" s="1"/>
  <c r="CE1" i="51" s="1"/>
  <c r="CF1" i="51" s="1"/>
  <c r="CG1" i="51" s="1"/>
  <c r="CH1" i="51" s="1"/>
  <c r="CI1" i="51" s="1"/>
  <c r="CJ1" i="51" s="1"/>
  <c r="CK1" i="51" s="1"/>
  <c r="CL1" i="51" s="1"/>
  <c r="CM1" i="51" s="1"/>
  <c r="CN1" i="51" s="1"/>
  <c r="CO1" i="51" s="1"/>
  <c r="CP1" i="51" s="1"/>
  <c r="CQ1" i="51" s="1"/>
  <c r="CR1" i="51" s="1"/>
  <c r="CS1" i="51" s="1"/>
  <c r="CT1" i="51" s="1"/>
  <c r="CU1" i="51" s="1"/>
  <c r="CV1" i="51" s="1"/>
  <c r="CW1" i="51" s="1"/>
  <c r="CX1" i="51" s="1"/>
  <c r="CY1" i="51" s="1"/>
  <c r="CZ1" i="51" s="1"/>
  <c r="DA1" i="51" s="1"/>
  <c r="DB1" i="51" s="1"/>
  <c r="DC1" i="51" s="1"/>
  <c r="DD1" i="51" s="1"/>
  <c r="DE1" i="51" s="1"/>
  <c r="DF1" i="51" s="1"/>
  <c r="DG1" i="51" s="1"/>
  <c r="DH1" i="51" s="1"/>
  <c r="DI1" i="51" s="1"/>
  <c r="DJ1" i="51" s="1"/>
  <c r="DK1" i="51" s="1"/>
  <c r="DL1" i="51" s="1"/>
  <c r="DM1" i="51" s="1"/>
  <c r="DN1" i="51" s="1"/>
  <c r="DO1" i="51" s="1"/>
  <c r="DP1" i="51" s="1"/>
  <c r="DQ1" i="51" s="1"/>
  <c r="DR1" i="51" s="1"/>
  <c r="DS1" i="51" s="1"/>
  <c r="DT1" i="51" s="1"/>
  <c r="DU1" i="51" s="1"/>
  <c r="DV1" i="51" s="1"/>
  <c r="DW1" i="51" s="1"/>
  <c r="DX1" i="51" s="1"/>
  <c r="DY1" i="51" s="1"/>
  <c r="DZ1" i="51" s="1"/>
  <c r="EA1" i="51" s="1"/>
  <c r="EB1" i="51" s="1"/>
  <c r="EC1" i="51" s="1"/>
  <c r="ED1" i="51" s="1"/>
  <c r="EE1" i="51" s="1"/>
  <c r="EF1" i="51" s="1"/>
  <c r="EG1" i="51" s="1"/>
  <c r="EH1" i="51" s="1"/>
  <c r="EI1" i="51" s="1"/>
  <c r="EJ1" i="51" s="1"/>
  <c r="EK1" i="51" s="1"/>
  <c r="EL1" i="51" s="1"/>
  <c r="EM1" i="51" s="1"/>
  <c r="EN1" i="51" s="1"/>
  <c r="EO1" i="51" s="1"/>
  <c r="EP1" i="51" s="1"/>
  <c r="EQ1" i="51" s="1"/>
  <c r="ER1" i="51" s="1"/>
  <c r="ES1" i="51" s="1"/>
  <c r="ET1" i="51" s="1"/>
  <c r="EU1" i="51" s="1"/>
  <c r="EV1" i="51" s="1"/>
  <c r="EW1" i="51" s="1"/>
  <c r="EX1" i="51" s="1"/>
  <c r="EY1" i="51" s="1"/>
  <c r="EZ1" i="51" s="1"/>
  <c r="G1" i="50"/>
  <c r="H1" i="50" s="1"/>
  <c r="I1" i="50" s="1"/>
  <c r="J1" i="50" s="1"/>
  <c r="K1" i="50" s="1"/>
  <c r="L1" i="50" s="1"/>
  <c r="M1" i="50" s="1"/>
  <c r="N1" i="50" s="1"/>
  <c r="O1" i="50" s="1"/>
  <c r="P1" i="50" s="1"/>
  <c r="Q1" i="50" s="1"/>
  <c r="R1" i="50" s="1"/>
  <c r="S1" i="50" s="1"/>
  <c r="T1" i="50" s="1"/>
  <c r="U1" i="50" s="1"/>
  <c r="V1" i="50" s="1"/>
  <c r="W1" i="50" s="1"/>
  <c r="X1" i="50" s="1"/>
  <c r="Y1" i="50" s="1"/>
  <c r="Z1" i="50" s="1"/>
  <c r="AA1" i="50" s="1"/>
  <c r="AB1" i="50" s="1"/>
  <c r="AC1" i="50" s="1"/>
  <c r="AD1" i="50" s="1"/>
  <c r="AE1" i="50" s="1"/>
  <c r="AF1" i="50" s="1"/>
  <c r="AG1" i="50" s="1"/>
  <c r="AH1" i="50" s="1"/>
  <c r="AI1" i="50" s="1"/>
  <c r="AJ1" i="50" s="1"/>
  <c r="AK1" i="50" s="1"/>
  <c r="AL1" i="50" s="1"/>
  <c r="AM1" i="50" s="1"/>
  <c r="AN1" i="50" s="1"/>
  <c r="AO1" i="50" s="1"/>
  <c r="AP1" i="50" s="1"/>
  <c r="AQ1" i="50" s="1"/>
  <c r="AR1" i="50" s="1"/>
  <c r="AS1" i="50" s="1"/>
  <c r="AT1" i="50" s="1"/>
  <c r="AU1" i="50" s="1"/>
  <c r="AV1" i="50" s="1"/>
  <c r="AW1" i="50" s="1"/>
  <c r="AX1" i="50" s="1"/>
  <c r="AY1" i="50" s="1"/>
  <c r="AZ1" i="50" s="1"/>
  <c r="BA1" i="50" s="1"/>
  <c r="BC1" i="50" s="1"/>
  <c r="BD1" i="50" s="1"/>
  <c r="BE1" i="50" s="1"/>
  <c r="BF1" i="50" s="1"/>
  <c r="BG1" i="50" s="1"/>
  <c r="BH1" i="50" s="1"/>
  <c r="BI1" i="50" s="1"/>
  <c r="BJ1" i="50" s="1"/>
  <c r="BK1" i="50" s="1"/>
  <c r="BL1" i="50" s="1"/>
  <c r="BM1" i="50" s="1"/>
  <c r="BN1" i="50" s="1"/>
  <c r="BO1" i="50" s="1"/>
  <c r="BP1" i="50" s="1"/>
  <c r="BQ1" i="50" s="1"/>
  <c r="BR1" i="50" s="1"/>
  <c r="BS1" i="50" s="1"/>
  <c r="BT1" i="50" s="1"/>
  <c r="BU1" i="50" s="1"/>
  <c r="BV1" i="50" s="1"/>
  <c r="BW1" i="50" s="1"/>
  <c r="BX1" i="50" s="1"/>
  <c r="BY1" i="50" s="1"/>
  <c r="BZ1" i="50" s="1"/>
  <c r="CA1" i="50" s="1"/>
  <c r="CB1" i="50" s="1"/>
  <c r="CC1" i="50" s="1"/>
  <c r="CD1" i="50" s="1"/>
  <c r="CE1" i="50" s="1"/>
  <c r="CF1" i="50" s="1"/>
  <c r="CG1" i="50" s="1"/>
  <c r="CH1" i="50" l="1"/>
  <c r="CI1" i="50" s="1"/>
  <c r="CJ1" i="50" s="1"/>
  <c r="CK1" i="50" s="1"/>
  <c r="CL1" i="50" s="1"/>
  <c r="CM1" i="50" s="1"/>
  <c r="CN1" i="50" s="1"/>
  <c r="CO1" i="50" s="1"/>
  <c r="CP1" i="50" s="1"/>
  <c r="CQ1" i="50" s="1"/>
  <c r="CR1" i="50" s="1"/>
  <c r="CS1" i="50" s="1"/>
  <c r="CT1" i="50" s="1"/>
  <c r="G1" i="47"/>
  <c r="H1" i="47" s="1"/>
  <c r="I1" i="47" s="1"/>
  <c r="J1" i="47" s="1"/>
  <c r="K1" i="47" s="1"/>
  <c r="L1" i="47" s="1"/>
  <c r="M1" i="47" s="1"/>
  <c r="N1" i="47" s="1"/>
  <c r="O1" i="47" s="1"/>
  <c r="P1" i="47" s="1"/>
  <c r="Q1" i="47" s="1"/>
  <c r="R1" i="47" s="1"/>
  <c r="S1" i="47" s="1"/>
  <c r="T1" i="47" s="1"/>
  <c r="U1" i="47" s="1"/>
  <c r="V1" i="47" s="1"/>
  <c r="W1" i="47" s="1"/>
  <c r="X1" i="47" s="1"/>
  <c r="Y1" i="47" s="1"/>
  <c r="Z1" i="47" s="1"/>
  <c r="AA1" i="47" s="1"/>
  <c r="AB1" i="47" s="1"/>
  <c r="AC1" i="47" s="1"/>
  <c r="AD1" i="47" s="1"/>
  <c r="AE1" i="47" s="1"/>
  <c r="AF1" i="47" s="1"/>
  <c r="AG1" i="47" s="1"/>
  <c r="AH1" i="47" s="1"/>
  <c r="AI1" i="47" s="1"/>
  <c r="AJ1" i="47" s="1"/>
  <c r="AK1" i="47" s="1"/>
  <c r="AL1" i="47" s="1"/>
  <c r="AM1" i="47" s="1"/>
  <c r="AN1" i="47" s="1"/>
  <c r="AO1" i="47" s="1"/>
  <c r="AP1" i="47" s="1"/>
  <c r="AQ1" i="47" s="1"/>
  <c r="AR1" i="47" s="1"/>
  <c r="AS1" i="47" s="1"/>
  <c r="AT1" i="47" s="1"/>
  <c r="AU1" i="47" s="1"/>
  <c r="AV1" i="47" s="1"/>
  <c r="AW1" i="47" s="1"/>
  <c r="AX1" i="47" s="1"/>
  <c r="AY1" i="47" s="1"/>
  <c r="AZ1" i="47" s="1"/>
  <c r="BA1" i="47" s="1"/>
  <c r="BC1" i="47" s="1"/>
  <c r="BD1" i="47" s="1"/>
  <c r="BE1" i="47" s="1"/>
  <c r="BF1" i="47" s="1"/>
  <c r="BG1" i="47" s="1"/>
  <c r="BH1" i="47" s="1"/>
  <c r="BI1" i="47" s="1"/>
  <c r="BJ1" i="47" s="1"/>
  <c r="BK1" i="47" s="1"/>
  <c r="BL1" i="47" s="1"/>
  <c r="BM1" i="47" s="1"/>
  <c r="BN1" i="47" s="1"/>
  <c r="BO1" i="47" s="1"/>
  <c r="BP1" i="47" s="1"/>
  <c r="BQ1" i="47" s="1"/>
  <c r="BR1" i="47" s="1"/>
  <c r="BS1" i="47" s="1"/>
  <c r="BT1" i="47" s="1"/>
  <c r="BU1" i="47" s="1"/>
  <c r="BV1" i="47" s="1"/>
  <c r="BW1" i="47" s="1"/>
  <c r="BX1" i="47" s="1"/>
  <c r="BY1" i="47" s="1"/>
  <c r="BZ1" i="47" s="1"/>
  <c r="CA1" i="47" s="1"/>
  <c r="CB1" i="47" s="1"/>
  <c r="CC1" i="47" s="1"/>
  <c r="CD1" i="47" s="1"/>
  <c r="CE1" i="47" s="1"/>
  <c r="CF1" i="47" s="1"/>
  <c r="CG1" i="47" s="1"/>
  <c r="CH1" i="47" s="1"/>
  <c r="CI1" i="47" s="1"/>
  <c r="CJ1" i="47" s="1"/>
  <c r="CK1" i="47" s="1"/>
  <c r="CL1" i="47" s="1"/>
  <c r="CM1" i="47" s="1"/>
  <c r="CN1" i="47" s="1"/>
  <c r="CO1" i="47" s="1"/>
  <c r="CP1" i="47" s="1"/>
  <c r="CQ1" i="47" s="1"/>
  <c r="CR1" i="47" s="1"/>
  <c r="CS1" i="47" s="1"/>
  <c r="CT1" i="47" s="1"/>
  <c r="CU1" i="47" s="1"/>
  <c r="CV1" i="47" s="1"/>
  <c r="CW1" i="47" s="1"/>
  <c r="CX1" i="47" s="1"/>
  <c r="CY1" i="47" s="1"/>
  <c r="CZ1" i="47" s="1"/>
  <c r="DA1" i="47" s="1"/>
  <c r="DB1" i="47" s="1"/>
  <c r="DC1" i="47" s="1"/>
  <c r="DD1" i="47" s="1"/>
  <c r="DE1" i="47" s="1"/>
  <c r="DF1" i="47" s="1"/>
  <c r="DG1" i="47" s="1"/>
  <c r="DH1" i="47" s="1"/>
  <c r="DI1" i="47" s="1"/>
  <c r="DJ1" i="47" s="1"/>
  <c r="DK1" i="47" s="1"/>
  <c r="DL1" i="47" s="1"/>
  <c r="DM1" i="47" s="1"/>
  <c r="DN1" i="47" s="1"/>
  <c r="DO1" i="47" s="1"/>
  <c r="DP1" i="47" s="1"/>
  <c r="DQ1" i="47" s="1"/>
  <c r="DR1" i="47" s="1"/>
  <c r="DS1" i="47" s="1"/>
  <c r="DT1" i="47" s="1"/>
  <c r="DU1" i="47" s="1"/>
  <c r="DV1" i="47" s="1"/>
  <c r="DW1" i="47" s="1"/>
  <c r="DX1" i="47" s="1"/>
  <c r="DY1" i="47" s="1"/>
  <c r="DZ1" i="47" s="1"/>
  <c r="EA1" i="47" s="1"/>
  <c r="EB1" i="47" s="1"/>
  <c r="EC1" i="47" s="1"/>
  <c r="ED1" i="47" s="1"/>
  <c r="EE1" i="47" s="1"/>
  <c r="EF1" i="47" s="1"/>
  <c r="EG1" i="47" s="1"/>
  <c r="EH1" i="47" s="1"/>
  <c r="EI1" i="47" s="1"/>
  <c r="EJ1" i="47" s="1"/>
  <c r="EK1" i="47" s="1"/>
  <c r="EL1" i="47" s="1"/>
  <c r="EM1" i="47" s="1"/>
  <c r="EN1" i="47" s="1"/>
  <c r="EO1" i="47" s="1"/>
  <c r="EP1" i="47" s="1"/>
  <c r="EQ1" i="47" s="1"/>
  <c r="ER1" i="47" s="1"/>
  <c r="ES1" i="47" s="1"/>
  <c r="ET1" i="47" s="1"/>
  <c r="EU1" i="47" s="1"/>
  <c r="EV1" i="47" s="1"/>
  <c r="EW1" i="47" s="1"/>
  <c r="EX1" i="47" s="1"/>
  <c r="EY1" i="47" s="1"/>
  <c r="EZ1" i="47" s="1"/>
  <c r="CU1" i="50" l="1"/>
  <c r="CV1" i="50" s="1"/>
  <c r="CW1" i="50" s="1"/>
  <c r="CX1" i="50" s="1"/>
  <c r="CY1" i="50" s="1"/>
  <c r="CZ1" i="50" s="1"/>
  <c r="DA1" i="50" s="1"/>
  <c r="DB1" i="50" s="1"/>
  <c r="DC1" i="50" s="1"/>
  <c r="DD1" i="50" s="1"/>
  <c r="DE1" i="50" s="1"/>
  <c r="DF1" i="50" s="1"/>
  <c r="DG1" i="50" s="1"/>
  <c r="DH1" i="50" s="1"/>
  <c r="DI1" i="50" s="1"/>
  <c r="DJ1" i="50" s="1"/>
  <c r="DK1" i="50" s="1"/>
  <c r="DL1" i="50" s="1"/>
  <c r="DM1" i="50" s="1"/>
  <c r="DN1" i="50" s="1"/>
  <c r="DO1" i="50" s="1"/>
  <c r="DP1" i="50" s="1"/>
  <c r="DQ1" i="50" s="1"/>
  <c r="DR1" i="50" s="1"/>
  <c r="DS1" i="50" s="1"/>
  <c r="DT1" i="50" s="1"/>
  <c r="DU1" i="50" s="1"/>
  <c r="DV1" i="50" s="1"/>
  <c r="DW1" i="50" s="1"/>
  <c r="DX1" i="50" s="1"/>
  <c r="DY1" i="50" s="1"/>
  <c r="DZ1" i="50" s="1"/>
  <c r="EA1" i="50" s="1"/>
  <c r="EB1" i="50" s="1"/>
  <c r="EC1" i="50" s="1"/>
  <c r="ED1" i="50" s="1"/>
  <c r="EE1" i="50" s="1"/>
  <c r="EF1" i="50" s="1"/>
  <c r="EG1" i="50" s="1"/>
  <c r="EH1" i="50" s="1"/>
  <c r="EI1" i="50" s="1"/>
  <c r="EJ1" i="50" s="1"/>
  <c r="EK1" i="50" s="1"/>
  <c r="EL1" i="50" s="1"/>
  <c r="EM1" i="50" s="1"/>
  <c r="EN1" i="50" s="1"/>
  <c r="EO1" i="50" s="1"/>
  <c r="EP1" i="50" s="1"/>
  <c r="EQ1" i="50" s="1"/>
  <c r="ER1" i="50" s="1"/>
  <c r="ES1" i="50" s="1"/>
  <c r="ET1" i="50" s="1"/>
  <c r="EU1" i="50" s="1"/>
  <c r="EV1" i="50" s="1"/>
  <c r="EW1" i="50" s="1"/>
  <c r="EX1" i="50" s="1"/>
  <c r="EY1" i="50" s="1"/>
  <c r="EZ1" i="50" s="1"/>
  <c r="BO102" i="14"/>
  <c r="BO101" i="14"/>
  <c r="B101" i="14"/>
  <c r="C101" i="14"/>
  <c r="D101" i="14"/>
  <c r="E101" i="14"/>
  <c r="F101" i="14"/>
  <c r="G101" i="14"/>
  <c r="H101" i="14"/>
  <c r="I101" i="14"/>
  <c r="J101" i="14"/>
  <c r="K101" i="14"/>
  <c r="L101" i="14"/>
  <c r="M101" i="14"/>
  <c r="BO100" i="14"/>
  <c r="B100" i="14"/>
  <c r="C100" i="14"/>
  <c r="D100" i="14"/>
  <c r="E100" i="14"/>
  <c r="F100" i="14"/>
  <c r="G100" i="14"/>
  <c r="H100" i="14"/>
  <c r="I100" i="14"/>
  <c r="J100" i="14"/>
  <c r="K100" i="14"/>
  <c r="L100" i="14"/>
  <c r="M100" i="14"/>
  <c r="BO99" i="14"/>
  <c r="B99" i="14"/>
  <c r="C99" i="14"/>
  <c r="D99" i="14"/>
  <c r="E99" i="14"/>
  <c r="F99" i="14"/>
  <c r="G99" i="14"/>
  <c r="H99" i="14"/>
  <c r="I99" i="14"/>
  <c r="J99" i="14"/>
  <c r="K99" i="14"/>
  <c r="L99" i="14"/>
  <c r="M99" i="14"/>
  <c r="BO98" i="14"/>
  <c r="B98" i="14"/>
  <c r="C98" i="14"/>
  <c r="D98" i="14"/>
  <c r="E98" i="14"/>
  <c r="F98" i="14"/>
  <c r="G98" i="14"/>
  <c r="H98" i="14"/>
  <c r="I98" i="14"/>
  <c r="J98" i="14"/>
  <c r="K98" i="14"/>
  <c r="L98" i="14"/>
  <c r="M98" i="14"/>
  <c r="BO97" i="14"/>
  <c r="B97" i="14"/>
  <c r="C97" i="14"/>
  <c r="D97" i="14"/>
  <c r="E97" i="14"/>
  <c r="F97" i="14"/>
  <c r="G97" i="14"/>
  <c r="H97" i="14"/>
  <c r="I97" i="14"/>
  <c r="J97" i="14"/>
  <c r="K97" i="14"/>
  <c r="L97" i="14"/>
  <c r="M97" i="14"/>
  <c r="BO96" i="14"/>
  <c r="B96" i="14"/>
  <c r="C96" i="14"/>
  <c r="D96" i="14"/>
  <c r="E96" i="14"/>
  <c r="F96" i="14"/>
  <c r="G96" i="14"/>
  <c r="H96" i="14"/>
  <c r="I96" i="14"/>
  <c r="J96" i="14"/>
  <c r="K96" i="14"/>
  <c r="L96" i="14"/>
  <c r="M96" i="14"/>
  <c r="BO95" i="14"/>
  <c r="B95" i="14"/>
  <c r="C95" i="14"/>
  <c r="D95" i="14"/>
  <c r="E95" i="14"/>
  <c r="F95" i="14"/>
  <c r="G95" i="14"/>
  <c r="H95" i="14"/>
  <c r="I95" i="14"/>
  <c r="J95" i="14"/>
  <c r="K95" i="14"/>
  <c r="L95" i="14"/>
  <c r="M95" i="14"/>
  <c r="BO94" i="14"/>
  <c r="B94" i="14"/>
  <c r="C94" i="14"/>
  <c r="D94" i="14"/>
  <c r="E94" i="14"/>
  <c r="F94" i="14"/>
  <c r="G94" i="14"/>
  <c r="H94" i="14"/>
  <c r="I94" i="14"/>
  <c r="J94" i="14"/>
  <c r="K94" i="14"/>
  <c r="L94" i="14"/>
  <c r="M94" i="14"/>
  <c r="BO93" i="14"/>
  <c r="B93" i="14"/>
  <c r="C93" i="14"/>
  <c r="D93" i="14"/>
  <c r="E93" i="14"/>
  <c r="BD93" i="14" s="1"/>
  <c r="F93" i="14"/>
  <c r="G93" i="14"/>
  <c r="H93" i="14"/>
  <c r="I93" i="14"/>
  <c r="J93" i="14"/>
  <c r="K93" i="14"/>
  <c r="L93" i="14"/>
  <c r="M93" i="14"/>
  <c r="BO92" i="14"/>
  <c r="BC62" i="14"/>
  <c r="BC43" i="14"/>
  <c r="BC37" i="14" s="1"/>
  <c r="BI43" i="14"/>
  <c r="BK43" i="14" s="1"/>
  <c r="BC35" i="14"/>
  <c r="BI35" i="14"/>
  <c r="B92" i="14"/>
  <c r="C92" i="14"/>
  <c r="D92" i="14"/>
  <c r="E92" i="14"/>
  <c r="F92" i="14"/>
  <c r="G92" i="14"/>
  <c r="H92" i="14"/>
  <c r="I92" i="14"/>
  <c r="J92" i="14"/>
  <c r="K92" i="14"/>
  <c r="L92" i="14"/>
  <c r="M92" i="14"/>
  <c r="BO91" i="14"/>
  <c r="B91" i="14"/>
  <c r="C91" i="14"/>
  <c r="D91" i="14"/>
  <c r="E91" i="14"/>
  <c r="F91" i="14"/>
  <c r="G91" i="14"/>
  <c r="H91" i="14"/>
  <c r="I91" i="14"/>
  <c r="J91" i="14"/>
  <c r="K91" i="14"/>
  <c r="L91" i="14"/>
  <c r="M91" i="14"/>
  <c r="BD91" i="14"/>
  <c r="BO90" i="14"/>
  <c r="BO89" i="14"/>
  <c r="BO88" i="14"/>
  <c r="BP87" i="14"/>
  <c r="BP8" i="14" s="1"/>
  <c r="BP86" i="14"/>
  <c r="BO87" i="14"/>
  <c r="BO8" i="14" s="1"/>
  <c r="BN87" i="14"/>
  <c r="BM87" i="14"/>
  <c r="BC87" i="14"/>
  <c r="BC85" i="14"/>
  <c r="BD87" i="14"/>
  <c r="BO86" i="14"/>
  <c r="BN86" i="14"/>
  <c r="BN8" i="14" s="1"/>
  <c r="BM86" i="14"/>
  <c r="BC86" i="14"/>
  <c r="BI86" i="14" s="1"/>
  <c r="BD86" i="14"/>
  <c r="BE86" i="14"/>
  <c r="BJ86" i="14"/>
  <c r="BP85" i="14"/>
  <c r="BO85" i="14"/>
  <c r="BN85" i="14"/>
  <c r="BM85" i="14"/>
  <c r="BP84" i="14"/>
  <c r="BO84" i="14"/>
  <c r="BN84" i="14"/>
  <c r="BM84" i="14"/>
  <c r="BP83" i="14"/>
  <c r="BO83" i="14"/>
  <c r="BN83" i="14"/>
  <c r="BM83" i="14"/>
  <c r="BC83" i="14"/>
  <c r="BI83" i="14"/>
  <c r="BK83" i="14" s="1"/>
  <c r="BD83" i="14"/>
  <c r="BJ83" i="14"/>
  <c r="BP82" i="14"/>
  <c r="BO82" i="14"/>
  <c r="BN82" i="14"/>
  <c r="BM82" i="14"/>
  <c r="BC82" i="14"/>
  <c r="BI82" i="14"/>
  <c r="BK82" i="14" s="1"/>
  <c r="BD82" i="14"/>
  <c r="BJ82" i="14"/>
  <c r="BE82" i="14"/>
  <c r="BP81" i="14"/>
  <c r="BO81" i="14"/>
  <c r="BN81" i="14"/>
  <c r="BM81" i="14"/>
  <c r="BC81" i="14"/>
  <c r="BI81" i="14"/>
  <c r="BD81" i="14"/>
  <c r="BE81" i="14" s="1"/>
  <c r="BP80" i="14"/>
  <c r="BO80" i="14"/>
  <c r="BN80" i="14"/>
  <c r="BM80" i="14"/>
  <c r="BC80" i="14"/>
  <c r="BI80" i="14" s="1"/>
  <c r="BK80" i="14" s="1"/>
  <c r="BD80" i="14"/>
  <c r="BJ80" i="14"/>
  <c r="BP79" i="14"/>
  <c r="BO79" i="14"/>
  <c r="BN79" i="14"/>
  <c r="BM79" i="14"/>
  <c r="BC79" i="14"/>
  <c r="BE79" i="14" s="1"/>
  <c r="BD79" i="14"/>
  <c r="BP78" i="14"/>
  <c r="BO78" i="14"/>
  <c r="BN78" i="14"/>
  <c r="BM78" i="14"/>
  <c r="BC78" i="14"/>
  <c r="BI78" i="14"/>
  <c r="BD78" i="14"/>
  <c r="BE78" i="14"/>
  <c r="BE77" i="14" s="1"/>
  <c r="BP77" i="14"/>
  <c r="BO77" i="14"/>
  <c r="BN77" i="14"/>
  <c r="BM77" i="14"/>
  <c r="BC77" i="14"/>
  <c r="BI77" i="14"/>
  <c r="BP76" i="14"/>
  <c r="BO76" i="14"/>
  <c r="BN76" i="14"/>
  <c r="BM76" i="14"/>
  <c r="BP75" i="14"/>
  <c r="BO75" i="14"/>
  <c r="BN75" i="14"/>
  <c r="BM75" i="14"/>
  <c r="BC75" i="14"/>
  <c r="BI75" i="14" s="1"/>
  <c r="BD75" i="14"/>
  <c r="BJ75" i="14" s="1"/>
  <c r="BK75" i="14" s="1"/>
  <c r="BE75" i="14"/>
  <c r="BP74" i="14"/>
  <c r="BO74" i="14"/>
  <c r="BN74" i="14"/>
  <c r="BM74" i="14"/>
  <c r="BC74" i="14"/>
  <c r="BE74" i="14" s="1"/>
  <c r="BD74" i="14"/>
  <c r="BJ74" i="14"/>
  <c r="BP73" i="14"/>
  <c r="BO73" i="14"/>
  <c r="BN73" i="14"/>
  <c r="BM73" i="14"/>
  <c r="BC73" i="14"/>
  <c r="BI73" i="14"/>
  <c r="BD73" i="14"/>
  <c r="BJ73" i="14"/>
  <c r="BP72" i="14"/>
  <c r="BO72" i="14"/>
  <c r="BN72" i="14"/>
  <c r="BM72" i="14"/>
  <c r="BC72" i="14"/>
  <c r="BI72" i="14"/>
  <c r="BK72" i="14" s="1"/>
  <c r="BD72" i="14"/>
  <c r="BJ72" i="14"/>
  <c r="BP71" i="14"/>
  <c r="BO71" i="14"/>
  <c r="BN71" i="14"/>
  <c r="BM71" i="14"/>
  <c r="BC71" i="14"/>
  <c r="BE71" i="14" s="1"/>
  <c r="BD71" i="14"/>
  <c r="BI71" i="14"/>
  <c r="BK71" i="14" s="1"/>
  <c r="BP70" i="14"/>
  <c r="BO70" i="14"/>
  <c r="BN70" i="14"/>
  <c r="BM70" i="14"/>
  <c r="BC70" i="14"/>
  <c r="BD70" i="14"/>
  <c r="BP69" i="14"/>
  <c r="BO69" i="14"/>
  <c r="BN69" i="14"/>
  <c r="BN9" i="14" s="1"/>
  <c r="BM69" i="14"/>
  <c r="BP68" i="14"/>
  <c r="BO68" i="14"/>
  <c r="BN68" i="14"/>
  <c r="BM68" i="14"/>
  <c r="BP67" i="14"/>
  <c r="BO67" i="14"/>
  <c r="BN67" i="14"/>
  <c r="BM67" i="14"/>
  <c r="BC67" i="14"/>
  <c r="BI67" i="14" s="1"/>
  <c r="BK67" i="14" s="1"/>
  <c r="BD67" i="14"/>
  <c r="BJ67" i="14" s="1"/>
  <c r="BP66" i="14"/>
  <c r="BO66" i="14"/>
  <c r="BN66" i="14"/>
  <c r="BM66" i="14"/>
  <c r="BC66" i="14"/>
  <c r="BI66" i="14" s="1"/>
  <c r="BD66" i="14"/>
  <c r="BE66" i="14"/>
  <c r="BJ66" i="14"/>
  <c r="BP65" i="14"/>
  <c r="BO65" i="14"/>
  <c r="BN65" i="14"/>
  <c r="BM65" i="14"/>
  <c r="BC65" i="14"/>
  <c r="BI65" i="14"/>
  <c r="BD65" i="14"/>
  <c r="BJ65" i="14" s="1"/>
  <c r="BE65" i="14"/>
  <c r="BP64" i="14"/>
  <c r="BO64" i="14"/>
  <c r="BN64" i="14"/>
  <c r="BM64" i="14"/>
  <c r="BC64" i="14"/>
  <c r="BE64" i="14" s="1"/>
  <c r="BI64" i="14"/>
  <c r="BD64" i="14"/>
  <c r="BJ64" i="14"/>
  <c r="BK64" i="14" s="1"/>
  <c r="BP63" i="14"/>
  <c r="BO63" i="14"/>
  <c r="BN63" i="14"/>
  <c r="BM63" i="14"/>
  <c r="BC63" i="14"/>
  <c r="BI63" i="14"/>
  <c r="BD63" i="14"/>
  <c r="BJ63" i="14"/>
  <c r="BE63" i="14"/>
  <c r="BP62" i="14"/>
  <c r="BO62" i="14"/>
  <c r="BN62" i="14"/>
  <c r="BM62" i="14"/>
  <c r="BD62" i="14"/>
  <c r="BP61" i="14"/>
  <c r="BO61" i="14"/>
  <c r="BN61" i="14"/>
  <c r="BM61" i="14"/>
  <c r="BP60" i="14"/>
  <c r="BO60" i="14"/>
  <c r="BN60" i="14"/>
  <c r="BM60" i="14"/>
  <c r="BP59" i="14"/>
  <c r="BO59" i="14"/>
  <c r="BN59" i="14"/>
  <c r="BM59" i="14"/>
  <c r="BC59" i="14"/>
  <c r="BI59" i="14" s="1"/>
  <c r="BD59" i="14"/>
  <c r="BJ59" i="14" s="1"/>
  <c r="BE59" i="14"/>
  <c r="BP58" i="14"/>
  <c r="BO58" i="14"/>
  <c r="BN58" i="14"/>
  <c r="BM58" i="14"/>
  <c r="BC58" i="14"/>
  <c r="BI58" i="14" s="1"/>
  <c r="BD58" i="14"/>
  <c r="BE58" i="14"/>
  <c r="BP57" i="14"/>
  <c r="BO57" i="14"/>
  <c r="BN57" i="14"/>
  <c r="BM57" i="14"/>
  <c r="BC57" i="14"/>
  <c r="BD57" i="14"/>
  <c r="BP56" i="14"/>
  <c r="BO56" i="14"/>
  <c r="BN56" i="14"/>
  <c r="BM56" i="14"/>
  <c r="BC56" i="14"/>
  <c r="BI56" i="14" s="1"/>
  <c r="BD56" i="14"/>
  <c r="BP55" i="14"/>
  <c r="BO55" i="14"/>
  <c r="BN55" i="14"/>
  <c r="BM55" i="14"/>
  <c r="BC55" i="14"/>
  <c r="BI55" i="14" s="1"/>
  <c r="BK55" i="14" s="1"/>
  <c r="BD55" i="14"/>
  <c r="BJ55" i="14"/>
  <c r="BP54" i="14"/>
  <c r="BO54" i="14"/>
  <c r="BN54" i="14"/>
  <c r="BM54" i="14"/>
  <c r="BC54" i="14"/>
  <c r="BD54" i="14"/>
  <c r="BP53" i="14"/>
  <c r="BO53" i="14"/>
  <c r="BN53" i="14"/>
  <c r="BM53" i="14"/>
  <c r="BP52" i="14"/>
  <c r="BO52" i="14"/>
  <c r="BN52" i="14"/>
  <c r="BM52" i="14"/>
  <c r="BP51" i="14"/>
  <c r="BO51" i="14"/>
  <c r="BN51" i="14"/>
  <c r="BM51" i="14"/>
  <c r="BC51" i="14"/>
  <c r="BI51" i="14" s="1"/>
  <c r="BI45" i="14" s="1"/>
  <c r="BD51" i="14"/>
  <c r="BJ51" i="14" s="1"/>
  <c r="BP50" i="14"/>
  <c r="BO50" i="14"/>
  <c r="BN50" i="14"/>
  <c r="BM50" i="14"/>
  <c r="BC50" i="14"/>
  <c r="BI50" i="14" s="1"/>
  <c r="BD50" i="14"/>
  <c r="BE50" i="14"/>
  <c r="BJ50" i="14"/>
  <c r="BP49" i="14"/>
  <c r="BO49" i="14"/>
  <c r="BN49" i="14"/>
  <c r="BM49" i="14"/>
  <c r="BC49" i="14"/>
  <c r="BI49" i="14"/>
  <c r="BD49" i="14"/>
  <c r="BE49" i="14" s="1"/>
  <c r="BJ49" i="14"/>
  <c r="BP48" i="14"/>
  <c r="BO48" i="14"/>
  <c r="BN48" i="14"/>
  <c r="BM48" i="14"/>
  <c r="BC48" i="14"/>
  <c r="BI48" i="14"/>
  <c r="BD48" i="14"/>
  <c r="BP47" i="14"/>
  <c r="BO47" i="14"/>
  <c r="BN47" i="14"/>
  <c r="BM47" i="14"/>
  <c r="BC47" i="14"/>
  <c r="BI47" i="14"/>
  <c r="BD47" i="14"/>
  <c r="BP46" i="14"/>
  <c r="BO46" i="14"/>
  <c r="BN46" i="14"/>
  <c r="BM46" i="14"/>
  <c r="BC46" i="14"/>
  <c r="BI46" i="14" s="1"/>
  <c r="BK46" i="14" s="1"/>
  <c r="BD46" i="14"/>
  <c r="BJ46" i="14"/>
  <c r="BP45" i="14"/>
  <c r="BO45" i="14"/>
  <c r="BN45" i="14"/>
  <c r="BM45" i="14"/>
  <c r="BP44" i="14"/>
  <c r="BO44" i="14"/>
  <c r="BN44" i="14"/>
  <c r="BM44" i="14"/>
  <c r="BP43" i="14"/>
  <c r="BO43" i="14"/>
  <c r="BN43" i="14"/>
  <c r="BM43" i="14"/>
  <c r="BD43" i="14"/>
  <c r="BJ43" i="14"/>
  <c r="BP42" i="14"/>
  <c r="BO42" i="14"/>
  <c r="BN42" i="14"/>
  <c r="BM42" i="14"/>
  <c r="BC42" i="14"/>
  <c r="BI42" i="14"/>
  <c r="BD42" i="14"/>
  <c r="BE42" i="14"/>
  <c r="BP41" i="14"/>
  <c r="BO41" i="14"/>
  <c r="BN41" i="14"/>
  <c r="BM41" i="14"/>
  <c r="BC41" i="14"/>
  <c r="BI41" i="14"/>
  <c r="BD41" i="14"/>
  <c r="BP40" i="14"/>
  <c r="BO40" i="14"/>
  <c r="BN40" i="14"/>
  <c r="BM40" i="14"/>
  <c r="BC40" i="14"/>
  <c r="BI40" i="14" s="1"/>
  <c r="BD40" i="14"/>
  <c r="BE40" i="14" s="1"/>
  <c r="BP39" i="14"/>
  <c r="BO39" i="14"/>
  <c r="BN39" i="14"/>
  <c r="BM39" i="14"/>
  <c r="BC39" i="14"/>
  <c r="BI39" i="14" s="1"/>
  <c r="BD39" i="14"/>
  <c r="BE39" i="14"/>
  <c r="BJ39" i="14"/>
  <c r="BP38" i="14"/>
  <c r="BO38" i="14"/>
  <c r="BN38" i="14"/>
  <c r="BM38" i="14"/>
  <c r="BC38" i="14"/>
  <c r="BI38" i="14"/>
  <c r="BI37" i="14" s="1"/>
  <c r="BD38" i="14"/>
  <c r="BE38" i="14" s="1"/>
  <c r="BP37" i="14"/>
  <c r="BO37" i="14"/>
  <c r="BN37" i="14"/>
  <c r="BM37" i="14"/>
  <c r="BP36" i="14"/>
  <c r="BO36" i="14"/>
  <c r="BN36" i="14"/>
  <c r="BM36" i="14"/>
  <c r="BP35" i="14"/>
  <c r="BO35" i="14"/>
  <c r="BN35" i="14"/>
  <c r="BM35" i="14"/>
  <c r="BD35" i="14"/>
  <c r="BD30" i="14" s="1"/>
  <c r="BP34" i="14"/>
  <c r="BO34" i="14"/>
  <c r="BN34" i="14"/>
  <c r="BM34" i="14"/>
  <c r="BC34" i="14"/>
  <c r="BI34" i="14" s="1"/>
  <c r="BD34" i="14"/>
  <c r="BP33" i="14"/>
  <c r="BO33" i="14"/>
  <c r="BN33" i="14"/>
  <c r="BM33" i="14"/>
  <c r="BC33" i="14"/>
  <c r="BI33" i="14"/>
  <c r="BD33" i="14"/>
  <c r="BP32" i="14"/>
  <c r="BO32" i="14"/>
  <c r="BN32" i="14"/>
  <c r="BM32" i="14"/>
  <c r="BC32" i="14"/>
  <c r="BI32" i="14"/>
  <c r="BD32" i="14"/>
  <c r="BP31" i="14"/>
  <c r="BO31" i="14"/>
  <c r="BO6" i="14" s="1"/>
  <c r="BN31" i="14"/>
  <c r="BN11" i="14"/>
  <c r="BN12" i="14"/>
  <c r="BN6" i="14"/>
  <c r="BM31" i="14"/>
  <c r="BC31" i="14"/>
  <c r="BI31" i="14"/>
  <c r="BD31" i="14"/>
  <c r="BP30" i="14"/>
  <c r="BO30" i="14"/>
  <c r="BN30" i="14"/>
  <c r="BM30" i="14"/>
  <c r="BC30" i="14"/>
  <c r="BP29" i="14"/>
  <c r="BO29" i="14"/>
  <c r="BN29" i="14"/>
  <c r="BM29" i="14"/>
  <c r="BP28" i="14"/>
  <c r="BO28" i="14"/>
  <c r="BN28" i="14"/>
  <c r="BM28" i="14"/>
  <c r="BC28" i="14"/>
  <c r="BI28" i="14"/>
  <c r="BK28" i="14" s="1"/>
  <c r="BD28" i="14"/>
  <c r="BE28" i="14"/>
  <c r="BP27" i="14"/>
  <c r="BO27" i="14"/>
  <c r="BN27" i="14"/>
  <c r="BM27" i="14"/>
  <c r="BC27" i="14"/>
  <c r="BI27" i="14"/>
  <c r="BK27" i="14" s="1"/>
  <c r="BD27" i="14"/>
  <c r="BJ27" i="14"/>
  <c r="BE27" i="14"/>
  <c r="BP26" i="14"/>
  <c r="BO26" i="14"/>
  <c r="BN26" i="14"/>
  <c r="BM26" i="14"/>
  <c r="BC26" i="14"/>
  <c r="BI26" i="14" s="1"/>
  <c r="BD26" i="14"/>
  <c r="BJ26" i="14"/>
  <c r="BP25" i="14"/>
  <c r="BO25" i="14"/>
  <c r="BN25" i="14"/>
  <c r="BM25" i="14"/>
  <c r="BC25" i="14"/>
  <c r="BI25" i="14" s="1"/>
  <c r="BD25" i="14"/>
  <c r="BE25" i="14" s="1"/>
  <c r="BJ25" i="14"/>
  <c r="BK25" i="14"/>
  <c r="BP24" i="14"/>
  <c r="BO24" i="14"/>
  <c r="BN24" i="14"/>
  <c r="BM24" i="14"/>
  <c r="BC24" i="14"/>
  <c r="BI24" i="14"/>
  <c r="BD24" i="14"/>
  <c r="BE24" i="14" s="1"/>
  <c r="BJ24" i="14"/>
  <c r="BP23" i="14"/>
  <c r="BO23" i="14"/>
  <c r="BN23" i="14"/>
  <c r="BN18" i="14"/>
  <c r="BN19" i="14"/>
  <c r="BN20" i="14"/>
  <c r="BN21" i="14"/>
  <c r="BN7" i="14" s="1"/>
  <c r="BN22" i="14"/>
  <c r="BM23" i="14"/>
  <c r="BC23" i="14"/>
  <c r="BI23" i="14" s="1"/>
  <c r="BD23" i="14"/>
  <c r="BJ23" i="14"/>
  <c r="BP22" i="14"/>
  <c r="BO22" i="14"/>
  <c r="BM22" i="14"/>
  <c r="BC22" i="14"/>
  <c r="BI22" i="14" s="1"/>
  <c r="BD22" i="14"/>
  <c r="BP21" i="14"/>
  <c r="BO21" i="14"/>
  <c r="BM21" i="14"/>
  <c r="BC21" i="14"/>
  <c r="BE21" i="14" s="1"/>
  <c r="BI21" i="14"/>
  <c r="BD21" i="14"/>
  <c r="BP20" i="14"/>
  <c r="BO20" i="14"/>
  <c r="BM20" i="14"/>
  <c r="BC20" i="14"/>
  <c r="BI20" i="14"/>
  <c r="BI18" i="14" s="1"/>
  <c r="BD20" i="14"/>
  <c r="BJ20" i="14" s="1"/>
  <c r="BP19" i="14"/>
  <c r="BO19" i="14"/>
  <c r="BM19" i="14"/>
  <c r="BC19" i="14"/>
  <c r="BI19" i="14"/>
  <c r="BD19" i="14"/>
  <c r="BJ19" i="14"/>
  <c r="BP18" i="14"/>
  <c r="BO18" i="14"/>
  <c r="BM18" i="14"/>
  <c r="BM7" i="14" s="1"/>
  <c r="BP17" i="14"/>
  <c r="BO17" i="14"/>
  <c r="BN17" i="14"/>
  <c r="BM17" i="14"/>
  <c r="BP16" i="14"/>
  <c r="BO16" i="14"/>
  <c r="BN16" i="14"/>
  <c r="BM16" i="14"/>
  <c r="BC16" i="14"/>
  <c r="BI16" i="14" s="1"/>
  <c r="BD16" i="14"/>
  <c r="BJ16" i="14" s="1"/>
  <c r="BE16" i="14"/>
  <c r="BP15" i="14"/>
  <c r="BO15" i="14"/>
  <c r="BN15" i="14"/>
  <c r="BM15" i="14"/>
  <c r="BC15" i="14"/>
  <c r="BI15" i="14"/>
  <c r="BD15" i="14"/>
  <c r="BP14" i="14"/>
  <c r="BO14" i="14"/>
  <c r="BN14" i="14"/>
  <c r="BN13" i="14"/>
  <c r="BM14" i="14"/>
  <c r="BC14" i="14"/>
  <c r="BI14" i="14" s="1"/>
  <c r="BK14" i="14" s="1"/>
  <c r="BD14" i="14"/>
  <c r="BJ14" i="14"/>
  <c r="BP13" i="14"/>
  <c r="BO13" i="14"/>
  <c r="BM13" i="14"/>
  <c r="BM11" i="14"/>
  <c r="BM12" i="14"/>
  <c r="BC13" i="14"/>
  <c r="BI13" i="14" s="1"/>
  <c r="BD13" i="14"/>
  <c r="BE13" i="14" s="1"/>
  <c r="BJ13" i="14"/>
  <c r="BP12" i="14"/>
  <c r="BO12" i="14"/>
  <c r="BC12" i="14"/>
  <c r="BD12" i="14"/>
  <c r="BJ12" i="14"/>
  <c r="BP11" i="14"/>
  <c r="BO11" i="14"/>
  <c r="BO5" i="14"/>
  <c r="BC11" i="14"/>
  <c r="BI11" i="14"/>
  <c r="BD11" i="14"/>
  <c r="BJ11" i="14" s="1"/>
  <c r="BE11" i="14"/>
  <c r="BT9" i="14"/>
  <c r="BU9" i="14" s="1"/>
  <c r="BV9" i="14" s="1"/>
  <c r="N9" i="14"/>
  <c r="M9" i="14"/>
  <c r="L9" i="14"/>
  <c r="K9" i="14"/>
  <c r="J9" i="14"/>
  <c r="I9" i="14"/>
  <c r="H9" i="14"/>
  <c r="G9" i="14"/>
  <c r="F9" i="14"/>
  <c r="E9" i="14"/>
  <c r="D9" i="14"/>
  <c r="C9" i="14"/>
  <c r="B9" i="14"/>
  <c r="BM8" i="14"/>
  <c r="D3" i="14"/>
  <c r="E3" i="14"/>
  <c r="F3" i="14" s="1"/>
  <c r="G3" i="14" s="1"/>
  <c r="H3" i="14" s="1"/>
  <c r="I3" i="14"/>
  <c r="J3" i="14"/>
  <c r="K3" i="14" s="1"/>
  <c r="L3" i="14" s="1"/>
  <c r="M3" i="14" s="1"/>
  <c r="N3" i="14"/>
  <c r="O3" i="14" s="1"/>
  <c r="P3" i="14" s="1"/>
  <c r="Q3" i="14" s="1"/>
  <c r="R3" i="14" s="1"/>
  <c r="S3" i="14" s="1"/>
  <c r="T3" i="14" s="1"/>
  <c r="U3" i="14" s="1"/>
  <c r="V3" i="14" s="1"/>
  <c r="W3" i="14" s="1"/>
  <c r="X3" i="14" s="1"/>
  <c r="Y3" i="14" s="1"/>
  <c r="Z3" i="14" s="1"/>
  <c r="AA3" i="14" s="1"/>
  <c r="AB3" i="14" s="1"/>
  <c r="AC3" i="14" s="1"/>
  <c r="AD3" i="14" s="1"/>
  <c r="AE3" i="14" s="1"/>
  <c r="AF3" i="14" s="1"/>
  <c r="AG3" i="14" s="1"/>
  <c r="AH3" i="14" s="1"/>
  <c r="AI3" i="14" s="1"/>
  <c r="AJ3" i="14" s="1"/>
  <c r="AK3" i="14" s="1"/>
  <c r="AL3" i="14" s="1"/>
  <c r="AM3" i="14" s="1"/>
  <c r="AN3" i="14" s="1"/>
  <c r="AO3" i="14" s="1"/>
  <c r="AP3" i="14" s="1"/>
  <c r="AQ3" i="14" s="1"/>
  <c r="AR3" i="14" s="1"/>
  <c r="AS3" i="14" s="1"/>
  <c r="AT3" i="14" s="1"/>
  <c r="AU3" i="14" s="1"/>
  <c r="AV3" i="14" s="1"/>
  <c r="AW3" i="14" s="1"/>
  <c r="AX3" i="14" s="1"/>
  <c r="AY3" i="14" s="1"/>
  <c r="AZ3" i="14" s="1"/>
  <c r="BA3" i="14" s="1"/>
  <c r="BB3" i="14" s="1"/>
  <c r="BJ10" i="14"/>
  <c r="BI30" i="14"/>
  <c r="BD10" i="14"/>
  <c r="BK26" i="14"/>
  <c r="BD37" i="14"/>
  <c r="BD101" i="14"/>
  <c r="BJ33" i="14"/>
  <c r="BK33" i="14"/>
  <c r="BK39" i="14"/>
  <c r="BJ71" i="14"/>
  <c r="BE72" i="14"/>
  <c r="BK73" i="14"/>
  <c r="BD77" i="14"/>
  <c r="BJ78" i="14"/>
  <c r="BJ77" i="14" s="1"/>
  <c r="BK78" i="14"/>
  <c r="BK77" i="14"/>
  <c r="BD45" i="14"/>
  <c r="BD100" i="14"/>
  <c r="BJ57" i="14"/>
  <c r="BI87" i="14"/>
  <c r="BJ21" i="14"/>
  <c r="BK21" i="14"/>
  <c r="BJ41" i="14"/>
  <c r="BJ42" i="14"/>
  <c r="BE41" i="14"/>
  <c r="BD94" i="14"/>
  <c r="BK16" i="14"/>
  <c r="BE19" i="14"/>
  <c r="BK23" i="14"/>
  <c r="BC45" i="14"/>
  <c r="BC61" i="14"/>
  <c r="BI62" i="14"/>
  <c r="BI70" i="14"/>
  <c r="BK59" i="14"/>
  <c r="BJ62" i="14"/>
  <c r="BJ61" i="14" s="1"/>
  <c r="BD61" i="14"/>
  <c r="BE62" i="14"/>
  <c r="BE61" i="14"/>
  <c r="BP9" i="14"/>
  <c r="BE48" i="14"/>
  <c r="BJ48" i="14"/>
  <c r="BJ81" i="14"/>
  <c r="BK81" i="14" s="1"/>
  <c r="BJ28" i="14"/>
  <c r="BR8" i="14"/>
  <c r="BE20" i="14"/>
  <c r="BE46" i="14"/>
  <c r="BE45" i="14"/>
  <c r="BK50" i="14"/>
  <c r="BJ58" i="14"/>
  <c r="BK58" i="14" s="1"/>
  <c r="BK65" i="14"/>
  <c r="BK42" i="14"/>
  <c r="BE55" i="14"/>
  <c r="BE73" i="14"/>
  <c r="BE35" i="14"/>
  <c r="BE30" i="14"/>
  <c r="BJ54" i="14"/>
  <c r="BD53" i="14"/>
  <c r="BO9" i="14"/>
  <c r="BJ70" i="14"/>
  <c r="BJ69" i="14" s="1"/>
  <c r="BD69" i="14"/>
  <c r="BD98" i="14"/>
  <c r="BI85" i="14"/>
  <c r="BK45" i="14"/>
  <c r="BK22" i="14" l="1"/>
  <c r="BM5" i="14"/>
  <c r="BM6" i="14"/>
  <c r="BE34" i="14"/>
  <c r="BJ34" i="14"/>
  <c r="BK70" i="14"/>
  <c r="BI61" i="14"/>
  <c r="BK61" i="14" s="1"/>
  <c r="BK20" i="14"/>
  <c r="BE56" i="14"/>
  <c r="BJ56" i="14"/>
  <c r="BJ53" i="14" s="1"/>
  <c r="BE67" i="14"/>
  <c r="BF92" i="14"/>
  <c r="BI12" i="14"/>
  <c r="BC10" i="14"/>
  <c r="BE12" i="14"/>
  <c r="BE10" i="14" s="1"/>
  <c r="BJ87" i="14"/>
  <c r="BK87" i="14" s="1"/>
  <c r="BD85" i="14"/>
  <c r="BE87" i="14"/>
  <c r="BE85" i="14" s="1"/>
  <c r="BD92" i="14"/>
  <c r="BE22" i="14"/>
  <c r="BE18" i="14" s="1"/>
  <c r="BJ22" i="14"/>
  <c r="BJ18" i="14" s="1"/>
  <c r="BK18" i="14" s="1"/>
  <c r="BJ31" i="14"/>
  <c r="BK31" i="14" s="1"/>
  <c r="BE31" i="14"/>
  <c r="BI57" i="14"/>
  <c r="BK57" i="14" s="1"/>
  <c r="BE57" i="14"/>
  <c r="BD96" i="14"/>
  <c r="BJ9" i="14"/>
  <c r="BO7" i="14"/>
  <c r="BR7" i="14" s="1"/>
  <c r="BC18" i="14"/>
  <c r="BE26" i="14"/>
  <c r="BI7" i="14"/>
  <c r="BK34" i="14"/>
  <c r="BE51" i="14"/>
  <c r="BM9" i="14"/>
  <c r="BR9" i="14" s="1"/>
  <c r="BD95" i="14"/>
  <c r="BJ15" i="14"/>
  <c r="BE15" i="14"/>
  <c r="BJ32" i="14"/>
  <c r="BK32" i="14" s="1"/>
  <c r="BE32" i="14"/>
  <c r="BK51" i="14"/>
  <c r="BK62" i="14"/>
  <c r="BI74" i="14"/>
  <c r="BK74" i="14" s="1"/>
  <c r="BD18" i="14"/>
  <c r="BD9" i="14" s="1"/>
  <c r="BK13" i="14"/>
  <c r="BN5" i="14"/>
  <c r="BK15" i="14"/>
  <c r="BI6" i="14"/>
  <c r="BK24" i="14"/>
  <c r="BJ38" i="14"/>
  <c r="BJ40" i="14"/>
  <c r="BK40" i="14" s="1"/>
  <c r="BK41" i="14"/>
  <c r="BJ47" i="14"/>
  <c r="BK47" i="14" s="1"/>
  <c r="BE47" i="14"/>
  <c r="BK48" i="14"/>
  <c r="BI54" i="14"/>
  <c r="BC53" i="14"/>
  <c r="BE54" i="14"/>
  <c r="BE53" i="14" s="1"/>
  <c r="BK63" i="14"/>
  <c r="BC69" i="14"/>
  <c r="BE70" i="14"/>
  <c r="BE69" i="14" s="1"/>
  <c r="BK86" i="14"/>
  <c r="BK85" i="14" s="1"/>
  <c r="BP5" i="14"/>
  <c r="BK35" i="14"/>
  <c r="BD99" i="14"/>
  <c r="BP7" i="14"/>
  <c r="BE23" i="14"/>
  <c r="BK49" i="14"/>
  <c r="BJ35" i="14"/>
  <c r="BJ30" i="14" s="1"/>
  <c r="BK30" i="14" s="1"/>
  <c r="BI8" i="14"/>
  <c r="BI10" i="14"/>
  <c r="BK10" i="14" s="1"/>
  <c r="BK11" i="14"/>
  <c r="BP6" i="14"/>
  <c r="BE14" i="14"/>
  <c r="BK19" i="14"/>
  <c r="BE33" i="14"/>
  <c r="BE43" i="14"/>
  <c r="BE37" i="14" s="1"/>
  <c r="BK66" i="14"/>
  <c r="BE80" i="14"/>
  <c r="BE83" i="14"/>
  <c r="BD97" i="14"/>
  <c r="BK38" i="14" l="1"/>
  <c r="BJ37" i="14"/>
  <c r="BK37" i="14" s="1"/>
  <c r="BI53" i="14"/>
  <c r="BK53" i="14" s="1"/>
  <c r="BK9" i="14" s="1"/>
  <c r="BK54" i="14"/>
  <c r="BJ45" i="14"/>
  <c r="BK56" i="14"/>
  <c r="BJ85" i="14"/>
  <c r="BJ6" i="14"/>
  <c r="BC9" i="14"/>
  <c r="BR6" i="14"/>
  <c r="BR5" i="14" s="1"/>
  <c r="BE9" i="14"/>
  <c r="BK12" i="14"/>
  <c r="BI9" i="14"/>
  <c r="BI1" i="14" s="1"/>
  <c r="BI69" i="14"/>
  <c r="BK69" i="14" s="1"/>
</calcChain>
</file>

<file path=xl/comments1.xml><?xml version="1.0" encoding="utf-8"?>
<comments xmlns="http://schemas.openxmlformats.org/spreadsheetml/2006/main">
  <authors>
    <author>Suresh, Saranya</author>
    <author>T, Sathyanarayanan</author>
  </authors>
  <commentList>
    <comment ref="BN34" authorId="0">
      <text>
        <r>
          <rPr>
            <b/>
            <sz val="8"/>
            <color indexed="81"/>
            <rFont val="Tahoma"/>
            <family val="2"/>
          </rPr>
          <t xml:space="preserve">Drop 1&amp;2 Interfaces to be rolled out for New Region: New Zealand
1. Interfaces that were part of Drop 1&amp;2 rollout where in it was specific to a particular region (country specific) are being leveraged to different region in Drop 2.E.g.: Genius Integration to be rolled out to APAC region. Hence we would required two weeks of SIT testing.
3. Build validations,  defect retesting &amp; adhoc reports
</t>
        </r>
        <r>
          <rPr>
            <sz val="9"/>
            <color indexed="81"/>
            <rFont val="Tahoma"/>
            <family val="2"/>
          </rPr>
          <t xml:space="preserve">
</t>
        </r>
      </text>
    </comment>
    <comment ref="BN35" authorId="1">
      <text>
        <r>
          <rPr>
            <b/>
            <sz val="8"/>
            <color indexed="81"/>
            <rFont val="Calibri"/>
            <family val="2"/>
            <scheme val="minor"/>
          </rPr>
          <t>1. The Given Timeline will Cover Exhaustive Migration Testing for New Zealand country. 2. Three New General Files are added In-Scope for Australia. 3. File volume for six month data is high - henceforth we have to do extensive Coverage for all File Types
Hence we require 2 weeks for Testing.
4. Build validations,  defect retesting &amp; adhoc reports</t>
        </r>
        <r>
          <rPr>
            <sz val="9"/>
            <color indexed="81"/>
            <rFont val="Tahoma"/>
            <family val="2"/>
          </rPr>
          <t xml:space="preserve">
</t>
        </r>
      </text>
    </comment>
    <comment ref="BY60" authorId="1">
      <text>
        <r>
          <rPr>
            <b/>
            <sz val="8"/>
            <color indexed="81"/>
            <rFont val="Calibri"/>
            <family val="2"/>
            <scheme val="minor"/>
          </rPr>
          <t>Drop 1&amp;2 Interfaces to be rolled out for New Region: Vietnam
1. Interfaces that were part of Drop 1&amp;2 rollout where in it was specific to a particular region (country specific) are being leveraged to different region in Drop 3.E.g.: Genius Integration to be rolled out to APAC region. Hence we would required two weeks of SIT testing
4. Build validations,  defect retesting &amp; adhoc reports</t>
        </r>
        <r>
          <rPr>
            <sz val="9"/>
            <color indexed="81"/>
            <rFont val="Tahoma"/>
            <family val="2"/>
          </rPr>
          <t xml:space="preserve">
</t>
        </r>
      </text>
    </comment>
    <comment ref="BZ61" authorId="1">
      <text>
        <r>
          <rPr>
            <b/>
            <sz val="8"/>
            <color indexed="81"/>
            <rFont val="Calibri"/>
            <family val="2"/>
            <scheme val="minor"/>
          </rPr>
          <t>1. The Given Timeline will Cover Exhaustive Migration Testing for Vietnam country.
2.Configuration Sheet for the Countries are not available hence we are assuming this timeline which includes Only Regression Suite for already existing File Types.
3. In case New File Types are added, this Timeline may vary.
4. Build validations,  defect retesting &amp; adhoc reports</t>
        </r>
        <r>
          <rPr>
            <sz val="9"/>
            <color indexed="81"/>
            <rFont val="Tahoma"/>
            <family val="2"/>
          </rPr>
          <t xml:space="preserve">
</t>
        </r>
      </text>
    </comment>
    <comment ref="BV86" authorId="1">
      <text>
        <r>
          <rPr>
            <b/>
            <sz val="9"/>
            <color indexed="81"/>
            <rFont val="Tahoma"/>
            <family val="2"/>
          </rPr>
          <t>1. Regression testing for existing UI &amp; interfaces
2. Build validations,  defect retesting &amp; adhoc reports</t>
        </r>
        <r>
          <rPr>
            <sz val="9"/>
            <color indexed="81"/>
            <rFont val="Tahoma"/>
            <family val="2"/>
          </rPr>
          <t xml:space="preserve">
</t>
        </r>
      </text>
    </comment>
    <comment ref="BZ86" authorId="1">
      <text>
        <r>
          <rPr>
            <b/>
            <sz val="9"/>
            <color indexed="81"/>
            <rFont val="Tahoma"/>
            <family val="2"/>
          </rPr>
          <t>1. Considering testing for korea country as 7 new interfaces getting implemented.
2. High level regression testing.</t>
        </r>
        <r>
          <rPr>
            <sz val="9"/>
            <color indexed="81"/>
            <rFont val="Tahoma"/>
            <family val="2"/>
          </rPr>
          <t xml:space="preserve">
</t>
        </r>
      </text>
    </comment>
    <comment ref="BV87" authorId="1">
      <text>
        <r>
          <rPr>
            <b/>
            <sz val="8"/>
            <color indexed="81"/>
            <rFont val="Calibri"/>
            <family val="2"/>
            <scheme val="minor"/>
          </rPr>
          <t>1. The Given Timeline will Cover Exhaustive Migration Testing for Korea country.
2.Configuration Sheet for the Countries are not available hence we are assuming this timeline which includes Only Regression Suite for already existing File Types.
3. In case New File Types are added, this Timeline may vary.
4. Build validations,  defect retesting &amp; adhoc reports</t>
        </r>
        <r>
          <rPr>
            <sz val="9"/>
            <color indexed="81"/>
            <rFont val="Tahoma"/>
            <family val="2"/>
          </rPr>
          <t xml:space="preserve">
</t>
        </r>
      </text>
    </comment>
    <comment ref="BR127" authorId="1">
      <text>
        <r>
          <rPr>
            <b/>
            <sz val="9"/>
            <color indexed="81"/>
            <rFont val="Tahoma"/>
            <family val="2"/>
          </rPr>
          <t>1. Considering UK country for testing which has all 11 new interfaces lined in drop 3 along with UI &amp; existing interfaces regression testing.
2. Build validations,  defect retesting &amp; adhoc reports</t>
        </r>
        <r>
          <rPr>
            <sz val="9"/>
            <color indexed="81"/>
            <rFont val="Tahoma"/>
            <family val="2"/>
          </rPr>
          <t xml:space="preserve">
</t>
        </r>
      </text>
    </comment>
    <comment ref="BN128" authorId="1">
      <text>
        <r>
          <rPr>
            <b/>
            <sz val="9"/>
            <color indexed="81"/>
            <rFont val="Tahoma"/>
            <family val="2"/>
          </rPr>
          <t>1. The Given Timeline will Cover Exhaustive Migration Testing for UK and for Ireland only newly added File Types will be tested along with Regression Pack
2. Build validations,  defect retesting &amp; adhoc reports</t>
        </r>
        <r>
          <rPr>
            <sz val="9"/>
            <color indexed="81"/>
            <rFont val="Tahoma"/>
            <family val="2"/>
          </rPr>
          <t xml:space="preserve">
</t>
        </r>
      </text>
    </comment>
    <comment ref="BO128" authorId="1">
      <text>
        <r>
          <rPr>
            <b/>
            <sz val="9"/>
            <color indexed="81"/>
            <rFont val="Tahoma"/>
            <family val="2"/>
          </rPr>
          <t>1. The Given Timeline will Cover Exhaustive Migration Testing for UK and for Ireland only newly added File Types will be tested along with Regression Pack
2. Build validations,  defect retesting &amp; adhoc reports</t>
        </r>
        <r>
          <rPr>
            <sz val="9"/>
            <color indexed="81"/>
            <rFont val="Tahoma"/>
            <family val="2"/>
          </rPr>
          <t xml:space="preserve">
</t>
        </r>
      </text>
    </comment>
    <comment ref="BZ154" authorId="1">
      <text>
        <r>
          <rPr>
            <b/>
            <sz val="9"/>
            <color indexed="81"/>
            <rFont val="Tahoma"/>
            <family val="2"/>
          </rPr>
          <t>1. Considering Germany country for testing as it has 2 new interfaces bringing in and UI &amp; existing interfaces validations.
2. Build validations,  defect retesting &amp; adhoc report</t>
        </r>
      </text>
    </comment>
    <comment ref="BV155" authorId="1">
      <text>
        <r>
          <rPr>
            <b/>
            <sz val="9"/>
            <color indexed="81"/>
            <rFont val="Tahoma"/>
            <family val="2"/>
          </rPr>
          <t>1. The Given Timeline will Cover Exhaustive Migration Testing for Germany country.
2.Configuration Sheet for the Countries are not available hence we are assuming this timeline which includes Only Regression Suite for already existing File Types.
3. In case New File Types are added, this Timeline may vary.
4. 1. The Given Timeline will Cover Exhaustive Migration Testing for UK and for Ireland only newly added File Types will be tested along with Regression Pack
2. Build validations,  defect retesting &amp; adhoc reports</t>
        </r>
        <r>
          <rPr>
            <sz val="9"/>
            <color indexed="81"/>
            <rFont val="Tahoma"/>
            <family val="2"/>
          </rPr>
          <t xml:space="preserve">
</t>
        </r>
      </text>
    </comment>
    <comment ref="BZ179" authorId="1">
      <text>
        <r>
          <rPr>
            <b/>
            <sz val="9"/>
            <color indexed="81"/>
            <rFont val="Tahoma"/>
            <family val="2"/>
          </rPr>
          <t>1. Considering Spain &amp; France countries for testing as it has all the touch points for new interfaces. Approx 6 new interfaces are getting implemented, require confirmation on the same
2. Build validations,  defect retesting &amp; adhoc reports</t>
        </r>
        <r>
          <rPr>
            <sz val="9"/>
            <color indexed="81"/>
            <rFont val="Tahoma"/>
            <family val="2"/>
          </rPr>
          <t xml:space="preserve">
</t>
        </r>
      </text>
    </comment>
    <comment ref="BX180" authorId="1">
      <text>
        <r>
          <rPr>
            <b/>
            <sz val="9"/>
            <color indexed="81"/>
            <rFont val="Tahoma"/>
            <family val="2"/>
          </rPr>
          <t>1. The Given Timeline will Cover Exhaustive Migration Testing for Spain and France countries.
2.Configuration Sheet for the Countries are not available hence we are assuming this timeline which includes Only Regression Suite for already existing File Types.
3. In case New File Types are added, this Timeline may vary.
4. Build validations,  defect retesting &amp; adhoc reports</t>
        </r>
      </text>
    </comment>
    <comment ref="CN205" authorId="1">
      <text>
        <r>
          <rPr>
            <b/>
            <sz val="9"/>
            <color indexed="81"/>
            <rFont val="Tahoma"/>
            <family val="2"/>
          </rPr>
          <t>1. Considering Russia &amp; Bahrain countries for testing as it has all the touch points in new interfaces.  Approx 5 new interfaces are getting implemented, require confirmation on the same</t>
        </r>
        <r>
          <rPr>
            <sz val="9"/>
            <color indexed="81"/>
            <rFont val="Tahoma"/>
            <family val="2"/>
          </rPr>
          <t xml:space="preserve">
2. Build validations,  defect retesting &amp; adhoc reports</t>
        </r>
      </text>
    </comment>
    <comment ref="CN206" authorId="1">
      <text>
        <r>
          <rPr>
            <b/>
            <sz val="9"/>
            <color indexed="81"/>
            <rFont val="Tahoma"/>
            <family val="2"/>
          </rPr>
          <t>1. The Given Timeline will Cover Exhaustive Migration Testing for Russia and Bahrain countries.
2.Configuration Sheet for the Countries are not available hence we are assuming this timeline which includes Only Regression Suite for already existing File Types.
3. In case New File Types are added, this Timeline may vary.
4. Build validations,  defect retesting &amp; adhoc reports</t>
        </r>
        <r>
          <rPr>
            <sz val="9"/>
            <color indexed="81"/>
            <rFont val="Tahoma"/>
            <family val="2"/>
          </rPr>
          <t xml:space="preserve">
</t>
        </r>
      </text>
    </comment>
    <comment ref="BL246" authorId="1">
      <text>
        <r>
          <rPr>
            <b/>
            <sz val="9"/>
            <color indexed="81"/>
            <rFont val="Tahoma"/>
            <family val="2"/>
          </rPr>
          <t>1. Considering Columbia for testing as it has all the integration touch points and we have 2 new interfaces getting implemented. 
2. Build validations,  defect retesting &amp; adhoc reports</t>
        </r>
        <r>
          <rPr>
            <sz val="9"/>
            <color indexed="81"/>
            <rFont val="Tahoma"/>
            <family val="2"/>
          </rPr>
          <t xml:space="preserve">
</t>
        </r>
      </text>
    </comment>
    <comment ref="BL247" authorId="1">
      <text>
        <r>
          <rPr>
            <b/>
            <sz val="9"/>
            <color indexed="81"/>
            <rFont val="Tahoma"/>
            <family val="2"/>
          </rPr>
          <t>1. The Given Timeline will Cover Exhaustive Migration Testing for Columbia country.
2.Configuration Sheet for the Countries are not available hence we are assuming this timeline which includes Only Regression Suite for already existing File Types.
3. In case New File Types are added, this Timeline may vary.
4. Build validations,  defect retesting &amp; adhoc reports</t>
        </r>
      </text>
    </comment>
    <comment ref="BP271" authorId="1">
      <text>
        <r>
          <rPr>
            <b/>
            <sz val="9"/>
            <color indexed="81"/>
            <rFont val="Tahoma"/>
            <family val="2"/>
          </rPr>
          <t>1. Considering Argentina for testing as it has all the integration touch points.
2. Build validations,  defect retesting &amp; adhoc reports</t>
        </r>
        <r>
          <rPr>
            <sz val="9"/>
            <color indexed="81"/>
            <rFont val="Tahoma"/>
            <family val="2"/>
          </rPr>
          <t xml:space="preserve">
</t>
        </r>
      </text>
    </comment>
    <comment ref="BO272" authorId="1">
      <text>
        <r>
          <rPr>
            <b/>
            <sz val="9"/>
            <color indexed="81"/>
            <rFont val="Tahoma"/>
            <family val="2"/>
          </rPr>
          <t>1. The Given Timeline will Cover Exhaustive Migration Testing for Argentina country.
2.Configuration Sheet for the Countries are not available hence we are assuming this timeline which includes Only Regression Suite for already existing File Types.
3. In case New File Types are added, this Timeline may vary.
4. Build validations,  defect retesting &amp; adhoc reports</t>
        </r>
        <r>
          <rPr>
            <sz val="9"/>
            <color indexed="81"/>
            <rFont val="Tahoma"/>
            <family val="2"/>
          </rPr>
          <t xml:space="preserve">
</t>
        </r>
      </text>
    </comment>
    <comment ref="BP297" authorId="1">
      <text>
        <r>
          <rPr>
            <b/>
            <sz val="9"/>
            <color indexed="81"/>
            <rFont val="Tahoma"/>
            <family val="2"/>
          </rPr>
          <t>1. Considering Mexico for testing as it has all the integration touch points and we have 1 new interface getting implemented
2. Build validations,  defect retesting &amp; adhoc reports</t>
        </r>
      </text>
    </comment>
    <comment ref="BP298" authorId="1">
      <text>
        <r>
          <rPr>
            <b/>
            <sz val="9"/>
            <color indexed="81"/>
            <rFont val="Tahoma"/>
            <family val="2"/>
          </rPr>
          <t>1. The Given Timeline will Cover Exhaustive Migration Testing for Mexico country.
2.Configuration Sheet for the Countries are not available hence we are assuming this timeline which includes Only Regression Suite for already existing File Types.
3. In case New File Types are added, this Timeline may vary.
4. Build validations,  defect retesting &amp; adhoc reports</t>
        </r>
        <r>
          <rPr>
            <sz val="9"/>
            <color indexed="81"/>
            <rFont val="Tahoma"/>
            <family val="2"/>
          </rPr>
          <t xml:space="preserve">
</t>
        </r>
      </text>
    </comment>
    <comment ref="BZ322" authorId="1">
      <text>
        <r>
          <rPr>
            <b/>
            <sz val="9"/>
            <color indexed="81"/>
            <rFont val="Tahoma"/>
            <family val="2"/>
          </rPr>
          <t>1. we have 2 new interfaces getting implemented for Brazil country.
2. Build validations,  defect retesting &amp; adhoc reports</t>
        </r>
        <r>
          <rPr>
            <sz val="9"/>
            <color indexed="81"/>
            <rFont val="Tahoma"/>
            <family val="2"/>
          </rPr>
          <t xml:space="preserve">
</t>
        </r>
      </text>
    </comment>
    <comment ref="CA323" authorId="1">
      <text>
        <r>
          <rPr>
            <b/>
            <sz val="9"/>
            <color indexed="81"/>
            <rFont val="Tahoma"/>
            <family val="2"/>
          </rPr>
          <t>1.Configuration Sheet for the Countries are not available hence we are assuming this timeline which includes Only Regression Suite for already existing File Types.
2. In case New File Types are added, this Timeline may vary.
3. Build validations,  defect retesting &amp; adhoc reports</t>
        </r>
        <r>
          <rPr>
            <sz val="9"/>
            <color indexed="81"/>
            <rFont val="Tahoma"/>
            <family val="2"/>
          </rPr>
          <t xml:space="preserve">
</t>
        </r>
      </text>
    </comment>
  </commentList>
</comments>
</file>

<file path=xl/comments2.xml><?xml version="1.0" encoding="utf-8"?>
<comments xmlns="http://schemas.openxmlformats.org/spreadsheetml/2006/main">
  <authors>
    <author>Blackmore, Rachel</author>
    <author>Phil Ryan</author>
  </authors>
  <commentList>
    <comment ref="G2" authorId="0">
      <text>
        <r>
          <rPr>
            <b/>
            <sz val="9"/>
            <color indexed="81"/>
            <rFont val="Tahoma"/>
            <family val="2"/>
          </rPr>
          <t>Blackmore, Rachel:</t>
        </r>
        <r>
          <rPr>
            <sz val="9"/>
            <color indexed="81"/>
            <rFont val="Tahoma"/>
            <family val="2"/>
          </rPr>
          <t xml:space="preserve">
Genius (GENeral Insurance Underwriting System) is a fully integrated insurance and reinsurance system.  Handles the full business process lifecycle for commercial Property and Casualty Underwriting companies. This includes name clearance, the recording of submission and quotation information, policy and premium registration, document processing, loss processing, transaction and cash processing, finance and reinsurance. There is a two way feed for policies details from APOLLO and fed to GENIUS using GGI (Generic GENIUS Interface). Currently, Claims feed is one way from GENIUS to Apollo.</t>
        </r>
      </text>
    </comment>
    <comment ref="H2" authorId="0">
      <text>
        <r>
          <rPr>
            <b/>
            <sz val="9"/>
            <color indexed="81"/>
            <rFont val="Tahoma"/>
            <family val="2"/>
          </rPr>
          <t>Blackmore, Rachel:</t>
        </r>
        <r>
          <rPr>
            <sz val="9"/>
            <color indexed="81"/>
            <rFont val="Tahoma"/>
            <family val="2"/>
          </rPr>
          <t xml:space="preserve">
Implemented in countries ASPAC region other than Vietnam, Puerto Rico in Latin Am
There is two way feed for policy details from Apollo to Genius. Merdian Claims feed is two way from Genius to Apollo only in ASPAC region. Meridian is an older system being supplanted by GENIUS and SIS is a similar system for Latin America.
A financial application used by ACE. This shall provide payment information such as payee, payment method, and amount.</t>
        </r>
      </text>
    </comment>
    <comment ref="I2" authorId="0">
      <text>
        <r>
          <rPr>
            <b/>
            <sz val="9"/>
            <color indexed="81"/>
            <rFont val="Tahoma"/>
            <family val="2"/>
          </rPr>
          <t>Blackmore, Rachel:</t>
        </r>
        <r>
          <rPr>
            <sz val="9"/>
            <color indexed="81"/>
            <rFont val="Tahoma"/>
            <family val="2"/>
          </rPr>
          <t xml:space="preserve">
System 6 provides A&amp;H Certificate details to Apollo. It is a direct to database feed. Apollo has a one-way link with System 6. Currently the System 6 feed is a VB program, which pipe data (A&amp;H Certificate details) from System 6 to Apollo. Used in UK, Europe, ASPAC.
Database for Direct Marketing accounts. This shall provide information on the specific benefits covered and if the policy is still active.</t>
        </r>
      </text>
    </comment>
    <comment ref="K2" authorId="0">
      <text>
        <r>
          <rPr>
            <b/>
            <sz val="9"/>
            <color indexed="81"/>
            <rFont val="Tahoma"/>
            <family val="2"/>
          </rPr>
          <t>Blackmore, Rachel:</t>
        </r>
        <r>
          <rPr>
            <sz val="9"/>
            <color indexed="81"/>
            <rFont val="Tahoma"/>
            <family val="2"/>
          </rPr>
          <t xml:space="preserve">
Company rating information is updated on a monthly basis via an external service provided by D&amp;B and it exists in UK, Europe, US. The D&amp;B provides a monthly file of rating changes to Apollo via FTP Server. This is a batch process.</t>
        </r>
      </text>
    </comment>
    <comment ref="N2" authorId="1">
      <text>
        <r>
          <rPr>
            <b/>
            <sz val="9"/>
            <color indexed="81"/>
            <rFont val="Tahoma"/>
            <family val="2"/>
          </rPr>
          <t>Phil Ryan:</t>
        </r>
        <r>
          <rPr>
            <sz val="9"/>
            <color indexed="81"/>
            <rFont val="Tahoma"/>
            <family val="2"/>
          </rPr>
          <t xml:space="preserve">
Used in Europe
Updates the Policy/Quote details into Apollo DB using a database call</t>
        </r>
      </text>
    </comment>
  </commentList>
</comments>
</file>

<file path=xl/sharedStrings.xml><?xml version="1.0" encoding="utf-8"?>
<sst xmlns="http://schemas.openxmlformats.org/spreadsheetml/2006/main" count="3507" uniqueCount="677">
  <si>
    <t>Resource</t>
  </si>
  <si>
    <t>A. Dubovik</t>
  </si>
  <si>
    <t>A. Savich</t>
  </si>
  <si>
    <t>K. Biziuk</t>
  </si>
  <si>
    <t>J. Nord</t>
  </si>
  <si>
    <t>J. Baldwin</t>
  </si>
  <si>
    <t>Project Management and Design Support</t>
  </si>
  <si>
    <t>TOTAL</t>
  </si>
  <si>
    <t>Resources</t>
  </si>
  <si>
    <t>M. Willingham</t>
  </si>
  <si>
    <t>Rate</t>
  </si>
  <si>
    <t>D. Maiseyenka</t>
  </si>
  <si>
    <t>Variance</t>
  </si>
  <si>
    <t>I. Chukhanov</t>
  </si>
  <si>
    <t>F</t>
  </si>
  <si>
    <t>A. Shmelev</t>
  </si>
  <si>
    <t>V. Shmelev</t>
  </si>
  <si>
    <t xml:space="preserve">Notes </t>
  </si>
  <si>
    <t>K. Larison</t>
  </si>
  <si>
    <t>Forecast / Actual</t>
  </si>
  <si>
    <t>SOW hours</t>
  </si>
  <si>
    <t>F + A Hours</t>
  </si>
  <si>
    <t>SOW Value</t>
  </si>
  <si>
    <t>F + A Cost</t>
  </si>
  <si>
    <t>Weekly hours</t>
  </si>
  <si>
    <t>Migration Support</t>
  </si>
  <si>
    <t>Architecture</t>
  </si>
  <si>
    <t>R. Levins</t>
  </si>
  <si>
    <t>W. Gross</t>
  </si>
  <si>
    <t>O. Ferreira</t>
  </si>
  <si>
    <t>CTS</t>
  </si>
  <si>
    <t>Con</t>
  </si>
  <si>
    <t>ACE</t>
  </si>
  <si>
    <t>Vega</t>
  </si>
  <si>
    <t>N. Collis</t>
  </si>
  <si>
    <t>Ingestion</t>
  </si>
  <si>
    <t>Doc Gen</t>
  </si>
  <si>
    <t>Data and Doc Model</t>
  </si>
  <si>
    <t>CTS Design</t>
  </si>
  <si>
    <t>CTS Build</t>
  </si>
  <si>
    <t>Security</t>
  </si>
  <si>
    <t>Integration</t>
  </si>
  <si>
    <t>UI Application Design and Build</t>
  </si>
  <si>
    <t>Phil</t>
  </si>
  <si>
    <t>CTS UAT dev</t>
  </si>
  <si>
    <t>CTS UAT test</t>
  </si>
  <si>
    <t>CTS SIT dev</t>
  </si>
  <si>
    <t>CTS SIT test</t>
  </si>
  <si>
    <t>S. Talov</t>
  </si>
  <si>
    <t>Y. Karpovich</t>
  </si>
  <si>
    <t>V. Ivanov</t>
  </si>
  <si>
    <t>A. Krutsko</t>
  </si>
  <si>
    <t>Chris Mates</t>
  </si>
  <si>
    <t>SIT</t>
  </si>
  <si>
    <t>J.Nord</t>
  </si>
  <si>
    <t>Anitha</t>
  </si>
  <si>
    <t>Deepak</t>
  </si>
  <si>
    <t>Q1</t>
  </si>
  <si>
    <t>Q2</t>
  </si>
  <si>
    <t>Q3</t>
  </si>
  <si>
    <t>Q4</t>
  </si>
  <si>
    <t>MGMT+Arch</t>
  </si>
  <si>
    <t>UI Build</t>
  </si>
  <si>
    <t>Migration</t>
  </si>
  <si>
    <t>Milestone</t>
  </si>
  <si>
    <t>Drop 1 GO LIVE</t>
  </si>
  <si>
    <t>Drop 1 Post Production Support</t>
  </si>
  <si>
    <t>Drop 3 Development</t>
  </si>
  <si>
    <t>Drop 3 SIT</t>
  </si>
  <si>
    <t>Drop 3 Post Production Support</t>
  </si>
  <si>
    <t>Drop 4 Development</t>
  </si>
  <si>
    <t>Drop 4 SIT</t>
  </si>
  <si>
    <t>Drop 4 GO LIVE</t>
  </si>
  <si>
    <t>Drop 5 Development</t>
  </si>
  <si>
    <t>Drop 5 SIT</t>
  </si>
  <si>
    <t>Drop 5 GO LIVE</t>
  </si>
  <si>
    <t>Drop 5 Post Production Support</t>
  </si>
  <si>
    <t>Drop 3 Config Completion</t>
  </si>
  <si>
    <t>Drop 3 Application UAT</t>
  </si>
  <si>
    <t>Drop 3 Migration UAT</t>
  </si>
  <si>
    <t>Drop 3 Bulk Migration</t>
  </si>
  <si>
    <t>Drop 2A Post Production Support</t>
  </si>
  <si>
    <t>Drop 4 Migration UAT</t>
  </si>
  <si>
    <t>Drop 4 Bulk Migration</t>
  </si>
  <si>
    <t>Drop 4 Application UAT</t>
  </si>
  <si>
    <t>Drop 5 Migration UAT</t>
  </si>
  <si>
    <t>Drop 5 Bulk Migration</t>
  </si>
  <si>
    <t>Drop 5 Application UAT</t>
  </si>
  <si>
    <t>- Business Engagement</t>
  </si>
  <si>
    <t>- UAT Team Selection</t>
  </si>
  <si>
    <t>- SME Team Selection</t>
  </si>
  <si>
    <t>- Config &amp; Interface W/S &amp; Baseline</t>
  </si>
  <si>
    <t>- Review of Config/Interface</t>
  </si>
  <si>
    <t>- UAT Cycle 1</t>
  </si>
  <si>
    <t>- UAT Cycle 2</t>
  </si>
  <si>
    <t>- UAT Cycle 3</t>
  </si>
  <si>
    <t>- Fix Window</t>
  </si>
  <si>
    <t>- Migration UAT Cycle 1</t>
  </si>
  <si>
    <t>- Migration UAT Cycle 2</t>
  </si>
  <si>
    <t>- Bulk Migration Recon</t>
  </si>
  <si>
    <t>- BAU (AST)</t>
  </si>
  <si>
    <t>- Migration Signoff</t>
  </si>
  <si>
    <t>Drop 3 Pre-development</t>
  </si>
  <si>
    <t>Drop 4 Pre-development</t>
  </si>
  <si>
    <t>Drop 1 MI Signoff</t>
  </si>
  <si>
    <t>PCH, SA</t>
  </si>
  <si>
    <t>Business Readiness - Training Team</t>
  </si>
  <si>
    <t>Business Readiness - SOP Review</t>
  </si>
  <si>
    <t>2</t>
  </si>
  <si>
    <t>11</t>
  </si>
  <si>
    <t>6</t>
  </si>
  <si>
    <t>11th Opening</t>
  </si>
  <si>
    <t>- Go Live Activities + Floor Support</t>
  </si>
  <si>
    <t>- Business Engagement/ Comms</t>
  </si>
  <si>
    <t>UAT Training</t>
  </si>
  <si>
    <t>Complete</t>
  </si>
  <si>
    <t>- Review of Config/Interface (check for change)</t>
  </si>
  <si>
    <t>- Migration UAT Cycle 3</t>
  </si>
  <si>
    <t>Application + MI UAT sign off</t>
  </si>
  <si>
    <t>6th June go live</t>
  </si>
  <si>
    <t>Business Readiness - SOP Creation</t>
  </si>
  <si>
    <t>1</t>
  </si>
  <si>
    <t>Drop 3 and beyond Config Completion</t>
  </si>
  <si>
    <t>Drop 3 and beyond Config Workshops</t>
  </si>
  <si>
    <t>Drop 2 Pre-Development</t>
  </si>
  <si>
    <t>Drop 2A &amp; B Development</t>
  </si>
  <si>
    <t>Drop 2A &amp; B SIT</t>
  </si>
  <si>
    <t>Drop 2A &amp; B Application + MI UAT (Benelux and Nordics)</t>
  </si>
  <si>
    <t>Drop 2A &amp; B Migration UAT (Benelux and Nordics)</t>
  </si>
  <si>
    <r>
      <t>Drop</t>
    </r>
    <r>
      <rPr>
        <b/>
        <sz val="10"/>
        <color rgb="FFFF0000"/>
        <rFont val="Calibri Light"/>
        <family val="2"/>
      </rPr>
      <t xml:space="preserve"> </t>
    </r>
    <r>
      <rPr>
        <b/>
        <sz val="10"/>
        <color rgb="FFFFFD78"/>
        <rFont val="Calibri Light"/>
        <family val="2"/>
      </rPr>
      <t>2A</t>
    </r>
    <r>
      <rPr>
        <b/>
        <sz val="10"/>
        <color theme="0"/>
        <rFont val="Calibri Light"/>
        <family val="2"/>
      </rPr>
      <t xml:space="preserve"> Bulk Migration (Benelux only)</t>
    </r>
  </si>
  <si>
    <t>2A Benelux, 2B Nordics</t>
  </si>
  <si>
    <t>Drop 2A &amp; 2B Business Readiness - SOP Creation</t>
  </si>
  <si>
    <t>Drop 2A &amp; 2B Business Readiness - SOP Review</t>
  </si>
  <si>
    <t>Drop 2A (Benelux) Business Readiness - Training</t>
  </si>
  <si>
    <t>Drop 2B (Nordics) Business Readiness - Training</t>
  </si>
  <si>
    <t>Drop 2B (Nordics) Post Production Support</t>
  </si>
  <si>
    <t>- Go Live Activities + Floor Support (Nordics)</t>
  </si>
  <si>
    <t>- BAU (AST) (Nordics)</t>
  </si>
  <si>
    <t>- Go Live Activities + Floor Support (Benelux)</t>
  </si>
  <si>
    <t>- BAU (AST) (Benelux)</t>
  </si>
  <si>
    <t>Drop 2A GO LIVE (Benelux)</t>
  </si>
  <si>
    <t>Drop 2B GO LIVE (Nordics)</t>
  </si>
  <si>
    <t xml:space="preserve">UK &amp; I </t>
  </si>
  <si>
    <t>Drop 3 Business Readiness - Training</t>
  </si>
  <si>
    <t xml:space="preserve">- Go Live Activities + Floor Support </t>
  </si>
  <si>
    <t xml:space="preserve">- BAU (AST) </t>
  </si>
  <si>
    <t xml:space="preserve">Drop 3 GO LIVE </t>
  </si>
  <si>
    <t xml:space="preserve">Germany, Austria, Switzerland,  Pakistan, Egypt
</t>
  </si>
  <si>
    <t>Original View</t>
  </si>
  <si>
    <t>20% performance improvement</t>
  </si>
  <si>
    <t>20% improvement + 3 years</t>
  </si>
  <si>
    <t>20% improvement + 5 years</t>
  </si>
  <si>
    <t>20% improvement + 7 years</t>
  </si>
  <si>
    <t>Region</t>
  </si>
  <si>
    <t>Country</t>
  </si>
  <si>
    <t>Weeks</t>
  </si>
  <si>
    <t>EMEA</t>
  </si>
  <si>
    <t>UK</t>
  </si>
  <si>
    <t>Ireland</t>
  </si>
  <si>
    <t>Austria</t>
  </si>
  <si>
    <t>Germany</t>
  </si>
  <si>
    <t>Switzerland</t>
  </si>
  <si>
    <t>Pakistan</t>
  </si>
  <si>
    <t>Egypt</t>
  </si>
  <si>
    <t>Italy</t>
  </si>
  <si>
    <t>Spain</t>
  </si>
  <si>
    <t>Portugal</t>
  </si>
  <si>
    <t>France</t>
  </si>
  <si>
    <t>Russia</t>
  </si>
  <si>
    <t>Turkey</t>
  </si>
  <si>
    <t>Bahrain</t>
  </si>
  <si>
    <t>Drop 5 Pre-development</t>
  </si>
  <si>
    <t>Drop 5 Business Readiness - Training</t>
  </si>
  <si>
    <t>Italy, Spain, Portugal</t>
  </si>
  <si>
    <t>Drop 6 Pre-development</t>
  </si>
  <si>
    <t>Drop 6 Development</t>
  </si>
  <si>
    <t>Drop 6 SIT</t>
  </si>
  <si>
    <t>Drop 6 Application UAT</t>
  </si>
  <si>
    <t>Drop 6 Migration UAT</t>
  </si>
  <si>
    <t>Drop 6 Bulk Migration</t>
  </si>
  <si>
    <t>Drop 6 GO LIVE</t>
  </si>
  <si>
    <t>Drop 6 Business Readiness - Training</t>
  </si>
  <si>
    <t>Drop 6 Post Production Support</t>
  </si>
  <si>
    <t>1st Aug go live? (TBC)</t>
  </si>
  <si>
    <t>31st Oct go live? (TBC)</t>
  </si>
  <si>
    <t>28th Nov go live</t>
  </si>
  <si>
    <t>France, Pakistan, Egypt, Turkey, Dubai, Bahrain, Russia</t>
  </si>
  <si>
    <t>Drop 1</t>
  </si>
  <si>
    <t>Countries</t>
  </si>
  <si>
    <t>UAT</t>
  </si>
  <si>
    <t>Floor Walking</t>
  </si>
  <si>
    <t>Post Go Live support</t>
  </si>
  <si>
    <t>Go Live</t>
  </si>
  <si>
    <t>Drop 2a</t>
  </si>
  <si>
    <t xml:space="preserve">Migration </t>
  </si>
  <si>
    <t>(TBC)</t>
  </si>
  <si>
    <t>UAT - Migration</t>
  </si>
  <si>
    <t>UAT - Everything else</t>
  </si>
  <si>
    <t>Drop 2b</t>
  </si>
  <si>
    <t>Benelux</t>
  </si>
  <si>
    <t>Nordics</t>
  </si>
  <si>
    <t>Drop 3</t>
  </si>
  <si>
    <t>UK&amp;I</t>
  </si>
  <si>
    <t>Drop 4</t>
  </si>
  <si>
    <t>Drop 5</t>
  </si>
  <si>
    <t>Drop 6</t>
  </si>
  <si>
    <t>Dec</t>
  </si>
  <si>
    <t>Jan</t>
  </si>
  <si>
    <t>Feb</t>
  </si>
  <si>
    <t>Mar</t>
  </si>
  <si>
    <t>Apr</t>
  </si>
  <si>
    <t>May</t>
  </si>
  <si>
    <t>Jun</t>
  </si>
  <si>
    <t>Jul</t>
  </si>
  <si>
    <t>Aug</t>
  </si>
  <si>
    <t>Sept</t>
  </si>
  <si>
    <t>Oct</t>
  </si>
  <si>
    <t>Nov</t>
  </si>
  <si>
    <t>Poland, Hungary Czech, South Africa</t>
  </si>
  <si>
    <t>GO LIVE: Poland, Hungary Czech, South Africa</t>
  </si>
  <si>
    <t>Development</t>
  </si>
  <si>
    <t>Philippines</t>
  </si>
  <si>
    <t>Drop 2</t>
  </si>
  <si>
    <t>Singapore</t>
  </si>
  <si>
    <t>HongKong, Australia, NZ</t>
  </si>
  <si>
    <t>GO LIVE: Philippines</t>
  </si>
  <si>
    <t>GO LIVE: Singapore</t>
  </si>
  <si>
    <t>TBC</t>
  </si>
  <si>
    <t>Assumptions</t>
  </si>
  <si>
    <t>After drop 3 migration UAT drops to 5 weeks</t>
  </si>
  <si>
    <t>Migration UAT is primarily performed by in ountry SMEs</t>
  </si>
  <si>
    <t>Peru</t>
  </si>
  <si>
    <t>Ecuador and Ecuador Life</t>
  </si>
  <si>
    <t>Colombia, Chile, Chile Life</t>
  </si>
  <si>
    <t>Argentina, Panamá</t>
  </si>
  <si>
    <t>Based on LATAM plan with slip in Drop 2 factored in</t>
  </si>
  <si>
    <t>Not reviewed by LATAM yet</t>
  </si>
  <si>
    <t>Brasil</t>
  </si>
  <si>
    <t>Mexico, Puerto Rico</t>
  </si>
  <si>
    <t>Improved migration timelines</t>
  </si>
  <si>
    <t>Entities Count</t>
  </si>
  <si>
    <t>No. of Days (Approx.)</t>
  </si>
  <si>
    <t>All Data</t>
  </si>
  <si>
    <t>3 years only</t>
  </si>
  <si>
    <t>5 years only</t>
  </si>
  <si>
    <t>7 years only</t>
  </si>
  <si>
    <t>LATAM</t>
  </si>
  <si>
    <t>Chile</t>
  </si>
  <si>
    <t>Chile Life</t>
  </si>
  <si>
    <t>Argentina</t>
  </si>
  <si>
    <t>Colombia</t>
  </si>
  <si>
    <t>Mexico</t>
  </si>
  <si>
    <t>Puerto Rico</t>
  </si>
  <si>
    <t>Brazil</t>
  </si>
  <si>
    <t>Brazil Life</t>
  </si>
  <si>
    <t>Chub Net</t>
  </si>
  <si>
    <t>Interfaces in Scope</t>
  </si>
  <si>
    <t xml:space="preserve">Germany, Austria, Switzerland, </t>
  </si>
  <si>
    <t>Countries migration in parrallel</t>
  </si>
  <si>
    <t>Includes ChubbNet interface (NEW)</t>
  </si>
  <si>
    <t>Includes Meridian Interface (re-worked from APAC interface)</t>
  </si>
  <si>
    <t>Multiple countries migrating in parrallel</t>
  </si>
  <si>
    <t>Not reviewed/agreed with businss yet</t>
  </si>
  <si>
    <t>3 business project teams (1 team running UAT, 2 teams leapfrogging supporting the go live activities)</t>
  </si>
  <si>
    <t>Assumes 1 week gap required from sign off of previous drop UAT to start of UAT for next drop (IT request)</t>
  </si>
  <si>
    <t>Assumes Drop 4 config done by end of May for Drop 4</t>
  </si>
  <si>
    <t>Assumes Drop 4 config done by end of June for Drop 5&amp;6</t>
  </si>
  <si>
    <t>Assumes can run Brasil, Mexico and Puerto Rico UAT at same time</t>
  </si>
  <si>
    <t>Assumes can do UAT for drop 5 &amp; 6 at same time (but not necessarily go liveat same time)</t>
  </si>
  <si>
    <t>Needs workshop approach for Config for drops 4-6</t>
  </si>
  <si>
    <t>Config must be done by mid May (Argentina nearly complete)</t>
  </si>
  <si>
    <t>Config done by mid May (do dev of Drop 4, 5 &amp; 6 together?)</t>
  </si>
  <si>
    <t xml:space="preserve"> Taiwan, Korea</t>
  </si>
  <si>
    <t>Malaysia, Vietnam, Thailand, Indonesia</t>
  </si>
  <si>
    <t>Turkey, Dubai, Bahrain, Russia,  Pakistan, Egypt</t>
  </si>
  <si>
    <r>
      <rPr>
        <b/>
        <sz val="10"/>
        <color rgb="FFFF0000"/>
        <rFont val="Calibri"/>
        <family val="2"/>
        <scheme val="minor"/>
      </rPr>
      <t xml:space="preserve">France, </t>
    </r>
    <r>
      <rPr>
        <b/>
        <sz val="10"/>
        <color theme="1"/>
        <rFont val="Calibri"/>
        <family val="2"/>
        <scheme val="minor"/>
      </rPr>
      <t>Italy, Spain, Portugal</t>
    </r>
  </si>
  <si>
    <r>
      <t xml:space="preserve">Germany, Austria, Switzerland, </t>
    </r>
    <r>
      <rPr>
        <b/>
        <sz val="10"/>
        <color rgb="FFFF0000"/>
        <rFont val="Calibri"/>
        <family val="2"/>
        <scheme val="minor"/>
      </rPr>
      <t>Italy</t>
    </r>
  </si>
  <si>
    <r>
      <rPr>
        <b/>
        <sz val="10"/>
        <rFont val="Calibri"/>
        <family val="2"/>
        <scheme val="minor"/>
      </rPr>
      <t>France,</t>
    </r>
    <r>
      <rPr>
        <b/>
        <sz val="10"/>
        <color theme="1"/>
        <rFont val="Calibri"/>
        <family val="2"/>
        <scheme val="minor"/>
      </rPr>
      <t xml:space="preserve"> Spain, Portugal, </t>
    </r>
    <r>
      <rPr>
        <b/>
        <sz val="10"/>
        <color rgb="FFFF0000"/>
        <rFont val="Calibri"/>
        <family val="2"/>
        <scheme val="minor"/>
      </rPr>
      <t>Nordics</t>
    </r>
  </si>
  <si>
    <t>Training</t>
  </si>
  <si>
    <t>Overlapping activities</t>
  </si>
  <si>
    <t>Not reviewed/agreed with business yet</t>
  </si>
  <si>
    <t>Multiple countries migrating in parallel</t>
  </si>
  <si>
    <t>Migration UAT</t>
  </si>
  <si>
    <t>Functional UAT</t>
  </si>
  <si>
    <t>Floor walking</t>
  </si>
  <si>
    <t>Post Go Live Support</t>
  </si>
  <si>
    <t>Periods of overlap of UAT, Training, Floorwalking and Post go live support</t>
  </si>
  <si>
    <t>Assumes IT can supply a second UAT environment for Drop 4 UAT</t>
  </si>
  <si>
    <t>Assumes Drop 4,5&amp;6 config done by end of May</t>
  </si>
  <si>
    <t>APAC</t>
  </si>
  <si>
    <t>Australia</t>
  </si>
  <si>
    <t>New Zealand</t>
  </si>
  <si>
    <t>Hong Kong</t>
  </si>
  <si>
    <t>Vietnam</t>
  </si>
  <si>
    <t>Malaysia</t>
  </si>
  <si>
    <t>Indonesia</t>
  </si>
  <si>
    <t>Thailand</t>
  </si>
  <si>
    <t>Taiwan</t>
  </si>
  <si>
    <t>Korea</t>
  </si>
  <si>
    <t>???</t>
  </si>
  <si>
    <t>Unknown forecast for Korea migration (have assumed 2 weeks)</t>
  </si>
  <si>
    <t>Assumes Drop 4 &amp; 5 config done by end of May</t>
  </si>
  <si>
    <t>Assumes can comnplete config for Drop 4, 5 &amp; 6 by end of May</t>
  </si>
  <si>
    <t>Revised plan based on Nick's feedback</t>
  </si>
  <si>
    <t xml:space="preserve"> </t>
  </si>
  <si>
    <t>Who</t>
  </si>
  <si>
    <t>SP + POR = Jan, FRA + NORD = Mar</t>
  </si>
  <si>
    <t>Vietnam, Thailand, Indonesia</t>
  </si>
  <si>
    <t xml:space="preserve"> Taiwan, Korea, Malaysia</t>
  </si>
  <si>
    <t>2018 Q2</t>
  </si>
  <si>
    <t>20 18 Q3</t>
  </si>
  <si>
    <t>2018 Q4</t>
  </si>
  <si>
    <t>2019 Q1</t>
  </si>
  <si>
    <t>2019 Q2</t>
  </si>
  <si>
    <t>Ecuador</t>
  </si>
  <si>
    <t>Ecuador Life</t>
  </si>
  <si>
    <t>Soft Go Live of the Drop 2 code for Philipinnes</t>
  </si>
  <si>
    <t>Week Start (Mon)</t>
  </si>
  <si>
    <t>Week End (Fri)</t>
  </si>
  <si>
    <r>
      <t xml:space="preserve">Spain, Portugal, France,  </t>
    </r>
    <r>
      <rPr>
        <b/>
        <sz val="10"/>
        <color rgb="FFFF0000"/>
        <rFont val="Calibri"/>
        <family val="2"/>
        <scheme val="minor"/>
      </rPr>
      <t>Nordics</t>
    </r>
  </si>
  <si>
    <t>Colombia, Chile</t>
  </si>
  <si>
    <t>Germany, Austria, Switzerland, Italy</t>
  </si>
  <si>
    <t>France, Nordics</t>
  </si>
  <si>
    <t>Spain, Portugal</t>
  </si>
  <si>
    <t>Hong Kong, Australia, New Zealand</t>
  </si>
  <si>
    <t>HongKong, Australia, New Zealand</t>
  </si>
  <si>
    <t>Spain, Portugal, France,  Nordics</t>
  </si>
  <si>
    <t xml:space="preserve">  </t>
  </si>
  <si>
    <t>Go Live: Hong Kong, Australia, New Zealand</t>
  </si>
  <si>
    <t>Go Live: Malaysia, Vietnam, Thailand, Indonesia</t>
  </si>
  <si>
    <t>Go Live: Taiwan, Korae</t>
  </si>
  <si>
    <t>Go Live: Benelux</t>
  </si>
  <si>
    <t>Go Live: UK&amp;I</t>
  </si>
  <si>
    <t>Go Live: Germany, Austria, Switzerland, Italy</t>
  </si>
  <si>
    <t>Go Live: France, Spain, Portugal, Nordics</t>
  </si>
  <si>
    <t>Go Live: Turkey, Dubai, Bahrain, Russia,  Pakistan, Egypt</t>
  </si>
  <si>
    <t>Go Live: Ecuador</t>
  </si>
  <si>
    <t>Go Live: Colombia, Chile</t>
  </si>
  <si>
    <t>Go Live: Argentina, Panamá</t>
  </si>
  <si>
    <t>Go Live: Mexico, Puerto Rico</t>
  </si>
  <si>
    <t>Go Live: Brazil</t>
  </si>
  <si>
    <t>Argentina, Puerto Rico</t>
  </si>
  <si>
    <t>Mexico, Panamá</t>
  </si>
  <si>
    <t>Data Config</t>
  </si>
  <si>
    <t>interfaces &amp; Ingestion Config</t>
  </si>
  <si>
    <t>Others Config</t>
  </si>
  <si>
    <t>New interfaces</t>
  </si>
  <si>
    <t>UAT Build team effort (Deployment &amp; Config)</t>
  </si>
  <si>
    <t>Interfaces &amp; Ingestion Config</t>
  </si>
  <si>
    <t>Migration Run</t>
  </si>
  <si>
    <t>Migration - Content Transfer</t>
  </si>
  <si>
    <t>Interim</t>
  </si>
  <si>
    <t>#</t>
  </si>
  <si>
    <t>Phase</t>
  </si>
  <si>
    <t>Activity</t>
  </si>
  <si>
    <t>Team</t>
  </si>
  <si>
    <t>Dependency</t>
  </si>
  <si>
    <t>Init</t>
  </si>
  <si>
    <t>Clean test data from Dev</t>
  </si>
  <si>
    <t>Data Services Team</t>
  </si>
  <si>
    <t>Load from Classic Apollo to WV</t>
  </si>
  <si>
    <t>BA config sheet load</t>
  </si>
  <si>
    <t>BA sheet to be ready</t>
  </si>
  <si>
    <t>Translation code - English</t>
  </si>
  <si>
    <t>Mapping tables</t>
  </si>
  <si>
    <t>Translations for other languages</t>
  </si>
  <si>
    <t>Translations should be ready</t>
  </si>
  <si>
    <t>Load data from Genius</t>
  </si>
  <si>
    <t>Genius Data should be available</t>
  </si>
  <si>
    <t>Add changes or missing data from BA in the config sheet if any</t>
  </si>
  <si>
    <t>Prepare consolidated script and RN to load data in SIT</t>
  </si>
  <si>
    <t>Collect all the data changes as part of SIT which is done by 
Data team, Security Team, Ingestion Team, Integration Team.</t>
  </si>
  <si>
    <t>PRD</t>
  </si>
  <si>
    <t>Sign-off from migration team and Integration team (MI)</t>
  </si>
  <si>
    <t>Compare Classic Apollo DB and prepare delta script</t>
  </si>
  <si>
    <t>Consolidate all the SIT and UAT phase changes</t>
  </si>
  <si>
    <t>DDL Changes made as part of any CR</t>
  </si>
  <si>
    <t>Provide classic Delta data to BA to update config sheet in case mapping is required.</t>
  </si>
  <si>
    <t>Load data from the updated config sheet, if any.</t>
  </si>
  <si>
    <t>Prepare RN for prod</t>
  </si>
  <si>
    <t>Load the scripts to Pre-Prod DB</t>
  </si>
  <si>
    <t>Compare loaded data with UAT Database</t>
  </si>
  <si>
    <t>Review RN and scripts</t>
  </si>
  <si>
    <t>Ingestion Run Book</t>
  </si>
  <si>
    <t>Estimated Effort/Country
(Days)</t>
  </si>
  <si>
    <t>Configure/deploy the new instance of ICC,BR,PP,Datacap for every Drop</t>
  </si>
  <si>
    <t>Ingestion Team</t>
  </si>
  <si>
    <t>Prepare script and Load EmailBroker Routing table data based on BA configuration data</t>
  </si>
  <si>
    <t>BA sheet to be ready and dependancy on data team(for LOB,team and public WB )</t>
  </si>
  <si>
    <t>Configure/deploy the new instance of ICC,BR,PP,Datacap for new drops</t>
  </si>
  <si>
    <t>Prepare consolidated script(Email Broker) and RN to load data in SIT</t>
  </si>
  <si>
    <t>Create SIT mail boxes for new countries and SMTP routing for the drop</t>
  </si>
  <si>
    <t>Messaging Team has to create new email boxes and do te SMTP routing</t>
  </si>
  <si>
    <t>Redeploy the ICC,BR,PP,Datacap to promote SIT changes UAT</t>
  </si>
  <si>
    <t>Prepare consolidated script(Email Broker) and RN to load data in UAT</t>
  </si>
  <si>
    <t>Datacap- Get list of UAT Scan Stations and Scan users, provide access to datacap application. Support for UAT Scanning Workstation set up.</t>
  </si>
  <si>
    <t>Create UAT mail boxes for new countries and SMTP routing for the drop</t>
  </si>
  <si>
    <t>Prepare RN for prod for all ingestion components</t>
  </si>
  <si>
    <t>Review RN and Build for all ingestion components</t>
  </si>
  <si>
    <t xml:space="preserve">Datacap- Get list of Prod Scan Stations and Scan users, provide access to datacap application. Support for Prod Scanning Workstation set up. </t>
  </si>
  <si>
    <t>Datacap EMEA CLUW Scanning - Initial Prod Deployment (Only for Drop2)</t>
  </si>
  <si>
    <t>SMTP routing for the Production mail boxes has to be done during blockout before stopping the Classic Apollo</t>
  </si>
  <si>
    <t>Messaging Team has to do the SMTP routing</t>
  </si>
  <si>
    <t>deploy PBE config files for new countries - Prepare RN and Build</t>
  </si>
  <si>
    <t>Setup Country Specific Robot jobs for PBE, ACL , FormsPath</t>
  </si>
  <si>
    <t>Create/Update Robot job to run the new instance of PP(for every Drop)</t>
  </si>
  <si>
    <t>Integration Team</t>
  </si>
  <si>
    <t>Raise request to create country specific directory in UNIX server. The request needs to be raised to RS600 team.</t>
  </si>
  <si>
    <t>RS6000</t>
  </si>
  <si>
    <t>Genius/Meridian team has to share the SFTP key to RS600 team to enable SFTP transfer between AS400 server and UNIX server</t>
  </si>
  <si>
    <t>Genius/Meridian team</t>
  </si>
  <si>
    <t>Raise the request to set up robot jobs</t>
  </si>
  <si>
    <t>AS400 team</t>
  </si>
  <si>
    <t>Prepare the RN to deploy the Directories and BAT scripts to UNIX server and share with Shared servcie team to deploy it.</t>
  </si>
  <si>
    <t>Work with Genius team to setup Genius / Meridian data area</t>
  </si>
  <si>
    <t>Get the mapping between Loss Group/Casue of Loss from Genisu team for the country and share to data team to populate it.</t>
  </si>
  <si>
    <t>Data Team</t>
  </si>
  <si>
    <t>Get the Policy Period for the migrated policies and load those in Workview DB.</t>
  </si>
  <si>
    <t>prepare RN to deploy web service for new drops and share with Shared servcie team to deploy it.</t>
  </si>
  <si>
    <t>prepare RN to deploy Routing service for new drops and share with Shared servcie team to deploy it.</t>
  </si>
  <si>
    <t>Share the Web servcies URL, File share details with end systems</t>
  </si>
  <si>
    <t>Integartion team, End system team</t>
  </si>
  <si>
    <t>Work with Genius team to setup Genius /Meridian data area</t>
  </si>
  <si>
    <t>Run Book Applicable for EMEA :     Genius, IGNITE, S6, ACC, GenNext</t>
  </si>
  <si>
    <t>Run Book Applicable for LATAM :   SIS, PEGA</t>
  </si>
  <si>
    <t>* Genius not included, as the reference and config and functionality needs to be merged from EMEA to APAC as new</t>
  </si>
  <si>
    <t>* Meridian not included, as the reference and config and functionality needs to be Merged from APAC to LATAM as new</t>
  </si>
  <si>
    <t>Run Book Applicable for APAC :     Meridian, ACRS, S6, ACC</t>
  </si>
  <si>
    <t>Create new Genius/Meridian environment for Dev/SIT/ UAT to Environment team.</t>
  </si>
  <si>
    <t>Genius team</t>
  </si>
  <si>
    <t>New interfaces are not included :  GenNext2, ChubbNet, KORAH</t>
  </si>
  <si>
    <t>Dev</t>
  </si>
  <si>
    <t xml:space="preserve">Other team dependency </t>
  </si>
  <si>
    <t>S.No</t>
  </si>
  <si>
    <t>Dependencies</t>
  </si>
  <si>
    <t># of Days</t>
  </si>
  <si>
    <t>Comments</t>
  </si>
  <si>
    <t>Doc Migration</t>
  </si>
  <si>
    <t>Daily Task</t>
  </si>
  <si>
    <t>Doc Migration on daily basis will running across countries. Based on the roll out plan a priority call will be taken for the countries nearing PROD.
Currently for LATAM  we are facing licensing issue and only for 3 hrs of document migration is permitted on a week day and on weekends we are able to execute for LATAM. This is has to be addressed enabling us to run document migration for LATAM as in for other regions.
Need to look for the automated way for starting and stopping doc migration services without support of ITOPs.</t>
  </si>
  <si>
    <t>Security data</t>
  </si>
  <si>
    <t>Ready before ETL Kick off. Based on planned UAT Sign-off  date it should be intimated atleast 1 week before to progress on this task.</t>
  </si>
  <si>
    <t>Configuration and reference data</t>
  </si>
  <si>
    <t>Ready before ETL Kick off. Based on planned UAT Sign-off  date it should be intimated atleast 2 weeks before to progress on this task.</t>
  </si>
  <si>
    <t>Apollo Staging Db creation</t>
  </si>
  <si>
    <t>Apollo Staging DB will be created with the DB backup of Apollo baselined on a specific date (2 to 3 days before planned start of Bulk migration.
Case Migration table creation/User access/Read only access/Runstats/Reorg will be covered in this step.</t>
  </si>
  <si>
    <t>Staging Db/ FileNet DB/ APP DB readiness</t>
  </si>
  <si>
    <t>Scripts will be ready as part of 2 &amp; 3 will be promoted to APP DB.
Data model changes based on UI build version ( Prod) will be promoted.
Migration tables changes and Migration config data scripts will be executed in Migration DB.</t>
  </si>
  <si>
    <t>Counts of Bulk to determine the actual execution</t>
  </si>
  <si>
    <t xml:space="preserve">Scripts to be executed in Apollo DB to know the entities counts and Classic documents backlog yet to be migrated to Source object store.
</t>
  </si>
  <si>
    <t>ETL Code  Deployment/Catalogue creation/Param file changes</t>
  </si>
  <si>
    <t>ECM Code deployment/Adaptor access/ Smoke testing</t>
  </si>
  <si>
    <t>ETL Checklist validation which are required before triggering jobs</t>
  </si>
  <si>
    <t>Need to validate if the deployment is done, Cataloging is done, required space is there informatica box, DB2 Cache is cleared, Informatica box cache is cleared</t>
  </si>
  <si>
    <t>Migration Execution</t>
  </si>
  <si>
    <t>Content Transfer Service</t>
  </si>
  <si>
    <t>Once moved to PROD, based on the PRODUCTION Rollout plan, this Doc Migration from Source Object Filestore to Target Object Filestore will be planned.
30% of the actual migration will be planned ahead</t>
  </si>
  <si>
    <t>ETL Execution</t>
  </si>
  <si>
    <t>One country requires 16 Hrs at the max and this timing is derived based on Drop 1 Execution. But if the volumes are higher than Drop 1 countries this execution might extend more than 16 hrs or 1 day
We can call this execution time with the mock run execution which we do it in PTE provided if we get a chance to load PTE.</t>
  </si>
  <si>
    <t>ETL Team Data Validation and Counts sharing with ECM</t>
  </si>
  <si>
    <t>4 to 6 hrs</t>
  </si>
  <si>
    <t>It may require 4 to 6 hrs based on the query execution time</t>
  </si>
  <si>
    <t xml:space="preserve">SME/ETL Team will start preparing the Reconciliation Report at this point and raise if there is any discrepancy in Classic and in ETL staging dta </t>
  </si>
  <si>
    <t>This will go in parallel with ECM Migration</t>
  </si>
  <si>
    <t>Data Fix - On need basis</t>
  </si>
  <si>
    <t>Scripts needs to be prepared with CR Change and needs to be shared with IT ops</t>
  </si>
  <si>
    <t>ECM - Jobs Preparation</t>
  </si>
  <si>
    <t xml:space="preserve">Based on the volume team will decide how to prepare the ECM Execution.
This needs to be planned very well because on daily basis and weekly basis we have DB and FileNet maintenance planned.
During Interim run and Final trickle run- ECM will be in 2 fold (for new files and file updates).
Trickle update requires more manual effort in job creation.
</t>
  </si>
  <si>
    <t>ECM Execution</t>
  </si>
  <si>
    <t>Based on the volume only the executiong time will be decided.
Note: Though the volume of Doc migration is calculated highly for ECM Migration. But only after ETL Migration, we will be knowing the actual migration count which will define the actual migration.
During Interim run and Final trickle run- ECM will be in 2 fold (for new files and file updates).
Trickle update run time includes the effort on job creation as well as the exeution time</t>
  </si>
  <si>
    <t>ECM Count Validation against ETL Validation</t>
  </si>
  <si>
    <t>It may require 2 to 4 hrs based on the query execution time</t>
  </si>
  <si>
    <t>ETL App DB Load</t>
  </si>
  <si>
    <t>One country requires 4 - 8 Hrs at the max and this timing is derived based on Drop 1 Execution. But if the volumes are higher than Drop 1 countries this execution might extend more than 8 hrs or 1 day or even more than that.
Note: Notes Redesign will be effective in place from Drop 3 for EMEA and APAC and for Drop 4 LATAM. Based on the volume of notes the execution APP DB jobs can take longer.</t>
  </si>
  <si>
    <t>Offline Backup/ Snapshot to be taken for Staging/FileNet/APP Db and Filestore</t>
  </si>
  <si>
    <t>To be planned after each of the completion of Bulk/Interim and Final Go-live migration</t>
  </si>
  <si>
    <t>Runstats execution in FileNet and APP DB</t>
  </si>
  <si>
    <t>ETL Reconciliation Report Generation</t>
  </si>
  <si>
    <t>One country requires 4 - 8 Hrs at the maxand this timing is derived based on Drop 1 Execution. But if the volumes are higher than Drop 1 countries this execution might extend more than 8 hrs or 1 day or even more than that.</t>
  </si>
  <si>
    <t>Reconciliation Report Validation by SME</t>
  </si>
  <si>
    <t>For Each country this Report validation with SME is required and if we have more than one country, the validation will go in parallel while ETL Reconciliation Report extration or in place.</t>
  </si>
  <si>
    <t>Once the final trickle is run, APP DB sequence will have to be reset</t>
  </si>
  <si>
    <t>After Automation</t>
  </si>
  <si>
    <t>Estimated Effort /Country (Days)</t>
  </si>
  <si>
    <t>Identity Column check</t>
  </si>
  <si>
    <t>Data Services -  Run Book Per Country</t>
  </si>
  <si>
    <t>Ingestion Run Book Per Country</t>
  </si>
  <si>
    <t>Yes</t>
  </si>
  <si>
    <t>No</t>
  </si>
  <si>
    <t>Can be automated?</t>
  </si>
  <si>
    <t>Automation Status?</t>
  </si>
  <si>
    <t>Completed - team are using it</t>
  </si>
  <si>
    <t>Dev in progress.</t>
  </si>
  <si>
    <t>Applicable for All Regions - APAC, EMEA &amp; LATAM</t>
  </si>
  <si>
    <t>Ingestion Interfaces APAC: Email, PBE, ACRS, Scanning (Datacap)</t>
  </si>
  <si>
    <t>Ingestion EMEA: ACL , Ignite, PBE,Scanning (DataCap)</t>
  </si>
  <si>
    <t>Ingestion LATAM: Formspath ,Email,Scanning (DataCap)</t>
  </si>
  <si>
    <t>90K Per hour</t>
  </si>
  <si>
    <t>SIT  - Functional Testing</t>
  </si>
  <si>
    <t>Track</t>
  </si>
  <si>
    <t>Key Items In Scope</t>
  </si>
  <si>
    <t>Key Risks</t>
  </si>
  <si>
    <t>Key Dependencies</t>
  </si>
  <si>
    <t>INTEGRATION</t>
  </si>
  <si>
    <t>INGESTION</t>
  </si>
  <si>
    <t>DROP</t>
  </si>
  <si>
    <t>ACC</t>
  </si>
  <si>
    <t>Underwriting Portal</t>
  </si>
  <si>
    <t>Pega (LATAM)</t>
  </si>
  <si>
    <t>Genius
(PBE)</t>
  </si>
  <si>
    <t>Meridian
(PBE)</t>
  </si>
  <si>
    <t>System 6
(ACL)</t>
  </si>
  <si>
    <t>SIS
(FORMSPATH)</t>
  </si>
  <si>
    <t>Sanction Check</t>
  </si>
  <si>
    <t>ACRS</t>
  </si>
  <si>
    <t>Ignite</t>
  </si>
  <si>
    <t>GenNext</t>
  </si>
  <si>
    <t>GenNext2</t>
  </si>
  <si>
    <t>eAbs</t>
  </si>
  <si>
    <t>MNB</t>
  </si>
  <si>
    <t>GeniusLIFE</t>
  </si>
  <si>
    <t>CHUBBNET</t>
  </si>
  <si>
    <t>S6 Life</t>
  </si>
  <si>
    <t>French Extract</t>
  </si>
  <si>
    <t>KORAH</t>
  </si>
  <si>
    <t>Arima</t>
  </si>
  <si>
    <t>Email Broker</t>
  </si>
  <si>
    <t>IGNITE</t>
  </si>
  <si>
    <t>ACL</t>
  </si>
  <si>
    <t>Forms Path</t>
  </si>
  <si>
    <t>PBE</t>
  </si>
  <si>
    <t>DataCap</t>
  </si>
  <si>
    <t>Business Rules</t>
  </si>
  <si>
    <t>Y</t>
  </si>
  <si>
    <t>Czech Republic</t>
  </si>
  <si>
    <t>Poland</t>
  </si>
  <si>
    <t>Hungary</t>
  </si>
  <si>
    <t>South Africa</t>
  </si>
  <si>
    <t>Belgium</t>
  </si>
  <si>
    <t>Netherlands</t>
  </si>
  <si>
    <t>Switzerland Temp Re</t>
  </si>
  <si>
    <t>Norway</t>
  </si>
  <si>
    <t>Finland</t>
  </si>
  <si>
    <t>Sweden</t>
  </si>
  <si>
    <t>Denmark</t>
  </si>
  <si>
    <t>Dubai</t>
  </si>
  <si>
    <t>Panama</t>
  </si>
  <si>
    <t>Final</t>
  </si>
  <si>
    <t>RN</t>
  </si>
  <si>
    <r>
      <t xml:space="preserve">New interfaces - </t>
    </r>
    <r>
      <rPr>
        <b/>
        <sz val="9"/>
        <rFont val="Calibri"/>
        <family val="2"/>
        <scheme val="minor"/>
      </rPr>
      <t>TBD</t>
    </r>
  </si>
  <si>
    <t>Migration - PROD</t>
  </si>
  <si>
    <t>SIT sample execution - Mig</t>
  </si>
  <si>
    <t>ECM Througput Per Hr</t>
  </si>
  <si>
    <t>Projected Increase from Apr</t>
  </si>
  <si>
    <t>Hrs Per Day execution</t>
  </si>
  <si>
    <t>ELT Through put per Hr</t>
  </si>
  <si>
    <t>Batch Job/ Co-ordination and Email Updates</t>
  </si>
  <si>
    <t>Document_Count</t>
  </si>
  <si>
    <t>File_Count</t>
  </si>
  <si>
    <t>Workitem_Count</t>
  </si>
  <si>
    <t>Notes_Count</t>
  </si>
  <si>
    <t>Count As on  15 Apr 2018</t>
  </si>
  <si>
    <t>Count + 10% Increase</t>
  </si>
  <si>
    <t>Projected ETL Execution in Hrs</t>
  </si>
  <si>
    <t>Projected ETL Execution in Days</t>
  </si>
  <si>
    <t>Projected ECM Execution in Days</t>
  </si>
  <si>
    <t>ETL &amp; ECM Weeks of Execution</t>
  </si>
  <si>
    <t>Content Service (30% Assumed Doc Mig)</t>
  </si>
  <si>
    <t>Migration &amp; 
FileIn Dependencies (30% We assumed)</t>
  </si>
  <si>
    <t>Drop 0</t>
  </si>
  <si>
    <t>As on  15 Apr 2018</t>
  </si>
  <si>
    <t>Done</t>
  </si>
  <si>
    <t xml:space="preserve">Netherlands </t>
  </si>
  <si>
    <t>United Kingdom</t>
  </si>
  <si>
    <t>Swiss</t>
  </si>
  <si>
    <t>Swiss tempest</t>
  </si>
  <si>
    <t>Bermuda</t>
  </si>
  <si>
    <t>Global Treaty</t>
  </si>
  <si>
    <t>As on Dec 2017</t>
  </si>
  <si>
    <t>SIT  - Data Migration Testing on UAT Environment</t>
  </si>
  <si>
    <t>QEA - Functional</t>
  </si>
  <si>
    <t>QEA - Migration</t>
  </si>
  <si>
    <t xml:space="preserve">Any delays in the data load completion would affect the Migration testing timelines. </t>
  </si>
  <si>
    <t>Configuration Sheet for the Countries in Drop - 4, 5 &amp; 6 are yet to be finalised and hence we are assuming this timeline which includes only Regression Suite for already existing File Types.</t>
  </si>
  <si>
    <t>Functional Testing:</t>
  </si>
  <si>
    <t>Assumptions:</t>
  </si>
  <si>
    <r>
      <t>·</t>
    </r>
    <r>
      <rPr>
        <sz val="7"/>
        <color theme="1"/>
        <rFont val="Times New Roman"/>
        <family val="1"/>
      </rPr>
      <t xml:space="preserve">         </t>
    </r>
    <r>
      <rPr>
        <sz val="11"/>
        <color theme="1"/>
        <rFont val="Calibri"/>
        <family val="2"/>
        <scheme val="minor"/>
      </rPr>
      <t>The SIT timelines highlighted is purely based on Capacity based testing( Functional – 5, Automation – 1 &amp; Data Migration – 2) across all the future drops.</t>
    </r>
  </si>
  <si>
    <r>
      <t>·</t>
    </r>
    <r>
      <rPr>
        <sz val="7"/>
        <color theme="1"/>
        <rFont val="Times New Roman"/>
        <family val="1"/>
      </rPr>
      <t xml:space="preserve">         </t>
    </r>
    <r>
      <rPr>
        <sz val="12"/>
        <color theme="1"/>
        <rFont val="Times New Roman"/>
        <family val="1"/>
      </rPr>
      <t xml:space="preserve">The timelines also covers the testing of Adhoc build, Adhoc defects fixes retesting that we have experienced in current drops. </t>
    </r>
  </si>
  <si>
    <r>
      <t>·</t>
    </r>
    <r>
      <rPr>
        <sz val="7"/>
        <color theme="1"/>
        <rFont val="Times New Roman"/>
        <family val="1"/>
      </rPr>
      <t xml:space="preserve">         </t>
    </r>
    <r>
      <rPr>
        <sz val="11"/>
        <color theme="1"/>
        <rFont val="Calibri"/>
        <family val="2"/>
        <scheme val="minor"/>
      </rPr>
      <t>SIT deploy should be done on the planned delivery date. Delay in code drops will affect quality of the applications (regression defects).</t>
    </r>
  </si>
  <si>
    <t xml:space="preserve">    </t>
  </si>
  <si>
    <r>
      <t>·</t>
    </r>
    <r>
      <rPr>
        <sz val="7"/>
        <color theme="1"/>
        <rFont val="Times New Roman"/>
        <family val="1"/>
      </rPr>
      <t xml:space="preserve">         </t>
    </r>
    <r>
      <rPr>
        <sz val="11"/>
        <color theme="1"/>
        <rFont val="Calibri"/>
        <family val="2"/>
        <scheme val="minor"/>
      </rPr>
      <t>Any planned / unplanned down time should be informed well in advance to re-plan the test execution and update the timelines.  </t>
    </r>
  </si>
  <si>
    <r>
      <t>·</t>
    </r>
    <r>
      <rPr>
        <sz val="7"/>
        <color theme="1"/>
        <rFont val="Times New Roman"/>
        <family val="1"/>
      </rPr>
      <t xml:space="preserve">         </t>
    </r>
    <r>
      <rPr>
        <sz val="11"/>
        <color theme="1"/>
        <rFont val="Calibri"/>
        <family val="2"/>
        <scheme val="minor"/>
      </rPr>
      <t xml:space="preserve">Any changes to the either of the below points in countries within the region, would impact the test execution time lines </t>
    </r>
  </si>
  <si>
    <r>
      <t>o</t>
    </r>
    <r>
      <rPr>
        <sz val="7"/>
        <color theme="1"/>
        <rFont val="Times New Roman"/>
        <family val="1"/>
      </rPr>
      <t xml:space="preserve">   </t>
    </r>
    <r>
      <rPr>
        <sz val="11"/>
        <color theme="1"/>
        <rFont val="Calibri"/>
        <family val="2"/>
        <scheme val="minor"/>
      </rPr>
      <t>Change in Functionality</t>
    </r>
  </si>
  <si>
    <r>
      <t>o</t>
    </r>
    <r>
      <rPr>
        <sz val="7"/>
        <color theme="1"/>
        <rFont val="Times New Roman"/>
        <family val="1"/>
      </rPr>
      <t xml:space="preserve">   </t>
    </r>
    <r>
      <rPr>
        <sz val="11"/>
        <color theme="1"/>
        <rFont val="Calibri"/>
        <family val="2"/>
        <scheme val="minor"/>
      </rPr>
      <t>Change to existing Interfaces or adding new interface</t>
    </r>
  </si>
  <si>
    <r>
      <t>o</t>
    </r>
    <r>
      <rPr>
        <sz val="7"/>
        <color theme="1"/>
        <rFont val="Times New Roman"/>
        <family val="1"/>
      </rPr>
      <t xml:space="preserve">   </t>
    </r>
    <r>
      <rPr>
        <sz val="11"/>
        <color theme="1"/>
        <rFont val="Calibri"/>
        <family val="2"/>
        <scheme val="minor"/>
      </rPr>
      <t>New CR’s</t>
    </r>
  </si>
  <si>
    <r>
      <t>·</t>
    </r>
    <r>
      <rPr>
        <sz val="7"/>
        <color theme="1"/>
        <rFont val="Times New Roman"/>
        <family val="1"/>
      </rPr>
      <t xml:space="preserve">         </t>
    </r>
    <r>
      <rPr>
        <sz val="11"/>
        <color theme="1"/>
        <rFont val="Calibri"/>
        <family val="2"/>
        <scheme val="minor"/>
      </rPr>
      <t xml:space="preserve">Any adhoc priority request for testing, would impact the testing timelines for the current Drop. </t>
    </r>
  </si>
  <si>
    <r>
      <t>·</t>
    </r>
    <r>
      <rPr>
        <sz val="7"/>
        <color theme="1"/>
        <rFont val="Times New Roman"/>
        <family val="1"/>
      </rPr>
      <t xml:space="preserve">         </t>
    </r>
    <r>
      <rPr>
        <sz val="11"/>
        <color theme="1"/>
        <rFont val="Calibri"/>
        <family val="2"/>
        <scheme val="minor"/>
      </rPr>
      <t>Assuming Separate SIT environment will be provided for each drops.</t>
    </r>
  </si>
  <si>
    <r>
      <t>·</t>
    </r>
    <r>
      <rPr>
        <sz val="7"/>
        <color theme="1"/>
        <rFont val="Times New Roman"/>
        <family val="1"/>
      </rPr>
      <t xml:space="preserve">         </t>
    </r>
    <r>
      <rPr>
        <sz val="11"/>
        <color theme="1"/>
        <rFont val="Calibri"/>
        <family val="2"/>
        <scheme val="minor"/>
      </rPr>
      <t>Assuming APAC, EMEA &amp; LATAM Drops test execution will go in parallel.</t>
    </r>
  </si>
  <si>
    <t xml:space="preserve">In scope for testing: </t>
  </si>
  <si>
    <r>
      <t>·</t>
    </r>
    <r>
      <rPr>
        <sz val="7"/>
        <color theme="1"/>
        <rFont val="Times New Roman"/>
        <family val="1"/>
      </rPr>
      <t xml:space="preserve">         </t>
    </r>
    <r>
      <rPr>
        <sz val="11"/>
        <color theme="1"/>
        <rFont val="Calibri"/>
        <family val="2"/>
        <scheme val="minor"/>
      </rPr>
      <t>Will be selecting one country per region for the respective drops.</t>
    </r>
  </si>
  <si>
    <r>
      <t>·</t>
    </r>
    <r>
      <rPr>
        <sz val="7"/>
        <color theme="1"/>
        <rFont val="Times New Roman"/>
        <family val="1"/>
      </rPr>
      <t xml:space="preserve">         </t>
    </r>
    <r>
      <rPr>
        <sz val="11"/>
        <color theme="1"/>
        <rFont val="Calibri"/>
        <family val="2"/>
        <scheme val="minor"/>
      </rPr>
      <t xml:space="preserve">If there is any specific new changes to the below points for any country within the region; then we would perform a full SIT coverage testing based on the requirement shared, then followed by regression testing. </t>
    </r>
  </si>
  <si>
    <r>
      <t>Ø</t>
    </r>
    <r>
      <rPr>
        <sz val="7"/>
        <color theme="1"/>
        <rFont val="Times New Roman"/>
        <family val="1"/>
      </rPr>
      <t xml:space="preserve">  </t>
    </r>
    <r>
      <rPr>
        <sz val="11"/>
        <color theme="1"/>
        <rFont val="Calibri"/>
        <family val="2"/>
        <scheme val="minor"/>
      </rPr>
      <t>Change in Functionality</t>
    </r>
  </si>
  <si>
    <r>
      <t>Ø</t>
    </r>
    <r>
      <rPr>
        <sz val="7"/>
        <color theme="1"/>
        <rFont val="Times New Roman"/>
        <family val="1"/>
      </rPr>
      <t xml:space="preserve">  </t>
    </r>
    <r>
      <rPr>
        <sz val="11"/>
        <color theme="1"/>
        <rFont val="Calibri"/>
        <family val="2"/>
        <scheme val="minor"/>
      </rPr>
      <t>Change to existing Interfaces</t>
    </r>
  </si>
  <si>
    <r>
      <t>Ø</t>
    </r>
    <r>
      <rPr>
        <sz val="7"/>
        <color rgb="FF1F497D"/>
        <rFont val="Times New Roman"/>
        <family val="1"/>
      </rPr>
      <t xml:space="preserve">  </t>
    </r>
    <r>
      <rPr>
        <sz val="11"/>
        <color theme="1"/>
        <rFont val="Calibri"/>
        <family val="2"/>
        <scheme val="minor"/>
      </rPr>
      <t>New CR’s</t>
    </r>
  </si>
  <si>
    <t xml:space="preserve">Out of scope for testing: </t>
  </si>
  <si>
    <r>
      <t>·</t>
    </r>
    <r>
      <rPr>
        <sz val="7"/>
        <color theme="1"/>
        <rFont val="Times New Roman"/>
        <family val="1"/>
      </rPr>
      <t xml:space="preserve">         </t>
    </r>
    <r>
      <rPr>
        <sz val="11"/>
        <color theme="1"/>
        <rFont val="Calibri"/>
        <family val="2"/>
        <scheme val="minor"/>
      </rPr>
      <t xml:space="preserve">Remaining countries out of scope. </t>
    </r>
  </si>
  <si>
    <t>Risk Forecast</t>
  </si>
  <si>
    <r>
      <t>·</t>
    </r>
    <r>
      <rPr>
        <sz val="7"/>
        <color theme="1"/>
        <rFont val="Times New Roman"/>
        <family val="1"/>
      </rPr>
      <t xml:space="preserve">         </t>
    </r>
    <r>
      <rPr>
        <sz val="11"/>
        <color theme="1"/>
        <rFont val="Calibri"/>
        <family val="2"/>
      </rPr>
      <t>Parallel SIT and UAT Execution: UAT Testing has been commenced along with the SIT Regression Testing. This would lead to the high defect leakage into UAT.</t>
    </r>
  </si>
  <si>
    <r>
      <t>·</t>
    </r>
    <r>
      <rPr>
        <sz val="7"/>
        <color theme="1"/>
        <rFont val="Times New Roman"/>
        <family val="1"/>
      </rPr>
      <t xml:space="preserve">         </t>
    </r>
    <r>
      <rPr>
        <sz val="11"/>
        <color theme="1"/>
        <rFont val="Calibri"/>
        <family val="2"/>
      </rPr>
      <t>Parallel SIT Execution will be happening in APAC and LATAM Drops.</t>
    </r>
  </si>
  <si>
    <r>
      <t>·</t>
    </r>
    <r>
      <rPr>
        <sz val="7"/>
        <color theme="1"/>
        <rFont val="Times New Roman"/>
        <family val="1"/>
      </rPr>
      <t xml:space="preserve">         </t>
    </r>
    <r>
      <rPr>
        <sz val="11"/>
        <color theme="1"/>
        <rFont val="Calibri"/>
        <family val="2"/>
      </rPr>
      <t>Stringent/Short Testing Window.</t>
    </r>
  </si>
  <si>
    <r>
      <t>·</t>
    </r>
    <r>
      <rPr>
        <sz val="7"/>
        <color theme="1"/>
        <rFont val="Times New Roman"/>
        <family val="1"/>
      </rPr>
      <t xml:space="preserve">         </t>
    </r>
    <r>
      <rPr>
        <sz val="11"/>
        <color theme="1"/>
        <rFont val="Calibri"/>
        <family val="2"/>
      </rPr>
      <t xml:space="preserve">Countries selected for SIT testing in respective drops, should not be pushed to later drops when testing is in progress. </t>
    </r>
  </si>
  <si>
    <t>Data Migration Testing:</t>
  </si>
  <si>
    <r>
      <t>1.</t>
    </r>
    <r>
      <rPr>
        <sz val="7"/>
        <color theme="1"/>
        <rFont val="Times New Roman"/>
        <family val="1"/>
      </rPr>
      <t xml:space="preserve">       </t>
    </r>
    <r>
      <rPr>
        <sz val="11"/>
        <color theme="1"/>
        <rFont val="Calibri"/>
        <family val="2"/>
        <scheme val="minor"/>
      </rPr>
      <t>The SIT Timeline is highlighted only for the data migration validation it exclude the time required for data load.</t>
    </r>
  </si>
  <si>
    <r>
      <t>2.</t>
    </r>
    <r>
      <rPr>
        <sz val="7"/>
        <color theme="1"/>
        <rFont val="Times New Roman"/>
        <family val="1"/>
      </rPr>
      <t xml:space="preserve">       </t>
    </r>
    <r>
      <rPr>
        <sz val="11"/>
        <color theme="1"/>
        <rFont val="Calibri"/>
        <family val="2"/>
        <scheme val="minor"/>
      </rPr>
      <t> Configuration Sheet for the Countries in Drop - 4, 5 &amp; 6 are yet to be finalised and hence we are assuming this timeline which includes only Regression Suite for already existing File Types.</t>
    </r>
  </si>
  <si>
    <r>
      <t>3.</t>
    </r>
    <r>
      <rPr>
        <sz val="7"/>
        <color theme="1"/>
        <rFont val="Times New Roman"/>
        <family val="1"/>
      </rPr>
      <t xml:space="preserve">       </t>
    </r>
    <r>
      <rPr>
        <sz val="11"/>
        <color theme="1"/>
        <rFont val="Calibri"/>
        <family val="2"/>
        <scheme val="minor"/>
      </rPr>
      <t>Assuming we will be migrating 6 months of data for UAT testing.</t>
    </r>
  </si>
  <si>
    <r>
      <t>4.</t>
    </r>
    <r>
      <rPr>
        <sz val="7"/>
        <color theme="1"/>
        <rFont val="Times New Roman"/>
        <family val="1"/>
      </rPr>
      <t xml:space="preserve">       </t>
    </r>
    <r>
      <rPr>
        <sz val="11"/>
        <color theme="1"/>
        <rFont val="Calibri"/>
        <family val="2"/>
        <scheme val="minor"/>
      </rPr>
      <t xml:space="preserve">Only One Bulk and One Trickle Data Load will be done apart from Defect Fixes Data Loads. </t>
    </r>
  </si>
  <si>
    <r>
      <t>1.</t>
    </r>
    <r>
      <rPr>
        <sz val="7"/>
        <color theme="1"/>
        <rFont val="Times New Roman"/>
        <family val="1"/>
      </rPr>
      <t xml:space="preserve">       </t>
    </r>
    <r>
      <rPr>
        <sz val="11"/>
        <color theme="1"/>
        <rFont val="Calibri"/>
        <family val="2"/>
        <scheme val="minor"/>
      </rPr>
      <t>Regression Testing will be done by selecting one country per region.</t>
    </r>
  </si>
  <si>
    <r>
      <t>2.</t>
    </r>
    <r>
      <rPr>
        <sz val="7"/>
        <color theme="1"/>
        <rFont val="Times New Roman"/>
        <family val="1"/>
      </rPr>
      <t xml:space="preserve">       </t>
    </r>
    <r>
      <rPr>
        <sz val="11"/>
        <color theme="1"/>
        <rFont val="Calibri"/>
        <family val="2"/>
        <scheme val="minor"/>
      </rPr>
      <t>In the other Countries, only Newly added File Types will be Tested along with Regression Pack.</t>
    </r>
  </si>
  <si>
    <r>
      <t>1.</t>
    </r>
    <r>
      <rPr>
        <sz val="7"/>
        <color theme="1"/>
        <rFont val="Times New Roman"/>
        <family val="1"/>
      </rPr>
      <t xml:space="preserve">       </t>
    </r>
    <r>
      <rPr>
        <sz val="11"/>
        <color theme="1"/>
        <rFont val="Calibri"/>
        <family val="2"/>
        <scheme val="minor"/>
      </rPr>
      <t xml:space="preserve">We do Risk-based testing and hence 100% coverage is not possible .i.e. Testing will be done for 6 month data only. </t>
    </r>
  </si>
  <si>
    <r>
      <t>2.</t>
    </r>
    <r>
      <rPr>
        <sz val="7"/>
        <color theme="1"/>
        <rFont val="Times New Roman"/>
        <family val="1"/>
      </rPr>
      <t xml:space="preserve">       </t>
    </r>
    <r>
      <rPr>
        <sz val="11"/>
        <color theme="1"/>
        <rFont val="Calibri"/>
        <family val="2"/>
        <scheme val="minor"/>
      </rPr>
      <t>Due to this Issues can be identified in Higher Environments which is inevitable because of Stringent Timeline.</t>
    </r>
  </si>
  <si>
    <r>
      <t>3.</t>
    </r>
    <r>
      <rPr>
        <sz val="7"/>
        <color theme="1"/>
        <rFont val="Times New Roman"/>
        <family val="1"/>
      </rPr>
      <t xml:space="preserve">       </t>
    </r>
    <r>
      <rPr>
        <sz val="11"/>
        <color theme="1"/>
        <rFont val="Calibri"/>
        <family val="2"/>
        <scheme val="minor"/>
      </rPr>
      <t>Requirement adding or CR’s or any Configuration sheet update or any New File Types are added would impact the testing timelines.</t>
    </r>
  </si>
  <si>
    <t>QEA Activities Run Book Per Country</t>
  </si>
  <si>
    <t>* The timelines also covers the testing of Adhoc build of earlier drop code which covers defects fixes that we have experienced in current drops. 
* Parallel SIT and UAT Execution: UAT Testing would commence along with the SIT Testing which may lead to the high defect leakage into UAT.</t>
  </si>
  <si>
    <t>* SIT deployment should be done on the planned delivery date. Delay in code drops will affect quality of the applications &amp; SIT execution window (regression defects).</t>
  </si>
  <si>
    <t>* The timelines also covers the testing of Adhoc build of earlier drop code which covers defects fixes that we have experienced in current drops. 
* Parallel SIT and UAT Execution: UAT Testing would commence along with the SIT Testing which may lead to the high defect leakage into UAT.
* Configuration sheet updates or CR's or any new file types added would affect the Migration Testing timeline.</t>
  </si>
  <si>
    <t>Updating the automation suite for Country Specific Config Data / Code Object Level Changes.</t>
  </si>
  <si>
    <t>SIT Functional</t>
  </si>
  <si>
    <t>QEA Automation Team</t>
  </si>
  <si>
    <t>Regression test validations(Manual &amp; Automation execution)</t>
  </si>
  <si>
    <t>QEA Manual/Automation Team</t>
  </si>
  <si>
    <t>Config data to be ready.</t>
  </si>
  <si>
    <t>SIT build  to be deployed as per the plan to proceed the testing.</t>
  </si>
  <si>
    <t>Adhoc build validations for the previous drops to perform smoke testing &amp; defect retesting.</t>
  </si>
  <si>
    <t>SIT Migration</t>
  </si>
  <si>
    <t>2 Days for 3 Regions(one country per region)</t>
  </si>
  <si>
    <t>Data load has to be done as per the plan.</t>
  </si>
  <si>
    <t>Adhoc build validations for the previous drops to perform smoke testing.</t>
  </si>
  <si>
    <t>1 Day (3 Regions)</t>
  </si>
  <si>
    <t>Test Data Identification and Defect Retesting.</t>
  </si>
  <si>
    <t>Data load has to be done for the defect fixes.</t>
  </si>
  <si>
    <t>QEA Data Migration Team</t>
  </si>
  <si>
    <t>4 days per country(excluding the Data Load activities)</t>
  </si>
  <si>
    <t>2 days per country per region</t>
  </si>
  <si>
    <t>1 Day Per Country per region</t>
  </si>
  <si>
    <t>1 Day Per Country per region(excluding the Data Load activities)</t>
  </si>
  <si>
    <t>Regression testing validation for the File types(~90 file count) which are in scope for Migration as per the Configuration documents.</t>
  </si>
  <si>
    <t>Drop</t>
  </si>
  <si>
    <t>Summary</t>
  </si>
  <si>
    <t xml:space="preserve">Delay </t>
  </si>
  <si>
    <t>Original Start Date</t>
  </si>
  <si>
    <t>Revised Start Date</t>
  </si>
  <si>
    <t>Go live</t>
  </si>
  <si>
    <t>2 Weeks</t>
  </si>
  <si>
    <t>4 Weeks</t>
  </si>
  <si>
    <t>1 Week</t>
  </si>
  <si>
    <t>Impacted phase</t>
  </si>
  <si>
    <t xml:space="preserve">Master plan has got Parallel UAT migration for multiple Drops, within same region &amp; countries. </t>
  </si>
  <si>
    <t xml:space="preserve">Additional UAT environments to be procured </t>
  </si>
  <si>
    <t xml:space="preserve">Unavailability of LATAM informatica server will have an impact in the migration timeline. </t>
  </si>
  <si>
    <t>This is needed before Drop2 production go live.</t>
  </si>
  <si>
    <t>Dependant on the Infrastructure scalability &amp; PTE execution (this is part of Migration Accelration plan discussion)</t>
  </si>
  <si>
    <t>No changes compared to Drop1</t>
  </si>
  <si>
    <t>Notes Redesign &amp; Content transfer has been included</t>
  </si>
  <si>
    <t>Data volume has been picked up as of April'18 hence the timeline would based on the increased volume before Go live</t>
  </si>
  <si>
    <t>N/A</t>
  </si>
  <si>
    <t>Need support from LATAM ITSupport to execute the jobs during LATAM off hours to cover the Doc Migration for every UAT and PROD timelines</t>
  </si>
  <si>
    <t>Not able to execute the LATAM Doc Migration and we are having only limited time daily for execution which is only 3 - 4 hours and this is not sufficient</t>
  </si>
  <si>
    <t>SIT sample execution - Mig in UAT</t>
  </si>
  <si>
    <r>
      <t xml:space="preserve">For UAT, 3-4 weeks of Migration Execution is planned to meet the UAT timeline. </t>
    </r>
    <r>
      <rPr>
        <b/>
        <sz val="10"/>
        <color theme="1"/>
        <rFont val="Calibri"/>
        <family val="2"/>
        <scheme val="minor"/>
      </rPr>
      <t>The coverage of data for ~3-4 weeks would cover ~1 month of data</t>
    </r>
  </si>
  <si>
    <t>C1</t>
  </si>
  <si>
    <t>C2</t>
  </si>
  <si>
    <t>sample migration testing will be done in UAT as part of SIT</t>
  </si>
  <si>
    <t xml:space="preserve">Only changes on the UI/Interfaces /Migration(Content transfer/Notes redesign will be considered) 
</t>
  </si>
  <si>
    <t xml:space="preserve">Only Regression testing will be done </t>
  </si>
  <si>
    <t>Parallel Migration Execution has not been tested in PTE/lower environment</t>
  </si>
  <si>
    <t>MI Interim</t>
  </si>
  <si>
    <t>MI Strategic</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</si>
</sst>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43" formatCode="_-* #,##0.00_-;\-* #,##0.00_-;_-* &quot;-&quot;??_-;_-@_-"/>
    <numFmt numFmtId="164" formatCode="&quot;$&quot;#,##0_);[Red]\(&quot;$&quot;#,##0\)"/>
    <numFmt numFmtId="165" formatCode="&quot;$&quot;#,##0.00_);[Red]\(&quot;$&quot;#,##0.00\)"/>
    <numFmt numFmtId="166" formatCode="[$-F800]dddd\,\ mmmm\ dd\,\ yyyy"/>
    <numFmt numFmtId="167" formatCode="0.0"/>
    <numFmt numFmtId="168" formatCode="_-[$$-409]* #,##0.00_ ;_-[$$-409]* \-#,##0.00\ ;_-[$$-409]* &quot;-&quot;??_ ;_-@_ "/>
    <numFmt numFmtId="169" formatCode="[$-809]dd\ mmm"/>
    <numFmt numFmtId="170" formatCode="&quot;$&quot;#,##0.0,_);[Red]\(&quot;$&quot;#,##0.0,\)"/>
    <numFmt numFmtId="171" formatCode="0_);\(0\)"/>
    <numFmt numFmtId="172" formatCode="###0_);[Red]\(###0\)"/>
    <numFmt numFmtId="173" formatCode="0.000_)"/>
    <numFmt numFmtId="174" formatCode="#,##0.0_);[Red]\(#,##0.0\)"/>
    <numFmt numFmtId="175" formatCode="&quot;$&quot;#,##0\ ;\(&quot;$&quot;#,##0\)"/>
    <numFmt numFmtId="176" formatCode="_([$€]* #,##0.00_);_([$€]* \(#,##0.00\);_([$€]* &quot;-&quot;??_);_(@_)"/>
    <numFmt numFmtId="177" formatCode="0.00%;[Red]\(\-0.00%\)"/>
    <numFmt numFmtId="178" formatCode="#,##0.00&quot;£&quot;_);[Red]\(#,##0.00&quot;£&quot;\)"/>
    <numFmt numFmtId="179" formatCode="0.00_)"/>
    <numFmt numFmtId="180" formatCode="0.0%"/>
    <numFmt numFmtId="181" formatCode="#,##0&quot;£&quot;_);[Red]\(#,##0&quot;£&quot;\)"/>
    <numFmt numFmtId="182" formatCode="_-* #,##0_-;\-* #,##0_-;_-* &quot;-&quot;??_-;_-@_-"/>
  </numFmts>
  <fonts count="10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0"/>
      <color theme="1"/>
      <name val="Calibri Light"/>
      <family val="2"/>
    </font>
    <font>
      <b/>
      <sz val="10"/>
      <color theme="1"/>
      <name val="Calibri Light"/>
      <family val="2"/>
    </font>
    <font>
      <sz val="10"/>
      <name val="Calibri Light"/>
      <family val="2"/>
    </font>
    <font>
      <b/>
      <sz val="10"/>
      <name val="Calibri Light"/>
      <family val="2"/>
    </font>
    <font>
      <u/>
      <sz val="10"/>
      <color theme="1"/>
      <name val="Calibri Light"/>
      <family val="2"/>
    </font>
    <font>
      <sz val="10"/>
      <name val="Calibri"/>
      <family val="2"/>
    </font>
    <font>
      <sz val="10"/>
      <name val="Arial"/>
      <family val="2"/>
    </font>
    <font>
      <sz val="10"/>
      <color theme="1"/>
      <name val="Calibri"/>
      <family val="2"/>
      <scheme val="minor"/>
    </font>
    <font>
      <sz val="10"/>
      <name val="Times New Roman"/>
      <family val="1"/>
    </font>
    <font>
      <sz val="10"/>
      <color indexed="12"/>
      <name val="Times New Roman"/>
      <family val="1"/>
    </font>
    <font>
      <sz val="10"/>
      <color indexed="11"/>
      <name val="Times New Roman"/>
      <family val="1"/>
    </font>
    <font>
      <sz val="10"/>
      <color indexed="10"/>
      <name val="Times New Roman"/>
      <family val="1"/>
    </font>
    <font>
      <sz val="11"/>
      <name val="Tms Rmn"/>
      <family val="1"/>
    </font>
    <font>
      <sz val="11"/>
      <name val="Tms Rmn"/>
    </font>
    <font>
      <sz val="10"/>
      <color indexed="8"/>
      <name val="Arial"/>
      <family val="2"/>
    </font>
    <font>
      <sz val="10"/>
      <name val="MS Serif"/>
      <family val="1"/>
    </font>
    <font>
      <sz val="10"/>
      <name val="Book Antiqua"/>
      <family val="1"/>
    </font>
    <font>
      <sz val="10"/>
      <color indexed="16"/>
      <name val="MS Serif"/>
      <family val="1"/>
    </font>
    <font>
      <sz val="11"/>
      <name val="Book Antiqua"/>
      <family val="1"/>
    </font>
    <font>
      <sz val="8"/>
      <name val="Arial"/>
      <family val="2"/>
    </font>
    <font>
      <b/>
      <sz val="12"/>
      <name val="Arial"/>
      <family val="2"/>
    </font>
    <font>
      <b/>
      <sz val="18"/>
      <color indexed="22"/>
      <name val="Arial"/>
      <family val="2"/>
    </font>
    <font>
      <b/>
      <sz val="12"/>
      <color indexed="22"/>
      <name val="Arial"/>
      <family val="2"/>
    </font>
    <font>
      <b/>
      <i/>
      <sz val="1"/>
      <name val="Palatino"/>
      <family val="1"/>
    </font>
    <font>
      <sz val="10"/>
      <name val="MS Sans Serif"/>
      <family val="2"/>
    </font>
    <font>
      <b/>
      <i/>
      <sz val="16"/>
      <name val="Helv"/>
      <family val="2"/>
    </font>
    <font>
      <b/>
      <i/>
      <sz val="16"/>
      <name val="Helv"/>
    </font>
    <font>
      <sz val="11"/>
      <color theme="1"/>
      <name val="Calibri"/>
      <family val="2"/>
    </font>
    <font>
      <sz val="11"/>
      <color indexed="8"/>
      <name val="Calibri"/>
      <family val="2"/>
    </font>
    <font>
      <sz val="8"/>
      <name val="Helv"/>
    </font>
    <font>
      <b/>
      <sz val="12"/>
      <color indexed="8"/>
      <name val="Arial"/>
      <family val="2"/>
    </font>
    <font>
      <sz val="10"/>
      <name val="Helv"/>
      <family val="2"/>
    </font>
    <font>
      <b/>
      <sz val="8"/>
      <color indexed="8"/>
      <name val="Helv"/>
    </font>
    <font>
      <sz val="8"/>
      <color indexed="10"/>
      <name val="Arial Narrow"/>
      <family val="2"/>
    </font>
    <font>
      <sz val="10"/>
      <name val="Geneva"/>
    </font>
    <font>
      <b/>
      <sz val="10"/>
      <color theme="0"/>
      <name val="Calibri Light"/>
      <family val="2"/>
    </font>
    <font>
      <b/>
      <sz val="10"/>
      <color theme="1"/>
      <name val="Calibri"/>
      <family val="2"/>
      <scheme val="minor"/>
    </font>
    <font>
      <b/>
      <sz val="10"/>
      <color rgb="FFFF0000"/>
      <name val="Calibri Light"/>
      <family val="2"/>
    </font>
    <font>
      <b/>
      <sz val="10"/>
      <color rgb="FFFFFD78"/>
      <name val="Calibri Light"/>
      <family val="2"/>
    </font>
    <font>
      <sz val="10"/>
      <color theme="1"/>
      <name val="Times New Roman"/>
      <family val="1"/>
    </font>
    <font>
      <sz val="9"/>
      <color rgb="FF000000"/>
      <name val="Calibri"/>
      <family val="2"/>
    </font>
    <font>
      <b/>
      <sz val="11"/>
      <color rgb="FF000000"/>
      <name val="Calibri"/>
      <family val="2"/>
    </font>
    <font>
      <sz val="11"/>
      <color rgb="FF000000"/>
      <name val="Calibri"/>
      <family val="2"/>
    </font>
    <font>
      <sz val="10"/>
      <color theme="0"/>
      <name val="Calibri Light"/>
      <family val="2"/>
    </font>
    <font>
      <sz val="9"/>
      <color theme="1"/>
      <name val="Calibri"/>
      <family val="2"/>
      <scheme val="minor"/>
    </font>
    <font>
      <sz val="9"/>
      <name val="Calibri"/>
      <family val="2"/>
      <scheme val="minor"/>
    </font>
    <font>
      <b/>
      <sz val="8"/>
      <color rgb="FF000000"/>
      <name val="Chubb Publico App Light"/>
      <family val="1"/>
    </font>
    <font>
      <sz val="8"/>
      <color rgb="FF000000"/>
      <name val="Chubb Publico App Light"/>
      <family val="1"/>
    </font>
    <font>
      <sz val="8"/>
      <color theme="1"/>
      <name val="Chubb Publico App Light"/>
      <family val="1"/>
    </font>
    <font>
      <sz val="9"/>
      <color rgb="FFFF0000"/>
      <name val="Calibri"/>
      <family val="2"/>
      <scheme val="minor"/>
    </font>
    <font>
      <b/>
      <sz val="10"/>
      <color rgb="FFFF0000"/>
      <name val="Calibri"/>
      <family val="2"/>
      <scheme val="minor"/>
    </font>
    <font>
      <b/>
      <sz val="10"/>
      <name val="Calibri"/>
      <family val="2"/>
      <scheme val="minor"/>
    </font>
    <font>
      <sz val="11"/>
      <color rgb="FF1F497D"/>
      <name val="Calibri"/>
      <family val="2"/>
      <scheme val="minor"/>
    </font>
    <font>
      <sz val="11"/>
      <color rgb="FFFF0000"/>
      <name val="Calibri"/>
      <family val="2"/>
    </font>
    <font>
      <b/>
      <sz val="9"/>
      <color theme="1"/>
      <name val="Calibri"/>
      <family val="2"/>
      <scheme val="minor"/>
    </font>
    <font>
      <b/>
      <sz val="9"/>
      <name val="Calibri"/>
      <family val="2"/>
      <scheme val="minor"/>
    </font>
    <font>
      <b/>
      <sz val="12"/>
      <color theme="0"/>
      <name val="Calibri"/>
      <family val="2"/>
      <scheme val="minor"/>
    </font>
    <font>
      <sz val="12"/>
      <color theme="0"/>
      <name val="Calibri"/>
      <family val="2"/>
      <scheme val="minor"/>
    </font>
    <font>
      <b/>
      <sz val="12"/>
      <color rgb="FFFF0000"/>
      <name val="Calibri"/>
      <family val="2"/>
      <scheme val="minor"/>
    </font>
    <font>
      <sz val="10"/>
      <color rgb="FFFF0000"/>
      <name val="Calibri"/>
      <family val="2"/>
      <scheme val="minor"/>
    </font>
    <font>
      <b/>
      <sz val="8"/>
      <color indexed="81"/>
      <name val="Tahoma"/>
      <family val="2"/>
    </font>
    <font>
      <sz val="9"/>
      <color indexed="81"/>
      <name val="Tahoma"/>
      <family val="2"/>
    </font>
    <font>
      <b/>
      <sz val="8"/>
      <color indexed="81"/>
      <name val="Calibri"/>
      <family val="2"/>
      <scheme val="minor"/>
    </font>
    <font>
      <b/>
      <sz val="9"/>
      <color indexed="81"/>
      <name val="Tahoma"/>
      <family val="2"/>
    </font>
    <font>
      <sz val="14"/>
      <color theme="1"/>
      <name val="Chubb Publico Roman"/>
      <family val="1"/>
    </font>
    <font>
      <b/>
      <sz val="10"/>
      <color theme="1"/>
      <name val="Calibri"/>
      <family val="2"/>
    </font>
    <font>
      <sz val="9"/>
      <color theme="0"/>
      <name val="Calibri"/>
      <family val="2"/>
      <scheme val="minor"/>
    </font>
    <font>
      <b/>
      <sz val="9"/>
      <color rgb="FFFF0000"/>
      <name val="Calibri"/>
      <family val="2"/>
      <scheme val="minor"/>
    </font>
    <font>
      <sz val="8"/>
      <color theme="1"/>
      <name val="Calibri"/>
      <family val="2"/>
      <scheme val="minor"/>
    </font>
    <font>
      <b/>
      <sz val="8"/>
      <name val="Calibri"/>
      <family val="2"/>
    </font>
    <font>
      <b/>
      <sz val="8"/>
      <color rgb="FFFFFFFF"/>
      <name val="Calibri"/>
      <family val="2"/>
    </font>
    <font>
      <sz val="8"/>
      <color rgb="FF000000"/>
      <name val="Calibri"/>
      <family val="2"/>
    </font>
    <font>
      <sz val="8"/>
      <color theme="1"/>
      <name val="Calibri"/>
      <family val="2"/>
    </font>
    <font>
      <b/>
      <u/>
      <sz val="13"/>
      <color theme="1"/>
      <name val="Calibri"/>
      <family val="2"/>
      <scheme val="minor"/>
    </font>
    <font>
      <b/>
      <u/>
      <sz val="11"/>
      <color theme="1"/>
      <name val="Calibri"/>
      <family val="2"/>
      <scheme val="minor"/>
    </font>
    <font>
      <sz val="11"/>
      <color theme="1"/>
      <name val="Symbol"/>
      <family val="1"/>
      <charset val="2"/>
    </font>
    <font>
      <sz val="7"/>
      <color theme="1"/>
      <name val="Times New Roman"/>
      <family val="1"/>
    </font>
    <font>
      <sz val="12"/>
      <color theme="1"/>
      <name val="Symbol"/>
      <family val="1"/>
      <charset val="2"/>
    </font>
    <font>
      <sz val="12"/>
      <color theme="1"/>
      <name val="Times New Roman"/>
      <family val="1"/>
    </font>
    <font>
      <sz val="5"/>
      <color theme="1"/>
      <name val="Calibri"/>
      <family val="2"/>
      <scheme val="minor"/>
    </font>
    <font>
      <sz val="11"/>
      <color theme="1"/>
      <name val="Courier New"/>
      <family val="3"/>
    </font>
    <font>
      <sz val="11"/>
      <color theme="1"/>
      <name val="Wingdings"/>
      <charset val="2"/>
    </font>
    <font>
      <sz val="11"/>
      <color rgb="FF1F497D"/>
      <name val="Wingdings"/>
      <charset val="2"/>
    </font>
    <font>
      <sz val="7"/>
      <color rgb="FF1F497D"/>
      <name val="Times New Roman"/>
      <family val="1"/>
    </font>
    <font>
      <sz val="8"/>
      <color theme="0"/>
      <name val="Calibri"/>
      <family val="2"/>
      <scheme val="minor"/>
    </font>
  </fonts>
  <fills count="9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6" tint="0.59999389629810485"/>
        <bgColor indexed="64"/>
      </patternFill>
    </fill>
    <fill>
      <patternFill patternType="solid">
        <fgColor rgb="FFFF7C8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FFFD78"/>
        <bgColor indexed="64"/>
      </patternFill>
    </fill>
    <fill>
      <patternFill patternType="gray125">
        <bgColor indexed="23"/>
      </patternFill>
    </fill>
    <fill>
      <patternFill patternType="solid">
        <fgColor indexed="22"/>
        <bgColor indexed="64"/>
      </patternFill>
    </fill>
    <fill>
      <patternFill patternType="solid">
        <fgColor indexed="26"/>
        <bgColor indexed="64"/>
      </patternFill>
    </fill>
    <fill>
      <patternFill patternType="gray125">
        <bgColor indexed="10"/>
      </patternFill>
    </fill>
    <fill>
      <patternFill patternType="lightTrellis">
        <bgColor indexed="17"/>
      </patternFill>
    </fill>
    <fill>
      <patternFill patternType="solid">
        <fgColor indexed="43"/>
        <bgColor indexed="64"/>
      </patternFill>
    </fill>
    <fill>
      <patternFill patternType="solid">
        <fgColor theme="3"/>
        <bgColor indexed="64"/>
      </patternFill>
    </fill>
    <fill>
      <patternFill patternType="solid">
        <fgColor theme="6" tint="0.399975585192419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4"/>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6"/>
        <bgColor indexed="64"/>
      </patternFill>
    </fill>
    <fill>
      <patternFill patternType="solid">
        <fgColor rgb="FF8DB4E2"/>
        <bgColor indexed="64"/>
      </patternFill>
    </fill>
    <fill>
      <patternFill patternType="solid">
        <fgColor rgb="FF8DB3E2"/>
        <bgColor indexed="64"/>
      </patternFill>
    </fill>
    <fill>
      <patternFill patternType="solid">
        <fgColor theme="1" tint="0.499984740745262"/>
        <bgColor indexed="64"/>
      </patternFill>
    </fill>
    <fill>
      <patternFill patternType="solid">
        <fgColor theme="9"/>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rgb="FF99CCFF"/>
        <bgColor indexed="64"/>
      </patternFill>
    </fill>
    <fill>
      <patternFill patternType="solid">
        <fgColor rgb="FFFFC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7030A0"/>
        <bgColor indexed="64"/>
      </patternFill>
    </fill>
    <fill>
      <patternFill patternType="solid">
        <fgColor rgb="FF00B0F0"/>
        <bgColor indexed="64"/>
      </patternFill>
    </fill>
    <fill>
      <patternFill patternType="solid">
        <fgColor rgb="FFFF33CC"/>
        <bgColor indexed="64"/>
      </patternFill>
    </fill>
    <fill>
      <patternFill patternType="solid">
        <fgColor rgb="FF0033CC"/>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rgb="FF00B050"/>
        <bgColor indexed="64"/>
      </patternFill>
    </fill>
    <fill>
      <patternFill patternType="solid">
        <fgColor rgb="FF000099"/>
        <bgColor indexed="64"/>
      </patternFill>
    </fill>
    <fill>
      <patternFill patternType="solid">
        <fgColor theme="0" tint="-0.499984740745262"/>
        <bgColor indexed="64"/>
      </patternFill>
    </fill>
    <fill>
      <patternFill patternType="solid">
        <fgColor theme="2" tint="-9.9978637043366805E-2"/>
        <bgColor indexed="64"/>
      </patternFill>
    </fill>
  </fills>
  <borders count="9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medium">
        <color auto="1"/>
      </right>
      <top/>
      <bottom/>
      <diagonal/>
    </border>
    <border>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thin">
        <color auto="1"/>
      </bottom>
      <diagonal/>
    </border>
    <border>
      <left/>
      <right style="medium">
        <color auto="1"/>
      </right>
      <top style="medium">
        <color auto="1"/>
      </top>
      <bottom/>
      <diagonal/>
    </border>
    <border>
      <left/>
      <right style="medium">
        <color auto="1"/>
      </right>
      <top style="medium">
        <color auto="1"/>
      </top>
      <bottom style="hair">
        <color auto="1"/>
      </bottom>
      <diagonal/>
    </border>
    <border>
      <left/>
      <right style="medium">
        <color auto="1"/>
      </right>
      <top style="hair">
        <color auto="1"/>
      </top>
      <bottom style="hair">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hair">
        <color auto="1"/>
      </left>
      <right style="hair">
        <color auto="1"/>
      </right>
      <top/>
      <bottom/>
      <diagonal/>
    </border>
    <border>
      <left/>
      <right style="medium">
        <color auto="1"/>
      </right>
      <top/>
      <bottom style="thin">
        <color auto="1"/>
      </bottom>
      <diagonal/>
    </border>
    <border>
      <left/>
      <right style="medium">
        <color auto="1"/>
      </right>
      <top style="thin">
        <color auto="1"/>
      </top>
      <bottom/>
      <diagonal/>
    </border>
    <border>
      <left/>
      <right style="thin">
        <color auto="1"/>
      </right>
      <top/>
      <bottom style="thin">
        <color auto="1"/>
      </bottom>
      <diagonal/>
    </border>
    <border>
      <left style="medium">
        <color auto="1"/>
      </left>
      <right style="hair">
        <color auto="1"/>
      </right>
      <top/>
      <bottom/>
      <diagonal/>
    </border>
    <border>
      <left style="medium">
        <color auto="1"/>
      </left>
      <right style="medium">
        <color auto="1"/>
      </right>
      <top/>
      <bottom/>
      <diagonal/>
    </border>
    <border>
      <left style="thin">
        <color auto="1"/>
      </left>
      <right/>
      <top style="thin">
        <color auto="1"/>
      </top>
      <bottom style="thin">
        <color auto="1"/>
      </bottom>
      <diagonal/>
    </border>
    <border>
      <left/>
      <right/>
      <top style="medium">
        <color auto="1"/>
      </top>
      <bottom/>
      <diagonal/>
    </border>
    <border>
      <left/>
      <right/>
      <top style="thin">
        <color auto="1"/>
      </top>
      <bottom style="thin">
        <color auto="1"/>
      </bottom>
      <diagonal/>
    </border>
    <border>
      <left/>
      <right/>
      <top style="medium">
        <color auto="1"/>
      </top>
      <bottom style="medium">
        <color auto="1"/>
      </bottom>
      <diagonal/>
    </border>
    <border>
      <left style="thin">
        <color indexed="48"/>
      </left>
      <right style="thin">
        <color indexed="48"/>
      </right>
      <top style="thin">
        <color indexed="48"/>
      </top>
      <bottom style="thin">
        <color indexed="48"/>
      </bottom>
      <diagonal/>
    </border>
    <border>
      <left/>
      <right/>
      <top style="double">
        <color auto="1"/>
      </top>
      <bottom/>
      <diagonal/>
    </border>
    <border>
      <left/>
      <right/>
      <top/>
      <bottom style="medium">
        <color indexed="64"/>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style="thin">
        <color rgb="FFFF0000"/>
      </left>
      <right style="thin">
        <color rgb="FFFF0000"/>
      </right>
      <top style="thin">
        <color rgb="FFFF0000"/>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rgb="FFFF0000"/>
      </right>
      <top style="medium">
        <color indexed="64"/>
      </top>
      <bottom style="medium">
        <color indexed="64"/>
      </bottom>
      <diagonal/>
    </border>
    <border>
      <left style="thin">
        <color rgb="FFFF0000"/>
      </left>
      <right style="thin">
        <color rgb="FFFF0000"/>
      </right>
      <top style="medium">
        <color indexed="64"/>
      </top>
      <bottom style="medium">
        <color indexed="64"/>
      </bottom>
      <diagonal/>
    </border>
    <border>
      <left style="thin">
        <color rgb="FFFF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rgb="FFFF0000"/>
      </right>
      <top style="medium">
        <color auto="1"/>
      </top>
      <bottom/>
      <diagonal/>
    </border>
    <border>
      <left/>
      <right style="medium">
        <color rgb="FFFF0000"/>
      </right>
      <top/>
      <bottom/>
      <diagonal/>
    </border>
    <border>
      <left/>
      <right style="medium">
        <color rgb="FFFF0000"/>
      </right>
      <top/>
      <bottom style="medium">
        <color indexed="64"/>
      </bottom>
      <diagonal/>
    </border>
    <border>
      <left style="thin">
        <color rgb="FFFF0000"/>
      </left>
      <right/>
      <top/>
      <bottom style="thin">
        <color rgb="FFFF0000"/>
      </bottom>
      <diagonal/>
    </border>
    <border>
      <left style="thin">
        <color rgb="FFFF0000"/>
      </left>
      <right/>
      <top style="thin">
        <color rgb="FFFF0000"/>
      </top>
      <bottom style="thin">
        <color rgb="FFFF0000"/>
      </bottom>
      <diagonal/>
    </border>
    <border>
      <left style="thick">
        <color indexed="64"/>
      </left>
      <right style="thick">
        <color indexed="64"/>
      </right>
      <top style="thick">
        <color indexed="64"/>
      </top>
      <bottom/>
      <diagonal/>
    </border>
    <border>
      <left/>
      <right style="thick">
        <color indexed="64"/>
      </right>
      <top style="thick">
        <color indexed="64"/>
      </top>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theme="1"/>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FF0000"/>
      </left>
      <right/>
      <top style="medium">
        <color auto="1"/>
      </top>
      <bottom/>
      <diagonal/>
    </border>
    <border>
      <left style="medium">
        <color rgb="FFFF0000"/>
      </left>
      <right/>
      <top/>
      <bottom/>
      <diagonal/>
    </border>
    <border>
      <left style="medium">
        <color rgb="FFFF0000"/>
      </left>
      <right/>
      <top/>
      <bottom style="medium">
        <color indexed="64"/>
      </bottom>
      <diagonal/>
    </border>
  </borders>
  <cellStyleXfs count="5134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9" fontId="1"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26" fillId="0" borderId="0"/>
    <xf numFmtId="170" fontId="28" fillId="0" borderId="0" applyFont="0" applyFill="0" applyBorder="0" applyAlignment="0" applyProtection="0">
      <protection locked="0"/>
    </xf>
    <xf numFmtId="171" fontId="28" fillId="0" borderId="0" applyFont="0" applyFill="0" applyBorder="0" applyAlignment="0" applyProtection="0">
      <protection locked="0"/>
    </xf>
    <xf numFmtId="0" fontId="7" fillId="3" borderId="0" applyNumberFormat="0" applyBorder="0" applyAlignment="0" applyProtection="0"/>
    <xf numFmtId="172" fontId="26" fillId="0" borderId="0" applyFill="0" applyBorder="0" applyAlignment="0"/>
    <xf numFmtId="38" fontId="29" fillId="0" borderId="0" applyNumberFormat="0" applyFill="0" applyBorder="0" applyAlignment="0" applyProtection="0">
      <protection locked="0"/>
    </xf>
    <xf numFmtId="38" fontId="30" fillId="0" borderId="0" applyNumberFormat="0" applyFill="0" applyBorder="0" applyAlignment="0" applyProtection="0">
      <protection locked="0"/>
    </xf>
    <xf numFmtId="38" fontId="31" fillId="0" borderId="0" applyNumberFormat="0" applyFill="0" applyBorder="0" applyAlignment="0" applyProtection="0">
      <protection locked="0"/>
    </xf>
    <xf numFmtId="173" fontId="32" fillId="0" borderId="0"/>
    <xf numFmtId="173" fontId="33" fillId="0" borderId="0"/>
    <xf numFmtId="173" fontId="32" fillId="0" borderId="0"/>
    <xf numFmtId="173" fontId="33" fillId="0" borderId="0"/>
    <xf numFmtId="173" fontId="32" fillId="0" borderId="0"/>
    <xf numFmtId="173" fontId="33" fillId="0" borderId="0"/>
    <xf numFmtId="173" fontId="32" fillId="0" borderId="0"/>
    <xf numFmtId="173" fontId="33" fillId="0" borderId="0"/>
    <xf numFmtId="173" fontId="32" fillId="0" borderId="0"/>
    <xf numFmtId="173" fontId="33" fillId="0" borderId="0"/>
    <xf numFmtId="173" fontId="32" fillId="0" borderId="0"/>
    <xf numFmtId="173" fontId="33" fillId="0" borderId="0"/>
    <xf numFmtId="173" fontId="32" fillId="0" borderId="0"/>
    <xf numFmtId="173" fontId="33" fillId="0" borderId="0"/>
    <xf numFmtId="173" fontId="32" fillId="0" borderId="0"/>
    <xf numFmtId="173" fontId="33" fillId="0" borderId="0"/>
    <xf numFmtId="174" fontId="28" fillId="0" borderId="0" applyFont="0" applyFill="0" applyBorder="0" applyAlignment="0" applyProtection="0">
      <protection locked="0"/>
    </xf>
    <xf numFmtId="40" fontId="28" fillId="0" borderId="0" applyFont="0" applyFill="0" applyBorder="0" applyAlignment="0" applyProtection="0">
      <protection locked="0"/>
    </xf>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0" fontId="35" fillId="0" borderId="0" applyNumberFormat="0" applyAlignment="0">
      <alignment horizontal="left"/>
    </xf>
    <xf numFmtId="164" fontId="28" fillId="0" borderId="0" applyFont="0" applyFill="0" applyBorder="0" applyAlignment="0" applyProtection="0">
      <protection locked="0"/>
    </xf>
    <xf numFmtId="165" fontId="28" fillId="0" borderId="0" applyFont="0" applyFill="0" applyBorder="0" applyAlignment="0" applyProtection="0">
      <protection locked="0"/>
    </xf>
    <xf numFmtId="175" fontId="34" fillId="0" borderId="0" applyFont="0" applyFill="0" applyBorder="0" applyAlignment="0" applyProtection="0"/>
    <xf numFmtId="175"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6" fillId="43" borderId="0" applyNumberFormat="0" applyFont="0" applyBorder="0" applyAlignment="0" applyProtection="0"/>
    <xf numFmtId="0" fontId="37" fillId="0" borderId="0" applyNumberFormat="0" applyAlignment="0">
      <alignment horizontal="left"/>
    </xf>
    <xf numFmtId="176" fontId="38"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0" fontId="6" fillId="2" borderId="0" applyNumberFormat="0" applyBorder="0" applyAlignment="0" applyProtection="0"/>
    <xf numFmtId="38" fontId="39" fillId="44" borderId="0" applyNumberFormat="0" applyBorder="0" applyAlignment="0" applyProtection="0"/>
    <xf numFmtId="0" fontId="40" fillId="0" borderId="37" applyNumberFormat="0" applyAlignment="0" applyProtection="0">
      <alignment horizontal="left" vertical="center"/>
    </xf>
    <xf numFmtId="0" fontId="40" fillId="0" borderId="36">
      <alignment horizontal="left" vertical="center"/>
    </xf>
    <xf numFmtId="0" fontId="40" fillId="0" borderId="36">
      <alignment horizontal="left" vertical="center"/>
    </xf>
    <xf numFmtId="0" fontId="40" fillId="0" borderId="36">
      <alignment horizontal="left" vertical="center"/>
    </xf>
    <xf numFmtId="0" fontId="40" fillId="0" borderId="36">
      <alignment horizontal="left" vertical="center"/>
    </xf>
    <xf numFmtId="0" fontId="3" fillId="0" borderId="1"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xf numFmtId="10" fontId="39" fillId="45" borderId="12" applyNumberFormat="0" applyBorder="0" applyAlignment="0" applyProtection="0"/>
    <xf numFmtId="10" fontId="39" fillId="45" borderId="12" applyNumberFormat="0" applyBorder="0" applyAlignment="0" applyProtection="0"/>
    <xf numFmtId="10" fontId="39" fillId="45" borderId="12" applyNumberFormat="0" applyBorder="0" applyAlignment="0" applyProtection="0"/>
    <xf numFmtId="10" fontId="39" fillId="45" borderId="12" applyNumberFormat="0" applyBorder="0" applyAlignment="0" applyProtection="0"/>
    <xf numFmtId="0" fontId="28" fillId="0" borderId="0" applyNumberFormat="0" applyFont="0" applyFill="0" applyBorder="0" applyProtection="0">
      <alignment horizontal="left" vertical="center"/>
    </xf>
    <xf numFmtId="0" fontId="43" fillId="0" borderId="34" applyNumberFormat="0" applyFont="0" applyFill="0" applyBorder="0" applyAlignment="0"/>
    <xf numFmtId="0" fontId="43" fillId="0" borderId="34" applyNumberFormat="0" applyFont="0" applyFill="0" applyBorder="0" applyAlignment="0"/>
    <xf numFmtId="0" fontId="43" fillId="0" borderId="34" applyNumberFormat="0" applyFont="0" applyFill="0" applyBorder="0" applyAlignment="0"/>
    <xf numFmtId="0" fontId="43" fillId="0" borderId="34" applyNumberFormat="0" applyFont="0" applyFill="0" applyBorder="0" applyAlignment="0"/>
    <xf numFmtId="38" fontId="44" fillId="0" borderId="0" applyFont="0" applyFill="0" applyBorder="0" applyAlignment="0" applyProtection="0"/>
    <xf numFmtId="40" fontId="44" fillId="0" borderId="0" applyFont="0" applyFill="0" applyBorder="0" applyAlignment="0" applyProtection="0"/>
    <xf numFmtId="177" fontId="26" fillId="0" borderId="0" applyFont="0" applyFill="0" applyBorder="0" applyAlignment="0" applyProtection="0"/>
    <xf numFmtId="178" fontId="26" fillId="0" borderId="0" applyFont="0" applyFill="0" applyBorder="0" applyAlignment="0" applyProtection="0"/>
    <xf numFmtId="0" fontId="8" fillId="4" borderId="0" applyNumberFormat="0" applyBorder="0" applyAlignment="0" applyProtection="0"/>
    <xf numFmtId="179" fontId="45" fillId="0" borderId="0"/>
    <xf numFmtId="179"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47"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applyBorder="0"/>
    <xf numFmtId="0" fontId="47" fillId="0" borderId="0"/>
    <xf numFmtId="0" fontId="47"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xf numFmtId="180" fontId="28" fillId="0" borderId="0" applyFont="0" applyFill="0" applyBorder="0" applyAlignment="0" applyProtection="0">
      <protection locked="0"/>
    </xf>
    <xf numFmtId="10" fontId="28" fillId="0" borderId="0" applyFont="0" applyFill="0" applyBorder="0" applyAlignment="0" applyProtection="0">
      <protection locked="0"/>
    </xf>
    <xf numFmtId="10" fontId="2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4" fillId="0" borderId="35" applyNumberFormat="0" applyBorder="0"/>
    <xf numFmtId="0" fontId="36" fillId="46" borderId="0" applyNumberFormat="0" applyFont="0" applyBorder="0" applyAlignment="0" applyProtection="0"/>
    <xf numFmtId="0" fontId="36" fillId="47" borderId="0" applyNumberFormat="0" applyFont="0" applyBorder="0" applyAlignment="0" applyProtection="0"/>
    <xf numFmtId="181" fontId="26" fillId="0" borderId="0" applyNumberFormat="0" applyFill="0" applyBorder="0" applyAlignment="0" applyProtection="0">
      <alignment horizontal="left"/>
    </xf>
    <xf numFmtId="4" fontId="50" fillId="48" borderId="38" applyNumberFormat="0" applyProtection="0">
      <alignment vertical="center"/>
    </xf>
    <xf numFmtId="4" fontId="50" fillId="48" borderId="38" applyNumberFormat="0" applyProtection="0">
      <alignment vertical="center"/>
    </xf>
    <xf numFmtId="0" fontId="51" fillId="0" borderId="0"/>
    <xf numFmtId="40" fontId="52" fillId="0" borderId="0" applyBorder="0">
      <alignment horizontal="right"/>
    </xf>
    <xf numFmtId="0" fontId="34" fillId="0" borderId="39" applyNumberFormat="0" applyFont="0" applyFill="0" applyAlignment="0" applyProtection="0"/>
    <xf numFmtId="0" fontId="34" fillId="0" borderId="39" applyNumberFormat="0" applyFont="0" applyFill="0" applyAlignment="0" applyProtection="0"/>
    <xf numFmtId="0" fontId="34" fillId="0" borderId="39" applyNumberFormat="0" applyFont="0" applyFill="0" applyAlignment="0" applyProtection="0"/>
    <xf numFmtId="0" fontId="34" fillId="0" borderId="39" applyNumberFormat="0" applyFont="0" applyFill="0" applyAlignment="0" applyProtection="0"/>
    <xf numFmtId="0" fontId="34" fillId="0" borderId="39" applyNumberFormat="0" applyFont="0" applyFill="0" applyAlignment="0" applyProtection="0"/>
    <xf numFmtId="0" fontId="34" fillId="0" borderId="39" applyNumberFormat="0" applyFont="0" applyFill="0" applyAlignment="0" applyProtection="0"/>
    <xf numFmtId="0" fontId="34" fillId="0" borderId="39" applyNumberFormat="0" applyFont="0" applyFill="0" applyAlignment="0" applyProtection="0"/>
    <xf numFmtId="0" fontId="34" fillId="0" borderId="39" applyNumberFormat="0" applyFont="0" applyFill="0" applyAlignment="0" applyProtection="0"/>
    <xf numFmtId="0" fontId="53" fillId="0" borderId="0">
      <alignment vertical="top"/>
    </xf>
    <xf numFmtId="0" fontId="54" fillId="0" borderId="0" applyNumberFormat="0" applyFont="0" applyFill="0" applyBorder="0" applyProtection="0">
      <alignment horizontal="center" vertical="center" wrapText="1"/>
    </xf>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678">
    <xf numFmtId="0" fontId="0" fillId="0" borderId="0" xfId="0"/>
    <xf numFmtId="0" fontId="21" fillId="34" borderId="11" xfId="0" applyFont="1" applyFill="1" applyBorder="1" applyAlignment="1">
      <alignment vertical="center" wrapText="1"/>
    </xf>
    <xf numFmtId="0" fontId="20" fillId="0" borderId="0" xfId="0" applyFont="1" applyAlignment="1">
      <alignment vertical="center" wrapText="1"/>
    </xf>
    <xf numFmtId="167" fontId="22" fillId="0" borderId="16" xfId="0" applyNumberFormat="1" applyFont="1" applyFill="1" applyBorder="1" applyAlignment="1">
      <alignment horizontal="center" vertical="center" wrapText="1"/>
    </xf>
    <xf numFmtId="167" fontId="22" fillId="35" borderId="16" xfId="0" applyNumberFormat="1" applyFont="1" applyFill="1" applyBorder="1" applyAlignment="1">
      <alignment horizontal="center" vertical="center" wrapText="1"/>
    </xf>
    <xf numFmtId="167" fontId="22" fillId="35" borderId="17" xfId="0" applyNumberFormat="1" applyFont="1" applyFill="1" applyBorder="1" applyAlignment="1">
      <alignment horizontal="center" vertical="center" wrapText="1"/>
    </xf>
    <xf numFmtId="167" fontId="22" fillId="0" borderId="12" xfId="0" applyNumberFormat="1" applyFont="1" applyFill="1" applyBorder="1" applyAlignment="1">
      <alignment horizontal="center" vertical="center" wrapText="1"/>
    </xf>
    <xf numFmtId="167" fontId="22" fillId="35" borderId="12" xfId="0" applyNumberFormat="1" applyFont="1" applyFill="1" applyBorder="1" applyAlignment="1">
      <alignment horizontal="center" vertical="center" wrapText="1"/>
    </xf>
    <xf numFmtId="167" fontId="22" fillId="35" borderId="13" xfId="0" applyNumberFormat="1" applyFont="1" applyFill="1" applyBorder="1" applyAlignment="1">
      <alignment horizontal="center" vertical="center" wrapText="1"/>
    </xf>
    <xf numFmtId="167" fontId="22" fillId="0" borderId="14" xfId="0" applyNumberFormat="1" applyFont="1" applyFill="1" applyBorder="1" applyAlignment="1">
      <alignment horizontal="center" vertical="center" wrapText="1"/>
    </xf>
    <xf numFmtId="167" fontId="22" fillId="35" borderId="14" xfId="0" applyNumberFormat="1" applyFont="1" applyFill="1" applyBorder="1" applyAlignment="1">
      <alignment horizontal="center" vertical="center" wrapText="1"/>
    </xf>
    <xf numFmtId="167" fontId="22" fillId="35" borderId="15" xfId="0" applyNumberFormat="1" applyFont="1" applyFill="1" applyBorder="1" applyAlignment="1">
      <alignment horizontal="center" vertical="center" wrapText="1"/>
    </xf>
    <xf numFmtId="0" fontId="20" fillId="0" borderId="0" xfId="0" applyFont="1" applyFill="1" applyAlignment="1">
      <alignment vertical="center" wrapText="1"/>
    </xf>
    <xf numFmtId="16" fontId="20" fillId="0" borderId="0" xfId="0" applyNumberFormat="1" applyFont="1" applyAlignment="1">
      <alignment vertical="center" wrapText="1"/>
    </xf>
    <xf numFmtId="0" fontId="20" fillId="0" borderId="0" xfId="0" applyFont="1" applyAlignment="1">
      <alignment horizontal="center" vertical="center" wrapText="1"/>
    </xf>
    <xf numFmtId="168" fontId="20" fillId="0" borderId="0" xfId="0" applyNumberFormat="1" applyFont="1" applyAlignment="1">
      <alignment horizontal="center" vertical="center" wrapText="1"/>
    </xf>
    <xf numFmtId="0" fontId="21" fillId="36" borderId="11" xfId="0" applyFont="1" applyFill="1" applyBorder="1" applyAlignment="1">
      <alignment vertical="center" wrapText="1"/>
    </xf>
    <xf numFmtId="0" fontId="22" fillId="0" borderId="0" xfId="0" applyFont="1" applyFill="1" applyAlignment="1">
      <alignment vertical="center"/>
    </xf>
    <xf numFmtId="0" fontId="20" fillId="33" borderId="11" xfId="0" applyFont="1" applyFill="1" applyBorder="1" applyAlignment="1">
      <alignment vertical="center" wrapText="1"/>
    </xf>
    <xf numFmtId="0" fontId="20" fillId="0" borderId="0" xfId="0" applyFont="1" applyBorder="1" applyAlignment="1">
      <alignment vertical="center" wrapText="1"/>
    </xf>
    <xf numFmtId="167" fontId="22" fillId="0" borderId="27" xfId="0" applyNumberFormat="1" applyFont="1" applyFill="1" applyBorder="1" applyAlignment="1">
      <alignment horizontal="center" vertical="center"/>
    </xf>
    <xf numFmtId="0" fontId="20" fillId="0" borderId="11" xfId="0" applyFont="1" applyFill="1" applyBorder="1" applyAlignment="1">
      <alignment vertical="center" wrapText="1"/>
    </xf>
    <xf numFmtId="0" fontId="23" fillId="0" borderId="11" xfId="0" applyFont="1" applyFill="1" applyBorder="1" applyAlignment="1">
      <alignment vertical="center" wrapText="1"/>
    </xf>
    <xf numFmtId="0" fontId="23" fillId="0" borderId="0" xfId="0" applyFont="1" applyFill="1" applyBorder="1" applyAlignment="1">
      <alignment vertical="center" wrapText="1"/>
    </xf>
    <xf numFmtId="1" fontId="22" fillId="0" borderId="0" xfId="0" applyNumberFormat="1" applyFont="1" applyFill="1" applyBorder="1" applyAlignment="1">
      <alignment horizontal="center" vertical="center"/>
    </xf>
    <xf numFmtId="167" fontId="22" fillId="0" borderId="0" xfId="0" applyNumberFormat="1" applyFont="1" applyFill="1" applyBorder="1" applyAlignment="1">
      <alignment horizontal="center" vertical="center"/>
    </xf>
    <xf numFmtId="0" fontId="23" fillId="0" borderId="0" xfId="0" applyFont="1" applyFill="1" applyBorder="1" applyAlignment="1">
      <alignment vertical="center"/>
    </xf>
    <xf numFmtId="0" fontId="22" fillId="0" borderId="0" xfId="0" applyFont="1" applyFill="1" applyBorder="1" applyAlignment="1">
      <alignment vertical="center" wrapText="1"/>
    </xf>
    <xf numFmtId="0" fontId="22" fillId="0" borderId="0" xfId="0" applyFont="1" applyFill="1" applyBorder="1" applyAlignment="1">
      <alignment horizontal="center" vertical="center" wrapText="1"/>
    </xf>
    <xf numFmtId="168" fontId="20" fillId="0" borderId="0" xfId="0" applyNumberFormat="1" applyFont="1" applyFill="1" applyBorder="1" applyAlignment="1">
      <alignment horizontal="center" vertical="center" wrapText="1"/>
    </xf>
    <xf numFmtId="168" fontId="20" fillId="0" borderId="0" xfId="0" applyNumberFormat="1" applyFont="1" applyFill="1" applyBorder="1" applyAlignment="1">
      <alignment vertical="center" wrapText="1"/>
    </xf>
    <xf numFmtId="0" fontId="22" fillId="0" borderId="0" xfId="0" applyFont="1" applyFill="1" applyBorder="1" applyAlignment="1">
      <alignment vertical="center"/>
    </xf>
    <xf numFmtId="0" fontId="21" fillId="33" borderId="11" xfId="0" applyFont="1" applyFill="1" applyBorder="1" applyAlignment="1">
      <alignment vertical="center"/>
    </xf>
    <xf numFmtId="0" fontId="22" fillId="0" borderId="0" xfId="0" applyFont="1" applyFill="1" applyAlignment="1">
      <alignment vertical="center" wrapText="1"/>
    </xf>
    <xf numFmtId="0" fontId="23" fillId="0" borderId="30" xfId="0" applyFont="1" applyFill="1" applyBorder="1" applyAlignment="1">
      <alignment vertical="center"/>
    </xf>
    <xf numFmtId="0" fontId="21" fillId="33" borderId="29" xfId="0" applyFont="1" applyFill="1" applyBorder="1" applyAlignment="1">
      <alignment vertical="center"/>
    </xf>
    <xf numFmtId="167" fontId="22" fillId="0" borderId="11" xfId="0" applyNumberFormat="1" applyFont="1" applyFill="1" applyBorder="1" applyAlignment="1">
      <alignment vertical="center" wrapText="1"/>
    </xf>
    <xf numFmtId="0" fontId="20" fillId="0" borderId="0" xfId="0" applyFont="1" applyFill="1" applyAlignment="1">
      <alignment vertical="center"/>
    </xf>
    <xf numFmtId="0" fontId="20" fillId="0" borderId="0" xfId="0" applyFont="1" applyAlignment="1">
      <alignment vertical="center"/>
    </xf>
    <xf numFmtId="0" fontId="20" fillId="0" borderId="0" xfId="0" applyFont="1" applyAlignment="1">
      <alignment horizontal="center" vertical="center"/>
    </xf>
    <xf numFmtId="168" fontId="20" fillId="0" borderId="0" xfId="0" applyNumberFormat="1" applyFont="1" applyAlignment="1">
      <alignment horizontal="center" vertical="center"/>
    </xf>
    <xf numFmtId="0" fontId="24" fillId="0" borderId="24" xfId="0" applyFont="1" applyBorder="1" applyAlignment="1">
      <alignment vertical="center"/>
    </xf>
    <xf numFmtId="166" fontId="21" fillId="34" borderId="25" xfId="0" applyNumberFormat="1" applyFont="1" applyFill="1" applyBorder="1" applyAlignment="1">
      <alignment horizontal="center" vertical="center" textRotation="90"/>
    </xf>
    <xf numFmtId="166" fontId="21" fillId="34" borderId="26" xfId="0" applyNumberFormat="1" applyFont="1" applyFill="1" applyBorder="1" applyAlignment="1">
      <alignment horizontal="center" vertical="center" textRotation="90"/>
    </xf>
    <xf numFmtId="166" fontId="21" fillId="34" borderId="21" xfId="0" applyNumberFormat="1" applyFont="1" applyFill="1" applyBorder="1" applyAlignment="1">
      <alignment horizontal="center" vertical="center" textRotation="90"/>
    </xf>
    <xf numFmtId="0" fontId="20" fillId="0" borderId="20" xfId="0" applyFont="1" applyBorder="1" applyAlignment="1">
      <alignment vertical="center" wrapText="1"/>
    </xf>
    <xf numFmtId="167" fontId="21" fillId="0" borderId="16" xfId="42" applyNumberFormat="1" applyFont="1" applyBorder="1" applyAlignment="1">
      <alignment horizontal="center" vertical="center"/>
    </xf>
    <xf numFmtId="167" fontId="21" fillId="35" borderId="22" xfId="42" applyNumberFormat="1" applyFont="1" applyFill="1" applyBorder="1" applyAlignment="1">
      <alignment horizontal="center" vertical="center"/>
    </xf>
    <xf numFmtId="0" fontId="20" fillId="0" borderId="18" xfId="0" applyFont="1" applyBorder="1" applyAlignment="1">
      <alignment vertical="center" wrapText="1"/>
    </xf>
    <xf numFmtId="167" fontId="21" fillId="0" borderId="23" xfId="42" applyNumberFormat="1" applyFont="1" applyBorder="1" applyAlignment="1">
      <alignment horizontal="center" vertical="center"/>
    </xf>
    <xf numFmtId="167" fontId="21" fillId="0" borderId="12" xfId="42" applyNumberFormat="1" applyFont="1" applyBorder="1" applyAlignment="1">
      <alignment horizontal="center" vertical="center"/>
    </xf>
    <xf numFmtId="167" fontId="21" fillId="0" borderId="23" xfId="42" applyNumberFormat="1" applyFont="1" applyFill="1" applyBorder="1" applyAlignment="1">
      <alignment horizontal="center" vertical="center"/>
    </xf>
    <xf numFmtId="0" fontId="20" fillId="0" borderId="0" xfId="0" applyFont="1" applyFill="1" applyAlignment="1">
      <alignment horizontal="center" vertical="center"/>
    </xf>
    <xf numFmtId="0" fontId="22" fillId="0" borderId="18" xfId="0" applyFont="1" applyFill="1" applyBorder="1" applyAlignment="1">
      <alignment vertical="center" wrapText="1"/>
    </xf>
    <xf numFmtId="0" fontId="20" fillId="0" borderId="19" xfId="0" applyFont="1" applyFill="1" applyBorder="1" applyAlignment="1">
      <alignment vertical="center" wrapText="1"/>
    </xf>
    <xf numFmtId="167" fontId="21" fillId="0" borderId="14" xfId="42" applyNumberFormat="1" applyFont="1" applyBorder="1" applyAlignment="1">
      <alignment horizontal="center" vertical="center"/>
    </xf>
    <xf numFmtId="0" fontId="21" fillId="34" borderId="0" xfId="0" applyFont="1" applyFill="1" applyBorder="1" applyAlignment="1">
      <alignment vertical="center" wrapText="1"/>
    </xf>
    <xf numFmtId="166" fontId="21" fillId="34" borderId="0" xfId="0" applyNumberFormat="1" applyFont="1" applyFill="1" applyBorder="1" applyAlignment="1">
      <alignment horizontal="center" vertical="center"/>
    </xf>
    <xf numFmtId="167" fontId="22" fillId="0" borderId="12" xfId="0" applyNumberFormat="1" applyFont="1" applyFill="1" applyBorder="1" applyAlignment="1">
      <alignment horizontal="center" vertical="center"/>
    </xf>
    <xf numFmtId="1" fontId="22" fillId="39" borderId="0" xfId="0" applyNumberFormat="1" applyFont="1" applyFill="1" applyBorder="1" applyAlignment="1">
      <alignment horizontal="center" vertical="center"/>
    </xf>
    <xf numFmtId="0" fontId="21" fillId="33" borderId="0" xfId="0" applyFont="1" applyFill="1" applyBorder="1" applyAlignment="1">
      <alignment vertical="center"/>
    </xf>
    <xf numFmtId="1" fontId="20" fillId="33" borderId="0" xfId="0" applyNumberFormat="1" applyFont="1" applyFill="1" applyBorder="1" applyAlignment="1">
      <alignment horizontal="center" vertical="center" wrapText="1"/>
    </xf>
    <xf numFmtId="167" fontId="21" fillId="33" borderId="12" xfId="0" applyNumberFormat="1" applyFont="1" applyFill="1" applyBorder="1" applyAlignment="1">
      <alignment horizontal="center" vertical="center"/>
    </xf>
    <xf numFmtId="0" fontId="21" fillId="33" borderId="30" xfId="0" applyFont="1" applyFill="1" applyBorder="1" applyAlignment="1">
      <alignment vertical="center"/>
    </xf>
    <xf numFmtId="0" fontId="22" fillId="0" borderId="12" xfId="0" applyFont="1" applyFill="1" applyBorder="1" applyAlignment="1">
      <alignment horizontal="center" vertical="center" wrapText="1"/>
    </xf>
    <xf numFmtId="168" fontId="20" fillId="0" borderId="12" xfId="0" applyNumberFormat="1" applyFont="1" applyBorder="1" applyAlignment="1">
      <alignment horizontal="center" vertical="center" wrapText="1"/>
    </xf>
    <xf numFmtId="168" fontId="20" fillId="0" borderId="12" xfId="0" applyNumberFormat="1" applyFont="1" applyBorder="1" applyAlignment="1">
      <alignment vertical="center" wrapText="1"/>
    </xf>
    <xf numFmtId="0" fontId="20" fillId="34" borderId="0" xfId="0" applyFont="1" applyFill="1" applyBorder="1" applyAlignment="1">
      <alignment horizontal="right" vertical="center" wrapText="1"/>
    </xf>
    <xf numFmtId="166" fontId="21" fillId="34" borderId="28" xfId="0" applyNumberFormat="1" applyFont="1" applyFill="1" applyBorder="1" applyAlignment="1">
      <alignment vertical="center" textRotation="90"/>
    </xf>
    <xf numFmtId="166" fontId="21" fillId="39" borderId="0" xfId="0" applyNumberFormat="1" applyFont="1" applyFill="1" applyBorder="1" applyAlignment="1">
      <alignment vertical="center" textRotation="90"/>
    </xf>
    <xf numFmtId="166" fontId="21" fillId="40" borderId="0" xfId="0" applyNumberFormat="1" applyFont="1" applyFill="1" applyBorder="1" applyAlignment="1">
      <alignment vertical="center" textRotation="90"/>
    </xf>
    <xf numFmtId="166" fontId="21" fillId="37" borderId="0" xfId="0" applyNumberFormat="1" applyFont="1" applyFill="1" applyBorder="1" applyAlignment="1">
      <alignment vertical="center" textRotation="90"/>
    </xf>
    <xf numFmtId="1" fontId="22" fillId="38" borderId="0" xfId="0" applyNumberFormat="1" applyFont="1" applyFill="1" applyBorder="1" applyAlignment="1">
      <alignment horizontal="center" vertical="center" wrapText="1"/>
    </xf>
    <xf numFmtId="0" fontId="22" fillId="33" borderId="12" xfId="0" applyFont="1" applyFill="1" applyBorder="1" applyAlignment="1">
      <alignment horizontal="center" vertical="center" wrapText="1"/>
    </xf>
    <xf numFmtId="168" fontId="20" fillId="33" borderId="12" xfId="0" applyNumberFormat="1" applyFont="1" applyFill="1" applyBorder="1" applyAlignment="1">
      <alignment horizontal="center" vertical="center" wrapText="1"/>
    </xf>
    <xf numFmtId="168" fontId="20" fillId="33" borderId="12" xfId="0" applyNumberFormat="1" applyFont="1" applyFill="1" applyBorder="1" applyAlignment="1">
      <alignment vertical="center" wrapText="1"/>
    </xf>
    <xf numFmtId="0" fontId="22" fillId="0" borderId="12" xfId="0" applyFont="1" applyFill="1" applyBorder="1" applyAlignment="1">
      <alignment horizontal="center" vertical="center"/>
    </xf>
    <xf numFmtId="167" fontId="21" fillId="33" borderId="12" xfId="0" applyNumberFormat="1"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20" fillId="0" borderId="12" xfId="0" applyFont="1" applyBorder="1" applyAlignment="1">
      <alignment horizontal="center" vertical="center" wrapText="1"/>
    </xf>
    <xf numFmtId="1" fontId="22" fillId="38" borderId="0" xfId="0" applyNumberFormat="1" applyFont="1" applyFill="1" applyBorder="1" applyAlignment="1">
      <alignment horizontal="center" vertical="center"/>
    </xf>
    <xf numFmtId="1" fontId="22" fillId="40" borderId="0" xfId="0" applyNumberFormat="1" applyFont="1" applyFill="1" applyBorder="1" applyAlignment="1">
      <alignment horizontal="center" vertical="center"/>
    </xf>
    <xf numFmtId="167" fontId="21" fillId="33" borderId="27" xfId="0" applyNumberFormat="1" applyFont="1" applyFill="1" applyBorder="1" applyAlignment="1">
      <alignment horizontal="center" vertical="center"/>
    </xf>
    <xf numFmtId="0" fontId="20" fillId="39" borderId="0" xfId="0" applyFont="1" applyFill="1" applyBorder="1" applyAlignment="1">
      <alignment horizontal="right" vertical="center" wrapText="1"/>
    </xf>
    <xf numFmtId="1" fontId="22" fillId="39" borderId="0" xfId="0" applyNumberFormat="1" applyFont="1" applyFill="1" applyBorder="1" applyAlignment="1">
      <alignment horizontal="center" vertical="center" wrapText="1"/>
    </xf>
    <xf numFmtId="1" fontId="22" fillId="37" borderId="0" xfId="0" applyNumberFormat="1" applyFont="1" applyFill="1" applyBorder="1" applyAlignment="1">
      <alignment horizontal="center" vertical="center" wrapText="1"/>
    </xf>
    <xf numFmtId="1" fontId="20" fillId="38" borderId="0" xfId="0" applyNumberFormat="1" applyFont="1" applyFill="1" applyBorder="1" applyAlignment="1">
      <alignment horizontal="center" vertical="center"/>
    </xf>
    <xf numFmtId="1" fontId="22" fillId="41" borderId="0" xfId="0" applyNumberFormat="1" applyFont="1" applyFill="1" applyBorder="1" applyAlignment="1">
      <alignment horizontal="center" vertical="center"/>
    </xf>
    <xf numFmtId="169" fontId="21" fillId="34" borderId="0" xfId="0" applyNumberFormat="1" applyFont="1" applyFill="1" applyBorder="1" applyAlignment="1">
      <alignment horizontal="center" vertical="center" textRotation="90"/>
    </xf>
    <xf numFmtId="166" fontId="21" fillId="34" borderId="0" xfId="0" applyNumberFormat="1" applyFont="1" applyFill="1" applyBorder="1" applyAlignment="1">
      <alignment horizontal="center" vertical="center" wrapText="1"/>
    </xf>
    <xf numFmtId="167" fontId="21" fillId="33" borderId="31" xfId="0" applyNumberFormat="1" applyFont="1" applyFill="1" applyBorder="1" applyAlignment="1">
      <alignment horizontal="center" vertical="center"/>
    </xf>
    <xf numFmtId="167" fontId="21" fillId="33" borderId="16" xfId="0" applyNumberFormat="1" applyFont="1" applyFill="1" applyBorder="1" applyAlignment="1">
      <alignment horizontal="center" vertical="center"/>
    </xf>
    <xf numFmtId="0" fontId="20" fillId="38" borderId="0" xfId="0" applyFont="1" applyFill="1" applyBorder="1" applyAlignment="1">
      <alignment horizontal="right" vertical="center" wrapText="1"/>
    </xf>
    <xf numFmtId="167" fontId="20" fillId="38" borderId="0" xfId="0" applyNumberFormat="1" applyFont="1" applyFill="1" applyBorder="1" applyAlignment="1">
      <alignment horizontal="center" vertical="center"/>
    </xf>
    <xf numFmtId="167" fontId="21" fillId="38" borderId="0" xfId="0" applyNumberFormat="1" applyFont="1" applyFill="1" applyBorder="1" applyAlignment="1">
      <alignment horizontal="center" vertical="center"/>
    </xf>
    <xf numFmtId="166" fontId="21" fillId="39" borderId="0" xfId="0" applyNumberFormat="1" applyFont="1" applyFill="1" applyBorder="1" applyAlignment="1">
      <alignment horizontal="center" vertical="center"/>
    </xf>
    <xf numFmtId="0" fontId="20" fillId="40" borderId="0" xfId="0" applyFont="1" applyFill="1" applyBorder="1" applyAlignment="1">
      <alignment horizontal="right" vertical="center" wrapText="1"/>
    </xf>
    <xf numFmtId="166" fontId="21" fillId="40" borderId="0" xfId="0" applyNumberFormat="1" applyFont="1" applyFill="1" applyBorder="1" applyAlignment="1">
      <alignment horizontal="center" vertical="center"/>
    </xf>
    <xf numFmtId="166" fontId="21" fillId="34" borderId="32" xfId="0" applyNumberFormat="1" applyFont="1" applyFill="1" applyBorder="1" applyAlignment="1">
      <alignment vertical="center" textRotation="90"/>
    </xf>
    <xf numFmtId="166" fontId="21" fillId="34" borderId="10" xfId="0" applyNumberFormat="1" applyFont="1" applyFill="1" applyBorder="1" applyAlignment="1">
      <alignment vertical="center" textRotation="90"/>
    </xf>
    <xf numFmtId="166" fontId="21" fillId="34" borderId="33" xfId="0" applyNumberFormat="1" applyFont="1" applyFill="1" applyBorder="1" applyAlignment="1">
      <alignment vertical="center" textRotation="90"/>
    </xf>
    <xf numFmtId="0" fontId="22" fillId="33" borderId="16" xfId="0" applyFont="1" applyFill="1" applyBorder="1" applyAlignment="1">
      <alignment horizontal="center" vertical="center" wrapText="1"/>
    </xf>
    <xf numFmtId="168" fontId="20" fillId="33" borderId="16" xfId="0" applyNumberFormat="1" applyFont="1" applyFill="1" applyBorder="1" applyAlignment="1">
      <alignment horizontal="center" vertical="center" wrapText="1"/>
    </xf>
    <xf numFmtId="168" fontId="20" fillId="33" borderId="16" xfId="0" applyNumberFormat="1" applyFont="1" applyFill="1" applyBorder="1" applyAlignment="1">
      <alignment vertical="center" wrapText="1"/>
    </xf>
    <xf numFmtId="166" fontId="21" fillId="37" borderId="0" xfId="0" applyNumberFormat="1" applyFont="1" applyFill="1" applyBorder="1" applyAlignment="1">
      <alignment horizontal="center" vertical="center"/>
    </xf>
    <xf numFmtId="0" fontId="21" fillId="38" borderId="0" xfId="0" applyFont="1" applyFill="1" applyBorder="1" applyAlignment="1">
      <alignment horizontal="center" vertical="center" wrapText="1"/>
    </xf>
    <xf numFmtId="168" fontId="21" fillId="38" borderId="0" xfId="0" applyNumberFormat="1" applyFont="1" applyFill="1" applyBorder="1" applyAlignment="1">
      <alignment horizontal="center" vertical="center" wrapText="1"/>
    </xf>
    <xf numFmtId="0" fontId="21" fillId="34" borderId="29" xfId="0" applyFont="1" applyFill="1" applyBorder="1" applyAlignment="1">
      <alignment vertical="center" wrapText="1"/>
    </xf>
    <xf numFmtId="0" fontId="23" fillId="38" borderId="0" xfId="0" applyFont="1" applyFill="1" applyBorder="1" applyAlignment="1">
      <alignment vertical="center"/>
    </xf>
    <xf numFmtId="0" fontId="23" fillId="39" borderId="0" xfId="0" applyFont="1" applyFill="1" applyBorder="1" applyAlignment="1">
      <alignment vertical="center"/>
    </xf>
    <xf numFmtId="0" fontId="23" fillId="37" borderId="0" xfId="0" applyFont="1" applyFill="1" applyBorder="1" applyAlignment="1">
      <alignment vertical="center"/>
    </xf>
    <xf numFmtId="0" fontId="20" fillId="37" borderId="0" xfId="0" applyFont="1" applyFill="1" applyBorder="1" applyAlignment="1">
      <alignment horizontal="right" vertical="center" wrapText="1"/>
    </xf>
    <xf numFmtId="0" fontId="23" fillId="38" borderId="0" xfId="0" applyFont="1" applyFill="1" applyBorder="1" applyAlignment="1">
      <alignment vertical="center" wrapText="1"/>
    </xf>
    <xf numFmtId="1" fontId="22" fillId="37" borderId="0" xfId="0" applyNumberFormat="1" applyFont="1" applyFill="1" applyBorder="1" applyAlignment="1">
      <alignment horizontal="center" vertical="center"/>
    </xf>
    <xf numFmtId="0" fontId="23" fillId="37" borderId="0" xfId="0" applyFont="1" applyFill="1" applyBorder="1" applyAlignment="1">
      <alignment vertical="center" wrapText="1"/>
    </xf>
    <xf numFmtId="0" fontId="23" fillId="40" borderId="0" xfId="0" applyFont="1" applyFill="1" applyBorder="1" applyAlignment="1">
      <alignment vertical="center" wrapText="1"/>
    </xf>
    <xf numFmtId="0" fontId="23" fillId="39" borderId="0" xfId="0" applyFont="1" applyFill="1" applyBorder="1" applyAlignment="1">
      <alignment vertical="center" wrapText="1"/>
    </xf>
    <xf numFmtId="166" fontId="21" fillId="42" borderId="0" xfId="0" applyNumberFormat="1" applyFont="1" applyFill="1" applyBorder="1" applyAlignment="1">
      <alignment horizontal="center" vertical="center"/>
    </xf>
    <xf numFmtId="166" fontId="21" fillId="42" borderId="0" xfId="0" applyNumberFormat="1" applyFont="1" applyFill="1" applyBorder="1" applyAlignment="1">
      <alignment vertical="center" textRotation="90"/>
    </xf>
    <xf numFmtId="0" fontId="20" fillId="42" borderId="0" xfId="0" applyFont="1" applyFill="1" applyBorder="1" applyAlignment="1">
      <alignment horizontal="right" vertical="center" wrapText="1"/>
    </xf>
    <xf numFmtId="168" fontId="21" fillId="37" borderId="0" xfId="120" applyNumberFormat="1" applyFont="1" applyFill="1" applyBorder="1" applyAlignment="1">
      <alignment vertical="center"/>
    </xf>
    <xf numFmtId="168" fontId="21" fillId="40" borderId="0" xfId="120" applyNumberFormat="1" applyFont="1" applyFill="1" applyBorder="1" applyAlignment="1">
      <alignment vertical="center"/>
    </xf>
    <xf numFmtId="168" fontId="21" fillId="39" borderId="0" xfId="120" applyNumberFormat="1" applyFont="1" applyFill="1" applyBorder="1" applyAlignment="1">
      <alignment vertical="center"/>
    </xf>
    <xf numFmtId="1" fontId="25" fillId="37" borderId="0" xfId="0" applyNumberFormat="1" applyFont="1" applyFill="1" applyBorder="1" applyAlignment="1">
      <alignment horizontal="center" vertical="center"/>
    </xf>
    <xf numFmtId="168" fontId="20" fillId="0" borderId="0" xfId="0" applyNumberFormat="1" applyFont="1" applyAlignment="1">
      <alignment vertical="center" wrapText="1"/>
    </xf>
    <xf numFmtId="168" fontId="22" fillId="0" borderId="0" xfId="0" applyNumberFormat="1" applyFont="1" applyFill="1" applyAlignment="1">
      <alignment vertical="center"/>
    </xf>
    <xf numFmtId="49" fontId="55" fillId="49" borderId="0" xfId="0" applyNumberFormat="1" applyFont="1" applyFill="1" applyBorder="1" applyAlignment="1">
      <alignment vertical="center"/>
    </xf>
    <xf numFmtId="1" fontId="20" fillId="52" borderId="0" xfId="0" applyNumberFormat="1" applyFont="1" applyFill="1" applyBorder="1" applyAlignment="1">
      <alignment horizontal="center" vertical="center"/>
    </xf>
    <xf numFmtId="49" fontId="55" fillId="56" borderId="0" xfId="0" applyNumberFormat="1" applyFont="1" applyFill="1" applyBorder="1" applyAlignment="1">
      <alignment vertical="center"/>
    </xf>
    <xf numFmtId="49" fontId="55" fillId="57" borderId="0" xfId="0" applyNumberFormat="1" applyFont="1" applyFill="1" applyBorder="1" applyAlignment="1">
      <alignment vertical="center"/>
    </xf>
    <xf numFmtId="49" fontId="55" fillId="55" borderId="0" xfId="0" applyNumberFormat="1" applyFont="1" applyFill="1" applyBorder="1" applyAlignment="1">
      <alignment vertical="center"/>
    </xf>
    <xf numFmtId="49" fontId="55" fillId="53" borderId="0" xfId="0" applyNumberFormat="1" applyFont="1" applyFill="1" applyBorder="1" applyAlignment="1">
      <alignment vertical="center"/>
    </xf>
    <xf numFmtId="169" fontId="21" fillId="51" borderId="0" xfId="0" applyNumberFormat="1" applyFont="1" applyFill="1" applyBorder="1" applyAlignment="1">
      <alignment horizontal="center" vertical="center" textRotation="90"/>
    </xf>
    <xf numFmtId="0" fontId="0" fillId="0" borderId="0" xfId="0" applyBorder="1"/>
    <xf numFmtId="0" fontId="0" fillId="0" borderId="40" xfId="0" applyBorder="1"/>
    <xf numFmtId="0" fontId="0" fillId="58" borderId="0" xfId="0" applyFill="1"/>
    <xf numFmtId="0" fontId="0" fillId="59" borderId="0" xfId="0" applyFill="1"/>
    <xf numFmtId="49" fontId="55" fillId="49" borderId="40" xfId="0" applyNumberFormat="1" applyFont="1" applyFill="1" applyBorder="1" applyAlignment="1">
      <alignment vertical="center"/>
    </xf>
    <xf numFmtId="1" fontId="22" fillId="0" borderId="40" xfId="0" applyNumberFormat="1" applyFont="1" applyFill="1" applyBorder="1" applyAlignment="1">
      <alignment horizontal="center" vertical="center"/>
    </xf>
    <xf numFmtId="49" fontId="55" fillId="57" borderId="40" xfId="0" applyNumberFormat="1" applyFont="1" applyFill="1" applyBorder="1" applyAlignment="1">
      <alignment vertical="center"/>
    </xf>
    <xf numFmtId="1" fontId="22" fillId="0" borderId="0" xfId="0" applyNumberFormat="1" applyFont="1" applyFill="1" applyBorder="1" applyAlignment="1">
      <alignment horizontal="left" vertical="center"/>
    </xf>
    <xf numFmtId="169" fontId="21" fillId="59" borderId="0" xfId="0" applyNumberFormat="1" applyFont="1" applyFill="1" applyBorder="1" applyAlignment="1">
      <alignment horizontal="center" vertical="center" textRotation="90"/>
    </xf>
    <xf numFmtId="0" fontId="0" fillId="59" borderId="0" xfId="0" applyFill="1" applyBorder="1"/>
    <xf numFmtId="0" fontId="27" fillId="0" borderId="0" xfId="0" applyFont="1" applyAlignment="1">
      <alignment vertical="center" wrapText="1"/>
    </xf>
    <xf numFmtId="0" fontId="27" fillId="58" borderId="0" xfId="0" applyFont="1" applyFill="1" applyAlignment="1">
      <alignment vertical="center" wrapText="1"/>
    </xf>
    <xf numFmtId="1" fontId="23" fillId="0" borderId="0" xfId="0" applyNumberFormat="1" applyFont="1" applyFill="1" applyBorder="1" applyAlignment="1">
      <alignment horizontal="center" vertical="center"/>
    </xf>
    <xf numFmtId="0" fontId="56" fillId="0" borderId="0" xfId="0" applyFont="1" applyAlignment="1">
      <alignment horizontal="center" vertical="center"/>
    </xf>
    <xf numFmtId="0" fontId="27" fillId="51" borderId="0" xfId="0" applyFont="1" applyFill="1" applyAlignment="1">
      <alignment horizontal="center" vertical="center"/>
    </xf>
    <xf numFmtId="1" fontId="20" fillId="59" borderId="0" xfId="0" applyNumberFormat="1" applyFont="1" applyFill="1" applyBorder="1" applyAlignment="1">
      <alignment horizontal="center" vertical="center"/>
    </xf>
    <xf numFmtId="0" fontId="0" fillId="0" borderId="0" xfId="0" applyFill="1"/>
    <xf numFmtId="0" fontId="0" fillId="0" borderId="0" xfId="0" applyFill="1" applyBorder="1"/>
    <xf numFmtId="1" fontId="20" fillId="0" borderId="0" xfId="0" applyNumberFormat="1" applyFont="1" applyFill="1" applyBorder="1" applyAlignment="1">
      <alignment horizontal="center" vertical="center"/>
    </xf>
    <xf numFmtId="1" fontId="20" fillId="0" borderId="40" xfId="0" applyNumberFormat="1" applyFont="1" applyFill="1" applyBorder="1" applyAlignment="1">
      <alignment horizontal="center" vertical="center"/>
    </xf>
    <xf numFmtId="0" fontId="0" fillId="61" borderId="0" xfId="0" applyFill="1"/>
    <xf numFmtId="0" fontId="27" fillId="0" borderId="0" xfId="0" applyFont="1" applyBorder="1" applyAlignment="1">
      <alignment vertical="center" wrapText="1"/>
    </xf>
    <xf numFmtId="1" fontId="20" fillId="61" borderId="0" xfId="0" applyNumberFormat="1" applyFont="1" applyFill="1" applyBorder="1" applyAlignment="1">
      <alignment horizontal="center" vertical="center"/>
    </xf>
    <xf numFmtId="0" fontId="0" fillId="61" borderId="0" xfId="0" applyFill="1" applyBorder="1"/>
    <xf numFmtId="1" fontId="20" fillId="61" borderId="40" xfId="0" applyNumberFormat="1" applyFont="1" applyFill="1" applyBorder="1" applyAlignment="1">
      <alignment horizontal="center" vertical="center"/>
    </xf>
    <xf numFmtId="1" fontId="20" fillId="62" borderId="40" xfId="0" applyNumberFormat="1" applyFont="1" applyFill="1" applyBorder="1" applyAlignment="1">
      <alignment horizontal="center" vertical="center"/>
    </xf>
    <xf numFmtId="1" fontId="22" fillId="63" borderId="0" xfId="0" applyNumberFormat="1" applyFont="1" applyFill="1" applyBorder="1" applyAlignment="1">
      <alignment horizontal="center" vertical="center"/>
    </xf>
    <xf numFmtId="0" fontId="0" fillId="63" borderId="0" xfId="0" applyFill="1"/>
    <xf numFmtId="1" fontId="22" fillId="64" borderId="0" xfId="0" applyNumberFormat="1" applyFont="1" applyFill="1" applyBorder="1" applyAlignment="1">
      <alignment horizontal="center" vertical="center"/>
    </xf>
    <xf numFmtId="1" fontId="22" fillId="65" borderId="0" xfId="0" applyNumberFormat="1" applyFont="1" applyFill="1" applyBorder="1" applyAlignment="1">
      <alignment horizontal="center" vertical="center"/>
    </xf>
    <xf numFmtId="0" fontId="0" fillId="65" borderId="0" xfId="0" applyFill="1"/>
    <xf numFmtId="0" fontId="0" fillId="0" borderId="41" xfId="0" applyBorder="1"/>
    <xf numFmtId="1" fontId="20" fillId="51" borderId="41" xfId="0" applyNumberFormat="1" applyFont="1" applyFill="1" applyBorder="1" applyAlignment="1">
      <alignment horizontal="left" vertical="center"/>
    </xf>
    <xf numFmtId="0" fontId="0" fillId="61" borderId="41" xfId="0" applyFill="1" applyBorder="1"/>
    <xf numFmtId="1" fontId="20" fillId="61" borderId="41" xfId="0" applyNumberFormat="1" applyFont="1" applyFill="1" applyBorder="1" applyAlignment="1">
      <alignment horizontal="center" vertical="center"/>
    </xf>
    <xf numFmtId="1" fontId="20" fillId="0" borderId="41" xfId="0" applyNumberFormat="1" applyFont="1" applyFill="1" applyBorder="1" applyAlignment="1">
      <alignment horizontal="center" vertical="center"/>
    </xf>
    <xf numFmtId="1" fontId="22" fillId="0" borderId="41" xfId="0" applyNumberFormat="1" applyFont="1" applyFill="1" applyBorder="1" applyAlignment="1">
      <alignment horizontal="center" vertical="center"/>
    </xf>
    <xf numFmtId="1" fontId="22" fillId="63" borderId="41" xfId="0" applyNumberFormat="1" applyFont="1" applyFill="1" applyBorder="1" applyAlignment="1">
      <alignment horizontal="center" vertical="center"/>
    </xf>
    <xf numFmtId="1" fontId="22" fillId="65" borderId="41" xfId="0" applyNumberFormat="1" applyFont="1" applyFill="1" applyBorder="1" applyAlignment="1">
      <alignment horizontal="center" vertical="center"/>
    </xf>
    <xf numFmtId="0" fontId="0" fillId="64" borderId="0" xfId="0" applyFill="1"/>
    <xf numFmtId="0" fontId="0" fillId="63" borderId="0" xfId="0" applyFill="1" applyBorder="1"/>
    <xf numFmtId="1" fontId="22" fillId="56" borderId="0" xfId="0" applyNumberFormat="1" applyFont="1" applyFill="1" applyBorder="1" applyAlignment="1">
      <alignment horizontal="center" vertical="center"/>
    </xf>
    <xf numFmtId="0" fontId="0" fillId="56" borderId="0" xfId="0" applyFill="1" applyBorder="1"/>
    <xf numFmtId="1" fontId="22" fillId="59" borderId="0" xfId="0" applyNumberFormat="1" applyFont="1" applyFill="1" applyBorder="1" applyAlignment="1">
      <alignment horizontal="center" vertical="center"/>
    </xf>
    <xf numFmtId="1" fontId="22" fillId="42" borderId="41" xfId="0" applyNumberFormat="1" applyFont="1" applyFill="1" applyBorder="1" applyAlignment="1">
      <alignment horizontal="left" vertical="center"/>
    </xf>
    <xf numFmtId="0" fontId="0" fillId="54" borderId="0" xfId="0" applyFill="1" applyBorder="1"/>
    <xf numFmtId="1" fontId="22" fillId="66" borderId="0" xfId="0" applyNumberFormat="1" applyFont="1" applyFill="1" applyBorder="1" applyAlignment="1">
      <alignment horizontal="center" vertical="center"/>
    </xf>
    <xf numFmtId="0" fontId="0" fillId="63" borderId="41" xfId="0" applyFill="1" applyBorder="1"/>
    <xf numFmtId="1" fontId="22" fillId="64" borderId="41" xfId="0" applyNumberFormat="1" applyFont="1" applyFill="1" applyBorder="1" applyAlignment="1">
      <alignment horizontal="center" vertical="center"/>
    </xf>
    <xf numFmtId="0" fontId="0" fillId="64" borderId="0" xfId="0" applyFill="1" applyBorder="1"/>
    <xf numFmtId="0" fontId="0" fillId="64" borderId="41" xfId="0" applyFill="1" applyBorder="1"/>
    <xf numFmtId="0" fontId="0" fillId="67" borderId="0" xfId="0" applyFill="1" applyBorder="1"/>
    <xf numFmtId="1" fontId="22" fillId="68" borderId="0" xfId="0" applyNumberFormat="1" applyFont="1" applyFill="1" applyBorder="1" applyAlignment="1">
      <alignment horizontal="center" vertical="center"/>
    </xf>
    <xf numFmtId="0" fontId="0" fillId="0" borderId="0" xfId="0" applyAlignment="1">
      <alignment vertical="center"/>
    </xf>
    <xf numFmtId="0" fontId="59" fillId="0" borderId="0" xfId="0" applyFont="1"/>
    <xf numFmtId="0" fontId="60" fillId="69" borderId="44" xfId="0" applyFont="1" applyFill="1" applyBorder="1" applyAlignment="1">
      <alignment vertical="center"/>
    </xf>
    <xf numFmtId="0" fontId="60" fillId="69" borderId="45" xfId="0" applyFont="1" applyFill="1" applyBorder="1" applyAlignment="1">
      <alignment vertical="center" wrapText="1"/>
    </xf>
    <xf numFmtId="0" fontId="61" fillId="70" borderId="46" xfId="0" applyFont="1" applyFill="1" applyBorder="1" applyAlignment="1">
      <alignment horizontal="center" vertical="center" wrapText="1"/>
    </xf>
    <xf numFmtId="0" fontId="61" fillId="70" borderId="45" xfId="0" applyFont="1" applyFill="1" applyBorder="1" applyAlignment="1">
      <alignment horizontal="center" vertical="center" wrapText="1"/>
    </xf>
    <xf numFmtId="0" fontId="61" fillId="70" borderId="47" xfId="0" applyFont="1" applyFill="1" applyBorder="1" applyAlignment="1">
      <alignment horizontal="center" vertical="center" wrapText="1"/>
    </xf>
    <xf numFmtId="0" fontId="62" fillId="0" borderId="44" xfId="0" applyFont="1" applyBorder="1" applyAlignment="1">
      <alignment horizontal="center" vertical="center" wrapText="1"/>
    </xf>
    <xf numFmtId="0" fontId="62" fillId="0" borderId="47" xfId="0" applyFont="1" applyBorder="1" applyAlignment="1">
      <alignment vertical="center" wrapText="1"/>
    </xf>
    <xf numFmtId="0" fontId="62" fillId="0" borderId="47" xfId="0" applyFont="1" applyBorder="1" applyAlignment="1">
      <alignment horizontal="right" vertical="center" wrapText="1"/>
    </xf>
    <xf numFmtId="0" fontId="62" fillId="0" borderId="48" xfId="0" applyFont="1" applyBorder="1" applyAlignment="1">
      <alignment horizontal="center" vertical="center" wrapText="1"/>
    </xf>
    <xf numFmtId="0" fontId="0" fillId="68" borderId="0" xfId="0" applyFill="1"/>
    <xf numFmtId="0" fontId="0" fillId="68" borderId="0" xfId="0" applyFill="1" applyBorder="1"/>
    <xf numFmtId="0" fontId="0" fillId="68" borderId="41" xfId="0" applyFill="1" applyBorder="1"/>
    <xf numFmtId="0" fontId="0" fillId="34" borderId="0" xfId="0" applyFill="1" applyBorder="1"/>
    <xf numFmtId="49" fontId="55" fillId="58" borderId="0" xfId="0" applyNumberFormat="1" applyFont="1" applyFill="1" applyBorder="1" applyAlignment="1">
      <alignment vertical="center"/>
    </xf>
    <xf numFmtId="1" fontId="22" fillId="58" borderId="0" xfId="0" applyNumberFormat="1" applyFont="1" applyFill="1" applyBorder="1" applyAlignment="1">
      <alignment horizontal="center" vertical="center"/>
    </xf>
    <xf numFmtId="1" fontId="63" fillId="58" borderId="0" xfId="0" applyNumberFormat="1" applyFont="1" applyFill="1" applyBorder="1" applyAlignment="1">
      <alignment horizontal="center" vertical="center"/>
    </xf>
    <xf numFmtId="1" fontId="22" fillId="72" borderId="0" xfId="0" applyNumberFormat="1" applyFont="1" applyFill="1" applyBorder="1" applyAlignment="1">
      <alignment horizontal="center" vertical="center"/>
    </xf>
    <xf numFmtId="1" fontId="22" fillId="0" borderId="43" xfId="0" applyNumberFormat="1" applyFont="1" applyFill="1" applyBorder="1" applyAlignment="1">
      <alignment horizontal="center" vertical="center"/>
    </xf>
    <xf numFmtId="0" fontId="0" fillId="72" borderId="0" xfId="0" applyFill="1" applyBorder="1"/>
    <xf numFmtId="0" fontId="0" fillId="72" borderId="41" xfId="0" applyFill="1" applyBorder="1"/>
    <xf numFmtId="0" fontId="0" fillId="73" borderId="0" xfId="0" applyFill="1" applyBorder="1"/>
    <xf numFmtId="0" fontId="0" fillId="58" borderId="0" xfId="0" applyFill="1" applyBorder="1"/>
    <xf numFmtId="0" fontId="0" fillId="58" borderId="41" xfId="0" applyFill="1" applyBorder="1"/>
    <xf numFmtId="0" fontId="17" fillId="71" borderId="0" xfId="0" applyFont="1" applyFill="1" applyBorder="1"/>
    <xf numFmtId="1" fontId="22" fillId="68" borderId="41" xfId="0" applyNumberFormat="1" applyFont="1" applyFill="1" applyBorder="1" applyAlignment="1">
      <alignment horizontal="center" vertical="center"/>
    </xf>
    <xf numFmtId="0" fontId="0" fillId="0" borderId="41" xfId="0" applyFill="1" applyBorder="1"/>
    <xf numFmtId="1" fontId="22" fillId="72" borderId="41" xfId="0" applyNumberFormat="1" applyFont="1" applyFill="1" applyBorder="1" applyAlignment="1">
      <alignment horizontal="center" vertical="center"/>
    </xf>
    <xf numFmtId="0" fontId="0" fillId="67" borderId="41" xfId="0" applyFill="1" applyBorder="1"/>
    <xf numFmtId="1" fontId="22" fillId="58" borderId="41" xfId="0" applyNumberFormat="1" applyFont="1" applyFill="1" applyBorder="1" applyAlignment="1">
      <alignment horizontal="center" vertical="center"/>
    </xf>
    <xf numFmtId="1" fontId="20" fillId="51" borderId="41" xfId="0" applyNumberFormat="1" applyFont="1" applyFill="1" applyBorder="1" applyAlignment="1">
      <alignment horizontal="center" vertical="center"/>
    </xf>
    <xf numFmtId="1" fontId="63" fillId="58" borderId="41" xfId="0" applyNumberFormat="1" applyFont="1" applyFill="1" applyBorder="1" applyAlignment="1">
      <alignment horizontal="center" vertical="center"/>
    </xf>
    <xf numFmtId="0" fontId="0" fillId="73" borderId="41" xfId="0" applyFill="1" applyBorder="1"/>
    <xf numFmtId="0" fontId="64" fillId="0" borderId="0" xfId="0" applyFont="1"/>
    <xf numFmtId="0" fontId="64" fillId="74" borderId="54" xfId="0" applyFont="1" applyFill="1" applyBorder="1" applyAlignment="1"/>
    <xf numFmtId="0" fontId="64" fillId="74" borderId="0" xfId="0" applyFont="1" applyFill="1" applyBorder="1" applyAlignment="1"/>
    <xf numFmtId="0" fontId="64" fillId="74" borderId="55" xfId="0" applyFont="1" applyFill="1" applyBorder="1" applyAlignment="1"/>
    <xf numFmtId="0" fontId="64" fillId="0" borderId="54" xfId="0" applyFont="1" applyBorder="1"/>
    <xf numFmtId="0" fontId="64" fillId="0" borderId="0" xfId="0" applyFont="1" applyBorder="1"/>
    <xf numFmtId="0" fontId="64" fillId="0" borderId="55" xfId="0" applyFont="1" applyBorder="1"/>
    <xf numFmtId="0" fontId="64" fillId="0" borderId="56" xfId="0" applyFont="1" applyBorder="1"/>
    <xf numFmtId="0" fontId="64" fillId="0" borderId="40" xfId="0" applyFont="1" applyBorder="1"/>
    <xf numFmtId="0" fontId="64" fillId="0" borderId="47" xfId="0" applyFont="1" applyBorder="1"/>
    <xf numFmtId="0" fontId="64" fillId="61" borderId="55" xfId="0" applyFont="1" applyFill="1" applyBorder="1"/>
    <xf numFmtId="0" fontId="64" fillId="61" borderId="54" xfId="0" applyFont="1" applyFill="1" applyBorder="1"/>
    <xf numFmtId="0" fontId="64" fillId="61" borderId="0" xfId="0" applyFont="1" applyFill="1" applyBorder="1"/>
    <xf numFmtId="0" fontId="0" fillId="0" borderId="42" xfId="0" applyBorder="1"/>
    <xf numFmtId="0" fontId="64" fillId="51" borderId="0" xfId="0" applyFont="1" applyFill="1" applyBorder="1"/>
    <xf numFmtId="0" fontId="64" fillId="55" borderId="0" xfId="0" applyFont="1" applyFill="1" applyBorder="1"/>
    <xf numFmtId="0" fontId="64" fillId="50" borderId="0" xfId="0" applyFont="1" applyFill="1" applyBorder="1"/>
    <xf numFmtId="0" fontId="64" fillId="50" borderId="55" xfId="0" applyFont="1" applyFill="1" applyBorder="1"/>
    <xf numFmtId="0" fontId="64" fillId="50" borderId="54" xfId="0" applyFont="1" applyFill="1" applyBorder="1"/>
    <xf numFmtId="0" fontId="64" fillId="55" borderId="54" xfId="0" applyFont="1" applyFill="1" applyBorder="1"/>
    <xf numFmtId="0" fontId="64" fillId="51" borderId="55" xfId="0" applyFont="1" applyFill="1" applyBorder="1"/>
    <xf numFmtId="0" fontId="64" fillId="55" borderId="55" xfId="0" applyFont="1" applyFill="1" applyBorder="1"/>
    <xf numFmtId="0" fontId="64" fillId="50" borderId="40" xfId="0" applyFont="1" applyFill="1" applyBorder="1"/>
    <xf numFmtId="0" fontId="64" fillId="50" borderId="56" xfId="0" applyFont="1" applyFill="1" applyBorder="1"/>
    <xf numFmtId="0" fontId="64" fillId="0" borderId="0" xfId="0" applyFont="1" applyAlignment="1">
      <alignment wrapText="1"/>
    </xf>
    <xf numFmtId="0" fontId="16" fillId="65" borderId="53" xfId="0" applyFont="1" applyFill="1" applyBorder="1"/>
    <xf numFmtId="0" fontId="64" fillId="60" borderId="54" xfId="0" applyFont="1" applyFill="1" applyBorder="1"/>
    <xf numFmtId="0" fontId="64" fillId="60" borderId="0" xfId="0" applyFont="1" applyFill="1" applyBorder="1"/>
    <xf numFmtId="0" fontId="64" fillId="60" borderId="55" xfId="0" applyFont="1" applyFill="1" applyBorder="1"/>
    <xf numFmtId="0" fontId="16" fillId="65" borderId="54" xfId="0" applyFont="1" applyFill="1" applyBorder="1"/>
    <xf numFmtId="0" fontId="56" fillId="65" borderId="55" xfId="0" applyFont="1" applyFill="1" applyBorder="1" applyAlignment="1">
      <alignment vertical="center" wrapText="1"/>
    </xf>
    <xf numFmtId="0" fontId="56" fillId="65" borderId="55" xfId="0" applyFont="1" applyFill="1" applyBorder="1" applyAlignment="1">
      <alignment vertical="center"/>
    </xf>
    <xf numFmtId="0" fontId="64" fillId="60" borderId="56" xfId="0" applyFont="1" applyFill="1" applyBorder="1"/>
    <xf numFmtId="0" fontId="64" fillId="60" borderId="40" xfId="0" applyFont="1" applyFill="1" applyBorder="1"/>
    <xf numFmtId="0" fontId="64" fillId="60" borderId="47" xfId="0" applyFont="1" applyFill="1" applyBorder="1"/>
    <xf numFmtId="0" fontId="56" fillId="65" borderId="21" xfId="0" applyFont="1" applyFill="1" applyBorder="1" applyAlignment="1">
      <alignment vertical="center"/>
    </xf>
    <xf numFmtId="169" fontId="21" fillId="0" borderId="0" xfId="0" applyNumberFormat="1" applyFont="1" applyFill="1" applyBorder="1" applyAlignment="1">
      <alignment horizontal="center" vertical="center"/>
    </xf>
    <xf numFmtId="0" fontId="64" fillId="0" borderId="58" xfId="0" applyFont="1" applyBorder="1"/>
    <xf numFmtId="0" fontId="64" fillId="0" borderId="59" xfId="0" applyFont="1" applyBorder="1"/>
    <xf numFmtId="0" fontId="56" fillId="0" borderId="0" xfId="0" applyFont="1" applyFill="1" applyBorder="1" applyAlignment="1">
      <alignment vertical="center" wrapText="1"/>
    </xf>
    <xf numFmtId="169" fontId="56" fillId="0" borderId="0" xfId="0" applyNumberFormat="1" applyFont="1" applyFill="1" applyBorder="1" applyAlignment="1">
      <alignment horizontal="center" vertical="center" textRotation="90"/>
    </xf>
    <xf numFmtId="0" fontId="0" fillId="65" borderId="35" xfId="0" applyFont="1" applyFill="1" applyBorder="1"/>
    <xf numFmtId="0" fontId="0" fillId="65" borderId="53" xfId="0" applyFont="1" applyFill="1" applyBorder="1"/>
    <xf numFmtId="0" fontId="0" fillId="65" borderId="57" xfId="0" applyFont="1" applyFill="1" applyBorder="1"/>
    <xf numFmtId="0" fontId="0" fillId="65" borderId="21" xfId="0" applyFont="1" applyFill="1" applyBorder="1"/>
    <xf numFmtId="0" fontId="0" fillId="65" borderId="0" xfId="0" applyFont="1" applyFill="1" applyBorder="1"/>
    <xf numFmtId="0" fontId="0" fillId="65" borderId="54" xfId="0" applyFont="1" applyFill="1" applyBorder="1"/>
    <xf numFmtId="0" fontId="0" fillId="65" borderId="58" xfId="0" applyFont="1" applyFill="1" applyBorder="1"/>
    <xf numFmtId="0" fontId="0" fillId="65" borderId="55" xfId="0" applyFont="1" applyFill="1" applyBorder="1"/>
    <xf numFmtId="0" fontId="64" fillId="0" borderId="54" xfId="0" applyFont="1" applyFill="1" applyBorder="1"/>
    <xf numFmtId="0" fontId="64" fillId="0" borderId="0" xfId="0" applyFont="1" applyFill="1" applyBorder="1"/>
    <xf numFmtId="0" fontId="64" fillId="0" borderId="55" xfId="0" applyFont="1" applyFill="1" applyBorder="1"/>
    <xf numFmtId="0" fontId="64" fillId="61" borderId="0" xfId="0" applyFont="1" applyFill="1"/>
    <xf numFmtId="0" fontId="64" fillId="59" borderId="0" xfId="0" applyFont="1" applyFill="1" applyBorder="1"/>
    <xf numFmtId="0" fontId="64" fillId="59" borderId="55" xfId="0" applyFont="1" applyFill="1" applyBorder="1"/>
    <xf numFmtId="0" fontId="64" fillId="59" borderId="54" xfId="0" applyFont="1" applyFill="1" applyBorder="1"/>
    <xf numFmtId="1" fontId="65" fillId="0" borderId="0" xfId="0" applyNumberFormat="1" applyFont="1" applyFill="1" applyBorder="1" applyAlignment="1">
      <alignment horizontal="center" vertical="center"/>
    </xf>
    <xf numFmtId="1" fontId="65" fillId="0" borderId="55" xfId="0" applyNumberFormat="1" applyFont="1" applyFill="1" applyBorder="1" applyAlignment="1">
      <alignment horizontal="center" vertical="center"/>
    </xf>
    <xf numFmtId="1" fontId="65" fillId="59" borderId="0" xfId="0" applyNumberFormat="1" applyFont="1" applyFill="1" applyBorder="1" applyAlignment="1">
      <alignment horizontal="center" vertical="center"/>
    </xf>
    <xf numFmtId="1" fontId="65" fillId="59" borderId="55" xfId="0" applyNumberFormat="1" applyFont="1" applyFill="1" applyBorder="1" applyAlignment="1">
      <alignment horizontal="center" vertical="center"/>
    </xf>
    <xf numFmtId="1" fontId="65" fillId="59" borderId="54" xfId="0" applyNumberFormat="1" applyFont="1" applyFill="1" applyBorder="1" applyAlignment="1">
      <alignment horizontal="center" vertical="center"/>
    </xf>
    <xf numFmtId="1" fontId="65" fillId="0" borderId="54" xfId="0" applyNumberFormat="1" applyFont="1" applyFill="1" applyBorder="1" applyAlignment="1">
      <alignment horizontal="center" vertical="center"/>
    </xf>
    <xf numFmtId="0" fontId="64" fillId="0" borderId="58" xfId="0" applyFont="1" applyFill="1" applyBorder="1"/>
    <xf numFmtId="0" fontId="64" fillId="0" borderId="0" xfId="0" applyFont="1" applyFill="1"/>
    <xf numFmtId="0" fontId="64" fillId="0" borderId="54" xfId="0" applyFont="1" applyFill="1" applyBorder="1" applyAlignment="1"/>
    <xf numFmtId="0" fontId="64" fillId="0" borderId="0" xfId="0" applyFont="1" applyFill="1" applyBorder="1" applyAlignment="1"/>
    <xf numFmtId="0" fontId="64" fillId="0" borderId="55" xfId="0" applyFont="1" applyFill="1" applyBorder="1" applyAlignment="1"/>
    <xf numFmtId="0" fontId="64" fillId="50" borderId="0" xfId="0" applyFont="1" applyFill="1"/>
    <xf numFmtId="0" fontId="64" fillId="50" borderId="58" xfId="0" applyFont="1" applyFill="1" applyBorder="1"/>
    <xf numFmtId="1" fontId="65" fillId="51" borderId="55" xfId="0" applyNumberFormat="1" applyFont="1" applyFill="1" applyBorder="1" applyAlignment="1">
      <alignment horizontal="center" vertical="center"/>
    </xf>
    <xf numFmtId="1" fontId="65" fillId="50" borderId="54" xfId="0" applyNumberFormat="1" applyFont="1" applyFill="1" applyBorder="1" applyAlignment="1">
      <alignment horizontal="center" vertical="center"/>
    </xf>
    <xf numFmtId="0" fontId="0" fillId="0" borderId="0" xfId="0" applyAlignment="1">
      <alignment horizontal="left"/>
    </xf>
    <xf numFmtId="1" fontId="65" fillId="0" borderId="0" xfId="0" applyNumberFormat="1" applyFont="1" applyFill="1" applyBorder="1" applyAlignment="1">
      <alignment horizontal="left" vertical="center"/>
    </xf>
    <xf numFmtId="1" fontId="65" fillId="55" borderId="0" xfId="0" applyNumberFormat="1" applyFont="1" applyFill="1" applyBorder="1" applyAlignment="1">
      <alignment horizontal="center" vertical="center"/>
    </xf>
    <xf numFmtId="1" fontId="65" fillId="50" borderId="0" xfId="0" applyNumberFormat="1" applyFont="1" applyFill="1" applyBorder="1" applyAlignment="1">
      <alignment horizontal="center" vertical="center"/>
    </xf>
    <xf numFmtId="1" fontId="65" fillId="50" borderId="55" xfId="0" applyNumberFormat="1" applyFont="1" applyFill="1" applyBorder="1" applyAlignment="1">
      <alignment horizontal="center" vertical="center"/>
    </xf>
    <xf numFmtId="0" fontId="0" fillId="0" borderId="60" xfId="0" applyBorder="1"/>
    <xf numFmtId="0" fontId="0" fillId="0" borderId="61" xfId="0" applyBorder="1"/>
    <xf numFmtId="0" fontId="0" fillId="63" borderId="61" xfId="0" applyFill="1" applyBorder="1"/>
    <xf numFmtId="1" fontId="20" fillId="0" borderId="61" xfId="0" applyNumberFormat="1" applyFont="1" applyFill="1" applyBorder="1" applyAlignment="1">
      <alignment horizontal="center" vertical="center"/>
    </xf>
    <xf numFmtId="1" fontId="22" fillId="0" borderId="61" xfId="0" applyNumberFormat="1" applyFont="1" applyFill="1" applyBorder="1" applyAlignment="1">
      <alignment horizontal="center" vertical="center"/>
    </xf>
    <xf numFmtId="1" fontId="22" fillId="64" borderId="61" xfId="0" applyNumberFormat="1" applyFont="1" applyFill="1" applyBorder="1" applyAlignment="1">
      <alignment horizontal="center" vertical="center"/>
    </xf>
    <xf numFmtId="1" fontId="22" fillId="68" borderId="61" xfId="0" applyNumberFormat="1" applyFont="1" applyFill="1" applyBorder="1" applyAlignment="1">
      <alignment horizontal="center" vertical="center"/>
    </xf>
    <xf numFmtId="0" fontId="0" fillId="0" borderId="61" xfId="0" applyFill="1" applyBorder="1"/>
    <xf numFmtId="1" fontId="22" fillId="42" borderId="0" xfId="0" applyNumberFormat="1" applyFont="1" applyFill="1" applyBorder="1" applyAlignment="1">
      <alignment horizontal="left" vertical="center"/>
    </xf>
    <xf numFmtId="1" fontId="20" fillId="51" borderId="0" xfId="0" applyNumberFormat="1" applyFont="1" applyFill="1" applyBorder="1" applyAlignment="1">
      <alignment horizontal="left" vertical="center"/>
    </xf>
    <xf numFmtId="0" fontId="66" fillId="75" borderId="63" xfId="0" applyFont="1" applyFill="1" applyBorder="1" applyAlignment="1">
      <alignment horizontal="center" vertical="center" wrapText="1"/>
    </xf>
    <xf numFmtId="0" fontId="66" fillId="75" borderId="65" xfId="0" applyFont="1" applyFill="1" applyBorder="1" applyAlignment="1">
      <alignment horizontal="center" vertical="center" wrapText="1"/>
    </xf>
    <xf numFmtId="0" fontId="67" fillId="0" borderId="66" xfId="0" applyFont="1" applyBorder="1" applyAlignment="1">
      <alignment horizontal="center" vertical="center" wrapText="1"/>
    </xf>
    <xf numFmtId="0" fontId="67" fillId="0" borderId="65" xfId="0" applyFont="1" applyBorder="1" applyAlignment="1">
      <alignment vertical="center" wrapText="1"/>
    </xf>
    <xf numFmtId="3" fontId="67" fillId="0" borderId="65" xfId="0" applyNumberFormat="1" applyFont="1" applyBorder="1" applyAlignment="1">
      <alignment horizontal="right" vertical="center" wrapText="1"/>
    </xf>
    <xf numFmtId="0" fontId="67" fillId="0" borderId="65" xfId="0" applyFont="1" applyBorder="1" applyAlignment="1">
      <alignment horizontal="right" vertical="center" wrapText="1"/>
    </xf>
    <xf numFmtId="0" fontId="67" fillId="0" borderId="64" xfId="0" applyFont="1" applyBorder="1" applyAlignment="1">
      <alignment horizontal="center" vertical="center" wrapText="1"/>
    </xf>
    <xf numFmtId="0" fontId="68" fillId="0" borderId="0" xfId="0" applyFont="1"/>
    <xf numFmtId="0" fontId="64" fillId="0" borderId="40" xfId="0" applyFont="1" applyFill="1" applyBorder="1"/>
    <xf numFmtId="0" fontId="69" fillId="0" borderId="0" xfId="0" applyFont="1"/>
    <xf numFmtId="0" fontId="64" fillId="0" borderId="47" xfId="0" applyFont="1" applyFill="1" applyBorder="1"/>
    <xf numFmtId="0" fontId="64" fillId="0" borderId="56" xfId="0" applyFont="1" applyFill="1" applyBorder="1"/>
    <xf numFmtId="1" fontId="65" fillId="0" borderId="40" xfId="0" applyNumberFormat="1" applyFont="1" applyFill="1" applyBorder="1" applyAlignment="1">
      <alignment horizontal="center" vertical="center"/>
    </xf>
    <xf numFmtId="1" fontId="65" fillId="0" borderId="47" xfId="0" applyNumberFormat="1" applyFont="1" applyFill="1" applyBorder="1" applyAlignment="1">
      <alignment horizontal="center" vertical="center"/>
    </xf>
    <xf numFmtId="0" fontId="64" fillId="55" borderId="0" xfId="0" applyFont="1" applyFill="1"/>
    <xf numFmtId="0" fontId="64" fillId="34" borderId="55" xfId="0" applyFont="1" applyFill="1" applyBorder="1"/>
    <xf numFmtId="0" fontId="64" fillId="34" borderId="0" xfId="0" applyFont="1" applyFill="1"/>
    <xf numFmtId="0" fontId="64" fillId="34" borderId="0" xfId="0" applyFont="1" applyFill="1" applyBorder="1"/>
    <xf numFmtId="0" fontId="64" fillId="34" borderId="54" xfId="0" applyFont="1" applyFill="1" applyBorder="1"/>
    <xf numFmtId="0" fontId="69" fillId="51" borderId="55" xfId="0" applyFont="1" applyFill="1" applyBorder="1"/>
    <xf numFmtId="0" fontId="64" fillId="51" borderId="0" xfId="0" applyFont="1" applyFill="1"/>
    <xf numFmtId="1" fontId="65" fillId="55" borderId="55" xfId="0" applyNumberFormat="1" applyFont="1" applyFill="1" applyBorder="1" applyAlignment="1">
      <alignment horizontal="center" vertical="center"/>
    </xf>
    <xf numFmtId="1" fontId="65" fillId="50" borderId="47" xfId="0" applyNumberFormat="1" applyFont="1" applyFill="1" applyBorder="1" applyAlignment="1">
      <alignment horizontal="center" vertical="center"/>
    </xf>
    <xf numFmtId="1" fontId="65" fillId="50" borderId="40" xfId="0" applyNumberFormat="1" applyFont="1" applyFill="1" applyBorder="1" applyAlignment="1">
      <alignment horizontal="center" vertical="center"/>
    </xf>
    <xf numFmtId="0" fontId="27" fillId="0" borderId="0" xfId="0" applyFont="1" applyAlignment="1">
      <alignment vertical="center"/>
    </xf>
    <xf numFmtId="0" fontId="0" fillId="76" borderId="0" xfId="0" applyFill="1"/>
    <xf numFmtId="0" fontId="64" fillId="42" borderId="54" xfId="0" applyFont="1" applyFill="1" applyBorder="1"/>
    <xf numFmtId="0" fontId="64" fillId="51" borderId="0" xfId="0" applyFont="1" applyFill="1" applyBorder="1" applyAlignment="1"/>
    <xf numFmtId="1" fontId="65" fillId="34" borderId="0" xfId="0" applyNumberFormat="1" applyFont="1" applyFill="1" applyBorder="1" applyAlignment="1">
      <alignment horizontal="center" vertical="center"/>
    </xf>
    <xf numFmtId="1" fontId="65" fillId="34" borderId="55" xfId="0" applyNumberFormat="1" applyFont="1" applyFill="1" applyBorder="1" applyAlignment="1">
      <alignment horizontal="center" vertical="center"/>
    </xf>
    <xf numFmtId="0" fontId="64" fillId="34" borderId="58" xfId="0" applyFont="1" applyFill="1" applyBorder="1"/>
    <xf numFmtId="0" fontId="72" fillId="0" borderId="0" xfId="0" applyFont="1" applyAlignment="1">
      <alignment vertical="center"/>
    </xf>
    <xf numFmtId="0" fontId="61" fillId="75" borderId="62" xfId="0" applyFont="1" applyFill="1" applyBorder="1" applyAlignment="1">
      <alignment horizontal="center" vertical="center" wrapText="1"/>
    </xf>
    <xf numFmtId="0" fontId="61" fillId="75" borderId="67" xfId="0" applyFont="1" applyFill="1" applyBorder="1" applyAlignment="1">
      <alignment horizontal="center" vertical="center" wrapText="1"/>
    </xf>
    <xf numFmtId="0" fontId="62" fillId="0" borderId="66" xfId="0" applyFont="1" applyBorder="1" applyAlignment="1">
      <alignment horizontal="center" vertical="center" wrapText="1"/>
    </xf>
    <xf numFmtId="0" fontId="62" fillId="0" borderId="65" xfId="0" applyFont="1" applyBorder="1" applyAlignment="1">
      <alignment vertical="center" wrapText="1"/>
    </xf>
    <xf numFmtId="3" fontId="62" fillId="0" borderId="65" xfId="0" applyNumberFormat="1" applyFont="1" applyBorder="1" applyAlignment="1">
      <alignment horizontal="right" vertical="center" wrapText="1"/>
    </xf>
    <xf numFmtId="0" fontId="62" fillId="0" borderId="65" xfId="0" applyFont="1" applyBorder="1" applyAlignment="1">
      <alignment horizontal="right" vertical="center" wrapText="1"/>
    </xf>
    <xf numFmtId="0" fontId="62" fillId="0" borderId="64" xfId="0" applyFont="1" applyBorder="1" applyAlignment="1">
      <alignment horizontal="center" vertical="center" wrapText="1"/>
    </xf>
    <xf numFmtId="0" fontId="73" fillId="51" borderId="65" xfId="0" applyFont="1" applyFill="1" applyBorder="1" applyAlignment="1">
      <alignment vertical="center" wrapText="1"/>
    </xf>
    <xf numFmtId="0" fontId="62" fillId="0" borderId="65" xfId="0" applyFont="1" applyBorder="1" applyAlignment="1">
      <alignment horizontal="center" vertical="center" wrapText="1"/>
    </xf>
    <xf numFmtId="1" fontId="65" fillId="42" borderId="55" xfId="0" applyNumberFormat="1" applyFont="1" applyFill="1" applyBorder="1" applyAlignment="1">
      <alignment horizontal="center" vertical="center"/>
    </xf>
    <xf numFmtId="0" fontId="64" fillId="42" borderId="55" xfId="0" applyFont="1" applyFill="1" applyBorder="1"/>
    <xf numFmtId="0" fontId="64" fillId="0" borderId="68" xfId="0" applyFont="1" applyFill="1" applyBorder="1"/>
    <xf numFmtId="0" fontId="64" fillId="0" borderId="68" xfId="0" applyFont="1" applyBorder="1"/>
    <xf numFmtId="0" fontId="69" fillId="51" borderId="0" xfId="0" applyFont="1" applyFill="1" applyBorder="1"/>
    <xf numFmtId="0" fontId="64" fillId="59" borderId="68" xfId="0" applyFont="1" applyFill="1" applyBorder="1"/>
    <xf numFmtId="0" fontId="70" fillId="65" borderId="55" xfId="0" applyFont="1" applyFill="1" applyBorder="1" applyAlignment="1">
      <alignment vertical="center"/>
    </xf>
    <xf numFmtId="0" fontId="64" fillId="51" borderId="54" xfId="0" applyFont="1" applyFill="1" applyBorder="1"/>
    <xf numFmtId="0" fontId="64" fillId="76" borderId="0" xfId="0" applyFont="1" applyFill="1" applyBorder="1"/>
    <xf numFmtId="0" fontId="64" fillId="76" borderId="55" xfId="0" applyFont="1" applyFill="1" applyBorder="1"/>
    <xf numFmtId="0" fontId="64" fillId="76" borderId="54" xfId="0" applyFont="1" applyFill="1" applyBorder="1"/>
    <xf numFmtId="0" fontId="64" fillId="42" borderId="0" xfId="0" applyFont="1" applyFill="1" applyBorder="1"/>
    <xf numFmtId="1" fontId="65" fillId="42" borderId="54" xfId="0" applyNumberFormat="1" applyFont="1" applyFill="1" applyBorder="1" applyAlignment="1">
      <alignment horizontal="center" vertical="center"/>
    </xf>
    <xf numFmtId="1" fontId="65" fillId="55" borderId="54" xfId="0" applyNumberFormat="1" applyFont="1" applyFill="1" applyBorder="1" applyAlignment="1">
      <alignment horizontal="center" vertical="center"/>
    </xf>
    <xf numFmtId="1" fontId="65" fillId="34" borderId="54" xfId="0" applyNumberFormat="1" applyFont="1" applyFill="1" applyBorder="1" applyAlignment="1">
      <alignment horizontal="center" vertical="center"/>
    </xf>
    <xf numFmtId="1" fontId="65" fillId="34" borderId="47" xfId="0" applyNumberFormat="1" applyFont="1" applyFill="1" applyBorder="1" applyAlignment="1">
      <alignment horizontal="center" vertical="center"/>
    </xf>
    <xf numFmtId="0" fontId="64" fillId="34" borderId="56" xfId="0" applyFont="1" applyFill="1" applyBorder="1"/>
    <xf numFmtId="0" fontId="64" fillId="34" borderId="40" xfId="0" applyFont="1" applyFill="1" applyBorder="1"/>
    <xf numFmtId="0" fontId="64" fillId="34" borderId="47" xfId="0" applyFont="1" applyFill="1" applyBorder="1"/>
    <xf numFmtId="0" fontId="67" fillId="0" borderId="0" xfId="0" applyFont="1" applyFill="1" applyBorder="1" applyAlignment="1">
      <alignment vertical="center" wrapText="1"/>
    </xf>
    <xf numFmtId="0" fontId="21" fillId="0" borderId="0" xfId="0" applyFont="1" applyFill="1" applyBorder="1" applyAlignment="1">
      <alignment vertical="center" wrapText="1"/>
    </xf>
    <xf numFmtId="0" fontId="21" fillId="34" borderId="69" xfId="0" applyFont="1" applyFill="1" applyBorder="1" applyAlignment="1">
      <alignment vertical="center" wrapText="1"/>
    </xf>
    <xf numFmtId="169" fontId="21" fillId="34" borderId="69" xfId="0" applyNumberFormat="1" applyFont="1" applyFill="1" applyBorder="1" applyAlignment="1">
      <alignment horizontal="center" vertical="center" textRotation="90"/>
    </xf>
    <xf numFmtId="169" fontId="21" fillId="59" borderId="69" xfId="0" applyNumberFormat="1" applyFont="1" applyFill="1" applyBorder="1" applyAlignment="1">
      <alignment horizontal="center" vertical="center" textRotation="90"/>
    </xf>
    <xf numFmtId="169" fontId="21" fillId="51" borderId="69" xfId="0" applyNumberFormat="1" applyFont="1" applyFill="1" applyBorder="1" applyAlignment="1">
      <alignment horizontal="center" vertical="center" textRotation="90"/>
    </xf>
    <xf numFmtId="1" fontId="65" fillId="0" borderId="54" xfId="0" applyNumberFormat="1" applyFont="1" applyFill="1" applyBorder="1" applyAlignment="1">
      <alignment horizontal="left" vertical="center"/>
    </xf>
    <xf numFmtId="0" fontId="64" fillId="79" borderId="55" xfId="0" applyFont="1" applyFill="1" applyBorder="1"/>
    <xf numFmtId="0" fontId="64" fillId="80" borderId="55" xfId="0" applyFont="1" applyFill="1" applyBorder="1"/>
    <xf numFmtId="0" fontId="64" fillId="54" borderId="55" xfId="0" applyFont="1" applyFill="1" applyBorder="1"/>
    <xf numFmtId="0" fontId="64" fillId="0" borderId="54" xfId="0" applyFont="1" applyBorder="1" applyAlignment="1"/>
    <xf numFmtId="0" fontId="64" fillId="81" borderId="0" xfId="0" applyFont="1" applyFill="1" applyBorder="1"/>
    <xf numFmtId="0" fontId="64" fillId="81" borderId="55" xfId="0" applyFont="1" applyFill="1" applyBorder="1"/>
    <xf numFmtId="0" fontId="64" fillId="82" borderId="0" xfId="0" applyFont="1" applyFill="1" applyBorder="1"/>
    <xf numFmtId="0" fontId="64" fillId="85" borderId="0" xfId="0" applyFont="1" applyFill="1" applyBorder="1"/>
    <xf numFmtId="0" fontId="64" fillId="80" borderId="0" xfId="0" applyFont="1" applyFill="1" applyBorder="1"/>
    <xf numFmtId="0" fontId="64" fillId="87" borderId="0" xfId="0" applyFont="1" applyFill="1" applyBorder="1"/>
    <xf numFmtId="0" fontId="64" fillId="84" borderId="0" xfId="0" applyFont="1" applyFill="1" applyBorder="1"/>
    <xf numFmtId="0" fontId="64" fillId="83" borderId="0" xfId="0" applyFont="1" applyFill="1" applyBorder="1"/>
    <xf numFmtId="0" fontId="64" fillId="35" borderId="55" xfId="0" applyFont="1" applyFill="1" applyBorder="1"/>
    <xf numFmtId="0" fontId="64" fillId="35" borderId="54" xfId="0" applyFont="1" applyFill="1" applyBorder="1"/>
    <xf numFmtId="0" fontId="64" fillId="35" borderId="0" xfId="0" applyFont="1" applyFill="1" applyBorder="1"/>
    <xf numFmtId="0" fontId="74" fillId="86" borderId="54" xfId="0" applyFont="1" applyFill="1" applyBorder="1"/>
    <xf numFmtId="0" fontId="65" fillId="86" borderId="54" xfId="0" applyFont="1" applyFill="1" applyBorder="1"/>
    <xf numFmtId="0" fontId="75" fillId="86" borderId="54" xfId="0" applyFont="1" applyFill="1" applyBorder="1"/>
    <xf numFmtId="0" fontId="75" fillId="67" borderId="54" xfId="0" applyFont="1" applyFill="1" applyBorder="1"/>
    <xf numFmtId="0" fontId="65" fillId="67" borderId="54" xfId="0" applyFont="1" applyFill="1" applyBorder="1"/>
    <xf numFmtId="0" fontId="75" fillId="39" borderId="54" xfId="0" applyFont="1" applyFill="1" applyBorder="1"/>
    <xf numFmtId="0" fontId="65" fillId="39" borderId="54" xfId="0" applyFont="1" applyFill="1" applyBorder="1"/>
    <xf numFmtId="0" fontId="64" fillId="85" borderId="54" xfId="0" applyFont="1" applyFill="1" applyBorder="1"/>
    <xf numFmtId="0" fontId="64" fillId="85" borderId="55" xfId="0" applyFont="1" applyFill="1" applyBorder="1"/>
    <xf numFmtId="0" fontId="64" fillId="84" borderId="55" xfId="0" applyFont="1" applyFill="1" applyBorder="1"/>
    <xf numFmtId="0" fontId="64" fillId="83" borderId="55" xfId="0" applyFont="1" applyFill="1" applyBorder="1"/>
    <xf numFmtId="0" fontId="56" fillId="65" borderId="35" xfId="0" applyFont="1" applyFill="1" applyBorder="1" applyAlignment="1">
      <alignment vertical="center"/>
    </xf>
    <xf numFmtId="0" fontId="64" fillId="78" borderId="0" xfId="0" applyFont="1" applyFill="1" applyBorder="1"/>
    <xf numFmtId="0" fontId="56" fillId="65" borderId="0" xfId="0" applyFont="1" applyFill="1" applyBorder="1" applyAlignment="1">
      <alignment vertical="center" wrapText="1"/>
    </xf>
    <xf numFmtId="0" fontId="56" fillId="65" borderId="0" xfId="0" applyFont="1" applyFill="1" applyBorder="1" applyAlignment="1">
      <alignment vertical="center"/>
    </xf>
    <xf numFmtId="0" fontId="64" fillId="41" borderId="0" xfId="0" applyFont="1" applyFill="1" applyBorder="1"/>
    <xf numFmtId="0" fontId="65" fillId="60" borderId="0" xfId="0" applyFont="1" applyFill="1" applyBorder="1"/>
    <xf numFmtId="0" fontId="71" fillId="65" borderId="0" xfId="0" applyFont="1" applyFill="1" applyBorder="1" applyAlignment="1">
      <alignment vertical="center"/>
    </xf>
    <xf numFmtId="0" fontId="0" fillId="0" borderId="54" xfId="0" applyBorder="1"/>
    <xf numFmtId="0" fontId="0" fillId="0" borderId="55" xfId="0" applyBorder="1"/>
    <xf numFmtId="0" fontId="64" fillId="80" borderId="54" xfId="0" applyFont="1" applyFill="1" applyBorder="1"/>
    <xf numFmtId="0" fontId="64" fillId="87" borderId="54" xfId="0" applyFont="1" applyFill="1" applyBorder="1"/>
    <xf numFmtId="0" fontId="64" fillId="82" borderId="55" xfId="0" applyFont="1" applyFill="1" applyBorder="1"/>
    <xf numFmtId="0" fontId="64" fillId="81" borderId="54" xfId="0" applyFont="1" applyFill="1" applyBorder="1"/>
    <xf numFmtId="0" fontId="64" fillId="82" borderId="54" xfId="0" applyFont="1" applyFill="1" applyBorder="1"/>
    <xf numFmtId="0" fontId="64" fillId="87" borderId="55" xfId="0" applyFont="1" applyFill="1" applyBorder="1"/>
    <xf numFmtId="0" fontId="69" fillId="0" borderId="54" xfId="0" applyFont="1" applyFill="1" applyBorder="1"/>
    <xf numFmtId="0" fontId="64" fillId="51" borderId="54" xfId="0" applyFont="1" applyFill="1" applyBorder="1" applyAlignment="1"/>
    <xf numFmtId="1" fontId="65" fillId="34" borderId="56" xfId="0" applyNumberFormat="1" applyFont="1" applyFill="1" applyBorder="1" applyAlignment="1">
      <alignment horizontal="center" vertical="center"/>
    </xf>
    <xf numFmtId="1" fontId="65" fillId="34" borderId="40" xfId="0" applyNumberFormat="1" applyFont="1" applyFill="1" applyBorder="1" applyAlignment="1">
      <alignment horizontal="center" vertical="center"/>
    </xf>
    <xf numFmtId="1" fontId="65" fillId="0" borderId="56" xfId="0" applyNumberFormat="1" applyFont="1" applyFill="1" applyBorder="1" applyAlignment="1">
      <alignment horizontal="center" vertical="center"/>
    </xf>
    <xf numFmtId="0" fontId="13" fillId="9" borderId="71" xfId="18" applyFont="1" applyBorder="1" applyAlignment="1">
      <alignment horizontal="center" vertical="top"/>
    </xf>
    <xf numFmtId="0" fontId="13" fillId="9" borderId="71" xfId="18" applyFont="1" applyBorder="1" applyAlignment="1">
      <alignment horizontal="center" vertical="top" wrapText="1"/>
    </xf>
    <xf numFmtId="0" fontId="13" fillId="9" borderId="71" xfId="18" applyFont="1" applyBorder="1" applyAlignment="1">
      <alignment vertical="center"/>
    </xf>
    <xf numFmtId="0" fontId="13" fillId="9" borderId="68" xfId="18" applyFont="1" applyBorder="1" applyAlignment="1">
      <alignment horizontal="center" vertical="top"/>
    </xf>
    <xf numFmtId="0" fontId="13" fillId="9" borderId="75" xfId="18" applyFont="1" applyBorder="1" applyAlignment="1">
      <alignment horizontal="center" vertical="top"/>
    </xf>
    <xf numFmtId="0" fontId="13" fillId="9" borderId="75" xfId="18" applyFont="1" applyBorder="1" applyAlignment="1">
      <alignment horizontal="center" vertical="top" wrapText="1"/>
    </xf>
    <xf numFmtId="0" fontId="13" fillId="9" borderId="16" xfId="18" applyFont="1" applyBorder="1" applyAlignment="1">
      <alignment horizontal="center" vertical="center"/>
    </xf>
    <xf numFmtId="0" fontId="13" fillId="9" borderId="16" xfId="18" applyFont="1" applyBorder="1"/>
    <xf numFmtId="0" fontId="13" fillId="9" borderId="70" xfId="18" applyFont="1" applyBorder="1" applyAlignment="1">
      <alignment horizontal="center" vertical="top"/>
    </xf>
    <xf numFmtId="0" fontId="0" fillId="0" borderId="74" xfId="0" applyBorder="1" applyAlignment="1">
      <alignment horizontal="center" vertical="center"/>
    </xf>
    <xf numFmtId="0" fontId="0" fillId="0" borderId="69" xfId="0" applyBorder="1" applyAlignment="1">
      <alignment horizontal="center" vertical="center"/>
    </xf>
    <xf numFmtId="0" fontId="0" fillId="0" borderId="69" xfId="0" applyBorder="1" applyAlignment="1">
      <alignment wrapText="1"/>
    </xf>
    <xf numFmtId="0" fontId="0" fillId="0" borderId="69" xfId="0" applyBorder="1"/>
    <xf numFmtId="0" fontId="0" fillId="0" borderId="72" xfId="0" applyBorder="1"/>
    <xf numFmtId="0" fontId="0" fillId="0" borderId="69" xfId="0" applyFill="1" applyBorder="1" applyAlignment="1">
      <alignment wrapText="1"/>
    </xf>
    <xf numFmtId="0" fontId="0" fillId="0" borderId="69" xfId="0" applyFill="1" applyBorder="1" applyAlignment="1">
      <alignment horizontal="center" vertical="center"/>
    </xf>
    <xf numFmtId="0" fontId="0" fillId="0" borderId="71" xfId="0" applyFill="1" applyBorder="1" applyAlignment="1">
      <alignment horizontal="center" vertical="center"/>
    </xf>
    <xf numFmtId="0" fontId="0" fillId="0" borderId="71" xfId="0" applyFill="1" applyBorder="1" applyAlignment="1">
      <alignment wrapText="1"/>
    </xf>
    <xf numFmtId="0" fontId="0" fillId="0" borderId="71" xfId="0" applyBorder="1" applyAlignment="1">
      <alignment horizontal="center" vertical="center"/>
    </xf>
    <xf numFmtId="0" fontId="0" fillId="0" borderId="71" xfId="0" applyBorder="1"/>
    <xf numFmtId="0" fontId="0" fillId="0" borderId="76" xfId="0" applyBorder="1"/>
    <xf numFmtId="0" fontId="0" fillId="0" borderId="0" xfId="0" applyAlignment="1">
      <alignment horizontal="center" vertical="center"/>
    </xf>
    <xf numFmtId="0" fontId="0" fillId="0" borderId="0" xfId="0" applyAlignment="1">
      <alignment wrapText="1"/>
    </xf>
    <xf numFmtId="0" fontId="0" fillId="0" borderId="69" xfId="0" applyFont="1" applyBorder="1" applyAlignment="1">
      <alignment horizontal="center" vertical="center"/>
    </xf>
    <xf numFmtId="0" fontId="0" fillId="0" borderId="69" xfId="0" applyFont="1" applyBorder="1" applyAlignment="1">
      <alignment wrapText="1"/>
    </xf>
    <xf numFmtId="0" fontId="0" fillId="0" borderId="69" xfId="0" applyFont="1" applyBorder="1"/>
    <xf numFmtId="0" fontId="0" fillId="0" borderId="71" xfId="0" applyFont="1" applyBorder="1"/>
    <xf numFmtId="0" fontId="0" fillId="0" borderId="0" xfId="0" applyAlignment="1">
      <alignment horizontal="center"/>
    </xf>
    <xf numFmtId="0" fontId="13" fillId="9" borderId="71" xfId="18" applyFont="1" applyBorder="1" applyAlignment="1">
      <alignment horizontal="center" vertical="center"/>
    </xf>
    <xf numFmtId="0" fontId="13" fillId="9" borderId="70" xfId="18" applyFont="1" applyBorder="1" applyAlignment="1">
      <alignment horizontal="center" vertical="top" wrapText="1"/>
    </xf>
    <xf numFmtId="0" fontId="0" fillId="0" borderId="72" xfId="0" applyBorder="1" applyAlignment="1">
      <alignment horizontal="center"/>
    </xf>
    <xf numFmtId="0" fontId="0" fillId="0" borderId="69" xfId="0" applyBorder="1" applyAlignment="1">
      <alignment vertical="center" wrapText="1"/>
    </xf>
    <xf numFmtId="0" fontId="0" fillId="0" borderId="69" xfId="0" applyBorder="1" applyAlignment="1">
      <alignment vertical="center"/>
    </xf>
    <xf numFmtId="0" fontId="0" fillId="0" borderId="69" xfId="0" applyFill="1" applyBorder="1"/>
    <xf numFmtId="0" fontId="0" fillId="0" borderId="69" xfId="0" applyFill="1" applyBorder="1" applyAlignment="1">
      <alignment vertical="center"/>
    </xf>
    <xf numFmtId="0" fontId="0" fillId="0" borderId="71" xfId="0" applyFill="1" applyBorder="1"/>
    <xf numFmtId="0" fontId="0" fillId="0" borderId="76" xfId="0" applyBorder="1" applyAlignment="1">
      <alignment horizontal="center"/>
    </xf>
    <xf numFmtId="0" fontId="0" fillId="0" borderId="0" xfId="0" applyFont="1"/>
    <xf numFmtId="0" fontId="0" fillId="0" borderId="0" xfId="0" applyFont="1" applyAlignment="1">
      <alignment horizontal="center" vertical="center"/>
    </xf>
    <xf numFmtId="0" fontId="17" fillId="9" borderId="71" xfId="18" applyFont="1" applyBorder="1" applyAlignment="1">
      <alignment horizontal="center" vertical="top"/>
    </xf>
    <xf numFmtId="0" fontId="17" fillId="9" borderId="71" xfId="18" applyFont="1" applyBorder="1" applyAlignment="1">
      <alignment vertical="center"/>
    </xf>
    <xf numFmtId="0" fontId="17" fillId="9" borderId="68" xfId="18" applyFont="1" applyBorder="1" applyAlignment="1">
      <alignment horizontal="center" vertical="top"/>
    </xf>
    <xf numFmtId="0" fontId="17" fillId="9" borderId="75" xfId="18" applyFont="1" applyBorder="1" applyAlignment="1">
      <alignment horizontal="center" vertical="top"/>
    </xf>
    <xf numFmtId="0" fontId="17" fillId="9" borderId="16" xfId="18" applyFont="1" applyBorder="1" applyAlignment="1">
      <alignment horizontal="center" vertical="center"/>
    </xf>
    <xf numFmtId="0" fontId="17" fillId="9" borderId="16" xfId="18" applyFont="1" applyBorder="1"/>
    <xf numFmtId="0" fontId="0" fillId="0" borderId="74" xfId="0" applyFont="1" applyBorder="1" applyAlignment="1">
      <alignment horizontal="center" vertical="center"/>
    </xf>
    <xf numFmtId="0" fontId="0" fillId="0" borderId="72" xfId="0" applyFont="1" applyBorder="1"/>
    <xf numFmtId="0" fontId="0" fillId="0" borderId="69" xfId="0" applyFont="1" applyFill="1" applyBorder="1" applyAlignment="1">
      <alignment wrapText="1"/>
    </xf>
    <xf numFmtId="0" fontId="0" fillId="0" borderId="69" xfId="0" applyFont="1" applyFill="1" applyBorder="1" applyAlignment="1">
      <alignment horizontal="center" vertical="center"/>
    </xf>
    <xf numFmtId="0" fontId="0" fillId="0" borderId="71" xfId="0" applyFont="1" applyFill="1" applyBorder="1" applyAlignment="1">
      <alignment horizontal="center" vertical="center"/>
    </xf>
    <xf numFmtId="0" fontId="0" fillId="0" borderId="78" xfId="0" applyFont="1" applyBorder="1"/>
    <xf numFmtId="0" fontId="0" fillId="0" borderId="78" xfId="0" applyBorder="1"/>
    <xf numFmtId="0" fontId="0" fillId="65" borderId="69" xfId="0" applyFill="1" applyBorder="1" applyAlignment="1">
      <alignment horizontal="center" vertical="center"/>
    </xf>
    <xf numFmtId="0" fontId="0" fillId="65" borderId="69" xfId="0" applyFill="1" applyBorder="1" applyAlignment="1">
      <alignment wrapText="1"/>
    </xf>
    <xf numFmtId="0" fontId="0" fillId="65" borderId="69" xfId="0" applyFill="1" applyBorder="1"/>
    <xf numFmtId="0" fontId="76" fillId="0" borderId="0" xfId="30" applyFont="1" applyFill="1" applyBorder="1" applyAlignment="1">
      <alignment horizontal="center"/>
    </xf>
    <xf numFmtId="0" fontId="78" fillId="0" borderId="0" xfId="30" applyFont="1" applyFill="1" applyBorder="1" applyAlignment="1">
      <alignment horizontal="center"/>
    </xf>
    <xf numFmtId="0" fontId="27" fillId="0" borderId="69" xfId="0" applyFont="1" applyBorder="1" applyAlignment="1">
      <alignment horizontal="left" vertical="center" wrapText="1"/>
    </xf>
    <xf numFmtId="0" fontId="27" fillId="0" borderId="69" xfId="0" applyFont="1" applyBorder="1" applyAlignment="1">
      <alignment horizontal="center" vertical="center"/>
    </xf>
    <xf numFmtId="0" fontId="27" fillId="0" borderId="69" xfId="0" applyFont="1" applyBorder="1" applyAlignment="1">
      <alignment horizontal="left" vertical="center"/>
    </xf>
    <xf numFmtId="0" fontId="79" fillId="0" borderId="69" xfId="0" applyFont="1" applyBorder="1" applyAlignment="1">
      <alignment horizontal="center" vertical="center"/>
    </xf>
    <xf numFmtId="0" fontId="0" fillId="60" borderId="69" xfId="0" applyFont="1" applyFill="1" applyBorder="1"/>
    <xf numFmtId="0" fontId="0" fillId="60" borderId="72" xfId="0" applyFont="1" applyFill="1" applyBorder="1" applyAlignment="1">
      <alignment horizontal="center" vertical="center"/>
    </xf>
    <xf numFmtId="0" fontId="56" fillId="72" borderId="69" xfId="0" applyFont="1" applyFill="1" applyBorder="1" applyAlignment="1">
      <alignment horizontal="center" vertical="center"/>
    </xf>
    <xf numFmtId="0" fontId="56" fillId="72" borderId="72" xfId="0" applyFont="1" applyFill="1" applyBorder="1" applyAlignment="1">
      <alignment horizontal="center" vertical="center"/>
    </xf>
    <xf numFmtId="0" fontId="56" fillId="72" borderId="20" xfId="0" applyFont="1" applyFill="1" applyBorder="1" applyAlignment="1">
      <alignment horizontal="center" vertical="center" wrapText="1"/>
    </xf>
    <xf numFmtId="0" fontId="56" fillId="72" borderId="16" xfId="148" applyFont="1" applyFill="1" applyBorder="1" applyAlignment="1">
      <alignment horizontal="center" vertical="center" wrapText="1"/>
    </xf>
    <xf numFmtId="0" fontId="56" fillId="72" borderId="16" xfId="148" applyNumberFormat="1" applyFont="1" applyFill="1" applyBorder="1" applyAlignment="1">
      <alignment horizontal="center" vertical="center" wrapText="1"/>
    </xf>
    <xf numFmtId="0" fontId="56" fillId="72" borderId="16" xfId="0" applyFont="1" applyFill="1" applyBorder="1" applyAlignment="1">
      <alignment horizontal="center" vertical="center" wrapText="1"/>
    </xf>
    <xf numFmtId="0" fontId="56" fillId="72" borderId="16" xfId="0" applyFont="1" applyFill="1" applyBorder="1" applyAlignment="1">
      <alignment horizontal="center" vertical="center"/>
    </xf>
    <xf numFmtId="0" fontId="56" fillId="72" borderId="17" xfId="0" applyFont="1" applyFill="1" applyBorder="1" applyAlignment="1">
      <alignment horizontal="center" vertical="center"/>
    </xf>
    <xf numFmtId="0" fontId="85" fillId="72" borderId="47" xfId="0" applyFont="1" applyFill="1" applyBorder="1" applyAlignment="1">
      <alignment horizontal="center" vertical="center"/>
    </xf>
    <xf numFmtId="0" fontId="85" fillId="72" borderId="55" xfId="0" applyFont="1" applyFill="1" applyBorder="1" applyAlignment="1">
      <alignment horizontal="center" vertical="center"/>
    </xf>
    <xf numFmtId="0" fontId="0" fillId="60" borderId="82" xfId="0" applyFont="1" applyFill="1" applyBorder="1" applyAlignment="1">
      <alignment horizontal="center" vertical="center" wrapText="1"/>
    </xf>
    <xf numFmtId="0" fontId="0" fillId="60" borderId="69" xfId="0" applyFont="1" applyFill="1" applyBorder="1" applyAlignment="1">
      <alignment horizontal="center" vertical="center" wrapText="1"/>
    </xf>
    <xf numFmtId="0" fontId="0" fillId="60" borderId="83" xfId="0" applyFont="1" applyFill="1" applyBorder="1"/>
    <xf numFmtId="0" fontId="0" fillId="65" borderId="69" xfId="0" applyFont="1" applyFill="1" applyBorder="1"/>
    <xf numFmtId="0" fontId="0" fillId="65" borderId="72" xfId="0" applyFont="1" applyFill="1" applyBorder="1" applyAlignment="1">
      <alignment horizontal="center" vertical="center"/>
    </xf>
    <xf numFmtId="0" fontId="0" fillId="60" borderId="74" xfId="0" applyFont="1" applyFill="1" applyBorder="1"/>
    <xf numFmtId="0" fontId="62" fillId="0" borderId="84" xfId="0" applyFont="1" applyBorder="1" applyAlignment="1">
      <alignment vertical="center" wrapText="1"/>
    </xf>
    <xf numFmtId="0" fontId="27" fillId="60" borderId="82" xfId="0" applyFont="1" applyFill="1" applyBorder="1" applyAlignment="1">
      <alignment horizontal="center" vertical="center" wrapText="1"/>
    </xf>
    <xf numFmtId="0" fontId="27" fillId="60" borderId="69" xfId="0" applyFont="1" applyFill="1" applyBorder="1" applyAlignment="1">
      <alignment horizontal="center" vertical="center" wrapText="1"/>
    </xf>
    <xf numFmtId="0" fontId="62" fillId="0" borderId="85" xfId="0" applyFont="1" applyBorder="1" applyAlignment="1">
      <alignment vertical="center" wrapText="1"/>
    </xf>
    <xf numFmtId="0" fontId="0" fillId="60" borderId="82" xfId="0" applyFont="1" applyFill="1" applyBorder="1" applyAlignment="1">
      <alignment horizontal="center" vertical="center"/>
    </xf>
    <xf numFmtId="0" fontId="0" fillId="60" borderId="69" xfId="0" applyFont="1" applyFill="1" applyBorder="1" applyAlignment="1">
      <alignment horizontal="center" vertical="center"/>
    </xf>
    <xf numFmtId="0" fontId="62" fillId="0" borderId="86" xfId="0" applyFont="1" applyBorder="1" applyAlignment="1">
      <alignment vertical="center" wrapText="1"/>
    </xf>
    <xf numFmtId="0" fontId="0" fillId="60" borderId="16" xfId="0" applyFont="1" applyFill="1" applyBorder="1"/>
    <xf numFmtId="0" fontId="0" fillId="60" borderId="87" xfId="0" applyFont="1" applyFill="1" applyBorder="1" applyAlignment="1">
      <alignment horizontal="center" vertical="center"/>
    </xf>
    <xf numFmtId="0" fontId="27" fillId="60" borderId="88" xfId="0" applyFont="1" applyFill="1" applyBorder="1" applyAlignment="1">
      <alignment horizontal="center" vertical="center" wrapText="1"/>
    </xf>
    <xf numFmtId="0" fontId="0" fillId="60" borderId="88" xfId="0" applyFont="1" applyFill="1" applyBorder="1" applyAlignment="1">
      <alignment horizontal="center" vertical="center"/>
    </xf>
    <xf numFmtId="0" fontId="0" fillId="60" borderId="88" xfId="0" applyFont="1" applyFill="1" applyBorder="1" applyAlignment="1">
      <alignment horizontal="center" vertical="center" wrapText="1"/>
    </xf>
    <xf numFmtId="0" fontId="0" fillId="60" borderId="88" xfId="0" applyFont="1" applyFill="1" applyBorder="1"/>
    <xf numFmtId="0" fontId="0" fillId="60" borderId="89" xfId="0" applyFont="1" applyFill="1" applyBorder="1"/>
    <xf numFmtId="0" fontId="0" fillId="60" borderId="16" xfId="0" applyFont="1" applyFill="1" applyBorder="1" applyAlignment="1">
      <alignment horizontal="center" vertical="center"/>
    </xf>
    <xf numFmtId="0" fontId="64" fillId="78" borderId="55" xfId="0" applyFont="1" applyFill="1" applyBorder="1"/>
    <xf numFmtId="0" fontId="64" fillId="41" borderId="55" xfId="0" applyFont="1" applyFill="1" applyBorder="1"/>
    <xf numFmtId="0" fontId="65" fillId="60" borderId="55" xfId="0" applyFont="1" applyFill="1" applyBorder="1"/>
    <xf numFmtId="0" fontId="65" fillId="80" borderId="55" xfId="0" applyFont="1" applyFill="1" applyBorder="1"/>
    <xf numFmtId="0" fontId="0" fillId="0" borderId="91" xfId="0" applyBorder="1"/>
    <xf numFmtId="0" fontId="0" fillId="65" borderId="90" xfId="0" applyFont="1" applyFill="1" applyBorder="1"/>
    <xf numFmtId="0" fontId="64" fillId="0" borderId="91" xfId="0" applyFont="1" applyBorder="1"/>
    <xf numFmtId="0" fontId="0" fillId="65" borderId="91" xfId="0" applyFont="1" applyFill="1" applyBorder="1"/>
    <xf numFmtId="0" fontId="64" fillId="0" borderId="91" xfId="0" applyFont="1" applyFill="1" applyBorder="1"/>
    <xf numFmtId="0" fontId="64" fillId="59" borderId="91" xfId="0" applyFont="1" applyFill="1" applyBorder="1"/>
    <xf numFmtId="0" fontId="64" fillId="34" borderId="91" xfId="0" applyFont="1" applyFill="1" applyBorder="1"/>
    <xf numFmtId="0" fontId="64" fillId="0" borderId="92" xfId="0" applyFont="1" applyFill="1" applyBorder="1"/>
    <xf numFmtId="0" fontId="86" fillId="89" borderId="0" xfId="0" applyFont="1" applyFill="1" applyBorder="1"/>
    <xf numFmtId="0" fontId="86" fillId="89" borderId="54" xfId="0" applyFont="1" applyFill="1" applyBorder="1"/>
    <xf numFmtId="0" fontId="87" fillId="60" borderId="54" xfId="0" applyFont="1" applyFill="1" applyBorder="1"/>
    <xf numFmtId="0" fontId="86" fillId="89" borderId="55" xfId="0" applyFont="1" applyFill="1" applyBorder="1"/>
    <xf numFmtId="1" fontId="65" fillId="59" borderId="55" xfId="0" applyNumberFormat="1" applyFont="1" applyFill="1" applyBorder="1" applyAlignment="1">
      <alignment horizontal="left" vertical="center"/>
    </xf>
    <xf numFmtId="0" fontId="64" fillId="59" borderId="0" xfId="0" applyFont="1" applyFill="1" applyBorder="1" applyAlignment="1">
      <alignment horizontal="left"/>
    </xf>
    <xf numFmtId="0" fontId="64" fillId="84" borderId="54" xfId="0" applyFont="1" applyFill="1" applyBorder="1"/>
    <xf numFmtId="0" fontId="64" fillId="83" borderId="54" xfId="0" applyFont="1" applyFill="1" applyBorder="1"/>
    <xf numFmtId="0" fontId="0" fillId="82" borderId="54" xfId="0" applyFill="1" applyBorder="1"/>
    <xf numFmtId="0" fontId="88" fillId="0" borderId="0" xfId="0" applyFont="1" applyAlignment="1">
      <alignment vertical="center"/>
    </xf>
    <xf numFmtId="0" fontId="88" fillId="55" borderId="69" xfId="0" applyFont="1" applyFill="1" applyBorder="1" applyAlignment="1">
      <alignment vertical="center" wrapText="1"/>
    </xf>
    <xf numFmtId="182" fontId="88" fillId="39" borderId="69" xfId="42" applyNumberFormat="1" applyFont="1" applyFill="1" applyBorder="1" applyAlignment="1">
      <alignment vertical="center"/>
    </xf>
    <xf numFmtId="182" fontId="88" fillId="0" borderId="0" xfId="42" applyNumberFormat="1" applyFont="1" applyAlignment="1">
      <alignment vertical="center"/>
    </xf>
    <xf numFmtId="9" fontId="88" fillId="39" borderId="69" xfId="120" applyFont="1" applyFill="1" applyBorder="1" applyAlignment="1">
      <alignment vertical="center"/>
    </xf>
    <xf numFmtId="1" fontId="88" fillId="39" borderId="69" xfId="120" applyNumberFormat="1" applyFont="1" applyFill="1" applyBorder="1" applyAlignment="1">
      <alignment vertical="center"/>
    </xf>
    <xf numFmtId="2" fontId="88" fillId="0" borderId="0" xfId="0" applyNumberFormat="1" applyFont="1" applyAlignment="1">
      <alignment vertical="center" wrapText="1"/>
    </xf>
    <xf numFmtId="2" fontId="88" fillId="0" borderId="0" xfId="0" applyNumberFormat="1" applyFont="1" applyAlignment="1">
      <alignment vertical="center"/>
    </xf>
    <xf numFmtId="0" fontId="89" fillId="80" borderId="69" xfId="0" applyFont="1" applyFill="1" applyBorder="1" applyAlignment="1">
      <alignment vertical="center"/>
    </xf>
    <xf numFmtId="182" fontId="89" fillId="80" borderId="69" xfId="42" applyNumberFormat="1" applyFont="1" applyFill="1" applyBorder="1" applyAlignment="1">
      <alignment vertical="center"/>
    </xf>
    <xf numFmtId="182" fontId="90" fillId="90" borderId="69" xfId="42" applyNumberFormat="1" applyFont="1" applyFill="1" applyBorder="1" applyAlignment="1">
      <alignment vertical="center"/>
    </xf>
    <xf numFmtId="182" fontId="90" fillId="59" borderId="69" xfId="42" applyNumberFormat="1" applyFont="1" applyFill="1" applyBorder="1" applyAlignment="1">
      <alignment vertical="center" wrapText="1"/>
    </xf>
    <xf numFmtId="2" fontId="89" fillId="80" borderId="69" xfId="42" applyNumberFormat="1" applyFont="1" applyFill="1" applyBorder="1" applyAlignment="1">
      <alignment vertical="center" wrapText="1"/>
    </xf>
    <xf numFmtId="2" fontId="89" fillId="59" borderId="69" xfId="42" applyNumberFormat="1" applyFont="1" applyFill="1" applyBorder="1" applyAlignment="1">
      <alignment vertical="center" wrapText="1"/>
    </xf>
    <xf numFmtId="0" fontId="91" fillId="39" borderId="69" xfId="0" applyFont="1" applyFill="1" applyBorder="1" applyAlignment="1">
      <alignment vertical="center"/>
    </xf>
    <xf numFmtId="0" fontId="91" fillId="51" borderId="69" xfId="0" applyFont="1" applyFill="1" applyBorder="1" applyAlignment="1">
      <alignment vertical="center"/>
    </xf>
    <xf numFmtId="182" fontId="91" fillId="39" borderId="69" xfId="42" applyNumberFormat="1" applyFont="1" applyFill="1" applyBorder="1" applyAlignment="1">
      <alignment horizontal="right" vertical="center"/>
    </xf>
    <xf numFmtId="182" fontId="91" fillId="90" borderId="69" xfId="42" applyNumberFormat="1" applyFont="1" applyFill="1" applyBorder="1" applyAlignment="1">
      <alignment horizontal="right" vertical="center"/>
    </xf>
    <xf numFmtId="2" fontId="88" fillId="0" borderId="69" xfId="0" applyNumberFormat="1" applyFont="1" applyBorder="1" applyAlignment="1">
      <alignment vertical="center" wrapText="1"/>
    </xf>
    <xf numFmtId="2" fontId="91" fillId="51" borderId="69" xfId="0" applyNumberFormat="1" applyFont="1" applyFill="1" applyBorder="1" applyAlignment="1">
      <alignment vertical="center" wrapText="1"/>
    </xf>
    <xf numFmtId="2" fontId="88" fillId="39" borderId="69" xfId="0" applyNumberFormat="1" applyFont="1" applyFill="1" applyBorder="1" applyAlignment="1">
      <alignment vertical="center" wrapText="1"/>
    </xf>
    <xf numFmtId="2" fontId="88" fillId="39" borderId="69" xfId="0" applyNumberFormat="1" applyFont="1" applyFill="1" applyBorder="1" applyAlignment="1">
      <alignment vertical="center"/>
    </xf>
    <xf numFmtId="2" fontId="88" fillId="90" borderId="69" xfId="0" applyNumberFormat="1" applyFont="1" applyFill="1" applyBorder="1" applyAlignment="1">
      <alignment vertical="center" wrapText="1"/>
    </xf>
    <xf numFmtId="2" fontId="88" fillId="90" borderId="69" xfId="0" applyNumberFormat="1" applyFont="1" applyFill="1" applyBorder="1" applyAlignment="1">
      <alignment vertical="center"/>
    </xf>
    <xf numFmtId="43" fontId="88" fillId="39" borderId="69" xfId="0" applyNumberFormat="1" applyFont="1" applyFill="1" applyBorder="1" applyAlignment="1">
      <alignment vertical="center"/>
    </xf>
    <xf numFmtId="0" fontId="91" fillId="0" borderId="69" xfId="0" applyFont="1" applyBorder="1" applyAlignment="1">
      <alignment vertical="center"/>
    </xf>
    <xf numFmtId="182" fontId="91" fillId="0" borderId="69" xfId="42" applyNumberFormat="1" applyFont="1" applyBorder="1" applyAlignment="1">
      <alignment horizontal="right" vertical="center"/>
    </xf>
    <xf numFmtId="2" fontId="88" fillId="0" borderId="69" xfId="0" applyNumberFormat="1" applyFont="1" applyFill="1" applyBorder="1" applyAlignment="1">
      <alignment vertical="center"/>
    </xf>
    <xf numFmtId="43" fontId="88" fillId="0" borderId="69" xfId="0" applyNumberFormat="1" applyFont="1" applyBorder="1" applyAlignment="1">
      <alignment vertical="center"/>
    </xf>
    <xf numFmtId="2" fontId="91" fillId="39" borderId="69" xfId="0" applyNumberFormat="1" applyFont="1" applyFill="1" applyBorder="1" applyAlignment="1">
      <alignment vertical="center" wrapText="1"/>
    </xf>
    <xf numFmtId="2" fontId="88" fillId="0" borderId="69" xfId="0" applyNumberFormat="1" applyFont="1" applyBorder="1" applyAlignment="1">
      <alignment vertical="center"/>
    </xf>
    <xf numFmtId="182" fontId="90" fillId="59" borderId="69" xfId="42" applyNumberFormat="1" applyFont="1" applyFill="1" applyBorder="1" applyAlignment="1">
      <alignment vertical="center"/>
    </xf>
    <xf numFmtId="0" fontId="91" fillId="59" borderId="69" xfId="0" applyFont="1" applyFill="1" applyBorder="1" applyAlignment="1">
      <alignment vertical="center"/>
    </xf>
    <xf numFmtId="0" fontId="92" fillId="0" borderId="69" xfId="0" applyFont="1" applyBorder="1" applyAlignment="1">
      <alignment vertical="center" wrapText="1"/>
    </xf>
    <xf numFmtId="2" fontId="88" fillId="51" borderId="69" xfId="0" applyNumberFormat="1" applyFont="1" applyFill="1" applyBorder="1" applyAlignment="1">
      <alignment vertical="center" wrapText="1"/>
    </xf>
    <xf numFmtId="2" fontId="88" fillId="51" borderId="69" xfId="0" applyNumberFormat="1" applyFont="1" applyFill="1" applyBorder="1" applyAlignment="1">
      <alignment vertical="center"/>
    </xf>
    <xf numFmtId="0" fontId="92" fillId="39" borderId="69" xfId="0" applyFont="1" applyFill="1" applyBorder="1" applyAlignment="1">
      <alignment vertical="center" wrapText="1"/>
    </xf>
    <xf numFmtId="182" fontId="88" fillId="90" borderId="0" xfId="42" applyNumberFormat="1" applyFont="1" applyFill="1" applyAlignment="1">
      <alignment vertical="center"/>
    </xf>
    <xf numFmtId="0" fontId="64" fillId="77" borderId="52" xfId="0" applyFont="1" applyFill="1" applyBorder="1" applyAlignment="1"/>
    <xf numFmtId="0" fontId="64" fillId="77" borderId="45" xfId="0" applyFont="1" applyFill="1" applyBorder="1" applyAlignment="1"/>
    <xf numFmtId="0" fontId="56" fillId="91" borderId="69" xfId="0" applyFont="1" applyFill="1" applyBorder="1" applyAlignment="1">
      <alignment horizontal="center" vertical="center"/>
    </xf>
    <xf numFmtId="0" fontId="27" fillId="0" borderId="69" xfId="0" applyFont="1" applyBorder="1"/>
    <xf numFmtId="0" fontId="27" fillId="0" borderId="69" xfId="0" applyFont="1" applyBorder="1" applyAlignment="1">
      <alignment horizontal="left" vertical="top" wrapText="1"/>
    </xf>
    <xf numFmtId="0" fontId="93" fillId="0" borderId="0" xfId="0" applyFont="1" applyAlignment="1">
      <alignment vertical="center"/>
    </xf>
    <xf numFmtId="0" fontId="94" fillId="0" borderId="0" xfId="0" applyFont="1" applyAlignment="1">
      <alignment vertical="center"/>
    </xf>
    <xf numFmtId="0" fontId="95" fillId="0" borderId="0" xfId="0" applyFont="1" applyAlignment="1">
      <alignment horizontal="left" vertical="center" indent="5"/>
    </xf>
    <xf numFmtId="0" fontId="97" fillId="0" borderId="0" xfId="0" applyFont="1" applyAlignment="1">
      <alignment vertical="center"/>
    </xf>
    <xf numFmtId="0" fontId="95" fillId="0" borderId="0" xfId="0" applyFont="1" applyAlignment="1">
      <alignment horizontal="justify" vertical="center"/>
    </xf>
    <xf numFmtId="0" fontId="99" fillId="0" borderId="0" xfId="0" applyFont="1" applyAlignment="1">
      <alignment horizontal="justify" vertical="center"/>
    </xf>
    <xf numFmtId="0" fontId="100" fillId="0" borderId="0" xfId="0" applyFont="1" applyAlignment="1">
      <alignment horizontal="left" vertical="center" indent="10"/>
    </xf>
    <xf numFmtId="0" fontId="101" fillId="0" borderId="0" xfId="0" applyFont="1" applyAlignment="1">
      <alignment horizontal="left" vertical="center" indent="10"/>
    </xf>
    <xf numFmtId="0" fontId="102" fillId="0" borderId="0" xfId="0" applyFont="1" applyAlignment="1">
      <alignment horizontal="left" vertical="center" indent="10"/>
    </xf>
    <xf numFmtId="0" fontId="94" fillId="0" borderId="0" xfId="0" applyFont="1" applyAlignment="1">
      <alignment horizontal="justify" vertical="center"/>
    </xf>
    <xf numFmtId="0" fontId="0" fillId="0" borderId="0" xfId="0" applyAlignment="1">
      <alignment horizontal="left" vertical="center" indent="5"/>
    </xf>
    <xf numFmtId="0" fontId="0" fillId="51" borderId="0" xfId="0" applyFill="1" applyAlignment="1">
      <alignment horizontal="left" vertical="center" indent="5"/>
    </xf>
    <xf numFmtId="0" fontId="0" fillId="0" borderId="69" xfId="0" applyFill="1" applyBorder="1" applyAlignment="1">
      <alignment horizontal="center" vertical="center" wrapText="1"/>
    </xf>
    <xf numFmtId="0" fontId="0" fillId="0" borderId="69" xfId="0" applyFill="1" applyBorder="1" applyAlignment="1">
      <alignment vertical="center" wrapText="1"/>
    </xf>
    <xf numFmtId="0" fontId="13" fillId="9" borderId="69" xfId="18" applyFont="1" applyBorder="1" applyAlignment="1">
      <alignment horizontal="center" vertical="center" wrapText="1"/>
    </xf>
    <xf numFmtId="0" fontId="13" fillId="9" borderId="69" xfId="18" applyFont="1" applyBorder="1" applyAlignment="1">
      <alignment vertical="center" wrapText="1"/>
    </xf>
    <xf numFmtId="0" fontId="0" fillId="0" borderId="69" xfId="0" applyBorder="1" applyAlignment="1">
      <alignment horizontal="center" vertical="center" wrapText="1"/>
    </xf>
    <xf numFmtId="0" fontId="0" fillId="0" borderId="16" xfId="0" applyFill="1" applyBorder="1" applyAlignment="1">
      <alignment horizontal="center" vertical="center" wrapText="1"/>
    </xf>
    <xf numFmtId="0" fontId="0" fillId="0" borderId="16" xfId="0" applyFill="1" applyBorder="1" applyAlignment="1">
      <alignment vertical="center" wrapText="1"/>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27" fillId="62" borderId="69" xfId="0" applyFont="1" applyFill="1" applyBorder="1" applyAlignment="1">
      <alignment horizontal="center" vertical="center"/>
    </xf>
    <xf numFmtId="0" fontId="69" fillId="59" borderId="55" xfId="0" applyFont="1" applyFill="1" applyBorder="1"/>
    <xf numFmtId="0" fontId="104" fillId="60" borderId="69" xfId="0" applyFont="1" applyFill="1" applyBorder="1" applyAlignment="1">
      <alignment vertical="center" wrapText="1"/>
    </xf>
    <xf numFmtId="182" fontId="104" fillId="60" borderId="69" xfId="42" applyNumberFormat="1" applyFont="1" applyFill="1" applyBorder="1" applyAlignment="1">
      <alignment vertical="center"/>
    </xf>
    <xf numFmtId="0" fontId="27" fillId="0" borderId="74" xfId="0" applyFont="1" applyBorder="1" applyAlignment="1">
      <alignment horizontal="left" vertical="top" wrapText="1"/>
    </xf>
    <xf numFmtId="0" fontId="27" fillId="0" borderId="71" xfId="0" applyFont="1" applyBorder="1" applyAlignment="1">
      <alignment horizontal="left" vertical="top" wrapText="1"/>
    </xf>
    <xf numFmtId="0" fontId="56" fillId="80" borderId="69" xfId="0" applyFont="1" applyFill="1" applyBorder="1"/>
    <xf numFmtId="0" fontId="27" fillId="0" borderId="0" xfId="0" applyFont="1"/>
    <xf numFmtId="15" fontId="27" fillId="0" borderId="69" xfId="0" applyNumberFormat="1" applyFont="1" applyBorder="1"/>
    <xf numFmtId="0" fontId="27" fillId="0" borderId="0" xfId="0" applyFont="1" applyBorder="1"/>
    <xf numFmtId="15" fontId="27" fillId="0" borderId="0" xfId="0" applyNumberFormat="1" applyFont="1" applyBorder="1"/>
    <xf numFmtId="0" fontId="27" fillId="35" borderId="69" xfId="0" applyFont="1" applyFill="1" applyBorder="1"/>
    <xf numFmtId="0" fontId="64" fillId="77" borderId="0" xfId="0" applyFont="1" applyFill="1" applyBorder="1" applyAlignment="1"/>
    <xf numFmtId="0" fontId="64" fillId="77" borderId="55" xfId="0" applyFont="1" applyFill="1" applyBorder="1" applyAlignment="1"/>
    <xf numFmtId="0" fontId="14" fillId="0" borderId="0" xfId="0" applyFont="1" applyFill="1" applyBorder="1" applyAlignment="1">
      <alignment horizontal="left" vertical="center"/>
    </xf>
    <xf numFmtId="0" fontId="14" fillId="0" borderId="0" xfId="0" applyFont="1" applyFill="1" applyBorder="1" applyAlignment="1">
      <alignment horizontal="left"/>
    </xf>
    <xf numFmtId="0" fontId="64" fillId="88" borderId="52" xfId="0" applyFont="1" applyFill="1" applyBorder="1" applyAlignment="1"/>
    <xf numFmtId="0" fontId="64" fillId="88" borderId="45" xfId="0" applyFont="1" applyFill="1" applyBorder="1" applyAlignment="1"/>
    <xf numFmtId="0" fontId="64" fillId="88" borderId="37" xfId="0" applyFont="1" applyFill="1" applyBorder="1" applyAlignment="1"/>
    <xf numFmtId="0" fontId="65" fillId="59" borderId="54" xfId="0" applyFont="1" applyFill="1" applyBorder="1"/>
    <xf numFmtId="0" fontId="64" fillId="77" borderId="52" xfId="0" applyFont="1" applyFill="1" applyBorder="1" applyAlignment="1">
      <alignment horizontal="center"/>
    </xf>
    <xf numFmtId="0" fontId="64" fillId="77" borderId="45" xfId="0" applyFont="1" applyFill="1" applyBorder="1" applyAlignment="1">
      <alignment horizontal="center"/>
    </xf>
    <xf numFmtId="0" fontId="64" fillId="88" borderId="52" xfId="0" applyFont="1" applyFill="1" applyBorder="1" applyAlignment="1">
      <alignment horizontal="center"/>
    </xf>
    <xf numFmtId="0" fontId="64" fillId="88" borderId="37" xfId="0" applyFont="1" applyFill="1" applyBorder="1" applyAlignment="1">
      <alignment horizontal="center"/>
    </xf>
    <xf numFmtId="0" fontId="64" fillId="88" borderId="45" xfId="0" applyFont="1" applyFill="1" applyBorder="1" applyAlignment="1">
      <alignment horizontal="center"/>
    </xf>
    <xf numFmtId="0" fontId="64" fillId="77" borderId="37" xfId="0" applyFont="1" applyFill="1" applyBorder="1" applyAlignment="1">
      <alignment horizontal="center"/>
    </xf>
    <xf numFmtId="0" fontId="64" fillId="77" borderId="47" xfId="0" applyFont="1" applyFill="1" applyBorder="1" applyAlignment="1">
      <alignment horizontal="center"/>
    </xf>
    <xf numFmtId="0" fontId="64" fillId="88" borderId="53" xfId="0" applyFont="1" applyFill="1" applyBorder="1" applyAlignment="1">
      <alignment horizontal="center"/>
    </xf>
    <xf numFmtId="0" fontId="64" fillId="88" borderId="21" xfId="0" applyFont="1" applyFill="1" applyBorder="1" applyAlignment="1">
      <alignment horizontal="center"/>
    </xf>
    <xf numFmtId="0" fontId="0" fillId="0" borderId="0" xfId="0" applyBorder="1" applyAlignment="1">
      <alignment horizontal="center"/>
    </xf>
    <xf numFmtId="169" fontId="56" fillId="55" borderId="53" xfId="0" applyNumberFormat="1" applyFont="1" applyFill="1" applyBorder="1" applyAlignment="1">
      <alignment horizontal="center" vertical="center"/>
    </xf>
    <xf numFmtId="169" fontId="56" fillId="55" borderId="35" xfId="0" applyNumberFormat="1" applyFont="1" applyFill="1" applyBorder="1" applyAlignment="1">
      <alignment horizontal="center" vertical="center"/>
    </xf>
    <xf numFmtId="169" fontId="56" fillId="55" borderId="21" xfId="0" applyNumberFormat="1" applyFont="1" applyFill="1" applyBorder="1" applyAlignment="1">
      <alignment horizontal="center" vertical="center"/>
    </xf>
    <xf numFmtId="169" fontId="56" fillId="34" borderId="53" xfId="0" applyNumberFormat="1" applyFont="1" applyFill="1" applyBorder="1" applyAlignment="1">
      <alignment horizontal="center" vertical="center"/>
    </xf>
    <xf numFmtId="169" fontId="56" fillId="34" borderId="35" xfId="0" applyNumberFormat="1" applyFont="1" applyFill="1" applyBorder="1" applyAlignment="1">
      <alignment horizontal="center" vertical="center"/>
    </xf>
    <xf numFmtId="169" fontId="56" fillId="34" borderId="21" xfId="0" applyNumberFormat="1" applyFont="1" applyFill="1" applyBorder="1" applyAlignment="1">
      <alignment horizontal="center" vertical="center"/>
    </xf>
    <xf numFmtId="169" fontId="56" fillId="34" borderId="90" xfId="0" applyNumberFormat="1" applyFont="1" applyFill="1" applyBorder="1" applyAlignment="1">
      <alignment horizontal="center" vertical="center"/>
    </xf>
    <xf numFmtId="0" fontId="27" fillId="62" borderId="71" xfId="0" applyFont="1" applyFill="1" applyBorder="1" applyAlignment="1">
      <alignment horizontal="center" vertical="center"/>
    </xf>
    <xf numFmtId="0" fontId="27" fillId="62" borderId="16" xfId="0" applyFont="1" applyFill="1" applyBorder="1" applyAlignment="1">
      <alignment horizontal="center" vertical="center"/>
    </xf>
    <xf numFmtId="0" fontId="27" fillId="0" borderId="71" xfId="0" applyFont="1" applyBorder="1" applyAlignment="1">
      <alignment horizontal="center" vertical="center" wrapText="1"/>
    </xf>
    <xf numFmtId="0" fontId="27" fillId="0" borderId="75" xfId="0" applyFont="1" applyBorder="1" applyAlignment="1">
      <alignment horizontal="center" vertical="center" wrapText="1"/>
    </xf>
    <xf numFmtId="0" fontId="27" fillId="0" borderId="16" xfId="0" applyFont="1" applyBorder="1" applyAlignment="1">
      <alignment horizontal="center" vertical="center" wrapText="1"/>
    </xf>
    <xf numFmtId="0" fontId="13" fillId="9" borderId="69" xfId="18" applyFont="1" applyBorder="1" applyAlignment="1">
      <alignment horizontal="center" vertical="center" wrapText="1"/>
    </xf>
    <xf numFmtId="0" fontId="76" fillId="72" borderId="69" xfId="30" applyFont="1" applyFill="1" applyBorder="1" applyAlignment="1">
      <alignment horizontal="center"/>
    </xf>
    <xf numFmtId="0" fontId="0" fillId="0" borderId="40" xfId="0" applyBorder="1" applyAlignment="1">
      <alignment horizontal="center"/>
    </xf>
    <xf numFmtId="169" fontId="56" fillId="55" borderId="49" xfId="0" applyNumberFormat="1" applyFont="1" applyFill="1" applyBorder="1" applyAlignment="1">
      <alignment horizontal="center" vertical="center"/>
    </xf>
    <xf numFmtId="169" fontId="56" fillId="55" borderId="50" xfId="0" applyNumberFormat="1" applyFont="1" applyFill="1" applyBorder="1" applyAlignment="1">
      <alignment horizontal="center" vertical="center"/>
    </xf>
    <xf numFmtId="169" fontId="56" fillId="55" borderId="51" xfId="0" applyNumberFormat="1" applyFont="1" applyFill="1" applyBorder="1" applyAlignment="1">
      <alignment horizontal="center" vertical="center"/>
    </xf>
    <xf numFmtId="169" fontId="56" fillId="34" borderId="49" xfId="0" applyNumberFormat="1" applyFont="1" applyFill="1" applyBorder="1" applyAlignment="1">
      <alignment horizontal="center" vertical="center"/>
    </xf>
    <xf numFmtId="169" fontId="56" fillId="34" borderId="50" xfId="0" applyNumberFormat="1" applyFont="1" applyFill="1" applyBorder="1" applyAlignment="1">
      <alignment horizontal="center" vertical="center"/>
    </xf>
    <xf numFmtId="169" fontId="56" fillId="34" borderId="51" xfId="0" applyNumberFormat="1" applyFont="1" applyFill="1" applyBorder="1" applyAlignment="1">
      <alignment horizontal="center" vertical="center"/>
    </xf>
    <xf numFmtId="169" fontId="56" fillId="34" borderId="37" xfId="0" applyNumberFormat="1" applyFont="1" applyFill="1" applyBorder="1" applyAlignment="1">
      <alignment horizontal="center" vertical="center"/>
    </xf>
    <xf numFmtId="169" fontId="56" fillId="55" borderId="52" xfId="0" applyNumberFormat="1" applyFont="1" applyFill="1" applyBorder="1" applyAlignment="1">
      <alignment horizontal="center" vertical="center"/>
    </xf>
    <xf numFmtId="169" fontId="56" fillId="55" borderId="37" xfId="0" applyNumberFormat="1" applyFont="1" applyFill="1" applyBorder="1" applyAlignment="1">
      <alignment horizontal="center" vertical="center"/>
    </xf>
    <xf numFmtId="169" fontId="56" fillId="55" borderId="45" xfId="0" applyNumberFormat="1" applyFont="1" applyFill="1" applyBorder="1" applyAlignment="1">
      <alignment horizontal="center" vertical="center"/>
    </xf>
    <xf numFmtId="169" fontId="56" fillId="34" borderId="45" xfId="0" applyNumberFormat="1" applyFont="1" applyFill="1" applyBorder="1" applyAlignment="1">
      <alignment horizontal="center" vertical="center"/>
    </xf>
    <xf numFmtId="0" fontId="27" fillId="0" borderId="0" xfId="0" applyFont="1" applyBorder="1" applyAlignment="1">
      <alignment horizontal="center" vertical="center" wrapText="1"/>
    </xf>
    <xf numFmtId="0" fontId="14" fillId="77" borderId="0" xfId="0" applyFont="1" applyFill="1" applyAlignment="1">
      <alignment horizontal="center"/>
    </xf>
    <xf numFmtId="0" fontId="14" fillId="77" borderId="40" xfId="0" applyFont="1" applyFill="1" applyBorder="1" applyAlignment="1">
      <alignment horizontal="center"/>
    </xf>
    <xf numFmtId="0" fontId="66" fillId="75" borderId="62" xfId="0" applyFont="1" applyFill="1" applyBorder="1" applyAlignment="1">
      <alignment horizontal="center" vertical="center" wrapText="1"/>
    </xf>
    <xf numFmtId="0" fontId="66" fillId="75" borderId="64" xfId="0" applyFont="1" applyFill="1" applyBorder="1" applyAlignment="1">
      <alignment horizontal="center" vertical="center" wrapText="1"/>
    </xf>
    <xf numFmtId="0" fontId="13" fillId="9" borderId="72" xfId="18" applyFont="1" applyBorder="1" applyAlignment="1">
      <alignment horizontal="center"/>
    </xf>
    <xf numFmtId="0" fontId="13" fillId="9" borderId="73" xfId="18" applyFont="1" applyBorder="1" applyAlignment="1">
      <alignment horizontal="center"/>
    </xf>
    <xf numFmtId="0" fontId="13" fillId="9" borderId="74" xfId="18" applyFont="1" applyBorder="1" applyAlignment="1">
      <alignment horizontal="center"/>
    </xf>
    <xf numFmtId="0" fontId="0" fillId="0" borderId="73" xfId="0" applyFont="1" applyBorder="1" applyAlignment="1">
      <alignment horizontal="left" vertical="center"/>
    </xf>
    <xf numFmtId="0" fontId="0" fillId="0" borderId="73" xfId="0" applyBorder="1" applyAlignment="1">
      <alignment horizontal="left"/>
    </xf>
    <xf numFmtId="0" fontId="77" fillId="72" borderId="69" xfId="30" applyFont="1" applyFill="1" applyBorder="1" applyAlignment="1">
      <alignment horizontal="center"/>
    </xf>
    <xf numFmtId="0" fontId="17" fillId="9" borderId="72" xfId="18" applyFont="1" applyBorder="1" applyAlignment="1">
      <alignment horizontal="center"/>
    </xf>
    <xf numFmtId="0" fontId="17" fillId="9" borderId="73" xfId="18" applyFont="1" applyBorder="1" applyAlignment="1">
      <alignment horizontal="center"/>
    </xf>
    <xf numFmtId="0" fontId="17" fillId="9" borderId="74" xfId="18" applyFont="1" applyBorder="1" applyAlignment="1">
      <alignment horizontal="center"/>
    </xf>
    <xf numFmtId="0" fontId="0" fillId="0" borderId="77" xfId="0" applyFont="1" applyBorder="1" applyAlignment="1">
      <alignment horizontal="left" vertical="center"/>
    </xf>
    <xf numFmtId="0" fontId="0" fillId="0" borderId="77" xfId="0" applyBorder="1" applyAlignment="1">
      <alignment horizontal="left"/>
    </xf>
    <xf numFmtId="0" fontId="84" fillId="74" borderId="79" xfId="0" applyFont="1" applyFill="1" applyBorder="1" applyAlignment="1">
      <alignment horizontal="center" vertical="center"/>
    </xf>
    <xf numFmtId="0" fontId="84" fillId="74" borderId="80" xfId="0" applyFont="1" applyFill="1" applyBorder="1" applyAlignment="1">
      <alignment horizontal="center" vertical="center"/>
    </xf>
    <xf numFmtId="0" fontId="84" fillId="74" borderId="67" xfId="0" applyFont="1" applyFill="1" applyBorder="1" applyAlignment="1">
      <alignment horizontal="center" vertical="center"/>
    </xf>
    <xf numFmtId="0" fontId="84" fillId="61" borderId="81" xfId="0" applyFont="1" applyFill="1" applyBorder="1" applyAlignment="1">
      <alignment horizontal="center"/>
    </xf>
    <xf numFmtId="0" fontId="84" fillId="61" borderId="73" xfId="0" applyFont="1" applyFill="1" applyBorder="1" applyAlignment="1">
      <alignment horizontal="center"/>
    </xf>
    <xf numFmtId="0" fontId="84" fillId="61" borderId="74" xfId="0" applyFont="1" applyFill="1" applyBorder="1" applyAlignment="1">
      <alignment horizontal="center"/>
    </xf>
    <xf numFmtId="0" fontId="13" fillId="9" borderId="68" xfId="18" applyFont="1" applyBorder="1" applyAlignment="1">
      <alignment horizontal="center" vertical="top"/>
    </xf>
    <xf numFmtId="0" fontId="69" fillId="59" borderId="0" xfId="0" applyFont="1" applyFill="1" applyBorder="1"/>
  </cellXfs>
  <cellStyles count="51340">
    <cellStyle name="$1000s (0)" xfId="186"/>
    <cellStyle name="1000s (0)" xfId="18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ad 2" xfId="188"/>
    <cellStyle name="Calc Currency (0)" xfId="189"/>
    <cellStyle name="Calculation" xfId="11" builtinId="22" customBuiltin="1"/>
    <cellStyle name="Check Cell" xfId="13" builtinId="23" customBuiltin="1"/>
    <cellStyle name="ColBlue" xfId="190"/>
    <cellStyle name="ColGreen" xfId="191"/>
    <cellStyle name="ColRed" xfId="192"/>
    <cellStyle name="Comma" xfId="42" builtinId="3"/>
    <cellStyle name="Comma  - Style1" xfId="193"/>
    <cellStyle name="Comma  - Style1 2" xfId="194"/>
    <cellStyle name="Comma  - Style2" xfId="195"/>
    <cellStyle name="Comma  - Style2 2" xfId="196"/>
    <cellStyle name="Comma  - Style3" xfId="197"/>
    <cellStyle name="Comma  - Style3 2" xfId="198"/>
    <cellStyle name="Comma  - Style4" xfId="199"/>
    <cellStyle name="Comma  - Style4 2" xfId="200"/>
    <cellStyle name="Comma  - Style5" xfId="201"/>
    <cellStyle name="Comma  - Style5 2" xfId="202"/>
    <cellStyle name="Comma  - Style6" xfId="203"/>
    <cellStyle name="Comma  - Style6 2" xfId="204"/>
    <cellStyle name="Comma  - Style7" xfId="205"/>
    <cellStyle name="Comma  - Style7 2" xfId="206"/>
    <cellStyle name="Comma  - Style8" xfId="207"/>
    <cellStyle name="Comma  - Style8 2" xfId="208"/>
    <cellStyle name="Comma (1)" xfId="209"/>
    <cellStyle name="Comma (2)" xfId="210"/>
    <cellStyle name="Comma 10" xfId="211"/>
    <cellStyle name="Comma 11" xfId="212"/>
    <cellStyle name="Comma 12" xfId="213"/>
    <cellStyle name="Comma 13" xfId="214"/>
    <cellStyle name="Comma 14" xfId="215"/>
    <cellStyle name="Comma 15" xfId="216"/>
    <cellStyle name="Comma 16" xfId="217"/>
    <cellStyle name="Comma 17" xfId="218"/>
    <cellStyle name="Comma 18" xfId="219"/>
    <cellStyle name="Comma 19" xfId="220"/>
    <cellStyle name="Comma 2" xfId="83"/>
    <cellStyle name="Comma 2 2" xfId="85"/>
    <cellStyle name="Comma 2 3" xfId="221"/>
    <cellStyle name="Comma 20" xfId="222"/>
    <cellStyle name="Comma 21" xfId="223"/>
    <cellStyle name="Comma 22" xfId="224"/>
    <cellStyle name="Comma 23" xfId="225"/>
    <cellStyle name="Comma 24" xfId="226"/>
    <cellStyle name="Comma 25" xfId="227"/>
    <cellStyle name="Comma 26" xfId="228"/>
    <cellStyle name="Comma 27" xfId="229"/>
    <cellStyle name="Comma 28" xfId="230"/>
    <cellStyle name="Comma 3" xfId="84"/>
    <cellStyle name="Comma 3 2" xfId="231"/>
    <cellStyle name="Comma 4" xfId="232"/>
    <cellStyle name="Comma 5" xfId="233"/>
    <cellStyle name="Comma 6" xfId="234"/>
    <cellStyle name="Comma 7" xfId="235"/>
    <cellStyle name="Comma 8" xfId="236"/>
    <cellStyle name="Comma 9" xfId="237"/>
    <cellStyle name="Comma0" xfId="238"/>
    <cellStyle name="Comma0 2" xfId="239"/>
    <cellStyle name="Copied" xfId="240"/>
    <cellStyle name="Currency (0)" xfId="241"/>
    <cellStyle name="Currency (2)" xfId="242"/>
    <cellStyle name="Currency0" xfId="243"/>
    <cellStyle name="Currency0 2" xfId="244"/>
    <cellStyle name="Date" xfId="245"/>
    <cellStyle name="Date 2" xfId="246"/>
    <cellStyle name="Design" xfId="247"/>
    <cellStyle name="Entered" xfId="248"/>
    <cellStyle name="Euro" xfId="249"/>
    <cellStyle name="Explanatory Text" xfId="16" builtinId="53" customBuiltin="1"/>
    <cellStyle name="Fixed" xfId="250"/>
    <cellStyle name="Fixed 2" xfId="25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51273" builtinId="9" hidden="1"/>
    <cellStyle name="Followed Hyperlink" xfId="51275" builtinId="9" hidden="1"/>
    <cellStyle name="Followed Hyperlink" xfId="51277" builtinId="9" hidden="1"/>
    <cellStyle name="Followed Hyperlink" xfId="51279" builtinId="9" hidden="1"/>
    <cellStyle name="Followed Hyperlink" xfId="51281" builtinId="9" hidden="1"/>
    <cellStyle name="Followed Hyperlink" xfId="51283" builtinId="9" hidden="1"/>
    <cellStyle name="Followed Hyperlink" xfId="51285" builtinId="9" hidden="1"/>
    <cellStyle name="Followed Hyperlink" xfId="51287" builtinId="9" hidden="1"/>
    <cellStyle name="Followed Hyperlink" xfId="51289" builtinId="9" hidden="1"/>
    <cellStyle name="Followed Hyperlink" xfId="51291" builtinId="9" hidden="1"/>
    <cellStyle name="Followed Hyperlink" xfId="51293" builtinId="9" hidden="1"/>
    <cellStyle name="Followed Hyperlink" xfId="51295" builtinId="9" hidden="1"/>
    <cellStyle name="Followed Hyperlink" xfId="51297" builtinId="9" hidden="1"/>
    <cellStyle name="Followed Hyperlink" xfId="51299" builtinId="9" hidden="1"/>
    <cellStyle name="Followed Hyperlink" xfId="51301" builtinId="9" hidden="1"/>
    <cellStyle name="Followed Hyperlink" xfId="51303" builtinId="9" hidden="1"/>
    <cellStyle name="Followed Hyperlink" xfId="51305" builtinId="9" hidden="1"/>
    <cellStyle name="Followed Hyperlink" xfId="51307" builtinId="9" hidden="1"/>
    <cellStyle name="Followed Hyperlink" xfId="51309" builtinId="9" hidden="1"/>
    <cellStyle name="Followed Hyperlink" xfId="51311" builtinId="9" hidden="1"/>
    <cellStyle name="Followed Hyperlink" xfId="51313" builtinId="9" hidden="1"/>
    <cellStyle name="Followed Hyperlink" xfId="51315" builtinId="9" hidden="1"/>
    <cellStyle name="Followed Hyperlink" xfId="51317" builtinId="9" hidden="1"/>
    <cellStyle name="Followed Hyperlink" xfId="51319" builtinId="9" hidden="1"/>
    <cellStyle name="Followed Hyperlink" xfId="51321" builtinId="9" hidden="1"/>
    <cellStyle name="Followed Hyperlink" xfId="51323" builtinId="9" hidden="1"/>
    <cellStyle name="Followed Hyperlink" xfId="51325" builtinId="9" hidden="1"/>
    <cellStyle name="Followed Hyperlink" xfId="51327" builtinId="9" hidden="1"/>
    <cellStyle name="Followed Hyperlink" xfId="51329" builtinId="9" hidden="1"/>
    <cellStyle name="Followed Hyperlink" xfId="51331" builtinId="9" hidden="1"/>
    <cellStyle name="Followed Hyperlink" xfId="51333" builtinId="9" hidden="1"/>
    <cellStyle name="Followed Hyperlink" xfId="51335" builtinId="9" hidden="1"/>
    <cellStyle name="Followed Hyperlink" xfId="51337" builtinId="9" hidden="1"/>
    <cellStyle name="Followed Hyperlink" xfId="51339" builtinId="9" hidden="1"/>
    <cellStyle name="Good" xfId="6" builtinId="26" customBuiltin="1"/>
    <cellStyle name="Good 2" xfId="252"/>
    <cellStyle name="Grey" xfId="253"/>
    <cellStyle name="Header1" xfId="254"/>
    <cellStyle name="Header2" xfId="255"/>
    <cellStyle name="Header2 2" xfId="256"/>
    <cellStyle name="Header2 3" xfId="257"/>
    <cellStyle name="Header2 4" xfId="258"/>
    <cellStyle name="Heading 1" xfId="2" builtinId="16" customBuiltin="1"/>
    <cellStyle name="Heading 1 2" xfId="259"/>
    <cellStyle name="Heading 1 3" xfId="260"/>
    <cellStyle name="Heading 2" xfId="3" builtinId="17" customBuiltin="1"/>
    <cellStyle name="Heading 2 2" xfId="261"/>
    <cellStyle name="Heading 3" xfId="4" builtinId="18" customBuiltin="1"/>
    <cellStyle name="Heading 4" xfId="5"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51272" builtinId="8" hidden="1"/>
    <cellStyle name="Hyperlink" xfId="51274" builtinId="8" hidden="1"/>
    <cellStyle name="Hyperlink" xfId="51276" builtinId="8" hidden="1"/>
    <cellStyle name="Hyperlink" xfId="51278" builtinId="8" hidden="1"/>
    <cellStyle name="Hyperlink" xfId="51280" builtinId="8" hidden="1"/>
    <cellStyle name="Hyperlink" xfId="51282" builtinId="8" hidden="1"/>
    <cellStyle name="Hyperlink" xfId="51284" builtinId="8" hidden="1"/>
    <cellStyle name="Hyperlink" xfId="51286" builtinId="8" hidden="1"/>
    <cellStyle name="Hyperlink" xfId="51288" builtinId="8" hidden="1"/>
    <cellStyle name="Hyperlink" xfId="51290" builtinId="8" hidden="1"/>
    <cellStyle name="Hyperlink" xfId="51292" builtinId="8" hidden="1"/>
    <cellStyle name="Hyperlink" xfId="51294" builtinId="8" hidden="1"/>
    <cellStyle name="Hyperlink" xfId="51296" builtinId="8" hidden="1"/>
    <cellStyle name="Hyperlink" xfId="51298" builtinId="8" hidden="1"/>
    <cellStyle name="Hyperlink" xfId="51300" builtinId="8" hidden="1"/>
    <cellStyle name="Hyperlink" xfId="51302" builtinId="8" hidden="1"/>
    <cellStyle name="Hyperlink" xfId="51304" builtinId="8" hidden="1"/>
    <cellStyle name="Hyperlink" xfId="51306" builtinId="8" hidden="1"/>
    <cellStyle name="Hyperlink" xfId="51308" builtinId="8" hidden="1"/>
    <cellStyle name="Hyperlink" xfId="51310" builtinId="8" hidden="1"/>
    <cellStyle name="Hyperlink" xfId="51312" builtinId="8" hidden="1"/>
    <cellStyle name="Hyperlink" xfId="51314" builtinId="8" hidden="1"/>
    <cellStyle name="Hyperlink" xfId="51316" builtinId="8" hidden="1"/>
    <cellStyle name="Hyperlink" xfId="51318" builtinId="8" hidden="1"/>
    <cellStyle name="Hyperlink" xfId="51320" builtinId="8" hidden="1"/>
    <cellStyle name="Hyperlink" xfId="51322" builtinId="8" hidden="1"/>
    <cellStyle name="Hyperlink" xfId="51324" builtinId="8" hidden="1"/>
    <cellStyle name="Hyperlink" xfId="51326" builtinId="8" hidden="1"/>
    <cellStyle name="Hyperlink" xfId="51328" builtinId="8" hidden="1"/>
    <cellStyle name="Hyperlink" xfId="51330" builtinId="8" hidden="1"/>
    <cellStyle name="Hyperlink" xfId="51332" builtinId="8" hidden="1"/>
    <cellStyle name="Hyperlink" xfId="51334" builtinId="8" hidden="1"/>
    <cellStyle name="Hyperlink" xfId="51336" builtinId="8" hidden="1"/>
    <cellStyle name="Hyperlink" xfId="51338" builtinId="8" hidden="1"/>
    <cellStyle name="Input" xfId="9" builtinId="20" customBuiltin="1"/>
    <cellStyle name="Input [yellow]" xfId="262"/>
    <cellStyle name="Input [yellow] 2" xfId="263"/>
    <cellStyle name="Input [yellow] 3" xfId="264"/>
    <cellStyle name="Input [yellow] 4" xfId="265"/>
    <cellStyle name="left" xfId="266"/>
    <cellStyle name="Linked Cell" xfId="12" builtinId="24" customBuiltin="1"/>
    <cellStyle name="Locked" xfId="267"/>
    <cellStyle name="Locked 2" xfId="268"/>
    <cellStyle name="Locked 3" xfId="269"/>
    <cellStyle name="Locked 4" xfId="270"/>
    <cellStyle name="Milliers [0]_AR1194" xfId="271"/>
    <cellStyle name="Milliers_AR1194" xfId="272"/>
    <cellStyle name="Monétaire [0]_AR1194" xfId="273"/>
    <cellStyle name="Monétaire_AR1194" xfId="274"/>
    <cellStyle name="Neutral" xfId="8" builtinId="28" customBuiltin="1"/>
    <cellStyle name="Neutral 2" xfId="275"/>
    <cellStyle name="Normal" xfId="0" builtinId="0"/>
    <cellStyle name="Normal - Style1" xfId="276"/>
    <cellStyle name="Normal - Style1 2" xfId="277"/>
    <cellStyle name="Normal 10" xfId="278"/>
    <cellStyle name="Normal 10 10" xfId="279"/>
    <cellStyle name="Normal 10 10 2" xfId="280"/>
    <cellStyle name="Normal 10 10 2 2" xfId="281"/>
    <cellStyle name="Normal 10 10 2 2 2" xfId="282"/>
    <cellStyle name="Normal 10 10 2 2 3" xfId="283"/>
    <cellStyle name="Normal 10 10 2 2 4" xfId="284"/>
    <cellStyle name="Normal 10 10 2 3" xfId="285"/>
    <cellStyle name="Normal 10 10 2 4" xfId="286"/>
    <cellStyle name="Normal 10 10 2 5" xfId="287"/>
    <cellStyle name="Normal 10 10 3" xfId="288"/>
    <cellStyle name="Normal 10 10 3 2" xfId="289"/>
    <cellStyle name="Normal 10 10 3 3" xfId="290"/>
    <cellStyle name="Normal 10 10 3 4" xfId="291"/>
    <cellStyle name="Normal 10 10 4" xfId="292"/>
    <cellStyle name="Normal 10 10 4 2" xfId="293"/>
    <cellStyle name="Normal 10 10 5" xfId="294"/>
    <cellStyle name="Normal 10 10 6" xfId="295"/>
    <cellStyle name="Normal 10 11" xfId="296"/>
    <cellStyle name="Normal 10 11 2" xfId="297"/>
    <cellStyle name="Normal 10 11 2 2" xfId="298"/>
    <cellStyle name="Normal 10 11 2 2 2" xfId="299"/>
    <cellStyle name="Normal 10 11 2 2 3" xfId="300"/>
    <cellStyle name="Normal 10 11 2 2 4" xfId="301"/>
    <cellStyle name="Normal 10 11 2 3" xfId="302"/>
    <cellStyle name="Normal 10 11 2 4" xfId="303"/>
    <cellStyle name="Normal 10 11 2 5" xfId="304"/>
    <cellStyle name="Normal 10 11 3" xfId="305"/>
    <cellStyle name="Normal 10 11 3 2" xfId="306"/>
    <cellStyle name="Normal 10 11 3 3" xfId="307"/>
    <cellStyle name="Normal 10 11 3 4" xfId="308"/>
    <cellStyle name="Normal 10 11 4" xfId="309"/>
    <cellStyle name="Normal 10 11 4 2" xfId="310"/>
    <cellStyle name="Normal 10 11 5" xfId="311"/>
    <cellStyle name="Normal 10 11 6" xfId="312"/>
    <cellStyle name="Normal 10 12" xfId="313"/>
    <cellStyle name="Normal 10 12 2" xfId="314"/>
    <cellStyle name="Normal 10 12 2 2" xfId="315"/>
    <cellStyle name="Normal 10 12 2 3" xfId="316"/>
    <cellStyle name="Normal 10 12 2 4" xfId="317"/>
    <cellStyle name="Normal 10 12 3" xfId="318"/>
    <cellStyle name="Normal 10 12 4" xfId="319"/>
    <cellStyle name="Normal 10 12 5" xfId="320"/>
    <cellStyle name="Normal 10 13" xfId="321"/>
    <cellStyle name="Normal 10 13 2" xfId="322"/>
    <cellStyle name="Normal 10 13 3" xfId="323"/>
    <cellStyle name="Normal 10 13 4" xfId="324"/>
    <cellStyle name="Normal 10 14" xfId="325"/>
    <cellStyle name="Normal 10 14 2" xfId="326"/>
    <cellStyle name="Normal 10 15" xfId="327"/>
    <cellStyle name="Normal 10 16" xfId="328"/>
    <cellStyle name="Normal 10 2" xfId="329"/>
    <cellStyle name="Normal 10 2 10" xfId="330"/>
    <cellStyle name="Normal 10 2 10 2" xfId="331"/>
    <cellStyle name="Normal 10 2 10 2 2" xfId="332"/>
    <cellStyle name="Normal 10 2 10 2 2 2" xfId="333"/>
    <cellStyle name="Normal 10 2 10 2 2 3" xfId="334"/>
    <cellStyle name="Normal 10 2 10 2 2 4" xfId="335"/>
    <cellStyle name="Normal 10 2 10 2 3" xfId="336"/>
    <cellStyle name="Normal 10 2 10 2 4" xfId="337"/>
    <cellStyle name="Normal 10 2 10 2 5" xfId="338"/>
    <cellStyle name="Normal 10 2 10 3" xfId="339"/>
    <cellStyle name="Normal 10 2 10 3 2" xfId="340"/>
    <cellStyle name="Normal 10 2 10 3 3" xfId="341"/>
    <cellStyle name="Normal 10 2 10 3 4" xfId="342"/>
    <cellStyle name="Normal 10 2 10 4" xfId="343"/>
    <cellStyle name="Normal 10 2 10 4 2" xfId="344"/>
    <cellStyle name="Normal 10 2 10 5" xfId="345"/>
    <cellStyle name="Normal 10 2 10 6" xfId="346"/>
    <cellStyle name="Normal 10 2 11" xfId="347"/>
    <cellStyle name="Normal 10 2 11 2" xfId="348"/>
    <cellStyle name="Normal 10 2 11 2 2" xfId="349"/>
    <cellStyle name="Normal 10 2 11 2 3" xfId="350"/>
    <cellStyle name="Normal 10 2 11 2 4" xfId="351"/>
    <cellStyle name="Normal 10 2 11 3" xfId="352"/>
    <cellStyle name="Normal 10 2 11 4" xfId="353"/>
    <cellStyle name="Normal 10 2 11 5" xfId="354"/>
    <cellStyle name="Normal 10 2 12" xfId="355"/>
    <cellStyle name="Normal 10 2 12 2" xfId="356"/>
    <cellStyle name="Normal 10 2 12 3" xfId="357"/>
    <cellStyle name="Normal 10 2 12 4" xfId="358"/>
    <cellStyle name="Normal 10 2 13" xfId="359"/>
    <cellStyle name="Normal 10 2 13 2" xfId="360"/>
    <cellStyle name="Normal 10 2 14" xfId="361"/>
    <cellStyle name="Normal 10 2 15" xfId="362"/>
    <cellStyle name="Normal 10 2 16" xfId="363"/>
    <cellStyle name="Normal 10 2 2" xfId="364"/>
    <cellStyle name="Normal 10 2 2 10" xfId="365"/>
    <cellStyle name="Normal 10 2 2 10 2" xfId="366"/>
    <cellStyle name="Normal 10 2 2 10 2 2" xfId="367"/>
    <cellStyle name="Normal 10 2 2 10 2 3" xfId="368"/>
    <cellStyle name="Normal 10 2 2 10 2 4" xfId="369"/>
    <cellStyle name="Normal 10 2 2 10 3" xfId="370"/>
    <cellStyle name="Normal 10 2 2 10 4" xfId="371"/>
    <cellStyle name="Normal 10 2 2 10 5" xfId="372"/>
    <cellStyle name="Normal 10 2 2 11" xfId="373"/>
    <cellStyle name="Normal 10 2 2 11 2" xfId="374"/>
    <cellStyle name="Normal 10 2 2 11 3" xfId="375"/>
    <cellStyle name="Normal 10 2 2 11 4" xfId="376"/>
    <cellStyle name="Normal 10 2 2 12" xfId="377"/>
    <cellStyle name="Normal 10 2 2 12 2" xfId="378"/>
    <cellStyle name="Normal 10 2 2 13" xfId="379"/>
    <cellStyle name="Normal 10 2 2 14" xfId="380"/>
    <cellStyle name="Normal 10 2 2 2" xfId="381"/>
    <cellStyle name="Normal 10 2 2 2 10" xfId="382"/>
    <cellStyle name="Normal 10 2 2 2 10 2" xfId="383"/>
    <cellStyle name="Normal 10 2 2 2 10 3" xfId="384"/>
    <cellStyle name="Normal 10 2 2 2 10 4" xfId="385"/>
    <cellStyle name="Normal 10 2 2 2 11" xfId="386"/>
    <cellStyle name="Normal 10 2 2 2 11 2" xfId="387"/>
    <cellStyle name="Normal 10 2 2 2 12" xfId="388"/>
    <cellStyle name="Normal 10 2 2 2 13" xfId="389"/>
    <cellStyle name="Normal 10 2 2 2 2" xfId="390"/>
    <cellStyle name="Normal 10 2 2 2 2 10" xfId="391"/>
    <cellStyle name="Normal 10 2 2 2 2 11" xfId="392"/>
    <cellStyle name="Normal 10 2 2 2 2 2" xfId="393"/>
    <cellStyle name="Normal 10 2 2 2 2 2 10" xfId="394"/>
    <cellStyle name="Normal 10 2 2 2 2 2 2" xfId="395"/>
    <cellStyle name="Normal 10 2 2 2 2 2 2 2" xfId="396"/>
    <cellStyle name="Normal 10 2 2 2 2 2 2 2 2" xfId="397"/>
    <cellStyle name="Normal 10 2 2 2 2 2 2 2 2 2" xfId="398"/>
    <cellStyle name="Normal 10 2 2 2 2 2 2 2 2 2 2" xfId="399"/>
    <cellStyle name="Normal 10 2 2 2 2 2 2 2 2 2 3" xfId="400"/>
    <cellStyle name="Normal 10 2 2 2 2 2 2 2 2 2 4" xfId="401"/>
    <cellStyle name="Normal 10 2 2 2 2 2 2 2 2 3" xfId="402"/>
    <cellStyle name="Normal 10 2 2 2 2 2 2 2 2 4" xfId="403"/>
    <cellStyle name="Normal 10 2 2 2 2 2 2 2 2 5" xfId="404"/>
    <cellStyle name="Normal 10 2 2 2 2 2 2 2 3" xfId="405"/>
    <cellStyle name="Normal 10 2 2 2 2 2 2 2 3 2" xfId="406"/>
    <cellStyle name="Normal 10 2 2 2 2 2 2 2 3 3" xfId="407"/>
    <cellStyle name="Normal 10 2 2 2 2 2 2 2 3 4" xfId="408"/>
    <cellStyle name="Normal 10 2 2 2 2 2 2 2 4" xfId="409"/>
    <cellStyle name="Normal 10 2 2 2 2 2 2 2 4 2" xfId="410"/>
    <cellStyle name="Normal 10 2 2 2 2 2 2 2 5" xfId="411"/>
    <cellStyle name="Normal 10 2 2 2 2 2 2 2 6" xfId="412"/>
    <cellStyle name="Normal 10 2 2 2 2 2 2 3" xfId="413"/>
    <cellStyle name="Normal 10 2 2 2 2 2 2 3 2" xfId="414"/>
    <cellStyle name="Normal 10 2 2 2 2 2 2 3 2 2" xfId="415"/>
    <cellStyle name="Normal 10 2 2 2 2 2 2 3 2 2 2" xfId="416"/>
    <cellStyle name="Normal 10 2 2 2 2 2 2 3 2 2 3" xfId="417"/>
    <cellStyle name="Normal 10 2 2 2 2 2 2 3 2 2 4" xfId="418"/>
    <cellStyle name="Normal 10 2 2 2 2 2 2 3 2 3" xfId="419"/>
    <cellStyle name="Normal 10 2 2 2 2 2 2 3 2 4" xfId="420"/>
    <cellStyle name="Normal 10 2 2 2 2 2 2 3 2 5" xfId="421"/>
    <cellStyle name="Normal 10 2 2 2 2 2 2 3 3" xfId="422"/>
    <cellStyle name="Normal 10 2 2 2 2 2 2 3 3 2" xfId="423"/>
    <cellStyle name="Normal 10 2 2 2 2 2 2 3 3 3" xfId="424"/>
    <cellStyle name="Normal 10 2 2 2 2 2 2 3 3 4" xfId="425"/>
    <cellStyle name="Normal 10 2 2 2 2 2 2 3 4" xfId="426"/>
    <cellStyle name="Normal 10 2 2 2 2 2 2 3 4 2" xfId="427"/>
    <cellStyle name="Normal 10 2 2 2 2 2 2 3 5" xfId="428"/>
    <cellStyle name="Normal 10 2 2 2 2 2 2 3 6" xfId="429"/>
    <cellStyle name="Normal 10 2 2 2 2 2 2 4" xfId="430"/>
    <cellStyle name="Normal 10 2 2 2 2 2 2 4 2" xfId="431"/>
    <cellStyle name="Normal 10 2 2 2 2 2 2 4 2 2" xfId="432"/>
    <cellStyle name="Normal 10 2 2 2 2 2 2 4 2 3" xfId="433"/>
    <cellStyle name="Normal 10 2 2 2 2 2 2 4 2 4" xfId="434"/>
    <cellStyle name="Normal 10 2 2 2 2 2 2 4 3" xfId="435"/>
    <cellStyle name="Normal 10 2 2 2 2 2 2 4 4" xfId="436"/>
    <cellStyle name="Normal 10 2 2 2 2 2 2 4 5" xfId="437"/>
    <cellStyle name="Normal 10 2 2 2 2 2 2 5" xfId="438"/>
    <cellStyle name="Normal 10 2 2 2 2 2 2 5 2" xfId="439"/>
    <cellStyle name="Normal 10 2 2 2 2 2 2 5 3" xfId="440"/>
    <cellStyle name="Normal 10 2 2 2 2 2 2 5 4" xfId="441"/>
    <cellStyle name="Normal 10 2 2 2 2 2 2 6" xfId="442"/>
    <cellStyle name="Normal 10 2 2 2 2 2 2 6 2" xfId="443"/>
    <cellStyle name="Normal 10 2 2 2 2 2 2 7" xfId="444"/>
    <cellStyle name="Normal 10 2 2 2 2 2 2 8" xfId="445"/>
    <cellStyle name="Normal 10 2 2 2 2 2 3" xfId="446"/>
    <cellStyle name="Normal 10 2 2 2 2 2 3 2" xfId="447"/>
    <cellStyle name="Normal 10 2 2 2 2 2 3 2 2" xfId="448"/>
    <cellStyle name="Normal 10 2 2 2 2 2 3 2 2 2" xfId="449"/>
    <cellStyle name="Normal 10 2 2 2 2 2 3 2 2 2 2" xfId="450"/>
    <cellStyle name="Normal 10 2 2 2 2 2 3 2 2 2 3" xfId="451"/>
    <cellStyle name="Normal 10 2 2 2 2 2 3 2 2 2 4" xfId="452"/>
    <cellStyle name="Normal 10 2 2 2 2 2 3 2 2 3" xfId="453"/>
    <cellStyle name="Normal 10 2 2 2 2 2 3 2 2 4" xfId="454"/>
    <cellStyle name="Normal 10 2 2 2 2 2 3 2 2 5" xfId="455"/>
    <cellStyle name="Normal 10 2 2 2 2 2 3 2 3" xfId="456"/>
    <cellStyle name="Normal 10 2 2 2 2 2 3 2 3 2" xfId="457"/>
    <cellStyle name="Normal 10 2 2 2 2 2 3 2 3 3" xfId="458"/>
    <cellStyle name="Normal 10 2 2 2 2 2 3 2 3 4" xfId="459"/>
    <cellStyle name="Normal 10 2 2 2 2 2 3 2 4" xfId="460"/>
    <cellStyle name="Normal 10 2 2 2 2 2 3 2 4 2" xfId="461"/>
    <cellStyle name="Normal 10 2 2 2 2 2 3 2 5" xfId="462"/>
    <cellStyle name="Normal 10 2 2 2 2 2 3 2 6" xfId="463"/>
    <cellStyle name="Normal 10 2 2 2 2 2 3 3" xfId="464"/>
    <cellStyle name="Normal 10 2 2 2 2 2 3 3 2" xfId="465"/>
    <cellStyle name="Normal 10 2 2 2 2 2 3 3 2 2" xfId="466"/>
    <cellStyle name="Normal 10 2 2 2 2 2 3 3 2 2 2" xfId="467"/>
    <cellStyle name="Normal 10 2 2 2 2 2 3 3 2 2 3" xfId="468"/>
    <cellStyle name="Normal 10 2 2 2 2 2 3 3 2 2 4" xfId="469"/>
    <cellStyle name="Normal 10 2 2 2 2 2 3 3 2 3" xfId="470"/>
    <cellStyle name="Normal 10 2 2 2 2 2 3 3 2 4" xfId="471"/>
    <cellStyle name="Normal 10 2 2 2 2 2 3 3 2 5" xfId="472"/>
    <cellStyle name="Normal 10 2 2 2 2 2 3 3 3" xfId="473"/>
    <cellStyle name="Normal 10 2 2 2 2 2 3 3 3 2" xfId="474"/>
    <cellStyle name="Normal 10 2 2 2 2 2 3 3 3 3" xfId="475"/>
    <cellStyle name="Normal 10 2 2 2 2 2 3 3 3 4" xfId="476"/>
    <cellStyle name="Normal 10 2 2 2 2 2 3 3 4" xfId="477"/>
    <cellStyle name="Normal 10 2 2 2 2 2 3 3 4 2" xfId="478"/>
    <cellStyle name="Normal 10 2 2 2 2 2 3 3 5" xfId="479"/>
    <cellStyle name="Normal 10 2 2 2 2 2 3 3 6" xfId="480"/>
    <cellStyle name="Normal 10 2 2 2 2 2 3 4" xfId="481"/>
    <cellStyle name="Normal 10 2 2 2 2 2 3 4 2" xfId="482"/>
    <cellStyle name="Normal 10 2 2 2 2 2 3 4 2 2" xfId="483"/>
    <cellStyle name="Normal 10 2 2 2 2 2 3 4 2 3" xfId="484"/>
    <cellStyle name="Normal 10 2 2 2 2 2 3 4 2 4" xfId="485"/>
    <cellStyle name="Normal 10 2 2 2 2 2 3 4 3" xfId="486"/>
    <cellStyle name="Normal 10 2 2 2 2 2 3 4 4" xfId="487"/>
    <cellStyle name="Normal 10 2 2 2 2 2 3 4 5" xfId="488"/>
    <cellStyle name="Normal 10 2 2 2 2 2 3 5" xfId="489"/>
    <cellStyle name="Normal 10 2 2 2 2 2 3 5 2" xfId="490"/>
    <cellStyle name="Normal 10 2 2 2 2 2 3 5 3" xfId="491"/>
    <cellStyle name="Normal 10 2 2 2 2 2 3 5 4" xfId="492"/>
    <cellStyle name="Normal 10 2 2 2 2 2 3 6" xfId="493"/>
    <cellStyle name="Normal 10 2 2 2 2 2 3 6 2" xfId="494"/>
    <cellStyle name="Normal 10 2 2 2 2 2 3 7" xfId="495"/>
    <cellStyle name="Normal 10 2 2 2 2 2 3 8" xfId="496"/>
    <cellStyle name="Normal 10 2 2 2 2 2 4" xfId="497"/>
    <cellStyle name="Normal 10 2 2 2 2 2 4 2" xfId="498"/>
    <cellStyle name="Normal 10 2 2 2 2 2 4 2 2" xfId="499"/>
    <cellStyle name="Normal 10 2 2 2 2 2 4 2 2 2" xfId="500"/>
    <cellStyle name="Normal 10 2 2 2 2 2 4 2 2 3" xfId="501"/>
    <cellStyle name="Normal 10 2 2 2 2 2 4 2 2 4" xfId="502"/>
    <cellStyle name="Normal 10 2 2 2 2 2 4 2 3" xfId="503"/>
    <cellStyle name="Normal 10 2 2 2 2 2 4 2 4" xfId="504"/>
    <cellStyle name="Normal 10 2 2 2 2 2 4 2 5" xfId="505"/>
    <cellStyle name="Normal 10 2 2 2 2 2 4 3" xfId="506"/>
    <cellStyle name="Normal 10 2 2 2 2 2 4 3 2" xfId="507"/>
    <cellStyle name="Normal 10 2 2 2 2 2 4 3 3" xfId="508"/>
    <cellStyle name="Normal 10 2 2 2 2 2 4 3 4" xfId="509"/>
    <cellStyle name="Normal 10 2 2 2 2 2 4 4" xfId="510"/>
    <cellStyle name="Normal 10 2 2 2 2 2 4 4 2" xfId="511"/>
    <cellStyle name="Normal 10 2 2 2 2 2 4 5" xfId="512"/>
    <cellStyle name="Normal 10 2 2 2 2 2 4 6" xfId="513"/>
    <cellStyle name="Normal 10 2 2 2 2 2 5" xfId="514"/>
    <cellStyle name="Normal 10 2 2 2 2 2 5 2" xfId="515"/>
    <cellStyle name="Normal 10 2 2 2 2 2 5 2 2" xfId="516"/>
    <cellStyle name="Normal 10 2 2 2 2 2 5 2 2 2" xfId="517"/>
    <cellStyle name="Normal 10 2 2 2 2 2 5 2 2 3" xfId="518"/>
    <cellStyle name="Normal 10 2 2 2 2 2 5 2 2 4" xfId="519"/>
    <cellStyle name="Normal 10 2 2 2 2 2 5 2 3" xfId="520"/>
    <cellStyle name="Normal 10 2 2 2 2 2 5 2 4" xfId="521"/>
    <cellStyle name="Normal 10 2 2 2 2 2 5 2 5" xfId="522"/>
    <cellStyle name="Normal 10 2 2 2 2 2 5 3" xfId="523"/>
    <cellStyle name="Normal 10 2 2 2 2 2 5 3 2" xfId="524"/>
    <cellStyle name="Normal 10 2 2 2 2 2 5 3 3" xfId="525"/>
    <cellStyle name="Normal 10 2 2 2 2 2 5 3 4" xfId="526"/>
    <cellStyle name="Normal 10 2 2 2 2 2 5 4" xfId="527"/>
    <cellStyle name="Normal 10 2 2 2 2 2 5 4 2" xfId="528"/>
    <cellStyle name="Normal 10 2 2 2 2 2 5 5" xfId="529"/>
    <cellStyle name="Normal 10 2 2 2 2 2 5 6" xfId="530"/>
    <cellStyle name="Normal 10 2 2 2 2 2 6" xfId="531"/>
    <cellStyle name="Normal 10 2 2 2 2 2 6 2" xfId="532"/>
    <cellStyle name="Normal 10 2 2 2 2 2 6 2 2" xfId="533"/>
    <cellStyle name="Normal 10 2 2 2 2 2 6 2 3" xfId="534"/>
    <cellStyle name="Normal 10 2 2 2 2 2 6 2 4" xfId="535"/>
    <cellStyle name="Normal 10 2 2 2 2 2 6 3" xfId="536"/>
    <cellStyle name="Normal 10 2 2 2 2 2 6 4" xfId="537"/>
    <cellStyle name="Normal 10 2 2 2 2 2 6 5" xfId="538"/>
    <cellStyle name="Normal 10 2 2 2 2 2 7" xfId="539"/>
    <cellStyle name="Normal 10 2 2 2 2 2 7 2" xfId="540"/>
    <cellStyle name="Normal 10 2 2 2 2 2 7 3" xfId="541"/>
    <cellStyle name="Normal 10 2 2 2 2 2 7 4" xfId="542"/>
    <cellStyle name="Normal 10 2 2 2 2 2 8" xfId="543"/>
    <cellStyle name="Normal 10 2 2 2 2 2 8 2" xfId="544"/>
    <cellStyle name="Normal 10 2 2 2 2 2 9" xfId="545"/>
    <cellStyle name="Normal 10 2 2 2 2 3" xfId="546"/>
    <cellStyle name="Normal 10 2 2 2 2 3 2" xfId="547"/>
    <cellStyle name="Normal 10 2 2 2 2 3 2 2" xfId="548"/>
    <cellStyle name="Normal 10 2 2 2 2 3 2 2 2" xfId="549"/>
    <cellStyle name="Normal 10 2 2 2 2 3 2 2 2 2" xfId="550"/>
    <cellStyle name="Normal 10 2 2 2 2 3 2 2 2 3" xfId="551"/>
    <cellStyle name="Normal 10 2 2 2 2 3 2 2 2 4" xfId="552"/>
    <cellStyle name="Normal 10 2 2 2 2 3 2 2 3" xfId="553"/>
    <cellStyle name="Normal 10 2 2 2 2 3 2 2 4" xfId="554"/>
    <cellStyle name="Normal 10 2 2 2 2 3 2 2 5" xfId="555"/>
    <cellStyle name="Normal 10 2 2 2 2 3 2 3" xfId="556"/>
    <cellStyle name="Normal 10 2 2 2 2 3 2 3 2" xfId="557"/>
    <cellStyle name="Normal 10 2 2 2 2 3 2 3 3" xfId="558"/>
    <cellStyle name="Normal 10 2 2 2 2 3 2 3 4" xfId="559"/>
    <cellStyle name="Normal 10 2 2 2 2 3 2 4" xfId="560"/>
    <cellStyle name="Normal 10 2 2 2 2 3 2 4 2" xfId="561"/>
    <cellStyle name="Normal 10 2 2 2 2 3 2 5" xfId="562"/>
    <cellStyle name="Normal 10 2 2 2 2 3 2 6" xfId="563"/>
    <cellStyle name="Normal 10 2 2 2 2 3 3" xfId="564"/>
    <cellStyle name="Normal 10 2 2 2 2 3 3 2" xfId="565"/>
    <cellStyle name="Normal 10 2 2 2 2 3 3 2 2" xfId="566"/>
    <cellStyle name="Normal 10 2 2 2 2 3 3 2 2 2" xfId="567"/>
    <cellStyle name="Normal 10 2 2 2 2 3 3 2 2 3" xfId="568"/>
    <cellStyle name="Normal 10 2 2 2 2 3 3 2 2 4" xfId="569"/>
    <cellStyle name="Normal 10 2 2 2 2 3 3 2 3" xfId="570"/>
    <cellStyle name="Normal 10 2 2 2 2 3 3 2 4" xfId="571"/>
    <cellStyle name="Normal 10 2 2 2 2 3 3 2 5" xfId="572"/>
    <cellStyle name="Normal 10 2 2 2 2 3 3 3" xfId="573"/>
    <cellStyle name="Normal 10 2 2 2 2 3 3 3 2" xfId="574"/>
    <cellStyle name="Normal 10 2 2 2 2 3 3 3 3" xfId="575"/>
    <cellStyle name="Normal 10 2 2 2 2 3 3 3 4" xfId="576"/>
    <cellStyle name="Normal 10 2 2 2 2 3 3 4" xfId="577"/>
    <cellStyle name="Normal 10 2 2 2 2 3 3 4 2" xfId="578"/>
    <cellStyle name="Normal 10 2 2 2 2 3 3 5" xfId="579"/>
    <cellStyle name="Normal 10 2 2 2 2 3 3 6" xfId="580"/>
    <cellStyle name="Normal 10 2 2 2 2 3 4" xfId="581"/>
    <cellStyle name="Normal 10 2 2 2 2 3 4 2" xfId="582"/>
    <cellStyle name="Normal 10 2 2 2 2 3 4 2 2" xfId="583"/>
    <cellStyle name="Normal 10 2 2 2 2 3 4 2 3" xfId="584"/>
    <cellStyle name="Normal 10 2 2 2 2 3 4 2 4" xfId="585"/>
    <cellStyle name="Normal 10 2 2 2 2 3 4 3" xfId="586"/>
    <cellStyle name="Normal 10 2 2 2 2 3 4 4" xfId="587"/>
    <cellStyle name="Normal 10 2 2 2 2 3 4 5" xfId="588"/>
    <cellStyle name="Normal 10 2 2 2 2 3 5" xfId="589"/>
    <cellStyle name="Normal 10 2 2 2 2 3 5 2" xfId="590"/>
    <cellStyle name="Normal 10 2 2 2 2 3 5 3" xfId="591"/>
    <cellStyle name="Normal 10 2 2 2 2 3 5 4" xfId="592"/>
    <cellStyle name="Normal 10 2 2 2 2 3 6" xfId="593"/>
    <cellStyle name="Normal 10 2 2 2 2 3 6 2" xfId="594"/>
    <cellStyle name="Normal 10 2 2 2 2 3 7" xfId="595"/>
    <cellStyle name="Normal 10 2 2 2 2 3 8" xfId="596"/>
    <cellStyle name="Normal 10 2 2 2 2 4" xfId="597"/>
    <cellStyle name="Normal 10 2 2 2 2 4 2" xfId="598"/>
    <cellStyle name="Normal 10 2 2 2 2 4 2 2" xfId="599"/>
    <cellStyle name="Normal 10 2 2 2 2 4 2 2 2" xfId="600"/>
    <cellStyle name="Normal 10 2 2 2 2 4 2 2 2 2" xfId="601"/>
    <cellStyle name="Normal 10 2 2 2 2 4 2 2 2 3" xfId="602"/>
    <cellStyle name="Normal 10 2 2 2 2 4 2 2 2 4" xfId="603"/>
    <cellStyle name="Normal 10 2 2 2 2 4 2 2 3" xfId="604"/>
    <cellStyle name="Normal 10 2 2 2 2 4 2 2 4" xfId="605"/>
    <cellStyle name="Normal 10 2 2 2 2 4 2 2 5" xfId="606"/>
    <cellStyle name="Normal 10 2 2 2 2 4 2 3" xfId="607"/>
    <cellStyle name="Normal 10 2 2 2 2 4 2 3 2" xfId="608"/>
    <cellStyle name="Normal 10 2 2 2 2 4 2 3 3" xfId="609"/>
    <cellStyle name="Normal 10 2 2 2 2 4 2 3 4" xfId="610"/>
    <cellStyle name="Normal 10 2 2 2 2 4 2 4" xfId="611"/>
    <cellStyle name="Normal 10 2 2 2 2 4 2 4 2" xfId="612"/>
    <cellStyle name="Normal 10 2 2 2 2 4 2 5" xfId="613"/>
    <cellStyle name="Normal 10 2 2 2 2 4 2 6" xfId="614"/>
    <cellStyle name="Normal 10 2 2 2 2 4 3" xfId="615"/>
    <cellStyle name="Normal 10 2 2 2 2 4 3 2" xfId="616"/>
    <cellStyle name="Normal 10 2 2 2 2 4 3 2 2" xfId="617"/>
    <cellStyle name="Normal 10 2 2 2 2 4 3 2 2 2" xfId="618"/>
    <cellStyle name="Normal 10 2 2 2 2 4 3 2 2 3" xfId="619"/>
    <cellStyle name="Normal 10 2 2 2 2 4 3 2 2 4" xfId="620"/>
    <cellStyle name="Normal 10 2 2 2 2 4 3 2 3" xfId="621"/>
    <cellStyle name="Normal 10 2 2 2 2 4 3 2 4" xfId="622"/>
    <cellStyle name="Normal 10 2 2 2 2 4 3 2 5" xfId="623"/>
    <cellStyle name="Normal 10 2 2 2 2 4 3 3" xfId="624"/>
    <cellStyle name="Normal 10 2 2 2 2 4 3 3 2" xfId="625"/>
    <cellStyle name="Normal 10 2 2 2 2 4 3 3 3" xfId="626"/>
    <cellStyle name="Normal 10 2 2 2 2 4 3 3 4" xfId="627"/>
    <cellStyle name="Normal 10 2 2 2 2 4 3 4" xfId="628"/>
    <cellStyle name="Normal 10 2 2 2 2 4 3 4 2" xfId="629"/>
    <cellStyle name="Normal 10 2 2 2 2 4 3 5" xfId="630"/>
    <cellStyle name="Normal 10 2 2 2 2 4 3 6" xfId="631"/>
    <cellStyle name="Normal 10 2 2 2 2 4 4" xfId="632"/>
    <cellStyle name="Normal 10 2 2 2 2 4 4 2" xfId="633"/>
    <cellStyle name="Normal 10 2 2 2 2 4 4 2 2" xfId="634"/>
    <cellStyle name="Normal 10 2 2 2 2 4 4 2 3" xfId="635"/>
    <cellStyle name="Normal 10 2 2 2 2 4 4 2 4" xfId="636"/>
    <cellStyle name="Normal 10 2 2 2 2 4 4 3" xfId="637"/>
    <cellStyle name="Normal 10 2 2 2 2 4 4 4" xfId="638"/>
    <cellStyle name="Normal 10 2 2 2 2 4 4 5" xfId="639"/>
    <cellStyle name="Normal 10 2 2 2 2 4 5" xfId="640"/>
    <cellStyle name="Normal 10 2 2 2 2 4 5 2" xfId="641"/>
    <cellStyle name="Normal 10 2 2 2 2 4 5 3" xfId="642"/>
    <cellStyle name="Normal 10 2 2 2 2 4 5 4" xfId="643"/>
    <cellStyle name="Normal 10 2 2 2 2 4 6" xfId="644"/>
    <cellStyle name="Normal 10 2 2 2 2 4 6 2" xfId="645"/>
    <cellStyle name="Normal 10 2 2 2 2 4 7" xfId="646"/>
    <cellStyle name="Normal 10 2 2 2 2 4 8" xfId="647"/>
    <cellStyle name="Normal 10 2 2 2 2 5" xfId="648"/>
    <cellStyle name="Normal 10 2 2 2 2 5 2" xfId="649"/>
    <cellStyle name="Normal 10 2 2 2 2 5 2 2" xfId="650"/>
    <cellStyle name="Normal 10 2 2 2 2 5 2 2 2" xfId="651"/>
    <cellStyle name="Normal 10 2 2 2 2 5 2 2 3" xfId="652"/>
    <cellStyle name="Normal 10 2 2 2 2 5 2 2 4" xfId="653"/>
    <cellStyle name="Normal 10 2 2 2 2 5 2 3" xfId="654"/>
    <cellStyle name="Normal 10 2 2 2 2 5 2 4" xfId="655"/>
    <cellStyle name="Normal 10 2 2 2 2 5 2 5" xfId="656"/>
    <cellStyle name="Normal 10 2 2 2 2 5 3" xfId="657"/>
    <cellStyle name="Normal 10 2 2 2 2 5 3 2" xfId="658"/>
    <cellStyle name="Normal 10 2 2 2 2 5 3 3" xfId="659"/>
    <cellStyle name="Normal 10 2 2 2 2 5 3 4" xfId="660"/>
    <cellStyle name="Normal 10 2 2 2 2 5 4" xfId="661"/>
    <cellStyle name="Normal 10 2 2 2 2 5 4 2" xfId="662"/>
    <cellStyle name="Normal 10 2 2 2 2 5 5" xfId="663"/>
    <cellStyle name="Normal 10 2 2 2 2 5 6" xfId="664"/>
    <cellStyle name="Normal 10 2 2 2 2 6" xfId="665"/>
    <cellStyle name="Normal 10 2 2 2 2 6 2" xfId="666"/>
    <cellStyle name="Normal 10 2 2 2 2 6 2 2" xfId="667"/>
    <cellStyle name="Normal 10 2 2 2 2 6 2 2 2" xfId="668"/>
    <cellStyle name="Normal 10 2 2 2 2 6 2 2 3" xfId="669"/>
    <cellStyle name="Normal 10 2 2 2 2 6 2 2 4" xfId="670"/>
    <cellStyle name="Normal 10 2 2 2 2 6 2 3" xfId="671"/>
    <cellStyle name="Normal 10 2 2 2 2 6 2 4" xfId="672"/>
    <cellStyle name="Normal 10 2 2 2 2 6 2 5" xfId="673"/>
    <cellStyle name="Normal 10 2 2 2 2 6 3" xfId="674"/>
    <cellStyle name="Normal 10 2 2 2 2 6 3 2" xfId="675"/>
    <cellStyle name="Normal 10 2 2 2 2 6 3 3" xfId="676"/>
    <cellStyle name="Normal 10 2 2 2 2 6 3 4" xfId="677"/>
    <cellStyle name="Normal 10 2 2 2 2 6 4" xfId="678"/>
    <cellStyle name="Normal 10 2 2 2 2 6 4 2" xfId="679"/>
    <cellStyle name="Normal 10 2 2 2 2 6 5" xfId="680"/>
    <cellStyle name="Normal 10 2 2 2 2 6 6" xfId="681"/>
    <cellStyle name="Normal 10 2 2 2 2 7" xfId="682"/>
    <cellStyle name="Normal 10 2 2 2 2 7 2" xfId="683"/>
    <cellStyle name="Normal 10 2 2 2 2 7 2 2" xfId="684"/>
    <cellStyle name="Normal 10 2 2 2 2 7 2 3" xfId="685"/>
    <cellStyle name="Normal 10 2 2 2 2 7 2 4" xfId="686"/>
    <cellStyle name="Normal 10 2 2 2 2 7 3" xfId="687"/>
    <cellStyle name="Normal 10 2 2 2 2 7 4" xfId="688"/>
    <cellStyle name="Normal 10 2 2 2 2 7 5" xfId="689"/>
    <cellStyle name="Normal 10 2 2 2 2 8" xfId="690"/>
    <cellStyle name="Normal 10 2 2 2 2 8 2" xfId="691"/>
    <cellStyle name="Normal 10 2 2 2 2 8 3" xfId="692"/>
    <cellStyle name="Normal 10 2 2 2 2 8 4" xfId="693"/>
    <cellStyle name="Normal 10 2 2 2 2 9" xfId="694"/>
    <cellStyle name="Normal 10 2 2 2 2 9 2" xfId="695"/>
    <cellStyle name="Normal 10 2 2 2 3" xfId="696"/>
    <cellStyle name="Normal 10 2 2 2 3 10" xfId="697"/>
    <cellStyle name="Normal 10 2 2 2 3 2" xfId="698"/>
    <cellStyle name="Normal 10 2 2 2 3 2 2" xfId="699"/>
    <cellStyle name="Normal 10 2 2 2 3 2 2 2" xfId="700"/>
    <cellStyle name="Normal 10 2 2 2 3 2 2 2 2" xfId="701"/>
    <cellStyle name="Normal 10 2 2 2 3 2 2 2 2 2" xfId="702"/>
    <cellStyle name="Normal 10 2 2 2 3 2 2 2 2 3" xfId="703"/>
    <cellStyle name="Normal 10 2 2 2 3 2 2 2 2 4" xfId="704"/>
    <cellStyle name="Normal 10 2 2 2 3 2 2 2 3" xfId="705"/>
    <cellStyle name="Normal 10 2 2 2 3 2 2 2 4" xfId="706"/>
    <cellStyle name="Normal 10 2 2 2 3 2 2 2 5" xfId="707"/>
    <cellStyle name="Normal 10 2 2 2 3 2 2 3" xfId="708"/>
    <cellStyle name="Normal 10 2 2 2 3 2 2 3 2" xfId="709"/>
    <cellStyle name="Normal 10 2 2 2 3 2 2 3 3" xfId="710"/>
    <cellStyle name="Normal 10 2 2 2 3 2 2 3 4" xfId="711"/>
    <cellStyle name="Normal 10 2 2 2 3 2 2 4" xfId="712"/>
    <cellStyle name="Normal 10 2 2 2 3 2 2 4 2" xfId="713"/>
    <cellStyle name="Normal 10 2 2 2 3 2 2 5" xfId="714"/>
    <cellStyle name="Normal 10 2 2 2 3 2 2 6" xfId="715"/>
    <cellStyle name="Normal 10 2 2 2 3 2 3" xfId="716"/>
    <cellStyle name="Normal 10 2 2 2 3 2 3 2" xfId="717"/>
    <cellStyle name="Normal 10 2 2 2 3 2 3 2 2" xfId="718"/>
    <cellStyle name="Normal 10 2 2 2 3 2 3 2 2 2" xfId="719"/>
    <cellStyle name="Normal 10 2 2 2 3 2 3 2 2 3" xfId="720"/>
    <cellStyle name="Normal 10 2 2 2 3 2 3 2 2 4" xfId="721"/>
    <cellStyle name="Normal 10 2 2 2 3 2 3 2 3" xfId="722"/>
    <cellStyle name="Normal 10 2 2 2 3 2 3 2 4" xfId="723"/>
    <cellStyle name="Normal 10 2 2 2 3 2 3 2 5" xfId="724"/>
    <cellStyle name="Normal 10 2 2 2 3 2 3 3" xfId="725"/>
    <cellStyle name="Normal 10 2 2 2 3 2 3 3 2" xfId="726"/>
    <cellStyle name="Normal 10 2 2 2 3 2 3 3 3" xfId="727"/>
    <cellStyle name="Normal 10 2 2 2 3 2 3 3 4" xfId="728"/>
    <cellStyle name="Normal 10 2 2 2 3 2 3 4" xfId="729"/>
    <cellStyle name="Normal 10 2 2 2 3 2 3 4 2" xfId="730"/>
    <cellStyle name="Normal 10 2 2 2 3 2 3 5" xfId="731"/>
    <cellStyle name="Normal 10 2 2 2 3 2 3 6" xfId="732"/>
    <cellStyle name="Normal 10 2 2 2 3 2 4" xfId="733"/>
    <cellStyle name="Normal 10 2 2 2 3 2 4 2" xfId="734"/>
    <cellStyle name="Normal 10 2 2 2 3 2 4 2 2" xfId="735"/>
    <cellStyle name="Normal 10 2 2 2 3 2 4 2 3" xfId="736"/>
    <cellStyle name="Normal 10 2 2 2 3 2 4 2 4" xfId="737"/>
    <cellStyle name="Normal 10 2 2 2 3 2 4 3" xfId="738"/>
    <cellStyle name="Normal 10 2 2 2 3 2 4 4" xfId="739"/>
    <cellStyle name="Normal 10 2 2 2 3 2 4 5" xfId="740"/>
    <cellStyle name="Normal 10 2 2 2 3 2 5" xfId="741"/>
    <cellStyle name="Normal 10 2 2 2 3 2 5 2" xfId="742"/>
    <cellStyle name="Normal 10 2 2 2 3 2 5 3" xfId="743"/>
    <cellStyle name="Normal 10 2 2 2 3 2 5 4" xfId="744"/>
    <cellStyle name="Normal 10 2 2 2 3 2 6" xfId="745"/>
    <cellStyle name="Normal 10 2 2 2 3 2 6 2" xfId="746"/>
    <cellStyle name="Normal 10 2 2 2 3 2 7" xfId="747"/>
    <cellStyle name="Normal 10 2 2 2 3 2 8" xfId="748"/>
    <cellStyle name="Normal 10 2 2 2 3 3" xfId="749"/>
    <cellStyle name="Normal 10 2 2 2 3 3 2" xfId="750"/>
    <cellStyle name="Normal 10 2 2 2 3 3 2 2" xfId="751"/>
    <cellStyle name="Normal 10 2 2 2 3 3 2 2 2" xfId="752"/>
    <cellStyle name="Normal 10 2 2 2 3 3 2 2 2 2" xfId="753"/>
    <cellStyle name="Normal 10 2 2 2 3 3 2 2 2 3" xfId="754"/>
    <cellStyle name="Normal 10 2 2 2 3 3 2 2 2 4" xfId="755"/>
    <cellStyle name="Normal 10 2 2 2 3 3 2 2 3" xfId="756"/>
    <cellStyle name="Normal 10 2 2 2 3 3 2 2 4" xfId="757"/>
    <cellStyle name="Normal 10 2 2 2 3 3 2 2 5" xfId="758"/>
    <cellStyle name="Normal 10 2 2 2 3 3 2 3" xfId="759"/>
    <cellStyle name="Normal 10 2 2 2 3 3 2 3 2" xfId="760"/>
    <cellStyle name="Normal 10 2 2 2 3 3 2 3 3" xfId="761"/>
    <cellStyle name="Normal 10 2 2 2 3 3 2 3 4" xfId="762"/>
    <cellStyle name="Normal 10 2 2 2 3 3 2 4" xfId="763"/>
    <cellStyle name="Normal 10 2 2 2 3 3 2 4 2" xfId="764"/>
    <cellStyle name="Normal 10 2 2 2 3 3 2 5" xfId="765"/>
    <cellStyle name="Normal 10 2 2 2 3 3 2 6" xfId="766"/>
    <cellStyle name="Normal 10 2 2 2 3 3 3" xfId="767"/>
    <cellStyle name="Normal 10 2 2 2 3 3 3 2" xfId="768"/>
    <cellStyle name="Normal 10 2 2 2 3 3 3 2 2" xfId="769"/>
    <cellStyle name="Normal 10 2 2 2 3 3 3 2 2 2" xfId="770"/>
    <cellStyle name="Normal 10 2 2 2 3 3 3 2 2 3" xfId="771"/>
    <cellStyle name="Normal 10 2 2 2 3 3 3 2 2 4" xfId="772"/>
    <cellStyle name="Normal 10 2 2 2 3 3 3 2 3" xfId="773"/>
    <cellStyle name="Normal 10 2 2 2 3 3 3 2 4" xfId="774"/>
    <cellStyle name="Normal 10 2 2 2 3 3 3 2 5" xfId="775"/>
    <cellStyle name="Normal 10 2 2 2 3 3 3 3" xfId="776"/>
    <cellStyle name="Normal 10 2 2 2 3 3 3 3 2" xfId="777"/>
    <cellStyle name="Normal 10 2 2 2 3 3 3 3 3" xfId="778"/>
    <cellStyle name="Normal 10 2 2 2 3 3 3 3 4" xfId="779"/>
    <cellStyle name="Normal 10 2 2 2 3 3 3 4" xfId="780"/>
    <cellStyle name="Normal 10 2 2 2 3 3 3 4 2" xfId="781"/>
    <cellStyle name="Normal 10 2 2 2 3 3 3 5" xfId="782"/>
    <cellStyle name="Normal 10 2 2 2 3 3 3 6" xfId="783"/>
    <cellStyle name="Normal 10 2 2 2 3 3 4" xfId="784"/>
    <cellStyle name="Normal 10 2 2 2 3 3 4 2" xfId="785"/>
    <cellStyle name="Normal 10 2 2 2 3 3 4 2 2" xfId="786"/>
    <cellStyle name="Normal 10 2 2 2 3 3 4 2 3" xfId="787"/>
    <cellStyle name="Normal 10 2 2 2 3 3 4 2 4" xfId="788"/>
    <cellStyle name="Normal 10 2 2 2 3 3 4 3" xfId="789"/>
    <cellStyle name="Normal 10 2 2 2 3 3 4 4" xfId="790"/>
    <cellStyle name="Normal 10 2 2 2 3 3 4 5" xfId="791"/>
    <cellStyle name="Normal 10 2 2 2 3 3 5" xfId="792"/>
    <cellStyle name="Normal 10 2 2 2 3 3 5 2" xfId="793"/>
    <cellStyle name="Normal 10 2 2 2 3 3 5 3" xfId="794"/>
    <cellStyle name="Normal 10 2 2 2 3 3 5 4" xfId="795"/>
    <cellStyle name="Normal 10 2 2 2 3 3 6" xfId="796"/>
    <cellStyle name="Normal 10 2 2 2 3 3 6 2" xfId="797"/>
    <cellStyle name="Normal 10 2 2 2 3 3 7" xfId="798"/>
    <cellStyle name="Normal 10 2 2 2 3 3 8" xfId="799"/>
    <cellStyle name="Normal 10 2 2 2 3 4" xfId="800"/>
    <cellStyle name="Normal 10 2 2 2 3 4 2" xfId="801"/>
    <cellStyle name="Normal 10 2 2 2 3 4 2 2" xfId="802"/>
    <cellStyle name="Normal 10 2 2 2 3 4 2 2 2" xfId="803"/>
    <cellStyle name="Normal 10 2 2 2 3 4 2 2 3" xfId="804"/>
    <cellStyle name="Normal 10 2 2 2 3 4 2 2 4" xfId="805"/>
    <cellStyle name="Normal 10 2 2 2 3 4 2 3" xfId="806"/>
    <cellStyle name="Normal 10 2 2 2 3 4 2 4" xfId="807"/>
    <cellStyle name="Normal 10 2 2 2 3 4 2 5" xfId="808"/>
    <cellStyle name="Normal 10 2 2 2 3 4 3" xfId="809"/>
    <cellStyle name="Normal 10 2 2 2 3 4 3 2" xfId="810"/>
    <cellStyle name="Normal 10 2 2 2 3 4 3 3" xfId="811"/>
    <cellStyle name="Normal 10 2 2 2 3 4 3 4" xfId="812"/>
    <cellStyle name="Normal 10 2 2 2 3 4 4" xfId="813"/>
    <cellStyle name="Normal 10 2 2 2 3 4 4 2" xfId="814"/>
    <cellStyle name="Normal 10 2 2 2 3 4 5" xfId="815"/>
    <cellStyle name="Normal 10 2 2 2 3 4 6" xfId="816"/>
    <cellStyle name="Normal 10 2 2 2 3 5" xfId="817"/>
    <cellStyle name="Normal 10 2 2 2 3 5 2" xfId="818"/>
    <cellStyle name="Normal 10 2 2 2 3 5 2 2" xfId="819"/>
    <cellStyle name="Normal 10 2 2 2 3 5 2 2 2" xfId="820"/>
    <cellStyle name="Normal 10 2 2 2 3 5 2 2 3" xfId="821"/>
    <cellStyle name="Normal 10 2 2 2 3 5 2 2 4" xfId="822"/>
    <cellStyle name="Normal 10 2 2 2 3 5 2 3" xfId="823"/>
    <cellStyle name="Normal 10 2 2 2 3 5 2 4" xfId="824"/>
    <cellStyle name="Normal 10 2 2 2 3 5 2 5" xfId="825"/>
    <cellStyle name="Normal 10 2 2 2 3 5 3" xfId="826"/>
    <cellStyle name="Normal 10 2 2 2 3 5 3 2" xfId="827"/>
    <cellStyle name="Normal 10 2 2 2 3 5 3 3" xfId="828"/>
    <cellStyle name="Normal 10 2 2 2 3 5 3 4" xfId="829"/>
    <cellStyle name="Normal 10 2 2 2 3 5 4" xfId="830"/>
    <cellStyle name="Normal 10 2 2 2 3 5 4 2" xfId="831"/>
    <cellStyle name="Normal 10 2 2 2 3 5 5" xfId="832"/>
    <cellStyle name="Normal 10 2 2 2 3 5 6" xfId="833"/>
    <cellStyle name="Normal 10 2 2 2 3 6" xfId="834"/>
    <cellStyle name="Normal 10 2 2 2 3 6 2" xfId="835"/>
    <cellStyle name="Normal 10 2 2 2 3 6 2 2" xfId="836"/>
    <cellStyle name="Normal 10 2 2 2 3 6 2 3" xfId="837"/>
    <cellStyle name="Normal 10 2 2 2 3 6 2 4" xfId="838"/>
    <cellStyle name="Normal 10 2 2 2 3 6 3" xfId="839"/>
    <cellStyle name="Normal 10 2 2 2 3 6 4" xfId="840"/>
    <cellStyle name="Normal 10 2 2 2 3 6 5" xfId="841"/>
    <cellStyle name="Normal 10 2 2 2 3 7" xfId="842"/>
    <cellStyle name="Normal 10 2 2 2 3 7 2" xfId="843"/>
    <cellStyle name="Normal 10 2 2 2 3 7 3" xfId="844"/>
    <cellStyle name="Normal 10 2 2 2 3 7 4" xfId="845"/>
    <cellStyle name="Normal 10 2 2 2 3 8" xfId="846"/>
    <cellStyle name="Normal 10 2 2 2 3 8 2" xfId="847"/>
    <cellStyle name="Normal 10 2 2 2 3 9" xfId="848"/>
    <cellStyle name="Normal 10 2 2 2 4" xfId="849"/>
    <cellStyle name="Normal 10 2 2 2 4 10" xfId="850"/>
    <cellStyle name="Normal 10 2 2 2 4 2" xfId="851"/>
    <cellStyle name="Normal 10 2 2 2 4 2 2" xfId="852"/>
    <cellStyle name="Normal 10 2 2 2 4 2 2 2" xfId="853"/>
    <cellStyle name="Normal 10 2 2 2 4 2 2 2 2" xfId="854"/>
    <cellStyle name="Normal 10 2 2 2 4 2 2 2 2 2" xfId="855"/>
    <cellStyle name="Normal 10 2 2 2 4 2 2 2 2 3" xfId="856"/>
    <cellStyle name="Normal 10 2 2 2 4 2 2 2 2 4" xfId="857"/>
    <cellStyle name="Normal 10 2 2 2 4 2 2 2 3" xfId="858"/>
    <cellStyle name="Normal 10 2 2 2 4 2 2 2 4" xfId="859"/>
    <cellStyle name="Normal 10 2 2 2 4 2 2 2 5" xfId="860"/>
    <cellStyle name="Normal 10 2 2 2 4 2 2 3" xfId="861"/>
    <cellStyle name="Normal 10 2 2 2 4 2 2 3 2" xfId="862"/>
    <cellStyle name="Normal 10 2 2 2 4 2 2 3 3" xfId="863"/>
    <cellStyle name="Normal 10 2 2 2 4 2 2 3 4" xfId="864"/>
    <cellStyle name="Normal 10 2 2 2 4 2 2 4" xfId="865"/>
    <cellStyle name="Normal 10 2 2 2 4 2 2 4 2" xfId="866"/>
    <cellStyle name="Normal 10 2 2 2 4 2 2 5" xfId="867"/>
    <cellStyle name="Normal 10 2 2 2 4 2 2 6" xfId="868"/>
    <cellStyle name="Normal 10 2 2 2 4 2 3" xfId="869"/>
    <cellStyle name="Normal 10 2 2 2 4 2 3 2" xfId="870"/>
    <cellStyle name="Normal 10 2 2 2 4 2 3 2 2" xfId="871"/>
    <cellStyle name="Normal 10 2 2 2 4 2 3 2 2 2" xfId="872"/>
    <cellStyle name="Normal 10 2 2 2 4 2 3 2 2 3" xfId="873"/>
    <cellStyle name="Normal 10 2 2 2 4 2 3 2 2 4" xfId="874"/>
    <cellStyle name="Normal 10 2 2 2 4 2 3 2 3" xfId="875"/>
    <cellStyle name="Normal 10 2 2 2 4 2 3 2 4" xfId="876"/>
    <cellStyle name="Normal 10 2 2 2 4 2 3 2 5" xfId="877"/>
    <cellStyle name="Normal 10 2 2 2 4 2 3 3" xfId="878"/>
    <cellStyle name="Normal 10 2 2 2 4 2 3 3 2" xfId="879"/>
    <cellStyle name="Normal 10 2 2 2 4 2 3 3 3" xfId="880"/>
    <cellStyle name="Normal 10 2 2 2 4 2 3 3 4" xfId="881"/>
    <cellStyle name="Normal 10 2 2 2 4 2 3 4" xfId="882"/>
    <cellStyle name="Normal 10 2 2 2 4 2 3 4 2" xfId="883"/>
    <cellStyle name="Normal 10 2 2 2 4 2 3 5" xfId="884"/>
    <cellStyle name="Normal 10 2 2 2 4 2 3 6" xfId="885"/>
    <cellStyle name="Normal 10 2 2 2 4 2 4" xfId="886"/>
    <cellStyle name="Normal 10 2 2 2 4 2 4 2" xfId="887"/>
    <cellStyle name="Normal 10 2 2 2 4 2 4 2 2" xfId="888"/>
    <cellStyle name="Normal 10 2 2 2 4 2 4 2 3" xfId="889"/>
    <cellStyle name="Normal 10 2 2 2 4 2 4 2 4" xfId="890"/>
    <cellStyle name="Normal 10 2 2 2 4 2 4 3" xfId="891"/>
    <cellStyle name="Normal 10 2 2 2 4 2 4 4" xfId="892"/>
    <cellStyle name="Normal 10 2 2 2 4 2 4 5" xfId="893"/>
    <cellStyle name="Normal 10 2 2 2 4 2 5" xfId="894"/>
    <cellStyle name="Normal 10 2 2 2 4 2 5 2" xfId="895"/>
    <cellStyle name="Normal 10 2 2 2 4 2 5 3" xfId="896"/>
    <cellStyle name="Normal 10 2 2 2 4 2 5 4" xfId="897"/>
    <cellStyle name="Normal 10 2 2 2 4 2 6" xfId="898"/>
    <cellStyle name="Normal 10 2 2 2 4 2 6 2" xfId="899"/>
    <cellStyle name="Normal 10 2 2 2 4 2 7" xfId="900"/>
    <cellStyle name="Normal 10 2 2 2 4 2 8" xfId="901"/>
    <cellStyle name="Normal 10 2 2 2 4 3" xfId="902"/>
    <cellStyle name="Normal 10 2 2 2 4 3 2" xfId="903"/>
    <cellStyle name="Normal 10 2 2 2 4 3 2 2" xfId="904"/>
    <cellStyle name="Normal 10 2 2 2 4 3 2 2 2" xfId="905"/>
    <cellStyle name="Normal 10 2 2 2 4 3 2 2 2 2" xfId="906"/>
    <cellStyle name="Normal 10 2 2 2 4 3 2 2 2 3" xfId="907"/>
    <cellStyle name="Normal 10 2 2 2 4 3 2 2 2 4" xfId="908"/>
    <cellStyle name="Normal 10 2 2 2 4 3 2 2 3" xfId="909"/>
    <cellStyle name="Normal 10 2 2 2 4 3 2 2 4" xfId="910"/>
    <cellStyle name="Normal 10 2 2 2 4 3 2 2 5" xfId="911"/>
    <cellStyle name="Normal 10 2 2 2 4 3 2 3" xfId="912"/>
    <cellStyle name="Normal 10 2 2 2 4 3 2 3 2" xfId="913"/>
    <cellStyle name="Normal 10 2 2 2 4 3 2 3 3" xfId="914"/>
    <cellStyle name="Normal 10 2 2 2 4 3 2 3 4" xfId="915"/>
    <cellStyle name="Normal 10 2 2 2 4 3 2 4" xfId="916"/>
    <cellStyle name="Normal 10 2 2 2 4 3 2 4 2" xfId="917"/>
    <cellStyle name="Normal 10 2 2 2 4 3 2 5" xfId="918"/>
    <cellStyle name="Normal 10 2 2 2 4 3 2 6" xfId="919"/>
    <cellStyle name="Normal 10 2 2 2 4 3 3" xfId="920"/>
    <cellStyle name="Normal 10 2 2 2 4 3 3 2" xfId="921"/>
    <cellStyle name="Normal 10 2 2 2 4 3 3 2 2" xfId="922"/>
    <cellStyle name="Normal 10 2 2 2 4 3 3 2 2 2" xfId="923"/>
    <cellStyle name="Normal 10 2 2 2 4 3 3 2 2 3" xfId="924"/>
    <cellStyle name="Normal 10 2 2 2 4 3 3 2 2 4" xfId="925"/>
    <cellStyle name="Normal 10 2 2 2 4 3 3 2 3" xfId="926"/>
    <cellStyle name="Normal 10 2 2 2 4 3 3 2 4" xfId="927"/>
    <cellStyle name="Normal 10 2 2 2 4 3 3 2 5" xfId="928"/>
    <cellStyle name="Normal 10 2 2 2 4 3 3 3" xfId="929"/>
    <cellStyle name="Normal 10 2 2 2 4 3 3 3 2" xfId="930"/>
    <cellStyle name="Normal 10 2 2 2 4 3 3 3 3" xfId="931"/>
    <cellStyle name="Normal 10 2 2 2 4 3 3 3 4" xfId="932"/>
    <cellStyle name="Normal 10 2 2 2 4 3 3 4" xfId="933"/>
    <cellStyle name="Normal 10 2 2 2 4 3 3 4 2" xfId="934"/>
    <cellStyle name="Normal 10 2 2 2 4 3 3 5" xfId="935"/>
    <cellStyle name="Normal 10 2 2 2 4 3 3 6" xfId="936"/>
    <cellStyle name="Normal 10 2 2 2 4 3 4" xfId="937"/>
    <cellStyle name="Normal 10 2 2 2 4 3 4 2" xfId="938"/>
    <cellStyle name="Normal 10 2 2 2 4 3 4 2 2" xfId="939"/>
    <cellStyle name="Normal 10 2 2 2 4 3 4 2 3" xfId="940"/>
    <cellStyle name="Normal 10 2 2 2 4 3 4 2 4" xfId="941"/>
    <cellStyle name="Normal 10 2 2 2 4 3 4 3" xfId="942"/>
    <cellStyle name="Normal 10 2 2 2 4 3 4 4" xfId="943"/>
    <cellStyle name="Normal 10 2 2 2 4 3 4 5" xfId="944"/>
    <cellStyle name="Normal 10 2 2 2 4 3 5" xfId="945"/>
    <cellStyle name="Normal 10 2 2 2 4 3 5 2" xfId="946"/>
    <cellStyle name="Normal 10 2 2 2 4 3 5 3" xfId="947"/>
    <cellStyle name="Normal 10 2 2 2 4 3 5 4" xfId="948"/>
    <cellStyle name="Normal 10 2 2 2 4 3 6" xfId="949"/>
    <cellStyle name="Normal 10 2 2 2 4 3 6 2" xfId="950"/>
    <cellStyle name="Normal 10 2 2 2 4 3 7" xfId="951"/>
    <cellStyle name="Normal 10 2 2 2 4 3 8" xfId="952"/>
    <cellStyle name="Normal 10 2 2 2 4 4" xfId="953"/>
    <cellStyle name="Normal 10 2 2 2 4 4 2" xfId="954"/>
    <cellStyle name="Normal 10 2 2 2 4 4 2 2" xfId="955"/>
    <cellStyle name="Normal 10 2 2 2 4 4 2 2 2" xfId="956"/>
    <cellStyle name="Normal 10 2 2 2 4 4 2 2 3" xfId="957"/>
    <cellStyle name="Normal 10 2 2 2 4 4 2 2 4" xfId="958"/>
    <cellStyle name="Normal 10 2 2 2 4 4 2 3" xfId="959"/>
    <cellStyle name="Normal 10 2 2 2 4 4 2 4" xfId="960"/>
    <cellStyle name="Normal 10 2 2 2 4 4 2 5" xfId="961"/>
    <cellStyle name="Normal 10 2 2 2 4 4 3" xfId="962"/>
    <cellStyle name="Normal 10 2 2 2 4 4 3 2" xfId="963"/>
    <cellStyle name="Normal 10 2 2 2 4 4 3 3" xfId="964"/>
    <cellStyle name="Normal 10 2 2 2 4 4 3 4" xfId="965"/>
    <cellStyle name="Normal 10 2 2 2 4 4 4" xfId="966"/>
    <cellStyle name="Normal 10 2 2 2 4 4 4 2" xfId="967"/>
    <cellStyle name="Normal 10 2 2 2 4 4 5" xfId="968"/>
    <cellStyle name="Normal 10 2 2 2 4 4 6" xfId="969"/>
    <cellStyle name="Normal 10 2 2 2 4 5" xfId="970"/>
    <cellStyle name="Normal 10 2 2 2 4 5 2" xfId="971"/>
    <cellStyle name="Normal 10 2 2 2 4 5 2 2" xfId="972"/>
    <cellStyle name="Normal 10 2 2 2 4 5 2 2 2" xfId="973"/>
    <cellStyle name="Normal 10 2 2 2 4 5 2 2 3" xfId="974"/>
    <cellStyle name="Normal 10 2 2 2 4 5 2 2 4" xfId="975"/>
    <cellStyle name="Normal 10 2 2 2 4 5 2 3" xfId="976"/>
    <cellStyle name="Normal 10 2 2 2 4 5 2 4" xfId="977"/>
    <cellStyle name="Normal 10 2 2 2 4 5 2 5" xfId="978"/>
    <cellStyle name="Normal 10 2 2 2 4 5 3" xfId="979"/>
    <cellStyle name="Normal 10 2 2 2 4 5 3 2" xfId="980"/>
    <cellStyle name="Normal 10 2 2 2 4 5 3 3" xfId="981"/>
    <cellStyle name="Normal 10 2 2 2 4 5 3 4" xfId="982"/>
    <cellStyle name="Normal 10 2 2 2 4 5 4" xfId="983"/>
    <cellStyle name="Normal 10 2 2 2 4 5 4 2" xfId="984"/>
    <cellStyle name="Normal 10 2 2 2 4 5 5" xfId="985"/>
    <cellStyle name="Normal 10 2 2 2 4 5 6" xfId="986"/>
    <cellStyle name="Normal 10 2 2 2 4 6" xfId="987"/>
    <cellStyle name="Normal 10 2 2 2 4 6 2" xfId="988"/>
    <cellStyle name="Normal 10 2 2 2 4 6 2 2" xfId="989"/>
    <cellStyle name="Normal 10 2 2 2 4 6 2 3" xfId="990"/>
    <cellStyle name="Normal 10 2 2 2 4 6 2 4" xfId="991"/>
    <cellStyle name="Normal 10 2 2 2 4 6 3" xfId="992"/>
    <cellStyle name="Normal 10 2 2 2 4 6 4" xfId="993"/>
    <cellStyle name="Normal 10 2 2 2 4 6 5" xfId="994"/>
    <cellStyle name="Normal 10 2 2 2 4 7" xfId="995"/>
    <cellStyle name="Normal 10 2 2 2 4 7 2" xfId="996"/>
    <cellStyle name="Normal 10 2 2 2 4 7 3" xfId="997"/>
    <cellStyle name="Normal 10 2 2 2 4 7 4" xfId="998"/>
    <cellStyle name="Normal 10 2 2 2 4 8" xfId="999"/>
    <cellStyle name="Normal 10 2 2 2 4 8 2" xfId="1000"/>
    <cellStyle name="Normal 10 2 2 2 4 9" xfId="1001"/>
    <cellStyle name="Normal 10 2 2 2 5" xfId="1002"/>
    <cellStyle name="Normal 10 2 2 2 5 2" xfId="1003"/>
    <cellStyle name="Normal 10 2 2 2 5 2 2" xfId="1004"/>
    <cellStyle name="Normal 10 2 2 2 5 2 2 2" xfId="1005"/>
    <cellStyle name="Normal 10 2 2 2 5 2 2 2 2" xfId="1006"/>
    <cellStyle name="Normal 10 2 2 2 5 2 2 2 3" xfId="1007"/>
    <cellStyle name="Normal 10 2 2 2 5 2 2 2 4" xfId="1008"/>
    <cellStyle name="Normal 10 2 2 2 5 2 2 3" xfId="1009"/>
    <cellStyle name="Normal 10 2 2 2 5 2 2 4" xfId="1010"/>
    <cellStyle name="Normal 10 2 2 2 5 2 2 5" xfId="1011"/>
    <cellStyle name="Normal 10 2 2 2 5 2 3" xfId="1012"/>
    <cellStyle name="Normal 10 2 2 2 5 2 3 2" xfId="1013"/>
    <cellStyle name="Normal 10 2 2 2 5 2 3 3" xfId="1014"/>
    <cellStyle name="Normal 10 2 2 2 5 2 3 4" xfId="1015"/>
    <cellStyle name="Normal 10 2 2 2 5 2 4" xfId="1016"/>
    <cellStyle name="Normal 10 2 2 2 5 2 4 2" xfId="1017"/>
    <cellStyle name="Normal 10 2 2 2 5 2 5" xfId="1018"/>
    <cellStyle name="Normal 10 2 2 2 5 2 6" xfId="1019"/>
    <cellStyle name="Normal 10 2 2 2 5 3" xfId="1020"/>
    <cellStyle name="Normal 10 2 2 2 5 3 2" xfId="1021"/>
    <cellStyle name="Normal 10 2 2 2 5 3 2 2" xfId="1022"/>
    <cellStyle name="Normal 10 2 2 2 5 3 2 2 2" xfId="1023"/>
    <cellStyle name="Normal 10 2 2 2 5 3 2 2 3" xfId="1024"/>
    <cellStyle name="Normal 10 2 2 2 5 3 2 2 4" xfId="1025"/>
    <cellStyle name="Normal 10 2 2 2 5 3 2 3" xfId="1026"/>
    <cellStyle name="Normal 10 2 2 2 5 3 2 4" xfId="1027"/>
    <cellStyle name="Normal 10 2 2 2 5 3 2 5" xfId="1028"/>
    <cellStyle name="Normal 10 2 2 2 5 3 3" xfId="1029"/>
    <cellStyle name="Normal 10 2 2 2 5 3 3 2" xfId="1030"/>
    <cellStyle name="Normal 10 2 2 2 5 3 3 3" xfId="1031"/>
    <cellStyle name="Normal 10 2 2 2 5 3 3 4" xfId="1032"/>
    <cellStyle name="Normal 10 2 2 2 5 3 4" xfId="1033"/>
    <cellStyle name="Normal 10 2 2 2 5 3 4 2" xfId="1034"/>
    <cellStyle name="Normal 10 2 2 2 5 3 5" xfId="1035"/>
    <cellStyle name="Normal 10 2 2 2 5 3 6" xfId="1036"/>
    <cellStyle name="Normal 10 2 2 2 5 4" xfId="1037"/>
    <cellStyle name="Normal 10 2 2 2 5 4 2" xfId="1038"/>
    <cellStyle name="Normal 10 2 2 2 5 4 2 2" xfId="1039"/>
    <cellStyle name="Normal 10 2 2 2 5 4 2 3" xfId="1040"/>
    <cellStyle name="Normal 10 2 2 2 5 4 2 4" xfId="1041"/>
    <cellStyle name="Normal 10 2 2 2 5 4 3" xfId="1042"/>
    <cellStyle name="Normal 10 2 2 2 5 4 4" xfId="1043"/>
    <cellStyle name="Normal 10 2 2 2 5 4 5" xfId="1044"/>
    <cellStyle name="Normal 10 2 2 2 5 5" xfId="1045"/>
    <cellStyle name="Normal 10 2 2 2 5 5 2" xfId="1046"/>
    <cellStyle name="Normal 10 2 2 2 5 5 3" xfId="1047"/>
    <cellStyle name="Normal 10 2 2 2 5 5 4" xfId="1048"/>
    <cellStyle name="Normal 10 2 2 2 5 6" xfId="1049"/>
    <cellStyle name="Normal 10 2 2 2 5 6 2" xfId="1050"/>
    <cellStyle name="Normal 10 2 2 2 5 7" xfId="1051"/>
    <cellStyle name="Normal 10 2 2 2 5 8" xfId="1052"/>
    <cellStyle name="Normal 10 2 2 2 6" xfId="1053"/>
    <cellStyle name="Normal 10 2 2 2 6 2" xfId="1054"/>
    <cellStyle name="Normal 10 2 2 2 6 2 2" xfId="1055"/>
    <cellStyle name="Normal 10 2 2 2 6 2 2 2" xfId="1056"/>
    <cellStyle name="Normal 10 2 2 2 6 2 2 2 2" xfId="1057"/>
    <cellStyle name="Normal 10 2 2 2 6 2 2 2 3" xfId="1058"/>
    <cellStyle name="Normal 10 2 2 2 6 2 2 2 4" xfId="1059"/>
    <cellStyle name="Normal 10 2 2 2 6 2 2 3" xfId="1060"/>
    <cellStyle name="Normal 10 2 2 2 6 2 2 4" xfId="1061"/>
    <cellStyle name="Normal 10 2 2 2 6 2 2 5" xfId="1062"/>
    <cellStyle name="Normal 10 2 2 2 6 2 3" xfId="1063"/>
    <cellStyle name="Normal 10 2 2 2 6 2 3 2" xfId="1064"/>
    <cellStyle name="Normal 10 2 2 2 6 2 3 3" xfId="1065"/>
    <cellStyle name="Normal 10 2 2 2 6 2 3 4" xfId="1066"/>
    <cellStyle name="Normal 10 2 2 2 6 2 4" xfId="1067"/>
    <cellStyle name="Normal 10 2 2 2 6 2 4 2" xfId="1068"/>
    <cellStyle name="Normal 10 2 2 2 6 2 5" xfId="1069"/>
    <cellStyle name="Normal 10 2 2 2 6 2 6" xfId="1070"/>
    <cellStyle name="Normal 10 2 2 2 6 3" xfId="1071"/>
    <cellStyle name="Normal 10 2 2 2 6 3 2" xfId="1072"/>
    <cellStyle name="Normal 10 2 2 2 6 3 2 2" xfId="1073"/>
    <cellStyle name="Normal 10 2 2 2 6 3 2 2 2" xfId="1074"/>
    <cellStyle name="Normal 10 2 2 2 6 3 2 2 3" xfId="1075"/>
    <cellStyle name="Normal 10 2 2 2 6 3 2 2 4" xfId="1076"/>
    <cellStyle name="Normal 10 2 2 2 6 3 2 3" xfId="1077"/>
    <cellStyle name="Normal 10 2 2 2 6 3 2 4" xfId="1078"/>
    <cellStyle name="Normal 10 2 2 2 6 3 2 5" xfId="1079"/>
    <cellStyle name="Normal 10 2 2 2 6 3 3" xfId="1080"/>
    <cellStyle name="Normal 10 2 2 2 6 3 3 2" xfId="1081"/>
    <cellStyle name="Normal 10 2 2 2 6 3 3 3" xfId="1082"/>
    <cellStyle name="Normal 10 2 2 2 6 3 3 4" xfId="1083"/>
    <cellStyle name="Normal 10 2 2 2 6 3 4" xfId="1084"/>
    <cellStyle name="Normal 10 2 2 2 6 3 4 2" xfId="1085"/>
    <cellStyle name="Normal 10 2 2 2 6 3 5" xfId="1086"/>
    <cellStyle name="Normal 10 2 2 2 6 3 6" xfId="1087"/>
    <cellStyle name="Normal 10 2 2 2 6 4" xfId="1088"/>
    <cellStyle name="Normal 10 2 2 2 6 4 2" xfId="1089"/>
    <cellStyle name="Normal 10 2 2 2 6 4 2 2" xfId="1090"/>
    <cellStyle name="Normal 10 2 2 2 6 4 2 3" xfId="1091"/>
    <cellStyle name="Normal 10 2 2 2 6 4 2 4" xfId="1092"/>
    <cellStyle name="Normal 10 2 2 2 6 4 3" xfId="1093"/>
    <cellStyle name="Normal 10 2 2 2 6 4 4" xfId="1094"/>
    <cellStyle name="Normal 10 2 2 2 6 4 5" xfId="1095"/>
    <cellStyle name="Normal 10 2 2 2 6 5" xfId="1096"/>
    <cellStyle name="Normal 10 2 2 2 6 5 2" xfId="1097"/>
    <cellStyle name="Normal 10 2 2 2 6 5 3" xfId="1098"/>
    <cellStyle name="Normal 10 2 2 2 6 5 4" xfId="1099"/>
    <cellStyle name="Normal 10 2 2 2 6 6" xfId="1100"/>
    <cellStyle name="Normal 10 2 2 2 6 6 2" xfId="1101"/>
    <cellStyle name="Normal 10 2 2 2 6 7" xfId="1102"/>
    <cellStyle name="Normal 10 2 2 2 6 8" xfId="1103"/>
    <cellStyle name="Normal 10 2 2 2 7" xfId="1104"/>
    <cellStyle name="Normal 10 2 2 2 7 2" xfId="1105"/>
    <cellStyle name="Normal 10 2 2 2 7 2 2" xfId="1106"/>
    <cellStyle name="Normal 10 2 2 2 7 2 2 2" xfId="1107"/>
    <cellStyle name="Normal 10 2 2 2 7 2 2 3" xfId="1108"/>
    <cellStyle name="Normal 10 2 2 2 7 2 2 4" xfId="1109"/>
    <cellStyle name="Normal 10 2 2 2 7 2 3" xfId="1110"/>
    <cellStyle name="Normal 10 2 2 2 7 2 4" xfId="1111"/>
    <cellStyle name="Normal 10 2 2 2 7 2 5" xfId="1112"/>
    <cellStyle name="Normal 10 2 2 2 7 3" xfId="1113"/>
    <cellStyle name="Normal 10 2 2 2 7 3 2" xfId="1114"/>
    <cellStyle name="Normal 10 2 2 2 7 3 3" xfId="1115"/>
    <cellStyle name="Normal 10 2 2 2 7 3 4" xfId="1116"/>
    <cellStyle name="Normal 10 2 2 2 7 4" xfId="1117"/>
    <cellStyle name="Normal 10 2 2 2 7 4 2" xfId="1118"/>
    <cellStyle name="Normal 10 2 2 2 7 5" xfId="1119"/>
    <cellStyle name="Normal 10 2 2 2 7 6" xfId="1120"/>
    <cellStyle name="Normal 10 2 2 2 8" xfId="1121"/>
    <cellStyle name="Normal 10 2 2 2 8 2" xfId="1122"/>
    <cellStyle name="Normal 10 2 2 2 8 2 2" xfId="1123"/>
    <cellStyle name="Normal 10 2 2 2 8 2 2 2" xfId="1124"/>
    <cellStyle name="Normal 10 2 2 2 8 2 2 3" xfId="1125"/>
    <cellStyle name="Normal 10 2 2 2 8 2 2 4" xfId="1126"/>
    <cellStyle name="Normal 10 2 2 2 8 2 3" xfId="1127"/>
    <cellStyle name="Normal 10 2 2 2 8 2 4" xfId="1128"/>
    <cellStyle name="Normal 10 2 2 2 8 2 5" xfId="1129"/>
    <cellStyle name="Normal 10 2 2 2 8 3" xfId="1130"/>
    <cellStyle name="Normal 10 2 2 2 8 3 2" xfId="1131"/>
    <cellStyle name="Normal 10 2 2 2 8 3 3" xfId="1132"/>
    <cellStyle name="Normal 10 2 2 2 8 3 4" xfId="1133"/>
    <cellStyle name="Normal 10 2 2 2 8 4" xfId="1134"/>
    <cellStyle name="Normal 10 2 2 2 8 4 2" xfId="1135"/>
    <cellStyle name="Normal 10 2 2 2 8 5" xfId="1136"/>
    <cellStyle name="Normal 10 2 2 2 8 6" xfId="1137"/>
    <cellStyle name="Normal 10 2 2 2 9" xfId="1138"/>
    <cellStyle name="Normal 10 2 2 2 9 2" xfId="1139"/>
    <cellStyle name="Normal 10 2 2 2 9 2 2" xfId="1140"/>
    <cellStyle name="Normal 10 2 2 2 9 2 3" xfId="1141"/>
    <cellStyle name="Normal 10 2 2 2 9 2 4" xfId="1142"/>
    <cellStyle name="Normal 10 2 2 2 9 3" xfId="1143"/>
    <cellStyle name="Normal 10 2 2 2 9 4" xfId="1144"/>
    <cellStyle name="Normal 10 2 2 2 9 5" xfId="1145"/>
    <cellStyle name="Normal 10 2 2 3" xfId="1146"/>
    <cellStyle name="Normal 10 2 2 3 10" xfId="1147"/>
    <cellStyle name="Normal 10 2 2 3 11" xfId="1148"/>
    <cellStyle name="Normal 10 2 2 3 2" xfId="1149"/>
    <cellStyle name="Normal 10 2 2 3 2 10" xfId="1150"/>
    <cellStyle name="Normal 10 2 2 3 2 2" xfId="1151"/>
    <cellStyle name="Normal 10 2 2 3 2 2 2" xfId="1152"/>
    <cellStyle name="Normal 10 2 2 3 2 2 2 2" xfId="1153"/>
    <cellStyle name="Normal 10 2 2 3 2 2 2 2 2" xfId="1154"/>
    <cellStyle name="Normal 10 2 2 3 2 2 2 2 2 2" xfId="1155"/>
    <cellStyle name="Normal 10 2 2 3 2 2 2 2 2 3" xfId="1156"/>
    <cellStyle name="Normal 10 2 2 3 2 2 2 2 2 4" xfId="1157"/>
    <cellStyle name="Normal 10 2 2 3 2 2 2 2 3" xfId="1158"/>
    <cellStyle name="Normal 10 2 2 3 2 2 2 2 4" xfId="1159"/>
    <cellStyle name="Normal 10 2 2 3 2 2 2 2 5" xfId="1160"/>
    <cellStyle name="Normal 10 2 2 3 2 2 2 3" xfId="1161"/>
    <cellStyle name="Normal 10 2 2 3 2 2 2 3 2" xfId="1162"/>
    <cellStyle name="Normal 10 2 2 3 2 2 2 3 3" xfId="1163"/>
    <cellStyle name="Normal 10 2 2 3 2 2 2 3 4" xfId="1164"/>
    <cellStyle name="Normal 10 2 2 3 2 2 2 4" xfId="1165"/>
    <cellStyle name="Normal 10 2 2 3 2 2 2 4 2" xfId="1166"/>
    <cellStyle name="Normal 10 2 2 3 2 2 2 5" xfId="1167"/>
    <cellStyle name="Normal 10 2 2 3 2 2 2 6" xfId="1168"/>
    <cellStyle name="Normal 10 2 2 3 2 2 3" xfId="1169"/>
    <cellStyle name="Normal 10 2 2 3 2 2 3 2" xfId="1170"/>
    <cellStyle name="Normal 10 2 2 3 2 2 3 2 2" xfId="1171"/>
    <cellStyle name="Normal 10 2 2 3 2 2 3 2 2 2" xfId="1172"/>
    <cellStyle name="Normal 10 2 2 3 2 2 3 2 2 3" xfId="1173"/>
    <cellStyle name="Normal 10 2 2 3 2 2 3 2 2 4" xfId="1174"/>
    <cellStyle name="Normal 10 2 2 3 2 2 3 2 3" xfId="1175"/>
    <cellStyle name="Normal 10 2 2 3 2 2 3 2 4" xfId="1176"/>
    <cellStyle name="Normal 10 2 2 3 2 2 3 2 5" xfId="1177"/>
    <cellStyle name="Normal 10 2 2 3 2 2 3 3" xfId="1178"/>
    <cellStyle name="Normal 10 2 2 3 2 2 3 3 2" xfId="1179"/>
    <cellStyle name="Normal 10 2 2 3 2 2 3 3 3" xfId="1180"/>
    <cellStyle name="Normal 10 2 2 3 2 2 3 3 4" xfId="1181"/>
    <cellStyle name="Normal 10 2 2 3 2 2 3 4" xfId="1182"/>
    <cellStyle name="Normal 10 2 2 3 2 2 3 4 2" xfId="1183"/>
    <cellStyle name="Normal 10 2 2 3 2 2 3 5" xfId="1184"/>
    <cellStyle name="Normal 10 2 2 3 2 2 3 6" xfId="1185"/>
    <cellStyle name="Normal 10 2 2 3 2 2 4" xfId="1186"/>
    <cellStyle name="Normal 10 2 2 3 2 2 4 2" xfId="1187"/>
    <cellStyle name="Normal 10 2 2 3 2 2 4 2 2" xfId="1188"/>
    <cellStyle name="Normal 10 2 2 3 2 2 4 2 3" xfId="1189"/>
    <cellStyle name="Normal 10 2 2 3 2 2 4 2 4" xfId="1190"/>
    <cellStyle name="Normal 10 2 2 3 2 2 4 3" xfId="1191"/>
    <cellStyle name="Normal 10 2 2 3 2 2 4 4" xfId="1192"/>
    <cellStyle name="Normal 10 2 2 3 2 2 4 5" xfId="1193"/>
    <cellStyle name="Normal 10 2 2 3 2 2 5" xfId="1194"/>
    <cellStyle name="Normal 10 2 2 3 2 2 5 2" xfId="1195"/>
    <cellStyle name="Normal 10 2 2 3 2 2 5 3" xfId="1196"/>
    <cellStyle name="Normal 10 2 2 3 2 2 5 4" xfId="1197"/>
    <cellStyle name="Normal 10 2 2 3 2 2 6" xfId="1198"/>
    <cellStyle name="Normal 10 2 2 3 2 2 6 2" xfId="1199"/>
    <cellStyle name="Normal 10 2 2 3 2 2 7" xfId="1200"/>
    <cellStyle name="Normal 10 2 2 3 2 2 8" xfId="1201"/>
    <cellStyle name="Normal 10 2 2 3 2 3" xfId="1202"/>
    <cellStyle name="Normal 10 2 2 3 2 3 2" xfId="1203"/>
    <cellStyle name="Normal 10 2 2 3 2 3 2 2" xfId="1204"/>
    <cellStyle name="Normal 10 2 2 3 2 3 2 2 2" xfId="1205"/>
    <cellStyle name="Normal 10 2 2 3 2 3 2 2 2 2" xfId="1206"/>
    <cellStyle name="Normal 10 2 2 3 2 3 2 2 2 3" xfId="1207"/>
    <cellStyle name="Normal 10 2 2 3 2 3 2 2 2 4" xfId="1208"/>
    <cellStyle name="Normal 10 2 2 3 2 3 2 2 3" xfId="1209"/>
    <cellStyle name="Normal 10 2 2 3 2 3 2 2 4" xfId="1210"/>
    <cellStyle name="Normal 10 2 2 3 2 3 2 2 5" xfId="1211"/>
    <cellStyle name="Normal 10 2 2 3 2 3 2 3" xfId="1212"/>
    <cellStyle name="Normal 10 2 2 3 2 3 2 3 2" xfId="1213"/>
    <cellStyle name="Normal 10 2 2 3 2 3 2 3 3" xfId="1214"/>
    <cellStyle name="Normal 10 2 2 3 2 3 2 3 4" xfId="1215"/>
    <cellStyle name="Normal 10 2 2 3 2 3 2 4" xfId="1216"/>
    <cellStyle name="Normal 10 2 2 3 2 3 2 4 2" xfId="1217"/>
    <cellStyle name="Normal 10 2 2 3 2 3 2 5" xfId="1218"/>
    <cellStyle name="Normal 10 2 2 3 2 3 2 6" xfId="1219"/>
    <cellStyle name="Normal 10 2 2 3 2 3 3" xfId="1220"/>
    <cellStyle name="Normal 10 2 2 3 2 3 3 2" xfId="1221"/>
    <cellStyle name="Normal 10 2 2 3 2 3 3 2 2" xfId="1222"/>
    <cellStyle name="Normal 10 2 2 3 2 3 3 2 2 2" xfId="1223"/>
    <cellStyle name="Normal 10 2 2 3 2 3 3 2 2 3" xfId="1224"/>
    <cellStyle name="Normal 10 2 2 3 2 3 3 2 2 4" xfId="1225"/>
    <cellStyle name="Normal 10 2 2 3 2 3 3 2 3" xfId="1226"/>
    <cellStyle name="Normal 10 2 2 3 2 3 3 2 4" xfId="1227"/>
    <cellStyle name="Normal 10 2 2 3 2 3 3 2 5" xfId="1228"/>
    <cellStyle name="Normal 10 2 2 3 2 3 3 3" xfId="1229"/>
    <cellStyle name="Normal 10 2 2 3 2 3 3 3 2" xfId="1230"/>
    <cellStyle name="Normal 10 2 2 3 2 3 3 3 3" xfId="1231"/>
    <cellStyle name="Normal 10 2 2 3 2 3 3 3 4" xfId="1232"/>
    <cellStyle name="Normal 10 2 2 3 2 3 3 4" xfId="1233"/>
    <cellStyle name="Normal 10 2 2 3 2 3 3 4 2" xfId="1234"/>
    <cellStyle name="Normal 10 2 2 3 2 3 3 5" xfId="1235"/>
    <cellStyle name="Normal 10 2 2 3 2 3 3 6" xfId="1236"/>
    <cellStyle name="Normal 10 2 2 3 2 3 4" xfId="1237"/>
    <cellStyle name="Normal 10 2 2 3 2 3 4 2" xfId="1238"/>
    <cellStyle name="Normal 10 2 2 3 2 3 4 2 2" xfId="1239"/>
    <cellStyle name="Normal 10 2 2 3 2 3 4 2 3" xfId="1240"/>
    <cellStyle name="Normal 10 2 2 3 2 3 4 2 4" xfId="1241"/>
    <cellStyle name="Normal 10 2 2 3 2 3 4 3" xfId="1242"/>
    <cellStyle name="Normal 10 2 2 3 2 3 4 4" xfId="1243"/>
    <cellStyle name="Normal 10 2 2 3 2 3 4 5" xfId="1244"/>
    <cellStyle name="Normal 10 2 2 3 2 3 5" xfId="1245"/>
    <cellStyle name="Normal 10 2 2 3 2 3 5 2" xfId="1246"/>
    <cellStyle name="Normal 10 2 2 3 2 3 5 3" xfId="1247"/>
    <cellStyle name="Normal 10 2 2 3 2 3 5 4" xfId="1248"/>
    <cellStyle name="Normal 10 2 2 3 2 3 6" xfId="1249"/>
    <cellStyle name="Normal 10 2 2 3 2 3 6 2" xfId="1250"/>
    <cellStyle name="Normal 10 2 2 3 2 3 7" xfId="1251"/>
    <cellStyle name="Normal 10 2 2 3 2 3 8" xfId="1252"/>
    <cellStyle name="Normal 10 2 2 3 2 4" xfId="1253"/>
    <cellStyle name="Normal 10 2 2 3 2 4 2" xfId="1254"/>
    <cellStyle name="Normal 10 2 2 3 2 4 2 2" xfId="1255"/>
    <cellStyle name="Normal 10 2 2 3 2 4 2 2 2" xfId="1256"/>
    <cellStyle name="Normal 10 2 2 3 2 4 2 2 3" xfId="1257"/>
    <cellStyle name="Normal 10 2 2 3 2 4 2 2 4" xfId="1258"/>
    <cellStyle name="Normal 10 2 2 3 2 4 2 3" xfId="1259"/>
    <cellStyle name="Normal 10 2 2 3 2 4 2 4" xfId="1260"/>
    <cellStyle name="Normal 10 2 2 3 2 4 2 5" xfId="1261"/>
    <cellStyle name="Normal 10 2 2 3 2 4 3" xfId="1262"/>
    <cellStyle name="Normal 10 2 2 3 2 4 3 2" xfId="1263"/>
    <cellStyle name="Normal 10 2 2 3 2 4 3 3" xfId="1264"/>
    <cellStyle name="Normal 10 2 2 3 2 4 3 4" xfId="1265"/>
    <cellStyle name="Normal 10 2 2 3 2 4 4" xfId="1266"/>
    <cellStyle name="Normal 10 2 2 3 2 4 4 2" xfId="1267"/>
    <cellStyle name="Normal 10 2 2 3 2 4 5" xfId="1268"/>
    <cellStyle name="Normal 10 2 2 3 2 4 6" xfId="1269"/>
    <cellStyle name="Normal 10 2 2 3 2 5" xfId="1270"/>
    <cellStyle name="Normal 10 2 2 3 2 5 2" xfId="1271"/>
    <cellStyle name="Normal 10 2 2 3 2 5 2 2" xfId="1272"/>
    <cellStyle name="Normal 10 2 2 3 2 5 2 2 2" xfId="1273"/>
    <cellStyle name="Normal 10 2 2 3 2 5 2 2 3" xfId="1274"/>
    <cellStyle name="Normal 10 2 2 3 2 5 2 2 4" xfId="1275"/>
    <cellStyle name="Normal 10 2 2 3 2 5 2 3" xfId="1276"/>
    <cellStyle name="Normal 10 2 2 3 2 5 2 4" xfId="1277"/>
    <cellStyle name="Normal 10 2 2 3 2 5 2 5" xfId="1278"/>
    <cellStyle name="Normal 10 2 2 3 2 5 3" xfId="1279"/>
    <cellStyle name="Normal 10 2 2 3 2 5 3 2" xfId="1280"/>
    <cellStyle name="Normal 10 2 2 3 2 5 3 3" xfId="1281"/>
    <cellStyle name="Normal 10 2 2 3 2 5 3 4" xfId="1282"/>
    <cellStyle name="Normal 10 2 2 3 2 5 4" xfId="1283"/>
    <cellStyle name="Normal 10 2 2 3 2 5 4 2" xfId="1284"/>
    <cellStyle name="Normal 10 2 2 3 2 5 5" xfId="1285"/>
    <cellStyle name="Normal 10 2 2 3 2 5 6" xfId="1286"/>
    <cellStyle name="Normal 10 2 2 3 2 6" xfId="1287"/>
    <cellStyle name="Normal 10 2 2 3 2 6 2" xfId="1288"/>
    <cellStyle name="Normal 10 2 2 3 2 6 2 2" xfId="1289"/>
    <cellStyle name="Normal 10 2 2 3 2 6 2 3" xfId="1290"/>
    <cellStyle name="Normal 10 2 2 3 2 6 2 4" xfId="1291"/>
    <cellStyle name="Normal 10 2 2 3 2 6 3" xfId="1292"/>
    <cellStyle name="Normal 10 2 2 3 2 6 4" xfId="1293"/>
    <cellStyle name="Normal 10 2 2 3 2 6 5" xfId="1294"/>
    <cellStyle name="Normal 10 2 2 3 2 7" xfId="1295"/>
    <cellStyle name="Normal 10 2 2 3 2 7 2" xfId="1296"/>
    <cellStyle name="Normal 10 2 2 3 2 7 3" xfId="1297"/>
    <cellStyle name="Normal 10 2 2 3 2 7 4" xfId="1298"/>
    <cellStyle name="Normal 10 2 2 3 2 8" xfId="1299"/>
    <cellStyle name="Normal 10 2 2 3 2 8 2" xfId="1300"/>
    <cellStyle name="Normal 10 2 2 3 2 9" xfId="1301"/>
    <cellStyle name="Normal 10 2 2 3 3" xfId="1302"/>
    <cellStyle name="Normal 10 2 2 3 3 2" xfId="1303"/>
    <cellStyle name="Normal 10 2 2 3 3 2 2" xfId="1304"/>
    <cellStyle name="Normal 10 2 2 3 3 2 2 2" xfId="1305"/>
    <cellStyle name="Normal 10 2 2 3 3 2 2 2 2" xfId="1306"/>
    <cellStyle name="Normal 10 2 2 3 3 2 2 2 3" xfId="1307"/>
    <cellStyle name="Normal 10 2 2 3 3 2 2 2 4" xfId="1308"/>
    <cellStyle name="Normal 10 2 2 3 3 2 2 3" xfId="1309"/>
    <cellStyle name="Normal 10 2 2 3 3 2 2 4" xfId="1310"/>
    <cellStyle name="Normal 10 2 2 3 3 2 2 5" xfId="1311"/>
    <cellStyle name="Normal 10 2 2 3 3 2 3" xfId="1312"/>
    <cellStyle name="Normal 10 2 2 3 3 2 3 2" xfId="1313"/>
    <cellStyle name="Normal 10 2 2 3 3 2 3 3" xfId="1314"/>
    <cellStyle name="Normal 10 2 2 3 3 2 3 4" xfId="1315"/>
    <cellStyle name="Normal 10 2 2 3 3 2 4" xfId="1316"/>
    <cellStyle name="Normal 10 2 2 3 3 2 4 2" xfId="1317"/>
    <cellStyle name="Normal 10 2 2 3 3 2 5" xfId="1318"/>
    <cellStyle name="Normal 10 2 2 3 3 2 6" xfId="1319"/>
    <cellStyle name="Normal 10 2 2 3 3 3" xfId="1320"/>
    <cellStyle name="Normal 10 2 2 3 3 3 2" xfId="1321"/>
    <cellStyle name="Normal 10 2 2 3 3 3 2 2" xfId="1322"/>
    <cellStyle name="Normal 10 2 2 3 3 3 2 2 2" xfId="1323"/>
    <cellStyle name="Normal 10 2 2 3 3 3 2 2 3" xfId="1324"/>
    <cellStyle name="Normal 10 2 2 3 3 3 2 2 4" xfId="1325"/>
    <cellStyle name="Normal 10 2 2 3 3 3 2 3" xfId="1326"/>
    <cellStyle name="Normal 10 2 2 3 3 3 2 4" xfId="1327"/>
    <cellStyle name="Normal 10 2 2 3 3 3 2 5" xfId="1328"/>
    <cellStyle name="Normal 10 2 2 3 3 3 3" xfId="1329"/>
    <cellStyle name="Normal 10 2 2 3 3 3 3 2" xfId="1330"/>
    <cellStyle name="Normal 10 2 2 3 3 3 3 3" xfId="1331"/>
    <cellStyle name="Normal 10 2 2 3 3 3 3 4" xfId="1332"/>
    <cellStyle name="Normal 10 2 2 3 3 3 4" xfId="1333"/>
    <cellStyle name="Normal 10 2 2 3 3 3 4 2" xfId="1334"/>
    <cellStyle name="Normal 10 2 2 3 3 3 5" xfId="1335"/>
    <cellStyle name="Normal 10 2 2 3 3 3 6" xfId="1336"/>
    <cellStyle name="Normal 10 2 2 3 3 4" xfId="1337"/>
    <cellStyle name="Normal 10 2 2 3 3 4 2" xfId="1338"/>
    <cellStyle name="Normal 10 2 2 3 3 4 2 2" xfId="1339"/>
    <cellStyle name="Normal 10 2 2 3 3 4 2 3" xfId="1340"/>
    <cellStyle name="Normal 10 2 2 3 3 4 2 4" xfId="1341"/>
    <cellStyle name="Normal 10 2 2 3 3 4 3" xfId="1342"/>
    <cellStyle name="Normal 10 2 2 3 3 4 4" xfId="1343"/>
    <cellStyle name="Normal 10 2 2 3 3 4 5" xfId="1344"/>
    <cellStyle name="Normal 10 2 2 3 3 5" xfId="1345"/>
    <cellStyle name="Normal 10 2 2 3 3 5 2" xfId="1346"/>
    <cellStyle name="Normal 10 2 2 3 3 5 3" xfId="1347"/>
    <cellStyle name="Normal 10 2 2 3 3 5 4" xfId="1348"/>
    <cellStyle name="Normal 10 2 2 3 3 6" xfId="1349"/>
    <cellStyle name="Normal 10 2 2 3 3 6 2" xfId="1350"/>
    <cellStyle name="Normal 10 2 2 3 3 7" xfId="1351"/>
    <cellStyle name="Normal 10 2 2 3 3 8" xfId="1352"/>
    <cellStyle name="Normal 10 2 2 3 4" xfId="1353"/>
    <cellStyle name="Normal 10 2 2 3 4 2" xfId="1354"/>
    <cellStyle name="Normal 10 2 2 3 4 2 2" xfId="1355"/>
    <cellStyle name="Normal 10 2 2 3 4 2 2 2" xfId="1356"/>
    <cellStyle name="Normal 10 2 2 3 4 2 2 2 2" xfId="1357"/>
    <cellStyle name="Normal 10 2 2 3 4 2 2 2 3" xfId="1358"/>
    <cellStyle name="Normal 10 2 2 3 4 2 2 2 4" xfId="1359"/>
    <cellStyle name="Normal 10 2 2 3 4 2 2 3" xfId="1360"/>
    <cellStyle name="Normal 10 2 2 3 4 2 2 4" xfId="1361"/>
    <cellStyle name="Normal 10 2 2 3 4 2 2 5" xfId="1362"/>
    <cellStyle name="Normal 10 2 2 3 4 2 3" xfId="1363"/>
    <cellStyle name="Normal 10 2 2 3 4 2 3 2" xfId="1364"/>
    <cellStyle name="Normal 10 2 2 3 4 2 3 3" xfId="1365"/>
    <cellStyle name="Normal 10 2 2 3 4 2 3 4" xfId="1366"/>
    <cellStyle name="Normal 10 2 2 3 4 2 4" xfId="1367"/>
    <cellStyle name="Normal 10 2 2 3 4 2 4 2" xfId="1368"/>
    <cellStyle name="Normal 10 2 2 3 4 2 5" xfId="1369"/>
    <cellStyle name="Normal 10 2 2 3 4 2 6" xfId="1370"/>
    <cellStyle name="Normal 10 2 2 3 4 3" xfId="1371"/>
    <cellStyle name="Normal 10 2 2 3 4 3 2" xfId="1372"/>
    <cellStyle name="Normal 10 2 2 3 4 3 2 2" xfId="1373"/>
    <cellStyle name="Normal 10 2 2 3 4 3 2 2 2" xfId="1374"/>
    <cellStyle name="Normal 10 2 2 3 4 3 2 2 3" xfId="1375"/>
    <cellStyle name="Normal 10 2 2 3 4 3 2 2 4" xfId="1376"/>
    <cellStyle name="Normal 10 2 2 3 4 3 2 3" xfId="1377"/>
    <cellStyle name="Normal 10 2 2 3 4 3 2 4" xfId="1378"/>
    <cellStyle name="Normal 10 2 2 3 4 3 2 5" xfId="1379"/>
    <cellStyle name="Normal 10 2 2 3 4 3 3" xfId="1380"/>
    <cellStyle name="Normal 10 2 2 3 4 3 3 2" xfId="1381"/>
    <cellStyle name="Normal 10 2 2 3 4 3 3 3" xfId="1382"/>
    <cellStyle name="Normal 10 2 2 3 4 3 3 4" xfId="1383"/>
    <cellStyle name="Normal 10 2 2 3 4 3 4" xfId="1384"/>
    <cellStyle name="Normal 10 2 2 3 4 3 4 2" xfId="1385"/>
    <cellStyle name="Normal 10 2 2 3 4 3 5" xfId="1386"/>
    <cellStyle name="Normal 10 2 2 3 4 3 6" xfId="1387"/>
    <cellStyle name="Normal 10 2 2 3 4 4" xfId="1388"/>
    <cellStyle name="Normal 10 2 2 3 4 4 2" xfId="1389"/>
    <cellStyle name="Normal 10 2 2 3 4 4 2 2" xfId="1390"/>
    <cellStyle name="Normal 10 2 2 3 4 4 2 3" xfId="1391"/>
    <cellStyle name="Normal 10 2 2 3 4 4 2 4" xfId="1392"/>
    <cellStyle name="Normal 10 2 2 3 4 4 3" xfId="1393"/>
    <cellStyle name="Normal 10 2 2 3 4 4 4" xfId="1394"/>
    <cellStyle name="Normal 10 2 2 3 4 4 5" xfId="1395"/>
    <cellStyle name="Normal 10 2 2 3 4 5" xfId="1396"/>
    <cellStyle name="Normal 10 2 2 3 4 5 2" xfId="1397"/>
    <cellStyle name="Normal 10 2 2 3 4 5 3" xfId="1398"/>
    <cellStyle name="Normal 10 2 2 3 4 5 4" xfId="1399"/>
    <cellStyle name="Normal 10 2 2 3 4 6" xfId="1400"/>
    <cellStyle name="Normal 10 2 2 3 4 6 2" xfId="1401"/>
    <cellStyle name="Normal 10 2 2 3 4 7" xfId="1402"/>
    <cellStyle name="Normal 10 2 2 3 4 8" xfId="1403"/>
    <cellStyle name="Normal 10 2 2 3 5" xfId="1404"/>
    <cellStyle name="Normal 10 2 2 3 5 2" xfId="1405"/>
    <cellStyle name="Normal 10 2 2 3 5 2 2" xfId="1406"/>
    <cellStyle name="Normal 10 2 2 3 5 2 2 2" xfId="1407"/>
    <cellStyle name="Normal 10 2 2 3 5 2 2 3" xfId="1408"/>
    <cellStyle name="Normal 10 2 2 3 5 2 2 4" xfId="1409"/>
    <cellStyle name="Normal 10 2 2 3 5 2 3" xfId="1410"/>
    <cellStyle name="Normal 10 2 2 3 5 2 4" xfId="1411"/>
    <cellStyle name="Normal 10 2 2 3 5 2 5" xfId="1412"/>
    <cellStyle name="Normal 10 2 2 3 5 3" xfId="1413"/>
    <cellStyle name="Normal 10 2 2 3 5 3 2" xfId="1414"/>
    <cellStyle name="Normal 10 2 2 3 5 3 3" xfId="1415"/>
    <cellStyle name="Normal 10 2 2 3 5 3 4" xfId="1416"/>
    <cellStyle name="Normal 10 2 2 3 5 4" xfId="1417"/>
    <cellStyle name="Normal 10 2 2 3 5 4 2" xfId="1418"/>
    <cellStyle name="Normal 10 2 2 3 5 5" xfId="1419"/>
    <cellStyle name="Normal 10 2 2 3 5 6" xfId="1420"/>
    <cellStyle name="Normal 10 2 2 3 6" xfId="1421"/>
    <cellStyle name="Normal 10 2 2 3 6 2" xfId="1422"/>
    <cellStyle name="Normal 10 2 2 3 6 2 2" xfId="1423"/>
    <cellStyle name="Normal 10 2 2 3 6 2 2 2" xfId="1424"/>
    <cellStyle name="Normal 10 2 2 3 6 2 2 3" xfId="1425"/>
    <cellStyle name="Normal 10 2 2 3 6 2 2 4" xfId="1426"/>
    <cellStyle name="Normal 10 2 2 3 6 2 3" xfId="1427"/>
    <cellStyle name="Normal 10 2 2 3 6 2 4" xfId="1428"/>
    <cellStyle name="Normal 10 2 2 3 6 2 5" xfId="1429"/>
    <cellStyle name="Normal 10 2 2 3 6 3" xfId="1430"/>
    <cellStyle name="Normal 10 2 2 3 6 3 2" xfId="1431"/>
    <cellStyle name="Normal 10 2 2 3 6 3 3" xfId="1432"/>
    <cellStyle name="Normal 10 2 2 3 6 3 4" xfId="1433"/>
    <cellStyle name="Normal 10 2 2 3 6 4" xfId="1434"/>
    <cellStyle name="Normal 10 2 2 3 6 4 2" xfId="1435"/>
    <cellStyle name="Normal 10 2 2 3 6 5" xfId="1436"/>
    <cellStyle name="Normal 10 2 2 3 6 6" xfId="1437"/>
    <cellStyle name="Normal 10 2 2 3 7" xfId="1438"/>
    <cellStyle name="Normal 10 2 2 3 7 2" xfId="1439"/>
    <cellStyle name="Normal 10 2 2 3 7 2 2" xfId="1440"/>
    <cellStyle name="Normal 10 2 2 3 7 2 3" xfId="1441"/>
    <cellStyle name="Normal 10 2 2 3 7 2 4" xfId="1442"/>
    <cellStyle name="Normal 10 2 2 3 7 3" xfId="1443"/>
    <cellStyle name="Normal 10 2 2 3 7 4" xfId="1444"/>
    <cellStyle name="Normal 10 2 2 3 7 5" xfId="1445"/>
    <cellStyle name="Normal 10 2 2 3 8" xfId="1446"/>
    <cellStyle name="Normal 10 2 2 3 8 2" xfId="1447"/>
    <cellStyle name="Normal 10 2 2 3 8 3" xfId="1448"/>
    <cellStyle name="Normal 10 2 2 3 8 4" xfId="1449"/>
    <cellStyle name="Normal 10 2 2 3 9" xfId="1450"/>
    <cellStyle name="Normal 10 2 2 3 9 2" xfId="1451"/>
    <cellStyle name="Normal 10 2 2 4" xfId="1452"/>
    <cellStyle name="Normal 10 2 2 4 10" xfId="1453"/>
    <cellStyle name="Normal 10 2 2 4 2" xfId="1454"/>
    <cellStyle name="Normal 10 2 2 4 2 2" xfId="1455"/>
    <cellStyle name="Normal 10 2 2 4 2 2 2" xfId="1456"/>
    <cellStyle name="Normal 10 2 2 4 2 2 2 2" xfId="1457"/>
    <cellStyle name="Normal 10 2 2 4 2 2 2 2 2" xfId="1458"/>
    <cellStyle name="Normal 10 2 2 4 2 2 2 2 3" xfId="1459"/>
    <cellStyle name="Normal 10 2 2 4 2 2 2 2 4" xfId="1460"/>
    <cellStyle name="Normal 10 2 2 4 2 2 2 3" xfId="1461"/>
    <cellStyle name="Normal 10 2 2 4 2 2 2 4" xfId="1462"/>
    <cellStyle name="Normal 10 2 2 4 2 2 2 5" xfId="1463"/>
    <cellStyle name="Normal 10 2 2 4 2 2 3" xfId="1464"/>
    <cellStyle name="Normal 10 2 2 4 2 2 3 2" xfId="1465"/>
    <cellStyle name="Normal 10 2 2 4 2 2 3 3" xfId="1466"/>
    <cellStyle name="Normal 10 2 2 4 2 2 3 4" xfId="1467"/>
    <cellStyle name="Normal 10 2 2 4 2 2 4" xfId="1468"/>
    <cellStyle name="Normal 10 2 2 4 2 2 4 2" xfId="1469"/>
    <cellStyle name="Normal 10 2 2 4 2 2 5" xfId="1470"/>
    <cellStyle name="Normal 10 2 2 4 2 2 6" xfId="1471"/>
    <cellStyle name="Normal 10 2 2 4 2 3" xfId="1472"/>
    <cellStyle name="Normal 10 2 2 4 2 3 2" xfId="1473"/>
    <cellStyle name="Normal 10 2 2 4 2 3 2 2" xfId="1474"/>
    <cellStyle name="Normal 10 2 2 4 2 3 2 2 2" xfId="1475"/>
    <cellStyle name="Normal 10 2 2 4 2 3 2 2 3" xfId="1476"/>
    <cellStyle name="Normal 10 2 2 4 2 3 2 2 4" xfId="1477"/>
    <cellStyle name="Normal 10 2 2 4 2 3 2 3" xfId="1478"/>
    <cellStyle name="Normal 10 2 2 4 2 3 2 4" xfId="1479"/>
    <cellStyle name="Normal 10 2 2 4 2 3 2 5" xfId="1480"/>
    <cellStyle name="Normal 10 2 2 4 2 3 3" xfId="1481"/>
    <cellStyle name="Normal 10 2 2 4 2 3 3 2" xfId="1482"/>
    <cellStyle name="Normal 10 2 2 4 2 3 3 3" xfId="1483"/>
    <cellStyle name="Normal 10 2 2 4 2 3 3 4" xfId="1484"/>
    <cellStyle name="Normal 10 2 2 4 2 3 4" xfId="1485"/>
    <cellStyle name="Normal 10 2 2 4 2 3 4 2" xfId="1486"/>
    <cellStyle name="Normal 10 2 2 4 2 3 5" xfId="1487"/>
    <cellStyle name="Normal 10 2 2 4 2 3 6" xfId="1488"/>
    <cellStyle name="Normal 10 2 2 4 2 4" xfId="1489"/>
    <cellStyle name="Normal 10 2 2 4 2 4 2" xfId="1490"/>
    <cellStyle name="Normal 10 2 2 4 2 4 2 2" xfId="1491"/>
    <cellStyle name="Normal 10 2 2 4 2 4 2 3" xfId="1492"/>
    <cellStyle name="Normal 10 2 2 4 2 4 2 4" xfId="1493"/>
    <cellStyle name="Normal 10 2 2 4 2 4 3" xfId="1494"/>
    <cellStyle name="Normal 10 2 2 4 2 4 4" xfId="1495"/>
    <cellStyle name="Normal 10 2 2 4 2 4 5" xfId="1496"/>
    <cellStyle name="Normal 10 2 2 4 2 5" xfId="1497"/>
    <cellStyle name="Normal 10 2 2 4 2 5 2" xfId="1498"/>
    <cellStyle name="Normal 10 2 2 4 2 5 3" xfId="1499"/>
    <cellStyle name="Normal 10 2 2 4 2 5 4" xfId="1500"/>
    <cellStyle name="Normal 10 2 2 4 2 6" xfId="1501"/>
    <cellStyle name="Normal 10 2 2 4 2 6 2" xfId="1502"/>
    <cellStyle name="Normal 10 2 2 4 2 7" xfId="1503"/>
    <cellStyle name="Normal 10 2 2 4 2 8" xfId="1504"/>
    <cellStyle name="Normal 10 2 2 4 3" xfId="1505"/>
    <cellStyle name="Normal 10 2 2 4 3 2" xfId="1506"/>
    <cellStyle name="Normal 10 2 2 4 3 2 2" xfId="1507"/>
    <cellStyle name="Normal 10 2 2 4 3 2 2 2" xfId="1508"/>
    <cellStyle name="Normal 10 2 2 4 3 2 2 2 2" xfId="1509"/>
    <cellStyle name="Normal 10 2 2 4 3 2 2 2 3" xfId="1510"/>
    <cellStyle name="Normal 10 2 2 4 3 2 2 2 4" xfId="1511"/>
    <cellStyle name="Normal 10 2 2 4 3 2 2 3" xfId="1512"/>
    <cellStyle name="Normal 10 2 2 4 3 2 2 4" xfId="1513"/>
    <cellStyle name="Normal 10 2 2 4 3 2 2 5" xfId="1514"/>
    <cellStyle name="Normal 10 2 2 4 3 2 3" xfId="1515"/>
    <cellStyle name="Normal 10 2 2 4 3 2 3 2" xfId="1516"/>
    <cellStyle name="Normal 10 2 2 4 3 2 3 3" xfId="1517"/>
    <cellStyle name="Normal 10 2 2 4 3 2 3 4" xfId="1518"/>
    <cellStyle name="Normal 10 2 2 4 3 2 4" xfId="1519"/>
    <cellStyle name="Normal 10 2 2 4 3 2 4 2" xfId="1520"/>
    <cellStyle name="Normal 10 2 2 4 3 2 5" xfId="1521"/>
    <cellStyle name="Normal 10 2 2 4 3 2 6" xfId="1522"/>
    <cellStyle name="Normal 10 2 2 4 3 3" xfId="1523"/>
    <cellStyle name="Normal 10 2 2 4 3 3 2" xfId="1524"/>
    <cellStyle name="Normal 10 2 2 4 3 3 2 2" xfId="1525"/>
    <cellStyle name="Normal 10 2 2 4 3 3 2 2 2" xfId="1526"/>
    <cellStyle name="Normal 10 2 2 4 3 3 2 2 3" xfId="1527"/>
    <cellStyle name="Normal 10 2 2 4 3 3 2 2 4" xfId="1528"/>
    <cellStyle name="Normal 10 2 2 4 3 3 2 3" xfId="1529"/>
    <cellStyle name="Normal 10 2 2 4 3 3 2 4" xfId="1530"/>
    <cellStyle name="Normal 10 2 2 4 3 3 2 5" xfId="1531"/>
    <cellStyle name="Normal 10 2 2 4 3 3 3" xfId="1532"/>
    <cellStyle name="Normal 10 2 2 4 3 3 3 2" xfId="1533"/>
    <cellStyle name="Normal 10 2 2 4 3 3 3 3" xfId="1534"/>
    <cellStyle name="Normal 10 2 2 4 3 3 3 4" xfId="1535"/>
    <cellStyle name="Normal 10 2 2 4 3 3 4" xfId="1536"/>
    <cellStyle name="Normal 10 2 2 4 3 3 4 2" xfId="1537"/>
    <cellStyle name="Normal 10 2 2 4 3 3 5" xfId="1538"/>
    <cellStyle name="Normal 10 2 2 4 3 3 6" xfId="1539"/>
    <cellStyle name="Normal 10 2 2 4 3 4" xfId="1540"/>
    <cellStyle name="Normal 10 2 2 4 3 4 2" xfId="1541"/>
    <cellStyle name="Normal 10 2 2 4 3 4 2 2" xfId="1542"/>
    <cellStyle name="Normal 10 2 2 4 3 4 2 3" xfId="1543"/>
    <cellStyle name="Normal 10 2 2 4 3 4 2 4" xfId="1544"/>
    <cellStyle name="Normal 10 2 2 4 3 4 3" xfId="1545"/>
    <cellStyle name="Normal 10 2 2 4 3 4 4" xfId="1546"/>
    <cellStyle name="Normal 10 2 2 4 3 4 5" xfId="1547"/>
    <cellStyle name="Normal 10 2 2 4 3 5" xfId="1548"/>
    <cellStyle name="Normal 10 2 2 4 3 5 2" xfId="1549"/>
    <cellStyle name="Normal 10 2 2 4 3 5 3" xfId="1550"/>
    <cellStyle name="Normal 10 2 2 4 3 5 4" xfId="1551"/>
    <cellStyle name="Normal 10 2 2 4 3 6" xfId="1552"/>
    <cellStyle name="Normal 10 2 2 4 3 6 2" xfId="1553"/>
    <cellStyle name="Normal 10 2 2 4 3 7" xfId="1554"/>
    <cellStyle name="Normal 10 2 2 4 3 8" xfId="1555"/>
    <cellStyle name="Normal 10 2 2 4 4" xfId="1556"/>
    <cellStyle name="Normal 10 2 2 4 4 2" xfId="1557"/>
    <cellStyle name="Normal 10 2 2 4 4 2 2" xfId="1558"/>
    <cellStyle name="Normal 10 2 2 4 4 2 2 2" xfId="1559"/>
    <cellStyle name="Normal 10 2 2 4 4 2 2 3" xfId="1560"/>
    <cellStyle name="Normal 10 2 2 4 4 2 2 4" xfId="1561"/>
    <cellStyle name="Normal 10 2 2 4 4 2 3" xfId="1562"/>
    <cellStyle name="Normal 10 2 2 4 4 2 4" xfId="1563"/>
    <cellStyle name="Normal 10 2 2 4 4 2 5" xfId="1564"/>
    <cellStyle name="Normal 10 2 2 4 4 3" xfId="1565"/>
    <cellStyle name="Normal 10 2 2 4 4 3 2" xfId="1566"/>
    <cellStyle name="Normal 10 2 2 4 4 3 3" xfId="1567"/>
    <cellStyle name="Normal 10 2 2 4 4 3 4" xfId="1568"/>
    <cellStyle name="Normal 10 2 2 4 4 4" xfId="1569"/>
    <cellStyle name="Normal 10 2 2 4 4 4 2" xfId="1570"/>
    <cellStyle name="Normal 10 2 2 4 4 5" xfId="1571"/>
    <cellStyle name="Normal 10 2 2 4 4 6" xfId="1572"/>
    <cellStyle name="Normal 10 2 2 4 5" xfId="1573"/>
    <cellStyle name="Normal 10 2 2 4 5 2" xfId="1574"/>
    <cellStyle name="Normal 10 2 2 4 5 2 2" xfId="1575"/>
    <cellStyle name="Normal 10 2 2 4 5 2 2 2" xfId="1576"/>
    <cellStyle name="Normal 10 2 2 4 5 2 2 3" xfId="1577"/>
    <cellStyle name="Normal 10 2 2 4 5 2 2 4" xfId="1578"/>
    <cellStyle name="Normal 10 2 2 4 5 2 3" xfId="1579"/>
    <cellStyle name="Normal 10 2 2 4 5 2 4" xfId="1580"/>
    <cellStyle name="Normal 10 2 2 4 5 2 5" xfId="1581"/>
    <cellStyle name="Normal 10 2 2 4 5 3" xfId="1582"/>
    <cellStyle name="Normal 10 2 2 4 5 3 2" xfId="1583"/>
    <cellStyle name="Normal 10 2 2 4 5 3 3" xfId="1584"/>
    <cellStyle name="Normal 10 2 2 4 5 3 4" xfId="1585"/>
    <cellStyle name="Normal 10 2 2 4 5 4" xfId="1586"/>
    <cellStyle name="Normal 10 2 2 4 5 4 2" xfId="1587"/>
    <cellStyle name="Normal 10 2 2 4 5 5" xfId="1588"/>
    <cellStyle name="Normal 10 2 2 4 5 6" xfId="1589"/>
    <cellStyle name="Normal 10 2 2 4 6" xfId="1590"/>
    <cellStyle name="Normal 10 2 2 4 6 2" xfId="1591"/>
    <cellStyle name="Normal 10 2 2 4 6 2 2" xfId="1592"/>
    <cellStyle name="Normal 10 2 2 4 6 2 3" xfId="1593"/>
    <cellStyle name="Normal 10 2 2 4 6 2 4" xfId="1594"/>
    <cellStyle name="Normal 10 2 2 4 6 3" xfId="1595"/>
    <cellStyle name="Normal 10 2 2 4 6 4" xfId="1596"/>
    <cellStyle name="Normal 10 2 2 4 6 5" xfId="1597"/>
    <cellStyle name="Normal 10 2 2 4 7" xfId="1598"/>
    <cellStyle name="Normal 10 2 2 4 7 2" xfId="1599"/>
    <cellStyle name="Normal 10 2 2 4 7 3" xfId="1600"/>
    <cellStyle name="Normal 10 2 2 4 7 4" xfId="1601"/>
    <cellStyle name="Normal 10 2 2 4 8" xfId="1602"/>
    <cellStyle name="Normal 10 2 2 4 8 2" xfId="1603"/>
    <cellStyle name="Normal 10 2 2 4 9" xfId="1604"/>
    <cellStyle name="Normal 10 2 2 5" xfId="1605"/>
    <cellStyle name="Normal 10 2 2 5 10" xfId="1606"/>
    <cellStyle name="Normal 10 2 2 5 2" xfId="1607"/>
    <cellStyle name="Normal 10 2 2 5 2 2" xfId="1608"/>
    <cellStyle name="Normal 10 2 2 5 2 2 2" xfId="1609"/>
    <cellStyle name="Normal 10 2 2 5 2 2 2 2" xfId="1610"/>
    <cellStyle name="Normal 10 2 2 5 2 2 2 2 2" xfId="1611"/>
    <cellStyle name="Normal 10 2 2 5 2 2 2 2 3" xfId="1612"/>
    <cellStyle name="Normal 10 2 2 5 2 2 2 2 4" xfId="1613"/>
    <cellStyle name="Normal 10 2 2 5 2 2 2 3" xfId="1614"/>
    <cellStyle name="Normal 10 2 2 5 2 2 2 4" xfId="1615"/>
    <cellStyle name="Normal 10 2 2 5 2 2 2 5" xfId="1616"/>
    <cellStyle name="Normal 10 2 2 5 2 2 3" xfId="1617"/>
    <cellStyle name="Normal 10 2 2 5 2 2 3 2" xfId="1618"/>
    <cellStyle name="Normal 10 2 2 5 2 2 3 3" xfId="1619"/>
    <cellStyle name="Normal 10 2 2 5 2 2 3 4" xfId="1620"/>
    <cellStyle name="Normal 10 2 2 5 2 2 4" xfId="1621"/>
    <cellStyle name="Normal 10 2 2 5 2 2 4 2" xfId="1622"/>
    <cellStyle name="Normal 10 2 2 5 2 2 5" xfId="1623"/>
    <cellStyle name="Normal 10 2 2 5 2 2 6" xfId="1624"/>
    <cellStyle name="Normal 10 2 2 5 2 3" xfId="1625"/>
    <cellStyle name="Normal 10 2 2 5 2 3 2" xfId="1626"/>
    <cellStyle name="Normal 10 2 2 5 2 3 2 2" xfId="1627"/>
    <cellStyle name="Normal 10 2 2 5 2 3 2 2 2" xfId="1628"/>
    <cellStyle name="Normal 10 2 2 5 2 3 2 2 3" xfId="1629"/>
    <cellStyle name="Normal 10 2 2 5 2 3 2 2 4" xfId="1630"/>
    <cellStyle name="Normal 10 2 2 5 2 3 2 3" xfId="1631"/>
    <cellStyle name="Normal 10 2 2 5 2 3 2 4" xfId="1632"/>
    <cellStyle name="Normal 10 2 2 5 2 3 2 5" xfId="1633"/>
    <cellStyle name="Normal 10 2 2 5 2 3 3" xfId="1634"/>
    <cellStyle name="Normal 10 2 2 5 2 3 3 2" xfId="1635"/>
    <cellStyle name="Normal 10 2 2 5 2 3 3 3" xfId="1636"/>
    <cellStyle name="Normal 10 2 2 5 2 3 3 4" xfId="1637"/>
    <cellStyle name="Normal 10 2 2 5 2 3 4" xfId="1638"/>
    <cellStyle name="Normal 10 2 2 5 2 3 4 2" xfId="1639"/>
    <cellStyle name="Normal 10 2 2 5 2 3 5" xfId="1640"/>
    <cellStyle name="Normal 10 2 2 5 2 3 6" xfId="1641"/>
    <cellStyle name="Normal 10 2 2 5 2 4" xfId="1642"/>
    <cellStyle name="Normal 10 2 2 5 2 4 2" xfId="1643"/>
    <cellStyle name="Normal 10 2 2 5 2 4 2 2" xfId="1644"/>
    <cellStyle name="Normal 10 2 2 5 2 4 2 3" xfId="1645"/>
    <cellStyle name="Normal 10 2 2 5 2 4 2 4" xfId="1646"/>
    <cellStyle name="Normal 10 2 2 5 2 4 3" xfId="1647"/>
    <cellStyle name="Normal 10 2 2 5 2 4 4" xfId="1648"/>
    <cellStyle name="Normal 10 2 2 5 2 4 5" xfId="1649"/>
    <cellStyle name="Normal 10 2 2 5 2 5" xfId="1650"/>
    <cellStyle name="Normal 10 2 2 5 2 5 2" xfId="1651"/>
    <cellStyle name="Normal 10 2 2 5 2 5 3" xfId="1652"/>
    <cellStyle name="Normal 10 2 2 5 2 5 4" xfId="1653"/>
    <cellStyle name="Normal 10 2 2 5 2 6" xfId="1654"/>
    <cellStyle name="Normal 10 2 2 5 2 6 2" xfId="1655"/>
    <cellStyle name="Normal 10 2 2 5 2 7" xfId="1656"/>
    <cellStyle name="Normal 10 2 2 5 2 8" xfId="1657"/>
    <cellStyle name="Normal 10 2 2 5 3" xfId="1658"/>
    <cellStyle name="Normal 10 2 2 5 3 2" xfId="1659"/>
    <cellStyle name="Normal 10 2 2 5 3 2 2" xfId="1660"/>
    <cellStyle name="Normal 10 2 2 5 3 2 2 2" xfId="1661"/>
    <cellStyle name="Normal 10 2 2 5 3 2 2 2 2" xfId="1662"/>
    <cellStyle name="Normal 10 2 2 5 3 2 2 2 3" xfId="1663"/>
    <cellStyle name="Normal 10 2 2 5 3 2 2 2 4" xfId="1664"/>
    <cellStyle name="Normal 10 2 2 5 3 2 2 3" xfId="1665"/>
    <cellStyle name="Normal 10 2 2 5 3 2 2 4" xfId="1666"/>
    <cellStyle name="Normal 10 2 2 5 3 2 2 5" xfId="1667"/>
    <cellStyle name="Normal 10 2 2 5 3 2 3" xfId="1668"/>
    <cellStyle name="Normal 10 2 2 5 3 2 3 2" xfId="1669"/>
    <cellStyle name="Normal 10 2 2 5 3 2 3 3" xfId="1670"/>
    <cellStyle name="Normal 10 2 2 5 3 2 3 4" xfId="1671"/>
    <cellStyle name="Normal 10 2 2 5 3 2 4" xfId="1672"/>
    <cellStyle name="Normal 10 2 2 5 3 2 4 2" xfId="1673"/>
    <cellStyle name="Normal 10 2 2 5 3 2 5" xfId="1674"/>
    <cellStyle name="Normal 10 2 2 5 3 2 6" xfId="1675"/>
    <cellStyle name="Normal 10 2 2 5 3 3" xfId="1676"/>
    <cellStyle name="Normal 10 2 2 5 3 3 2" xfId="1677"/>
    <cellStyle name="Normal 10 2 2 5 3 3 2 2" xfId="1678"/>
    <cellStyle name="Normal 10 2 2 5 3 3 2 2 2" xfId="1679"/>
    <cellStyle name="Normal 10 2 2 5 3 3 2 2 3" xfId="1680"/>
    <cellStyle name="Normal 10 2 2 5 3 3 2 2 4" xfId="1681"/>
    <cellStyle name="Normal 10 2 2 5 3 3 2 3" xfId="1682"/>
    <cellStyle name="Normal 10 2 2 5 3 3 2 4" xfId="1683"/>
    <cellStyle name="Normal 10 2 2 5 3 3 2 5" xfId="1684"/>
    <cellStyle name="Normal 10 2 2 5 3 3 3" xfId="1685"/>
    <cellStyle name="Normal 10 2 2 5 3 3 3 2" xfId="1686"/>
    <cellStyle name="Normal 10 2 2 5 3 3 3 3" xfId="1687"/>
    <cellStyle name="Normal 10 2 2 5 3 3 3 4" xfId="1688"/>
    <cellStyle name="Normal 10 2 2 5 3 3 4" xfId="1689"/>
    <cellStyle name="Normal 10 2 2 5 3 3 4 2" xfId="1690"/>
    <cellStyle name="Normal 10 2 2 5 3 3 5" xfId="1691"/>
    <cellStyle name="Normal 10 2 2 5 3 3 6" xfId="1692"/>
    <cellStyle name="Normal 10 2 2 5 3 4" xfId="1693"/>
    <cellStyle name="Normal 10 2 2 5 3 4 2" xfId="1694"/>
    <cellStyle name="Normal 10 2 2 5 3 4 2 2" xfId="1695"/>
    <cellStyle name="Normal 10 2 2 5 3 4 2 3" xfId="1696"/>
    <cellStyle name="Normal 10 2 2 5 3 4 2 4" xfId="1697"/>
    <cellStyle name="Normal 10 2 2 5 3 4 3" xfId="1698"/>
    <cellStyle name="Normal 10 2 2 5 3 4 4" xfId="1699"/>
    <cellStyle name="Normal 10 2 2 5 3 4 5" xfId="1700"/>
    <cellStyle name="Normal 10 2 2 5 3 5" xfId="1701"/>
    <cellStyle name="Normal 10 2 2 5 3 5 2" xfId="1702"/>
    <cellStyle name="Normal 10 2 2 5 3 5 3" xfId="1703"/>
    <cellStyle name="Normal 10 2 2 5 3 5 4" xfId="1704"/>
    <cellStyle name="Normal 10 2 2 5 3 6" xfId="1705"/>
    <cellStyle name="Normal 10 2 2 5 3 6 2" xfId="1706"/>
    <cellStyle name="Normal 10 2 2 5 3 7" xfId="1707"/>
    <cellStyle name="Normal 10 2 2 5 3 8" xfId="1708"/>
    <cellStyle name="Normal 10 2 2 5 4" xfId="1709"/>
    <cellStyle name="Normal 10 2 2 5 4 2" xfId="1710"/>
    <cellStyle name="Normal 10 2 2 5 4 2 2" xfId="1711"/>
    <cellStyle name="Normal 10 2 2 5 4 2 2 2" xfId="1712"/>
    <cellStyle name="Normal 10 2 2 5 4 2 2 3" xfId="1713"/>
    <cellStyle name="Normal 10 2 2 5 4 2 2 4" xfId="1714"/>
    <cellStyle name="Normal 10 2 2 5 4 2 3" xfId="1715"/>
    <cellStyle name="Normal 10 2 2 5 4 2 4" xfId="1716"/>
    <cellStyle name="Normal 10 2 2 5 4 2 5" xfId="1717"/>
    <cellStyle name="Normal 10 2 2 5 4 3" xfId="1718"/>
    <cellStyle name="Normal 10 2 2 5 4 3 2" xfId="1719"/>
    <cellStyle name="Normal 10 2 2 5 4 3 3" xfId="1720"/>
    <cellStyle name="Normal 10 2 2 5 4 3 4" xfId="1721"/>
    <cellStyle name="Normal 10 2 2 5 4 4" xfId="1722"/>
    <cellStyle name="Normal 10 2 2 5 4 4 2" xfId="1723"/>
    <cellStyle name="Normal 10 2 2 5 4 5" xfId="1724"/>
    <cellStyle name="Normal 10 2 2 5 4 6" xfId="1725"/>
    <cellStyle name="Normal 10 2 2 5 5" xfId="1726"/>
    <cellStyle name="Normal 10 2 2 5 5 2" xfId="1727"/>
    <cellStyle name="Normal 10 2 2 5 5 2 2" xfId="1728"/>
    <cellStyle name="Normal 10 2 2 5 5 2 2 2" xfId="1729"/>
    <cellStyle name="Normal 10 2 2 5 5 2 2 3" xfId="1730"/>
    <cellStyle name="Normal 10 2 2 5 5 2 2 4" xfId="1731"/>
    <cellStyle name="Normal 10 2 2 5 5 2 3" xfId="1732"/>
    <cellStyle name="Normal 10 2 2 5 5 2 4" xfId="1733"/>
    <cellStyle name="Normal 10 2 2 5 5 2 5" xfId="1734"/>
    <cellStyle name="Normal 10 2 2 5 5 3" xfId="1735"/>
    <cellStyle name="Normal 10 2 2 5 5 3 2" xfId="1736"/>
    <cellStyle name="Normal 10 2 2 5 5 3 3" xfId="1737"/>
    <cellStyle name="Normal 10 2 2 5 5 3 4" xfId="1738"/>
    <cellStyle name="Normal 10 2 2 5 5 4" xfId="1739"/>
    <cellStyle name="Normal 10 2 2 5 5 4 2" xfId="1740"/>
    <cellStyle name="Normal 10 2 2 5 5 5" xfId="1741"/>
    <cellStyle name="Normal 10 2 2 5 5 6" xfId="1742"/>
    <cellStyle name="Normal 10 2 2 5 6" xfId="1743"/>
    <cellStyle name="Normal 10 2 2 5 6 2" xfId="1744"/>
    <cellStyle name="Normal 10 2 2 5 6 2 2" xfId="1745"/>
    <cellStyle name="Normal 10 2 2 5 6 2 3" xfId="1746"/>
    <cellStyle name="Normal 10 2 2 5 6 2 4" xfId="1747"/>
    <cellStyle name="Normal 10 2 2 5 6 3" xfId="1748"/>
    <cellStyle name="Normal 10 2 2 5 6 4" xfId="1749"/>
    <cellStyle name="Normal 10 2 2 5 6 5" xfId="1750"/>
    <cellStyle name="Normal 10 2 2 5 7" xfId="1751"/>
    <cellStyle name="Normal 10 2 2 5 7 2" xfId="1752"/>
    <cellStyle name="Normal 10 2 2 5 7 3" xfId="1753"/>
    <cellStyle name="Normal 10 2 2 5 7 4" xfId="1754"/>
    <cellStyle name="Normal 10 2 2 5 8" xfId="1755"/>
    <cellStyle name="Normal 10 2 2 5 8 2" xfId="1756"/>
    <cellStyle name="Normal 10 2 2 5 9" xfId="1757"/>
    <cellStyle name="Normal 10 2 2 6" xfId="1758"/>
    <cellStyle name="Normal 10 2 2 6 2" xfId="1759"/>
    <cellStyle name="Normal 10 2 2 6 2 2" xfId="1760"/>
    <cellStyle name="Normal 10 2 2 6 2 2 2" xfId="1761"/>
    <cellStyle name="Normal 10 2 2 6 2 2 2 2" xfId="1762"/>
    <cellStyle name="Normal 10 2 2 6 2 2 2 3" xfId="1763"/>
    <cellStyle name="Normal 10 2 2 6 2 2 2 4" xfId="1764"/>
    <cellStyle name="Normal 10 2 2 6 2 2 3" xfId="1765"/>
    <cellStyle name="Normal 10 2 2 6 2 2 4" xfId="1766"/>
    <cellStyle name="Normal 10 2 2 6 2 2 5" xfId="1767"/>
    <cellStyle name="Normal 10 2 2 6 2 3" xfId="1768"/>
    <cellStyle name="Normal 10 2 2 6 2 3 2" xfId="1769"/>
    <cellStyle name="Normal 10 2 2 6 2 3 3" xfId="1770"/>
    <cellStyle name="Normal 10 2 2 6 2 3 4" xfId="1771"/>
    <cellStyle name="Normal 10 2 2 6 2 4" xfId="1772"/>
    <cellStyle name="Normal 10 2 2 6 2 4 2" xfId="1773"/>
    <cellStyle name="Normal 10 2 2 6 2 5" xfId="1774"/>
    <cellStyle name="Normal 10 2 2 6 2 6" xfId="1775"/>
    <cellStyle name="Normal 10 2 2 6 3" xfId="1776"/>
    <cellStyle name="Normal 10 2 2 6 3 2" xfId="1777"/>
    <cellStyle name="Normal 10 2 2 6 3 2 2" xfId="1778"/>
    <cellStyle name="Normal 10 2 2 6 3 2 2 2" xfId="1779"/>
    <cellStyle name="Normal 10 2 2 6 3 2 2 3" xfId="1780"/>
    <cellStyle name="Normal 10 2 2 6 3 2 2 4" xfId="1781"/>
    <cellStyle name="Normal 10 2 2 6 3 2 3" xfId="1782"/>
    <cellStyle name="Normal 10 2 2 6 3 2 4" xfId="1783"/>
    <cellStyle name="Normal 10 2 2 6 3 2 5" xfId="1784"/>
    <cellStyle name="Normal 10 2 2 6 3 3" xfId="1785"/>
    <cellStyle name="Normal 10 2 2 6 3 3 2" xfId="1786"/>
    <cellStyle name="Normal 10 2 2 6 3 3 3" xfId="1787"/>
    <cellStyle name="Normal 10 2 2 6 3 3 4" xfId="1788"/>
    <cellStyle name="Normal 10 2 2 6 3 4" xfId="1789"/>
    <cellStyle name="Normal 10 2 2 6 3 4 2" xfId="1790"/>
    <cellStyle name="Normal 10 2 2 6 3 5" xfId="1791"/>
    <cellStyle name="Normal 10 2 2 6 3 6" xfId="1792"/>
    <cellStyle name="Normal 10 2 2 6 4" xfId="1793"/>
    <cellStyle name="Normal 10 2 2 6 4 2" xfId="1794"/>
    <cellStyle name="Normal 10 2 2 6 4 2 2" xfId="1795"/>
    <cellStyle name="Normal 10 2 2 6 4 2 3" xfId="1796"/>
    <cellStyle name="Normal 10 2 2 6 4 2 4" xfId="1797"/>
    <cellStyle name="Normal 10 2 2 6 4 3" xfId="1798"/>
    <cellStyle name="Normal 10 2 2 6 4 4" xfId="1799"/>
    <cellStyle name="Normal 10 2 2 6 4 5" xfId="1800"/>
    <cellStyle name="Normal 10 2 2 6 5" xfId="1801"/>
    <cellStyle name="Normal 10 2 2 6 5 2" xfId="1802"/>
    <cellStyle name="Normal 10 2 2 6 5 3" xfId="1803"/>
    <cellStyle name="Normal 10 2 2 6 5 4" xfId="1804"/>
    <cellStyle name="Normal 10 2 2 6 6" xfId="1805"/>
    <cellStyle name="Normal 10 2 2 6 6 2" xfId="1806"/>
    <cellStyle name="Normal 10 2 2 6 7" xfId="1807"/>
    <cellStyle name="Normal 10 2 2 6 8" xfId="1808"/>
    <cellStyle name="Normal 10 2 2 7" xfId="1809"/>
    <cellStyle name="Normal 10 2 2 7 2" xfId="1810"/>
    <cellStyle name="Normal 10 2 2 7 2 2" xfId="1811"/>
    <cellStyle name="Normal 10 2 2 7 2 2 2" xfId="1812"/>
    <cellStyle name="Normal 10 2 2 7 2 2 2 2" xfId="1813"/>
    <cellStyle name="Normal 10 2 2 7 2 2 2 3" xfId="1814"/>
    <cellStyle name="Normal 10 2 2 7 2 2 2 4" xfId="1815"/>
    <cellStyle name="Normal 10 2 2 7 2 2 3" xfId="1816"/>
    <cellStyle name="Normal 10 2 2 7 2 2 4" xfId="1817"/>
    <cellStyle name="Normal 10 2 2 7 2 2 5" xfId="1818"/>
    <cellStyle name="Normal 10 2 2 7 2 3" xfId="1819"/>
    <cellStyle name="Normal 10 2 2 7 2 3 2" xfId="1820"/>
    <cellStyle name="Normal 10 2 2 7 2 3 3" xfId="1821"/>
    <cellStyle name="Normal 10 2 2 7 2 3 4" xfId="1822"/>
    <cellStyle name="Normal 10 2 2 7 2 4" xfId="1823"/>
    <cellStyle name="Normal 10 2 2 7 2 4 2" xfId="1824"/>
    <cellStyle name="Normal 10 2 2 7 2 5" xfId="1825"/>
    <cellStyle name="Normal 10 2 2 7 2 6" xfId="1826"/>
    <cellStyle name="Normal 10 2 2 7 3" xfId="1827"/>
    <cellStyle name="Normal 10 2 2 7 3 2" xfId="1828"/>
    <cellStyle name="Normal 10 2 2 7 3 2 2" xfId="1829"/>
    <cellStyle name="Normal 10 2 2 7 3 2 2 2" xfId="1830"/>
    <cellStyle name="Normal 10 2 2 7 3 2 2 3" xfId="1831"/>
    <cellStyle name="Normal 10 2 2 7 3 2 2 4" xfId="1832"/>
    <cellStyle name="Normal 10 2 2 7 3 2 3" xfId="1833"/>
    <cellStyle name="Normal 10 2 2 7 3 2 4" xfId="1834"/>
    <cellStyle name="Normal 10 2 2 7 3 2 5" xfId="1835"/>
    <cellStyle name="Normal 10 2 2 7 3 3" xfId="1836"/>
    <cellStyle name="Normal 10 2 2 7 3 3 2" xfId="1837"/>
    <cellStyle name="Normal 10 2 2 7 3 3 3" xfId="1838"/>
    <cellStyle name="Normal 10 2 2 7 3 3 4" xfId="1839"/>
    <cellStyle name="Normal 10 2 2 7 3 4" xfId="1840"/>
    <cellStyle name="Normal 10 2 2 7 3 4 2" xfId="1841"/>
    <cellStyle name="Normal 10 2 2 7 3 5" xfId="1842"/>
    <cellStyle name="Normal 10 2 2 7 3 6" xfId="1843"/>
    <cellStyle name="Normal 10 2 2 7 4" xfId="1844"/>
    <cellStyle name="Normal 10 2 2 7 4 2" xfId="1845"/>
    <cellStyle name="Normal 10 2 2 7 4 2 2" xfId="1846"/>
    <cellStyle name="Normal 10 2 2 7 4 2 3" xfId="1847"/>
    <cellStyle name="Normal 10 2 2 7 4 2 4" xfId="1848"/>
    <cellStyle name="Normal 10 2 2 7 4 3" xfId="1849"/>
    <cellStyle name="Normal 10 2 2 7 4 4" xfId="1850"/>
    <cellStyle name="Normal 10 2 2 7 4 5" xfId="1851"/>
    <cellStyle name="Normal 10 2 2 7 5" xfId="1852"/>
    <cellStyle name="Normal 10 2 2 7 5 2" xfId="1853"/>
    <cellStyle name="Normal 10 2 2 7 5 3" xfId="1854"/>
    <cellStyle name="Normal 10 2 2 7 5 4" xfId="1855"/>
    <cellStyle name="Normal 10 2 2 7 6" xfId="1856"/>
    <cellStyle name="Normal 10 2 2 7 6 2" xfId="1857"/>
    <cellStyle name="Normal 10 2 2 7 7" xfId="1858"/>
    <cellStyle name="Normal 10 2 2 7 8" xfId="1859"/>
    <cellStyle name="Normal 10 2 2 8" xfId="1860"/>
    <cellStyle name="Normal 10 2 2 8 2" xfId="1861"/>
    <cellStyle name="Normal 10 2 2 8 2 2" xfId="1862"/>
    <cellStyle name="Normal 10 2 2 8 2 2 2" xfId="1863"/>
    <cellStyle name="Normal 10 2 2 8 2 2 3" xfId="1864"/>
    <cellStyle name="Normal 10 2 2 8 2 2 4" xfId="1865"/>
    <cellStyle name="Normal 10 2 2 8 2 3" xfId="1866"/>
    <cellStyle name="Normal 10 2 2 8 2 4" xfId="1867"/>
    <cellStyle name="Normal 10 2 2 8 2 5" xfId="1868"/>
    <cellStyle name="Normal 10 2 2 8 3" xfId="1869"/>
    <cellStyle name="Normal 10 2 2 8 3 2" xfId="1870"/>
    <cellStyle name="Normal 10 2 2 8 3 3" xfId="1871"/>
    <cellStyle name="Normal 10 2 2 8 3 4" xfId="1872"/>
    <cellStyle name="Normal 10 2 2 8 4" xfId="1873"/>
    <cellStyle name="Normal 10 2 2 8 4 2" xfId="1874"/>
    <cellStyle name="Normal 10 2 2 8 5" xfId="1875"/>
    <cellStyle name="Normal 10 2 2 8 6" xfId="1876"/>
    <cellStyle name="Normal 10 2 2 9" xfId="1877"/>
    <cellStyle name="Normal 10 2 2 9 2" xfId="1878"/>
    <cellStyle name="Normal 10 2 2 9 2 2" xfId="1879"/>
    <cellStyle name="Normal 10 2 2 9 2 2 2" xfId="1880"/>
    <cellStyle name="Normal 10 2 2 9 2 2 3" xfId="1881"/>
    <cellStyle name="Normal 10 2 2 9 2 2 4" xfId="1882"/>
    <cellStyle name="Normal 10 2 2 9 2 3" xfId="1883"/>
    <cellStyle name="Normal 10 2 2 9 2 4" xfId="1884"/>
    <cellStyle name="Normal 10 2 2 9 2 5" xfId="1885"/>
    <cellStyle name="Normal 10 2 2 9 3" xfId="1886"/>
    <cellStyle name="Normal 10 2 2 9 3 2" xfId="1887"/>
    <cellStyle name="Normal 10 2 2 9 3 3" xfId="1888"/>
    <cellStyle name="Normal 10 2 2 9 3 4" xfId="1889"/>
    <cellStyle name="Normal 10 2 2 9 4" xfId="1890"/>
    <cellStyle name="Normal 10 2 2 9 4 2" xfId="1891"/>
    <cellStyle name="Normal 10 2 2 9 5" xfId="1892"/>
    <cellStyle name="Normal 10 2 2 9 6" xfId="1893"/>
    <cellStyle name="Normal 10 2 3" xfId="1894"/>
    <cellStyle name="Normal 10 2 3 10" xfId="1895"/>
    <cellStyle name="Normal 10 2 3 10 2" xfId="1896"/>
    <cellStyle name="Normal 10 2 3 10 3" xfId="1897"/>
    <cellStyle name="Normal 10 2 3 10 4" xfId="1898"/>
    <cellStyle name="Normal 10 2 3 11" xfId="1899"/>
    <cellStyle name="Normal 10 2 3 11 2" xfId="1900"/>
    <cellStyle name="Normal 10 2 3 12" xfId="1901"/>
    <cellStyle name="Normal 10 2 3 13" xfId="1902"/>
    <cellStyle name="Normal 10 2 3 2" xfId="1903"/>
    <cellStyle name="Normal 10 2 3 2 10" xfId="1904"/>
    <cellStyle name="Normal 10 2 3 2 11" xfId="1905"/>
    <cellStyle name="Normal 10 2 3 2 2" xfId="1906"/>
    <cellStyle name="Normal 10 2 3 2 2 10" xfId="1907"/>
    <cellStyle name="Normal 10 2 3 2 2 2" xfId="1908"/>
    <cellStyle name="Normal 10 2 3 2 2 2 2" xfId="1909"/>
    <cellStyle name="Normal 10 2 3 2 2 2 2 2" xfId="1910"/>
    <cellStyle name="Normal 10 2 3 2 2 2 2 2 2" xfId="1911"/>
    <cellStyle name="Normal 10 2 3 2 2 2 2 2 2 2" xfId="1912"/>
    <cellStyle name="Normal 10 2 3 2 2 2 2 2 2 3" xfId="1913"/>
    <cellStyle name="Normal 10 2 3 2 2 2 2 2 2 4" xfId="1914"/>
    <cellStyle name="Normal 10 2 3 2 2 2 2 2 3" xfId="1915"/>
    <cellStyle name="Normal 10 2 3 2 2 2 2 2 4" xfId="1916"/>
    <cellStyle name="Normal 10 2 3 2 2 2 2 2 5" xfId="1917"/>
    <cellStyle name="Normal 10 2 3 2 2 2 2 3" xfId="1918"/>
    <cellStyle name="Normal 10 2 3 2 2 2 2 3 2" xfId="1919"/>
    <cellStyle name="Normal 10 2 3 2 2 2 2 3 3" xfId="1920"/>
    <cellStyle name="Normal 10 2 3 2 2 2 2 3 4" xfId="1921"/>
    <cellStyle name="Normal 10 2 3 2 2 2 2 4" xfId="1922"/>
    <cellStyle name="Normal 10 2 3 2 2 2 2 4 2" xfId="1923"/>
    <cellStyle name="Normal 10 2 3 2 2 2 2 5" xfId="1924"/>
    <cellStyle name="Normal 10 2 3 2 2 2 2 6" xfId="1925"/>
    <cellStyle name="Normal 10 2 3 2 2 2 3" xfId="1926"/>
    <cellStyle name="Normal 10 2 3 2 2 2 3 2" xfId="1927"/>
    <cellStyle name="Normal 10 2 3 2 2 2 3 2 2" xfId="1928"/>
    <cellStyle name="Normal 10 2 3 2 2 2 3 2 2 2" xfId="1929"/>
    <cellStyle name="Normal 10 2 3 2 2 2 3 2 2 3" xfId="1930"/>
    <cellStyle name="Normal 10 2 3 2 2 2 3 2 2 4" xfId="1931"/>
    <cellStyle name="Normal 10 2 3 2 2 2 3 2 3" xfId="1932"/>
    <cellStyle name="Normal 10 2 3 2 2 2 3 2 4" xfId="1933"/>
    <cellStyle name="Normal 10 2 3 2 2 2 3 2 5" xfId="1934"/>
    <cellStyle name="Normal 10 2 3 2 2 2 3 3" xfId="1935"/>
    <cellStyle name="Normal 10 2 3 2 2 2 3 3 2" xfId="1936"/>
    <cellStyle name="Normal 10 2 3 2 2 2 3 3 3" xfId="1937"/>
    <cellStyle name="Normal 10 2 3 2 2 2 3 3 4" xfId="1938"/>
    <cellStyle name="Normal 10 2 3 2 2 2 3 4" xfId="1939"/>
    <cellStyle name="Normal 10 2 3 2 2 2 3 4 2" xfId="1940"/>
    <cellStyle name="Normal 10 2 3 2 2 2 3 5" xfId="1941"/>
    <cellStyle name="Normal 10 2 3 2 2 2 3 6" xfId="1942"/>
    <cellStyle name="Normal 10 2 3 2 2 2 4" xfId="1943"/>
    <cellStyle name="Normal 10 2 3 2 2 2 4 2" xfId="1944"/>
    <cellStyle name="Normal 10 2 3 2 2 2 4 2 2" xfId="1945"/>
    <cellStyle name="Normal 10 2 3 2 2 2 4 2 3" xfId="1946"/>
    <cellStyle name="Normal 10 2 3 2 2 2 4 2 4" xfId="1947"/>
    <cellStyle name="Normal 10 2 3 2 2 2 4 3" xfId="1948"/>
    <cellStyle name="Normal 10 2 3 2 2 2 4 4" xfId="1949"/>
    <cellStyle name="Normal 10 2 3 2 2 2 4 5" xfId="1950"/>
    <cellStyle name="Normal 10 2 3 2 2 2 5" xfId="1951"/>
    <cellStyle name="Normal 10 2 3 2 2 2 5 2" xfId="1952"/>
    <cellStyle name="Normal 10 2 3 2 2 2 5 3" xfId="1953"/>
    <cellStyle name="Normal 10 2 3 2 2 2 5 4" xfId="1954"/>
    <cellStyle name="Normal 10 2 3 2 2 2 6" xfId="1955"/>
    <cellStyle name="Normal 10 2 3 2 2 2 6 2" xfId="1956"/>
    <cellStyle name="Normal 10 2 3 2 2 2 7" xfId="1957"/>
    <cellStyle name="Normal 10 2 3 2 2 2 8" xfId="1958"/>
    <cellStyle name="Normal 10 2 3 2 2 3" xfId="1959"/>
    <cellStyle name="Normal 10 2 3 2 2 3 2" xfId="1960"/>
    <cellStyle name="Normal 10 2 3 2 2 3 2 2" xfId="1961"/>
    <cellStyle name="Normal 10 2 3 2 2 3 2 2 2" xfId="1962"/>
    <cellStyle name="Normal 10 2 3 2 2 3 2 2 2 2" xfId="1963"/>
    <cellStyle name="Normal 10 2 3 2 2 3 2 2 2 3" xfId="1964"/>
    <cellStyle name="Normal 10 2 3 2 2 3 2 2 2 4" xfId="1965"/>
    <cellStyle name="Normal 10 2 3 2 2 3 2 2 3" xfId="1966"/>
    <cellStyle name="Normal 10 2 3 2 2 3 2 2 4" xfId="1967"/>
    <cellStyle name="Normal 10 2 3 2 2 3 2 2 5" xfId="1968"/>
    <cellStyle name="Normal 10 2 3 2 2 3 2 3" xfId="1969"/>
    <cellStyle name="Normal 10 2 3 2 2 3 2 3 2" xfId="1970"/>
    <cellStyle name="Normal 10 2 3 2 2 3 2 3 3" xfId="1971"/>
    <cellStyle name="Normal 10 2 3 2 2 3 2 3 4" xfId="1972"/>
    <cellStyle name="Normal 10 2 3 2 2 3 2 4" xfId="1973"/>
    <cellStyle name="Normal 10 2 3 2 2 3 2 4 2" xfId="1974"/>
    <cellStyle name="Normal 10 2 3 2 2 3 2 5" xfId="1975"/>
    <cellStyle name="Normal 10 2 3 2 2 3 2 6" xfId="1976"/>
    <cellStyle name="Normal 10 2 3 2 2 3 3" xfId="1977"/>
    <cellStyle name="Normal 10 2 3 2 2 3 3 2" xfId="1978"/>
    <cellStyle name="Normal 10 2 3 2 2 3 3 2 2" xfId="1979"/>
    <cellStyle name="Normal 10 2 3 2 2 3 3 2 2 2" xfId="1980"/>
    <cellStyle name="Normal 10 2 3 2 2 3 3 2 2 3" xfId="1981"/>
    <cellStyle name="Normal 10 2 3 2 2 3 3 2 2 4" xfId="1982"/>
    <cellStyle name="Normal 10 2 3 2 2 3 3 2 3" xfId="1983"/>
    <cellStyle name="Normal 10 2 3 2 2 3 3 2 4" xfId="1984"/>
    <cellStyle name="Normal 10 2 3 2 2 3 3 2 5" xfId="1985"/>
    <cellStyle name="Normal 10 2 3 2 2 3 3 3" xfId="1986"/>
    <cellStyle name="Normal 10 2 3 2 2 3 3 3 2" xfId="1987"/>
    <cellStyle name="Normal 10 2 3 2 2 3 3 3 3" xfId="1988"/>
    <cellStyle name="Normal 10 2 3 2 2 3 3 3 4" xfId="1989"/>
    <cellStyle name="Normal 10 2 3 2 2 3 3 4" xfId="1990"/>
    <cellStyle name="Normal 10 2 3 2 2 3 3 4 2" xfId="1991"/>
    <cellStyle name="Normal 10 2 3 2 2 3 3 5" xfId="1992"/>
    <cellStyle name="Normal 10 2 3 2 2 3 3 6" xfId="1993"/>
    <cellStyle name="Normal 10 2 3 2 2 3 4" xfId="1994"/>
    <cellStyle name="Normal 10 2 3 2 2 3 4 2" xfId="1995"/>
    <cellStyle name="Normal 10 2 3 2 2 3 4 2 2" xfId="1996"/>
    <cellStyle name="Normal 10 2 3 2 2 3 4 2 3" xfId="1997"/>
    <cellStyle name="Normal 10 2 3 2 2 3 4 2 4" xfId="1998"/>
    <cellStyle name="Normal 10 2 3 2 2 3 4 3" xfId="1999"/>
    <cellStyle name="Normal 10 2 3 2 2 3 4 4" xfId="2000"/>
    <cellStyle name="Normal 10 2 3 2 2 3 4 5" xfId="2001"/>
    <cellStyle name="Normal 10 2 3 2 2 3 5" xfId="2002"/>
    <cellStyle name="Normal 10 2 3 2 2 3 5 2" xfId="2003"/>
    <cellStyle name="Normal 10 2 3 2 2 3 5 3" xfId="2004"/>
    <cellStyle name="Normal 10 2 3 2 2 3 5 4" xfId="2005"/>
    <cellStyle name="Normal 10 2 3 2 2 3 6" xfId="2006"/>
    <cellStyle name="Normal 10 2 3 2 2 3 6 2" xfId="2007"/>
    <cellStyle name="Normal 10 2 3 2 2 3 7" xfId="2008"/>
    <cellStyle name="Normal 10 2 3 2 2 3 8" xfId="2009"/>
    <cellStyle name="Normal 10 2 3 2 2 4" xfId="2010"/>
    <cellStyle name="Normal 10 2 3 2 2 4 2" xfId="2011"/>
    <cellStyle name="Normal 10 2 3 2 2 4 2 2" xfId="2012"/>
    <cellStyle name="Normal 10 2 3 2 2 4 2 2 2" xfId="2013"/>
    <cellStyle name="Normal 10 2 3 2 2 4 2 2 3" xfId="2014"/>
    <cellStyle name="Normal 10 2 3 2 2 4 2 2 4" xfId="2015"/>
    <cellStyle name="Normal 10 2 3 2 2 4 2 3" xfId="2016"/>
    <cellStyle name="Normal 10 2 3 2 2 4 2 4" xfId="2017"/>
    <cellStyle name="Normal 10 2 3 2 2 4 2 5" xfId="2018"/>
    <cellStyle name="Normal 10 2 3 2 2 4 3" xfId="2019"/>
    <cellStyle name="Normal 10 2 3 2 2 4 3 2" xfId="2020"/>
    <cellStyle name="Normal 10 2 3 2 2 4 3 3" xfId="2021"/>
    <cellStyle name="Normal 10 2 3 2 2 4 3 4" xfId="2022"/>
    <cellStyle name="Normal 10 2 3 2 2 4 4" xfId="2023"/>
    <cellStyle name="Normal 10 2 3 2 2 4 4 2" xfId="2024"/>
    <cellStyle name="Normal 10 2 3 2 2 4 5" xfId="2025"/>
    <cellStyle name="Normal 10 2 3 2 2 4 6" xfId="2026"/>
    <cellStyle name="Normal 10 2 3 2 2 5" xfId="2027"/>
    <cellStyle name="Normal 10 2 3 2 2 5 2" xfId="2028"/>
    <cellStyle name="Normal 10 2 3 2 2 5 2 2" xfId="2029"/>
    <cellStyle name="Normal 10 2 3 2 2 5 2 2 2" xfId="2030"/>
    <cellStyle name="Normal 10 2 3 2 2 5 2 2 3" xfId="2031"/>
    <cellStyle name="Normal 10 2 3 2 2 5 2 2 4" xfId="2032"/>
    <cellStyle name="Normal 10 2 3 2 2 5 2 3" xfId="2033"/>
    <cellStyle name="Normal 10 2 3 2 2 5 2 4" xfId="2034"/>
    <cellStyle name="Normal 10 2 3 2 2 5 2 5" xfId="2035"/>
    <cellStyle name="Normal 10 2 3 2 2 5 3" xfId="2036"/>
    <cellStyle name="Normal 10 2 3 2 2 5 3 2" xfId="2037"/>
    <cellStyle name="Normal 10 2 3 2 2 5 3 3" xfId="2038"/>
    <cellStyle name="Normal 10 2 3 2 2 5 3 4" xfId="2039"/>
    <cellStyle name="Normal 10 2 3 2 2 5 4" xfId="2040"/>
    <cellStyle name="Normal 10 2 3 2 2 5 4 2" xfId="2041"/>
    <cellStyle name="Normal 10 2 3 2 2 5 5" xfId="2042"/>
    <cellStyle name="Normal 10 2 3 2 2 5 6" xfId="2043"/>
    <cellStyle name="Normal 10 2 3 2 2 6" xfId="2044"/>
    <cellStyle name="Normal 10 2 3 2 2 6 2" xfId="2045"/>
    <cellStyle name="Normal 10 2 3 2 2 6 2 2" xfId="2046"/>
    <cellStyle name="Normal 10 2 3 2 2 6 2 3" xfId="2047"/>
    <cellStyle name="Normal 10 2 3 2 2 6 2 4" xfId="2048"/>
    <cellStyle name="Normal 10 2 3 2 2 6 3" xfId="2049"/>
    <cellStyle name="Normal 10 2 3 2 2 6 4" xfId="2050"/>
    <cellStyle name="Normal 10 2 3 2 2 6 5" xfId="2051"/>
    <cellStyle name="Normal 10 2 3 2 2 7" xfId="2052"/>
    <cellStyle name="Normal 10 2 3 2 2 7 2" xfId="2053"/>
    <cellStyle name="Normal 10 2 3 2 2 7 3" xfId="2054"/>
    <cellStyle name="Normal 10 2 3 2 2 7 4" xfId="2055"/>
    <cellStyle name="Normal 10 2 3 2 2 8" xfId="2056"/>
    <cellStyle name="Normal 10 2 3 2 2 8 2" xfId="2057"/>
    <cellStyle name="Normal 10 2 3 2 2 9" xfId="2058"/>
    <cellStyle name="Normal 10 2 3 2 3" xfId="2059"/>
    <cellStyle name="Normal 10 2 3 2 3 2" xfId="2060"/>
    <cellStyle name="Normal 10 2 3 2 3 2 2" xfId="2061"/>
    <cellStyle name="Normal 10 2 3 2 3 2 2 2" xfId="2062"/>
    <cellStyle name="Normal 10 2 3 2 3 2 2 2 2" xfId="2063"/>
    <cellStyle name="Normal 10 2 3 2 3 2 2 2 3" xfId="2064"/>
    <cellStyle name="Normal 10 2 3 2 3 2 2 2 4" xfId="2065"/>
    <cellStyle name="Normal 10 2 3 2 3 2 2 3" xfId="2066"/>
    <cellStyle name="Normal 10 2 3 2 3 2 2 4" xfId="2067"/>
    <cellStyle name="Normal 10 2 3 2 3 2 2 5" xfId="2068"/>
    <cellStyle name="Normal 10 2 3 2 3 2 3" xfId="2069"/>
    <cellStyle name="Normal 10 2 3 2 3 2 3 2" xfId="2070"/>
    <cellStyle name="Normal 10 2 3 2 3 2 3 3" xfId="2071"/>
    <cellStyle name="Normal 10 2 3 2 3 2 3 4" xfId="2072"/>
    <cellStyle name="Normal 10 2 3 2 3 2 4" xfId="2073"/>
    <cellStyle name="Normal 10 2 3 2 3 2 4 2" xfId="2074"/>
    <cellStyle name="Normal 10 2 3 2 3 2 5" xfId="2075"/>
    <cellStyle name="Normal 10 2 3 2 3 2 6" xfId="2076"/>
    <cellStyle name="Normal 10 2 3 2 3 3" xfId="2077"/>
    <cellStyle name="Normal 10 2 3 2 3 3 2" xfId="2078"/>
    <cellStyle name="Normal 10 2 3 2 3 3 2 2" xfId="2079"/>
    <cellStyle name="Normal 10 2 3 2 3 3 2 2 2" xfId="2080"/>
    <cellStyle name="Normal 10 2 3 2 3 3 2 2 3" xfId="2081"/>
    <cellStyle name="Normal 10 2 3 2 3 3 2 2 4" xfId="2082"/>
    <cellStyle name="Normal 10 2 3 2 3 3 2 3" xfId="2083"/>
    <cellStyle name="Normal 10 2 3 2 3 3 2 4" xfId="2084"/>
    <cellStyle name="Normal 10 2 3 2 3 3 2 5" xfId="2085"/>
    <cellStyle name="Normal 10 2 3 2 3 3 3" xfId="2086"/>
    <cellStyle name="Normal 10 2 3 2 3 3 3 2" xfId="2087"/>
    <cellStyle name="Normal 10 2 3 2 3 3 3 3" xfId="2088"/>
    <cellStyle name="Normal 10 2 3 2 3 3 3 4" xfId="2089"/>
    <cellStyle name="Normal 10 2 3 2 3 3 4" xfId="2090"/>
    <cellStyle name="Normal 10 2 3 2 3 3 4 2" xfId="2091"/>
    <cellStyle name="Normal 10 2 3 2 3 3 5" xfId="2092"/>
    <cellStyle name="Normal 10 2 3 2 3 3 6" xfId="2093"/>
    <cellStyle name="Normal 10 2 3 2 3 4" xfId="2094"/>
    <cellStyle name="Normal 10 2 3 2 3 4 2" xfId="2095"/>
    <cellStyle name="Normal 10 2 3 2 3 4 2 2" xfId="2096"/>
    <cellStyle name="Normal 10 2 3 2 3 4 2 3" xfId="2097"/>
    <cellStyle name="Normal 10 2 3 2 3 4 2 4" xfId="2098"/>
    <cellStyle name="Normal 10 2 3 2 3 4 3" xfId="2099"/>
    <cellStyle name="Normal 10 2 3 2 3 4 4" xfId="2100"/>
    <cellStyle name="Normal 10 2 3 2 3 4 5" xfId="2101"/>
    <cellStyle name="Normal 10 2 3 2 3 5" xfId="2102"/>
    <cellStyle name="Normal 10 2 3 2 3 5 2" xfId="2103"/>
    <cellStyle name="Normal 10 2 3 2 3 5 3" xfId="2104"/>
    <cellStyle name="Normal 10 2 3 2 3 5 4" xfId="2105"/>
    <cellStyle name="Normal 10 2 3 2 3 6" xfId="2106"/>
    <cellStyle name="Normal 10 2 3 2 3 6 2" xfId="2107"/>
    <cellStyle name="Normal 10 2 3 2 3 7" xfId="2108"/>
    <cellStyle name="Normal 10 2 3 2 3 8" xfId="2109"/>
    <cellStyle name="Normal 10 2 3 2 4" xfId="2110"/>
    <cellStyle name="Normal 10 2 3 2 4 2" xfId="2111"/>
    <cellStyle name="Normal 10 2 3 2 4 2 2" xfId="2112"/>
    <cellStyle name="Normal 10 2 3 2 4 2 2 2" xfId="2113"/>
    <cellStyle name="Normal 10 2 3 2 4 2 2 2 2" xfId="2114"/>
    <cellStyle name="Normal 10 2 3 2 4 2 2 2 3" xfId="2115"/>
    <cellStyle name="Normal 10 2 3 2 4 2 2 2 4" xfId="2116"/>
    <cellStyle name="Normal 10 2 3 2 4 2 2 3" xfId="2117"/>
    <cellStyle name="Normal 10 2 3 2 4 2 2 4" xfId="2118"/>
    <cellStyle name="Normal 10 2 3 2 4 2 2 5" xfId="2119"/>
    <cellStyle name="Normal 10 2 3 2 4 2 3" xfId="2120"/>
    <cellStyle name="Normal 10 2 3 2 4 2 3 2" xfId="2121"/>
    <cellStyle name="Normal 10 2 3 2 4 2 3 3" xfId="2122"/>
    <cellStyle name="Normal 10 2 3 2 4 2 3 4" xfId="2123"/>
    <cellStyle name="Normal 10 2 3 2 4 2 4" xfId="2124"/>
    <cellStyle name="Normal 10 2 3 2 4 2 4 2" xfId="2125"/>
    <cellStyle name="Normal 10 2 3 2 4 2 5" xfId="2126"/>
    <cellStyle name="Normal 10 2 3 2 4 2 6" xfId="2127"/>
    <cellStyle name="Normal 10 2 3 2 4 3" xfId="2128"/>
    <cellStyle name="Normal 10 2 3 2 4 3 2" xfId="2129"/>
    <cellStyle name="Normal 10 2 3 2 4 3 2 2" xfId="2130"/>
    <cellStyle name="Normal 10 2 3 2 4 3 2 2 2" xfId="2131"/>
    <cellStyle name="Normal 10 2 3 2 4 3 2 2 3" xfId="2132"/>
    <cellStyle name="Normal 10 2 3 2 4 3 2 2 4" xfId="2133"/>
    <cellStyle name="Normal 10 2 3 2 4 3 2 3" xfId="2134"/>
    <cellStyle name="Normal 10 2 3 2 4 3 2 4" xfId="2135"/>
    <cellStyle name="Normal 10 2 3 2 4 3 2 5" xfId="2136"/>
    <cellStyle name="Normal 10 2 3 2 4 3 3" xfId="2137"/>
    <cellStyle name="Normal 10 2 3 2 4 3 3 2" xfId="2138"/>
    <cellStyle name="Normal 10 2 3 2 4 3 3 3" xfId="2139"/>
    <cellStyle name="Normal 10 2 3 2 4 3 3 4" xfId="2140"/>
    <cellStyle name="Normal 10 2 3 2 4 3 4" xfId="2141"/>
    <cellStyle name="Normal 10 2 3 2 4 3 4 2" xfId="2142"/>
    <cellStyle name="Normal 10 2 3 2 4 3 5" xfId="2143"/>
    <cellStyle name="Normal 10 2 3 2 4 3 6" xfId="2144"/>
    <cellStyle name="Normal 10 2 3 2 4 4" xfId="2145"/>
    <cellStyle name="Normal 10 2 3 2 4 4 2" xfId="2146"/>
    <cellStyle name="Normal 10 2 3 2 4 4 2 2" xfId="2147"/>
    <cellStyle name="Normal 10 2 3 2 4 4 2 3" xfId="2148"/>
    <cellStyle name="Normal 10 2 3 2 4 4 2 4" xfId="2149"/>
    <cellStyle name="Normal 10 2 3 2 4 4 3" xfId="2150"/>
    <cellStyle name="Normal 10 2 3 2 4 4 4" xfId="2151"/>
    <cellStyle name="Normal 10 2 3 2 4 4 5" xfId="2152"/>
    <cellStyle name="Normal 10 2 3 2 4 5" xfId="2153"/>
    <cellStyle name="Normal 10 2 3 2 4 5 2" xfId="2154"/>
    <cellStyle name="Normal 10 2 3 2 4 5 3" xfId="2155"/>
    <cellStyle name="Normal 10 2 3 2 4 5 4" xfId="2156"/>
    <cellStyle name="Normal 10 2 3 2 4 6" xfId="2157"/>
    <cellStyle name="Normal 10 2 3 2 4 6 2" xfId="2158"/>
    <cellStyle name="Normal 10 2 3 2 4 7" xfId="2159"/>
    <cellStyle name="Normal 10 2 3 2 4 8" xfId="2160"/>
    <cellStyle name="Normal 10 2 3 2 5" xfId="2161"/>
    <cellStyle name="Normal 10 2 3 2 5 2" xfId="2162"/>
    <cellStyle name="Normal 10 2 3 2 5 2 2" xfId="2163"/>
    <cellStyle name="Normal 10 2 3 2 5 2 2 2" xfId="2164"/>
    <cellStyle name="Normal 10 2 3 2 5 2 2 3" xfId="2165"/>
    <cellStyle name="Normal 10 2 3 2 5 2 2 4" xfId="2166"/>
    <cellStyle name="Normal 10 2 3 2 5 2 3" xfId="2167"/>
    <cellStyle name="Normal 10 2 3 2 5 2 4" xfId="2168"/>
    <cellStyle name="Normal 10 2 3 2 5 2 5" xfId="2169"/>
    <cellStyle name="Normal 10 2 3 2 5 3" xfId="2170"/>
    <cellStyle name="Normal 10 2 3 2 5 3 2" xfId="2171"/>
    <cellStyle name="Normal 10 2 3 2 5 3 3" xfId="2172"/>
    <cellStyle name="Normal 10 2 3 2 5 3 4" xfId="2173"/>
    <cellStyle name="Normal 10 2 3 2 5 4" xfId="2174"/>
    <cellStyle name="Normal 10 2 3 2 5 4 2" xfId="2175"/>
    <cellStyle name="Normal 10 2 3 2 5 5" xfId="2176"/>
    <cellStyle name="Normal 10 2 3 2 5 6" xfId="2177"/>
    <cellStyle name="Normal 10 2 3 2 6" xfId="2178"/>
    <cellStyle name="Normal 10 2 3 2 6 2" xfId="2179"/>
    <cellStyle name="Normal 10 2 3 2 6 2 2" xfId="2180"/>
    <cellStyle name="Normal 10 2 3 2 6 2 2 2" xfId="2181"/>
    <cellStyle name="Normal 10 2 3 2 6 2 2 3" xfId="2182"/>
    <cellStyle name="Normal 10 2 3 2 6 2 2 4" xfId="2183"/>
    <cellStyle name="Normal 10 2 3 2 6 2 3" xfId="2184"/>
    <cellStyle name="Normal 10 2 3 2 6 2 4" xfId="2185"/>
    <cellStyle name="Normal 10 2 3 2 6 2 5" xfId="2186"/>
    <cellStyle name="Normal 10 2 3 2 6 3" xfId="2187"/>
    <cellStyle name="Normal 10 2 3 2 6 3 2" xfId="2188"/>
    <cellStyle name="Normal 10 2 3 2 6 3 3" xfId="2189"/>
    <cellStyle name="Normal 10 2 3 2 6 3 4" xfId="2190"/>
    <cellStyle name="Normal 10 2 3 2 6 4" xfId="2191"/>
    <cellStyle name="Normal 10 2 3 2 6 4 2" xfId="2192"/>
    <cellStyle name="Normal 10 2 3 2 6 5" xfId="2193"/>
    <cellStyle name="Normal 10 2 3 2 6 6" xfId="2194"/>
    <cellStyle name="Normal 10 2 3 2 7" xfId="2195"/>
    <cellStyle name="Normal 10 2 3 2 7 2" xfId="2196"/>
    <cellStyle name="Normal 10 2 3 2 7 2 2" xfId="2197"/>
    <cellStyle name="Normal 10 2 3 2 7 2 3" xfId="2198"/>
    <cellStyle name="Normal 10 2 3 2 7 2 4" xfId="2199"/>
    <cellStyle name="Normal 10 2 3 2 7 3" xfId="2200"/>
    <cellStyle name="Normal 10 2 3 2 7 4" xfId="2201"/>
    <cellStyle name="Normal 10 2 3 2 7 5" xfId="2202"/>
    <cellStyle name="Normal 10 2 3 2 8" xfId="2203"/>
    <cellStyle name="Normal 10 2 3 2 8 2" xfId="2204"/>
    <cellStyle name="Normal 10 2 3 2 8 3" xfId="2205"/>
    <cellStyle name="Normal 10 2 3 2 8 4" xfId="2206"/>
    <cellStyle name="Normal 10 2 3 2 9" xfId="2207"/>
    <cellStyle name="Normal 10 2 3 2 9 2" xfId="2208"/>
    <cellStyle name="Normal 10 2 3 3" xfId="2209"/>
    <cellStyle name="Normal 10 2 3 3 10" xfId="2210"/>
    <cellStyle name="Normal 10 2 3 3 2" xfId="2211"/>
    <cellStyle name="Normal 10 2 3 3 2 2" xfId="2212"/>
    <cellStyle name="Normal 10 2 3 3 2 2 2" xfId="2213"/>
    <cellStyle name="Normal 10 2 3 3 2 2 2 2" xfId="2214"/>
    <cellStyle name="Normal 10 2 3 3 2 2 2 2 2" xfId="2215"/>
    <cellStyle name="Normal 10 2 3 3 2 2 2 2 3" xfId="2216"/>
    <cellStyle name="Normal 10 2 3 3 2 2 2 2 4" xfId="2217"/>
    <cellStyle name="Normal 10 2 3 3 2 2 2 3" xfId="2218"/>
    <cellStyle name="Normal 10 2 3 3 2 2 2 4" xfId="2219"/>
    <cellStyle name="Normal 10 2 3 3 2 2 2 5" xfId="2220"/>
    <cellStyle name="Normal 10 2 3 3 2 2 3" xfId="2221"/>
    <cellStyle name="Normal 10 2 3 3 2 2 3 2" xfId="2222"/>
    <cellStyle name="Normal 10 2 3 3 2 2 3 3" xfId="2223"/>
    <cellStyle name="Normal 10 2 3 3 2 2 3 4" xfId="2224"/>
    <cellStyle name="Normal 10 2 3 3 2 2 4" xfId="2225"/>
    <cellStyle name="Normal 10 2 3 3 2 2 4 2" xfId="2226"/>
    <cellStyle name="Normal 10 2 3 3 2 2 5" xfId="2227"/>
    <cellStyle name="Normal 10 2 3 3 2 2 6" xfId="2228"/>
    <cellStyle name="Normal 10 2 3 3 2 3" xfId="2229"/>
    <cellStyle name="Normal 10 2 3 3 2 3 2" xfId="2230"/>
    <cellStyle name="Normal 10 2 3 3 2 3 2 2" xfId="2231"/>
    <cellStyle name="Normal 10 2 3 3 2 3 2 2 2" xfId="2232"/>
    <cellStyle name="Normal 10 2 3 3 2 3 2 2 3" xfId="2233"/>
    <cellStyle name="Normal 10 2 3 3 2 3 2 2 4" xfId="2234"/>
    <cellStyle name="Normal 10 2 3 3 2 3 2 3" xfId="2235"/>
    <cellStyle name="Normal 10 2 3 3 2 3 2 4" xfId="2236"/>
    <cellStyle name="Normal 10 2 3 3 2 3 2 5" xfId="2237"/>
    <cellStyle name="Normal 10 2 3 3 2 3 3" xfId="2238"/>
    <cellStyle name="Normal 10 2 3 3 2 3 3 2" xfId="2239"/>
    <cellStyle name="Normal 10 2 3 3 2 3 3 3" xfId="2240"/>
    <cellStyle name="Normal 10 2 3 3 2 3 3 4" xfId="2241"/>
    <cellStyle name="Normal 10 2 3 3 2 3 4" xfId="2242"/>
    <cellStyle name="Normal 10 2 3 3 2 3 4 2" xfId="2243"/>
    <cellStyle name="Normal 10 2 3 3 2 3 5" xfId="2244"/>
    <cellStyle name="Normal 10 2 3 3 2 3 6" xfId="2245"/>
    <cellStyle name="Normal 10 2 3 3 2 4" xfId="2246"/>
    <cellStyle name="Normal 10 2 3 3 2 4 2" xfId="2247"/>
    <cellStyle name="Normal 10 2 3 3 2 4 2 2" xfId="2248"/>
    <cellStyle name="Normal 10 2 3 3 2 4 2 3" xfId="2249"/>
    <cellStyle name="Normal 10 2 3 3 2 4 2 4" xfId="2250"/>
    <cellStyle name="Normal 10 2 3 3 2 4 3" xfId="2251"/>
    <cellStyle name="Normal 10 2 3 3 2 4 4" xfId="2252"/>
    <cellStyle name="Normal 10 2 3 3 2 4 5" xfId="2253"/>
    <cellStyle name="Normal 10 2 3 3 2 5" xfId="2254"/>
    <cellStyle name="Normal 10 2 3 3 2 5 2" xfId="2255"/>
    <cellStyle name="Normal 10 2 3 3 2 5 3" xfId="2256"/>
    <cellStyle name="Normal 10 2 3 3 2 5 4" xfId="2257"/>
    <cellStyle name="Normal 10 2 3 3 2 6" xfId="2258"/>
    <cellStyle name="Normal 10 2 3 3 2 6 2" xfId="2259"/>
    <cellStyle name="Normal 10 2 3 3 2 7" xfId="2260"/>
    <cellStyle name="Normal 10 2 3 3 2 8" xfId="2261"/>
    <cellStyle name="Normal 10 2 3 3 3" xfId="2262"/>
    <cellStyle name="Normal 10 2 3 3 3 2" xfId="2263"/>
    <cellStyle name="Normal 10 2 3 3 3 2 2" xfId="2264"/>
    <cellStyle name="Normal 10 2 3 3 3 2 2 2" xfId="2265"/>
    <cellStyle name="Normal 10 2 3 3 3 2 2 2 2" xfId="2266"/>
    <cellStyle name="Normal 10 2 3 3 3 2 2 2 3" xfId="2267"/>
    <cellStyle name="Normal 10 2 3 3 3 2 2 2 4" xfId="2268"/>
    <cellStyle name="Normal 10 2 3 3 3 2 2 3" xfId="2269"/>
    <cellStyle name="Normal 10 2 3 3 3 2 2 4" xfId="2270"/>
    <cellStyle name="Normal 10 2 3 3 3 2 2 5" xfId="2271"/>
    <cellStyle name="Normal 10 2 3 3 3 2 3" xfId="2272"/>
    <cellStyle name="Normal 10 2 3 3 3 2 3 2" xfId="2273"/>
    <cellStyle name="Normal 10 2 3 3 3 2 3 3" xfId="2274"/>
    <cellStyle name="Normal 10 2 3 3 3 2 3 4" xfId="2275"/>
    <cellStyle name="Normal 10 2 3 3 3 2 4" xfId="2276"/>
    <cellStyle name="Normal 10 2 3 3 3 2 4 2" xfId="2277"/>
    <cellStyle name="Normal 10 2 3 3 3 2 5" xfId="2278"/>
    <cellStyle name="Normal 10 2 3 3 3 2 6" xfId="2279"/>
    <cellStyle name="Normal 10 2 3 3 3 3" xfId="2280"/>
    <cellStyle name="Normal 10 2 3 3 3 3 2" xfId="2281"/>
    <cellStyle name="Normal 10 2 3 3 3 3 2 2" xfId="2282"/>
    <cellStyle name="Normal 10 2 3 3 3 3 2 2 2" xfId="2283"/>
    <cellStyle name="Normal 10 2 3 3 3 3 2 2 3" xfId="2284"/>
    <cellStyle name="Normal 10 2 3 3 3 3 2 2 4" xfId="2285"/>
    <cellStyle name="Normal 10 2 3 3 3 3 2 3" xfId="2286"/>
    <cellStyle name="Normal 10 2 3 3 3 3 2 4" xfId="2287"/>
    <cellStyle name="Normal 10 2 3 3 3 3 2 5" xfId="2288"/>
    <cellStyle name="Normal 10 2 3 3 3 3 3" xfId="2289"/>
    <cellStyle name="Normal 10 2 3 3 3 3 3 2" xfId="2290"/>
    <cellStyle name="Normal 10 2 3 3 3 3 3 3" xfId="2291"/>
    <cellStyle name="Normal 10 2 3 3 3 3 3 4" xfId="2292"/>
    <cellStyle name="Normal 10 2 3 3 3 3 4" xfId="2293"/>
    <cellStyle name="Normal 10 2 3 3 3 3 4 2" xfId="2294"/>
    <cellStyle name="Normal 10 2 3 3 3 3 5" xfId="2295"/>
    <cellStyle name="Normal 10 2 3 3 3 3 6" xfId="2296"/>
    <cellStyle name="Normal 10 2 3 3 3 4" xfId="2297"/>
    <cellStyle name="Normal 10 2 3 3 3 4 2" xfId="2298"/>
    <cellStyle name="Normal 10 2 3 3 3 4 2 2" xfId="2299"/>
    <cellStyle name="Normal 10 2 3 3 3 4 2 3" xfId="2300"/>
    <cellStyle name="Normal 10 2 3 3 3 4 2 4" xfId="2301"/>
    <cellStyle name="Normal 10 2 3 3 3 4 3" xfId="2302"/>
    <cellStyle name="Normal 10 2 3 3 3 4 4" xfId="2303"/>
    <cellStyle name="Normal 10 2 3 3 3 4 5" xfId="2304"/>
    <cellStyle name="Normal 10 2 3 3 3 5" xfId="2305"/>
    <cellStyle name="Normal 10 2 3 3 3 5 2" xfId="2306"/>
    <cellStyle name="Normal 10 2 3 3 3 5 3" xfId="2307"/>
    <cellStyle name="Normal 10 2 3 3 3 5 4" xfId="2308"/>
    <cellStyle name="Normal 10 2 3 3 3 6" xfId="2309"/>
    <cellStyle name="Normal 10 2 3 3 3 6 2" xfId="2310"/>
    <cellStyle name="Normal 10 2 3 3 3 7" xfId="2311"/>
    <cellStyle name="Normal 10 2 3 3 3 8" xfId="2312"/>
    <cellStyle name="Normal 10 2 3 3 4" xfId="2313"/>
    <cellStyle name="Normal 10 2 3 3 4 2" xfId="2314"/>
    <cellStyle name="Normal 10 2 3 3 4 2 2" xfId="2315"/>
    <cellStyle name="Normal 10 2 3 3 4 2 2 2" xfId="2316"/>
    <cellStyle name="Normal 10 2 3 3 4 2 2 3" xfId="2317"/>
    <cellStyle name="Normal 10 2 3 3 4 2 2 4" xfId="2318"/>
    <cellStyle name="Normal 10 2 3 3 4 2 3" xfId="2319"/>
    <cellStyle name="Normal 10 2 3 3 4 2 4" xfId="2320"/>
    <cellStyle name="Normal 10 2 3 3 4 2 5" xfId="2321"/>
    <cellStyle name="Normal 10 2 3 3 4 3" xfId="2322"/>
    <cellStyle name="Normal 10 2 3 3 4 3 2" xfId="2323"/>
    <cellStyle name="Normal 10 2 3 3 4 3 3" xfId="2324"/>
    <cellStyle name="Normal 10 2 3 3 4 3 4" xfId="2325"/>
    <cellStyle name="Normal 10 2 3 3 4 4" xfId="2326"/>
    <cellStyle name="Normal 10 2 3 3 4 4 2" xfId="2327"/>
    <cellStyle name="Normal 10 2 3 3 4 5" xfId="2328"/>
    <cellStyle name="Normal 10 2 3 3 4 6" xfId="2329"/>
    <cellStyle name="Normal 10 2 3 3 5" xfId="2330"/>
    <cellStyle name="Normal 10 2 3 3 5 2" xfId="2331"/>
    <cellStyle name="Normal 10 2 3 3 5 2 2" xfId="2332"/>
    <cellStyle name="Normal 10 2 3 3 5 2 2 2" xfId="2333"/>
    <cellStyle name="Normal 10 2 3 3 5 2 2 3" xfId="2334"/>
    <cellStyle name="Normal 10 2 3 3 5 2 2 4" xfId="2335"/>
    <cellStyle name="Normal 10 2 3 3 5 2 3" xfId="2336"/>
    <cellStyle name="Normal 10 2 3 3 5 2 4" xfId="2337"/>
    <cellStyle name="Normal 10 2 3 3 5 2 5" xfId="2338"/>
    <cellStyle name="Normal 10 2 3 3 5 3" xfId="2339"/>
    <cellStyle name="Normal 10 2 3 3 5 3 2" xfId="2340"/>
    <cellStyle name="Normal 10 2 3 3 5 3 3" xfId="2341"/>
    <cellStyle name="Normal 10 2 3 3 5 3 4" xfId="2342"/>
    <cellStyle name="Normal 10 2 3 3 5 4" xfId="2343"/>
    <cellStyle name="Normal 10 2 3 3 5 4 2" xfId="2344"/>
    <cellStyle name="Normal 10 2 3 3 5 5" xfId="2345"/>
    <cellStyle name="Normal 10 2 3 3 5 6" xfId="2346"/>
    <cellStyle name="Normal 10 2 3 3 6" xfId="2347"/>
    <cellStyle name="Normal 10 2 3 3 6 2" xfId="2348"/>
    <cellStyle name="Normal 10 2 3 3 6 2 2" xfId="2349"/>
    <cellStyle name="Normal 10 2 3 3 6 2 3" xfId="2350"/>
    <cellStyle name="Normal 10 2 3 3 6 2 4" xfId="2351"/>
    <cellStyle name="Normal 10 2 3 3 6 3" xfId="2352"/>
    <cellStyle name="Normal 10 2 3 3 6 4" xfId="2353"/>
    <cellStyle name="Normal 10 2 3 3 6 5" xfId="2354"/>
    <cellStyle name="Normal 10 2 3 3 7" xfId="2355"/>
    <cellStyle name="Normal 10 2 3 3 7 2" xfId="2356"/>
    <cellStyle name="Normal 10 2 3 3 7 3" xfId="2357"/>
    <cellStyle name="Normal 10 2 3 3 7 4" xfId="2358"/>
    <cellStyle name="Normal 10 2 3 3 8" xfId="2359"/>
    <cellStyle name="Normal 10 2 3 3 8 2" xfId="2360"/>
    <cellStyle name="Normal 10 2 3 3 9" xfId="2361"/>
    <cellStyle name="Normal 10 2 3 4" xfId="2362"/>
    <cellStyle name="Normal 10 2 3 4 10" xfId="2363"/>
    <cellStyle name="Normal 10 2 3 4 2" xfId="2364"/>
    <cellStyle name="Normal 10 2 3 4 2 2" xfId="2365"/>
    <cellStyle name="Normal 10 2 3 4 2 2 2" xfId="2366"/>
    <cellStyle name="Normal 10 2 3 4 2 2 2 2" xfId="2367"/>
    <cellStyle name="Normal 10 2 3 4 2 2 2 2 2" xfId="2368"/>
    <cellStyle name="Normal 10 2 3 4 2 2 2 2 3" xfId="2369"/>
    <cellStyle name="Normal 10 2 3 4 2 2 2 2 4" xfId="2370"/>
    <cellStyle name="Normal 10 2 3 4 2 2 2 3" xfId="2371"/>
    <cellStyle name="Normal 10 2 3 4 2 2 2 4" xfId="2372"/>
    <cellStyle name="Normal 10 2 3 4 2 2 2 5" xfId="2373"/>
    <cellStyle name="Normal 10 2 3 4 2 2 3" xfId="2374"/>
    <cellStyle name="Normal 10 2 3 4 2 2 3 2" xfId="2375"/>
    <cellStyle name="Normal 10 2 3 4 2 2 3 3" xfId="2376"/>
    <cellStyle name="Normal 10 2 3 4 2 2 3 4" xfId="2377"/>
    <cellStyle name="Normal 10 2 3 4 2 2 4" xfId="2378"/>
    <cellStyle name="Normal 10 2 3 4 2 2 4 2" xfId="2379"/>
    <cellStyle name="Normal 10 2 3 4 2 2 5" xfId="2380"/>
    <cellStyle name="Normal 10 2 3 4 2 2 6" xfId="2381"/>
    <cellStyle name="Normal 10 2 3 4 2 3" xfId="2382"/>
    <cellStyle name="Normal 10 2 3 4 2 3 2" xfId="2383"/>
    <cellStyle name="Normal 10 2 3 4 2 3 2 2" xfId="2384"/>
    <cellStyle name="Normal 10 2 3 4 2 3 2 2 2" xfId="2385"/>
    <cellStyle name="Normal 10 2 3 4 2 3 2 2 3" xfId="2386"/>
    <cellStyle name="Normal 10 2 3 4 2 3 2 2 4" xfId="2387"/>
    <cellStyle name="Normal 10 2 3 4 2 3 2 3" xfId="2388"/>
    <cellStyle name="Normal 10 2 3 4 2 3 2 4" xfId="2389"/>
    <cellStyle name="Normal 10 2 3 4 2 3 2 5" xfId="2390"/>
    <cellStyle name="Normal 10 2 3 4 2 3 3" xfId="2391"/>
    <cellStyle name="Normal 10 2 3 4 2 3 3 2" xfId="2392"/>
    <cellStyle name="Normal 10 2 3 4 2 3 3 3" xfId="2393"/>
    <cellStyle name="Normal 10 2 3 4 2 3 3 4" xfId="2394"/>
    <cellStyle name="Normal 10 2 3 4 2 3 4" xfId="2395"/>
    <cellStyle name="Normal 10 2 3 4 2 3 4 2" xfId="2396"/>
    <cellStyle name="Normal 10 2 3 4 2 3 5" xfId="2397"/>
    <cellStyle name="Normal 10 2 3 4 2 3 6" xfId="2398"/>
    <cellStyle name="Normal 10 2 3 4 2 4" xfId="2399"/>
    <cellStyle name="Normal 10 2 3 4 2 4 2" xfId="2400"/>
    <cellStyle name="Normal 10 2 3 4 2 4 2 2" xfId="2401"/>
    <cellStyle name="Normal 10 2 3 4 2 4 2 3" xfId="2402"/>
    <cellStyle name="Normal 10 2 3 4 2 4 2 4" xfId="2403"/>
    <cellStyle name="Normal 10 2 3 4 2 4 3" xfId="2404"/>
    <cellStyle name="Normal 10 2 3 4 2 4 4" xfId="2405"/>
    <cellStyle name="Normal 10 2 3 4 2 4 5" xfId="2406"/>
    <cellStyle name="Normal 10 2 3 4 2 5" xfId="2407"/>
    <cellStyle name="Normal 10 2 3 4 2 5 2" xfId="2408"/>
    <cellStyle name="Normal 10 2 3 4 2 5 3" xfId="2409"/>
    <cellStyle name="Normal 10 2 3 4 2 5 4" xfId="2410"/>
    <cellStyle name="Normal 10 2 3 4 2 6" xfId="2411"/>
    <cellStyle name="Normal 10 2 3 4 2 6 2" xfId="2412"/>
    <cellStyle name="Normal 10 2 3 4 2 7" xfId="2413"/>
    <cellStyle name="Normal 10 2 3 4 2 8" xfId="2414"/>
    <cellStyle name="Normal 10 2 3 4 3" xfId="2415"/>
    <cellStyle name="Normal 10 2 3 4 3 2" xfId="2416"/>
    <cellStyle name="Normal 10 2 3 4 3 2 2" xfId="2417"/>
    <cellStyle name="Normal 10 2 3 4 3 2 2 2" xfId="2418"/>
    <cellStyle name="Normal 10 2 3 4 3 2 2 2 2" xfId="2419"/>
    <cellStyle name="Normal 10 2 3 4 3 2 2 2 3" xfId="2420"/>
    <cellStyle name="Normal 10 2 3 4 3 2 2 2 4" xfId="2421"/>
    <cellStyle name="Normal 10 2 3 4 3 2 2 3" xfId="2422"/>
    <cellStyle name="Normal 10 2 3 4 3 2 2 4" xfId="2423"/>
    <cellStyle name="Normal 10 2 3 4 3 2 2 5" xfId="2424"/>
    <cellStyle name="Normal 10 2 3 4 3 2 3" xfId="2425"/>
    <cellStyle name="Normal 10 2 3 4 3 2 3 2" xfId="2426"/>
    <cellStyle name="Normal 10 2 3 4 3 2 3 3" xfId="2427"/>
    <cellStyle name="Normal 10 2 3 4 3 2 3 4" xfId="2428"/>
    <cellStyle name="Normal 10 2 3 4 3 2 4" xfId="2429"/>
    <cellStyle name="Normal 10 2 3 4 3 2 4 2" xfId="2430"/>
    <cellStyle name="Normal 10 2 3 4 3 2 5" xfId="2431"/>
    <cellStyle name="Normal 10 2 3 4 3 2 6" xfId="2432"/>
    <cellStyle name="Normal 10 2 3 4 3 3" xfId="2433"/>
    <cellStyle name="Normal 10 2 3 4 3 3 2" xfId="2434"/>
    <cellStyle name="Normal 10 2 3 4 3 3 2 2" xfId="2435"/>
    <cellStyle name="Normal 10 2 3 4 3 3 2 2 2" xfId="2436"/>
    <cellStyle name="Normal 10 2 3 4 3 3 2 2 3" xfId="2437"/>
    <cellStyle name="Normal 10 2 3 4 3 3 2 2 4" xfId="2438"/>
    <cellStyle name="Normal 10 2 3 4 3 3 2 3" xfId="2439"/>
    <cellStyle name="Normal 10 2 3 4 3 3 2 4" xfId="2440"/>
    <cellStyle name="Normal 10 2 3 4 3 3 2 5" xfId="2441"/>
    <cellStyle name="Normal 10 2 3 4 3 3 3" xfId="2442"/>
    <cellStyle name="Normal 10 2 3 4 3 3 3 2" xfId="2443"/>
    <cellStyle name="Normal 10 2 3 4 3 3 3 3" xfId="2444"/>
    <cellStyle name="Normal 10 2 3 4 3 3 3 4" xfId="2445"/>
    <cellStyle name="Normal 10 2 3 4 3 3 4" xfId="2446"/>
    <cellStyle name="Normal 10 2 3 4 3 3 4 2" xfId="2447"/>
    <cellStyle name="Normal 10 2 3 4 3 3 5" xfId="2448"/>
    <cellStyle name="Normal 10 2 3 4 3 3 6" xfId="2449"/>
    <cellStyle name="Normal 10 2 3 4 3 4" xfId="2450"/>
    <cellStyle name="Normal 10 2 3 4 3 4 2" xfId="2451"/>
    <cellStyle name="Normal 10 2 3 4 3 4 2 2" xfId="2452"/>
    <cellStyle name="Normal 10 2 3 4 3 4 2 3" xfId="2453"/>
    <cellStyle name="Normal 10 2 3 4 3 4 2 4" xfId="2454"/>
    <cellStyle name="Normal 10 2 3 4 3 4 3" xfId="2455"/>
    <cellStyle name="Normal 10 2 3 4 3 4 4" xfId="2456"/>
    <cellStyle name="Normal 10 2 3 4 3 4 5" xfId="2457"/>
    <cellStyle name="Normal 10 2 3 4 3 5" xfId="2458"/>
    <cellStyle name="Normal 10 2 3 4 3 5 2" xfId="2459"/>
    <cellStyle name="Normal 10 2 3 4 3 5 3" xfId="2460"/>
    <cellStyle name="Normal 10 2 3 4 3 5 4" xfId="2461"/>
    <cellStyle name="Normal 10 2 3 4 3 6" xfId="2462"/>
    <cellStyle name="Normal 10 2 3 4 3 6 2" xfId="2463"/>
    <cellStyle name="Normal 10 2 3 4 3 7" xfId="2464"/>
    <cellStyle name="Normal 10 2 3 4 3 8" xfId="2465"/>
    <cellStyle name="Normal 10 2 3 4 4" xfId="2466"/>
    <cellStyle name="Normal 10 2 3 4 4 2" xfId="2467"/>
    <cellStyle name="Normal 10 2 3 4 4 2 2" xfId="2468"/>
    <cellStyle name="Normal 10 2 3 4 4 2 2 2" xfId="2469"/>
    <cellStyle name="Normal 10 2 3 4 4 2 2 3" xfId="2470"/>
    <cellStyle name="Normal 10 2 3 4 4 2 2 4" xfId="2471"/>
    <cellStyle name="Normal 10 2 3 4 4 2 3" xfId="2472"/>
    <cellStyle name="Normal 10 2 3 4 4 2 4" xfId="2473"/>
    <cellStyle name="Normal 10 2 3 4 4 2 5" xfId="2474"/>
    <cellStyle name="Normal 10 2 3 4 4 3" xfId="2475"/>
    <cellStyle name="Normal 10 2 3 4 4 3 2" xfId="2476"/>
    <cellStyle name="Normal 10 2 3 4 4 3 3" xfId="2477"/>
    <cellStyle name="Normal 10 2 3 4 4 3 4" xfId="2478"/>
    <cellStyle name="Normal 10 2 3 4 4 4" xfId="2479"/>
    <cellStyle name="Normal 10 2 3 4 4 4 2" xfId="2480"/>
    <cellStyle name="Normal 10 2 3 4 4 5" xfId="2481"/>
    <cellStyle name="Normal 10 2 3 4 4 6" xfId="2482"/>
    <cellStyle name="Normal 10 2 3 4 5" xfId="2483"/>
    <cellStyle name="Normal 10 2 3 4 5 2" xfId="2484"/>
    <cellStyle name="Normal 10 2 3 4 5 2 2" xfId="2485"/>
    <cellStyle name="Normal 10 2 3 4 5 2 2 2" xfId="2486"/>
    <cellStyle name="Normal 10 2 3 4 5 2 2 3" xfId="2487"/>
    <cellStyle name="Normal 10 2 3 4 5 2 2 4" xfId="2488"/>
    <cellStyle name="Normal 10 2 3 4 5 2 3" xfId="2489"/>
    <cellStyle name="Normal 10 2 3 4 5 2 4" xfId="2490"/>
    <cellStyle name="Normal 10 2 3 4 5 2 5" xfId="2491"/>
    <cellStyle name="Normal 10 2 3 4 5 3" xfId="2492"/>
    <cellStyle name="Normal 10 2 3 4 5 3 2" xfId="2493"/>
    <cellStyle name="Normal 10 2 3 4 5 3 3" xfId="2494"/>
    <cellStyle name="Normal 10 2 3 4 5 3 4" xfId="2495"/>
    <cellStyle name="Normal 10 2 3 4 5 4" xfId="2496"/>
    <cellStyle name="Normal 10 2 3 4 5 4 2" xfId="2497"/>
    <cellStyle name="Normal 10 2 3 4 5 5" xfId="2498"/>
    <cellStyle name="Normal 10 2 3 4 5 6" xfId="2499"/>
    <cellStyle name="Normal 10 2 3 4 6" xfId="2500"/>
    <cellStyle name="Normal 10 2 3 4 6 2" xfId="2501"/>
    <cellStyle name="Normal 10 2 3 4 6 2 2" xfId="2502"/>
    <cellStyle name="Normal 10 2 3 4 6 2 3" xfId="2503"/>
    <cellStyle name="Normal 10 2 3 4 6 2 4" xfId="2504"/>
    <cellStyle name="Normal 10 2 3 4 6 3" xfId="2505"/>
    <cellStyle name="Normal 10 2 3 4 6 4" xfId="2506"/>
    <cellStyle name="Normal 10 2 3 4 6 5" xfId="2507"/>
    <cellStyle name="Normal 10 2 3 4 7" xfId="2508"/>
    <cellStyle name="Normal 10 2 3 4 7 2" xfId="2509"/>
    <cellStyle name="Normal 10 2 3 4 7 3" xfId="2510"/>
    <cellStyle name="Normal 10 2 3 4 7 4" xfId="2511"/>
    <cellStyle name="Normal 10 2 3 4 8" xfId="2512"/>
    <cellStyle name="Normal 10 2 3 4 8 2" xfId="2513"/>
    <cellStyle name="Normal 10 2 3 4 9" xfId="2514"/>
    <cellStyle name="Normal 10 2 3 5" xfId="2515"/>
    <cellStyle name="Normal 10 2 3 5 2" xfId="2516"/>
    <cellStyle name="Normal 10 2 3 5 2 2" xfId="2517"/>
    <cellStyle name="Normal 10 2 3 5 2 2 2" xfId="2518"/>
    <cellStyle name="Normal 10 2 3 5 2 2 2 2" xfId="2519"/>
    <cellStyle name="Normal 10 2 3 5 2 2 2 3" xfId="2520"/>
    <cellStyle name="Normal 10 2 3 5 2 2 2 4" xfId="2521"/>
    <cellStyle name="Normal 10 2 3 5 2 2 3" xfId="2522"/>
    <cellStyle name="Normal 10 2 3 5 2 2 4" xfId="2523"/>
    <cellStyle name="Normal 10 2 3 5 2 2 5" xfId="2524"/>
    <cellStyle name="Normal 10 2 3 5 2 3" xfId="2525"/>
    <cellStyle name="Normal 10 2 3 5 2 3 2" xfId="2526"/>
    <cellStyle name="Normal 10 2 3 5 2 3 3" xfId="2527"/>
    <cellStyle name="Normal 10 2 3 5 2 3 4" xfId="2528"/>
    <cellStyle name="Normal 10 2 3 5 2 4" xfId="2529"/>
    <cellStyle name="Normal 10 2 3 5 2 4 2" xfId="2530"/>
    <cellStyle name="Normal 10 2 3 5 2 5" xfId="2531"/>
    <cellStyle name="Normal 10 2 3 5 2 6" xfId="2532"/>
    <cellStyle name="Normal 10 2 3 5 3" xfId="2533"/>
    <cellStyle name="Normal 10 2 3 5 3 2" xfId="2534"/>
    <cellStyle name="Normal 10 2 3 5 3 2 2" xfId="2535"/>
    <cellStyle name="Normal 10 2 3 5 3 2 2 2" xfId="2536"/>
    <cellStyle name="Normal 10 2 3 5 3 2 2 3" xfId="2537"/>
    <cellStyle name="Normal 10 2 3 5 3 2 2 4" xfId="2538"/>
    <cellStyle name="Normal 10 2 3 5 3 2 3" xfId="2539"/>
    <cellStyle name="Normal 10 2 3 5 3 2 4" xfId="2540"/>
    <cellStyle name="Normal 10 2 3 5 3 2 5" xfId="2541"/>
    <cellStyle name="Normal 10 2 3 5 3 3" xfId="2542"/>
    <cellStyle name="Normal 10 2 3 5 3 3 2" xfId="2543"/>
    <cellStyle name="Normal 10 2 3 5 3 3 3" xfId="2544"/>
    <cellStyle name="Normal 10 2 3 5 3 3 4" xfId="2545"/>
    <cellStyle name="Normal 10 2 3 5 3 4" xfId="2546"/>
    <cellStyle name="Normal 10 2 3 5 3 4 2" xfId="2547"/>
    <cellStyle name="Normal 10 2 3 5 3 5" xfId="2548"/>
    <cellStyle name="Normal 10 2 3 5 3 6" xfId="2549"/>
    <cellStyle name="Normal 10 2 3 5 4" xfId="2550"/>
    <cellStyle name="Normal 10 2 3 5 4 2" xfId="2551"/>
    <cellStyle name="Normal 10 2 3 5 4 2 2" xfId="2552"/>
    <cellStyle name="Normal 10 2 3 5 4 2 3" xfId="2553"/>
    <cellStyle name="Normal 10 2 3 5 4 2 4" xfId="2554"/>
    <cellStyle name="Normal 10 2 3 5 4 3" xfId="2555"/>
    <cellStyle name="Normal 10 2 3 5 4 4" xfId="2556"/>
    <cellStyle name="Normal 10 2 3 5 4 5" xfId="2557"/>
    <cellStyle name="Normal 10 2 3 5 5" xfId="2558"/>
    <cellStyle name="Normal 10 2 3 5 5 2" xfId="2559"/>
    <cellStyle name="Normal 10 2 3 5 5 3" xfId="2560"/>
    <cellStyle name="Normal 10 2 3 5 5 4" xfId="2561"/>
    <cellStyle name="Normal 10 2 3 5 6" xfId="2562"/>
    <cellStyle name="Normal 10 2 3 5 6 2" xfId="2563"/>
    <cellStyle name="Normal 10 2 3 5 7" xfId="2564"/>
    <cellStyle name="Normal 10 2 3 5 8" xfId="2565"/>
    <cellStyle name="Normal 10 2 3 6" xfId="2566"/>
    <cellStyle name="Normal 10 2 3 6 2" xfId="2567"/>
    <cellStyle name="Normal 10 2 3 6 2 2" xfId="2568"/>
    <cellStyle name="Normal 10 2 3 6 2 2 2" xfId="2569"/>
    <cellStyle name="Normal 10 2 3 6 2 2 2 2" xfId="2570"/>
    <cellStyle name="Normal 10 2 3 6 2 2 2 3" xfId="2571"/>
    <cellStyle name="Normal 10 2 3 6 2 2 2 4" xfId="2572"/>
    <cellStyle name="Normal 10 2 3 6 2 2 3" xfId="2573"/>
    <cellStyle name="Normal 10 2 3 6 2 2 4" xfId="2574"/>
    <cellStyle name="Normal 10 2 3 6 2 2 5" xfId="2575"/>
    <cellStyle name="Normal 10 2 3 6 2 3" xfId="2576"/>
    <cellStyle name="Normal 10 2 3 6 2 3 2" xfId="2577"/>
    <cellStyle name="Normal 10 2 3 6 2 3 3" xfId="2578"/>
    <cellStyle name="Normal 10 2 3 6 2 3 4" xfId="2579"/>
    <cellStyle name="Normal 10 2 3 6 2 4" xfId="2580"/>
    <cellStyle name="Normal 10 2 3 6 2 4 2" xfId="2581"/>
    <cellStyle name="Normal 10 2 3 6 2 5" xfId="2582"/>
    <cellStyle name="Normal 10 2 3 6 2 6" xfId="2583"/>
    <cellStyle name="Normal 10 2 3 6 3" xfId="2584"/>
    <cellStyle name="Normal 10 2 3 6 3 2" xfId="2585"/>
    <cellStyle name="Normal 10 2 3 6 3 2 2" xfId="2586"/>
    <cellStyle name="Normal 10 2 3 6 3 2 2 2" xfId="2587"/>
    <cellStyle name="Normal 10 2 3 6 3 2 2 3" xfId="2588"/>
    <cellStyle name="Normal 10 2 3 6 3 2 2 4" xfId="2589"/>
    <cellStyle name="Normal 10 2 3 6 3 2 3" xfId="2590"/>
    <cellStyle name="Normal 10 2 3 6 3 2 4" xfId="2591"/>
    <cellStyle name="Normal 10 2 3 6 3 2 5" xfId="2592"/>
    <cellStyle name="Normal 10 2 3 6 3 3" xfId="2593"/>
    <cellStyle name="Normal 10 2 3 6 3 3 2" xfId="2594"/>
    <cellStyle name="Normal 10 2 3 6 3 3 3" xfId="2595"/>
    <cellStyle name="Normal 10 2 3 6 3 3 4" xfId="2596"/>
    <cellStyle name="Normal 10 2 3 6 3 4" xfId="2597"/>
    <cellStyle name="Normal 10 2 3 6 3 4 2" xfId="2598"/>
    <cellStyle name="Normal 10 2 3 6 3 5" xfId="2599"/>
    <cellStyle name="Normal 10 2 3 6 3 6" xfId="2600"/>
    <cellStyle name="Normal 10 2 3 6 4" xfId="2601"/>
    <cellStyle name="Normal 10 2 3 6 4 2" xfId="2602"/>
    <cellStyle name="Normal 10 2 3 6 4 2 2" xfId="2603"/>
    <cellStyle name="Normal 10 2 3 6 4 2 3" xfId="2604"/>
    <cellStyle name="Normal 10 2 3 6 4 2 4" xfId="2605"/>
    <cellStyle name="Normal 10 2 3 6 4 3" xfId="2606"/>
    <cellStyle name="Normal 10 2 3 6 4 4" xfId="2607"/>
    <cellStyle name="Normal 10 2 3 6 4 5" xfId="2608"/>
    <cellStyle name="Normal 10 2 3 6 5" xfId="2609"/>
    <cellStyle name="Normal 10 2 3 6 5 2" xfId="2610"/>
    <cellStyle name="Normal 10 2 3 6 5 3" xfId="2611"/>
    <cellStyle name="Normal 10 2 3 6 5 4" xfId="2612"/>
    <cellStyle name="Normal 10 2 3 6 6" xfId="2613"/>
    <cellStyle name="Normal 10 2 3 6 6 2" xfId="2614"/>
    <cellStyle name="Normal 10 2 3 6 7" xfId="2615"/>
    <cellStyle name="Normal 10 2 3 6 8" xfId="2616"/>
    <cellStyle name="Normal 10 2 3 7" xfId="2617"/>
    <cellStyle name="Normal 10 2 3 7 2" xfId="2618"/>
    <cellStyle name="Normal 10 2 3 7 2 2" xfId="2619"/>
    <cellStyle name="Normal 10 2 3 7 2 2 2" xfId="2620"/>
    <cellStyle name="Normal 10 2 3 7 2 2 3" xfId="2621"/>
    <cellStyle name="Normal 10 2 3 7 2 2 4" xfId="2622"/>
    <cellStyle name="Normal 10 2 3 7 2 3" xfId="2623"/>
    <cellStyle name="Normal 10 2 3 7 2 4" xfId="2624"/>
    <cellStyle name="Normal 10 2 3 7 2 5" xfId="2625"/>
    <cellStyle name="Normal 10 2 3 7 3" xfId="2626"/>
    <cellStyle name="Normal 10 2 3 7 3 2" xfId="2627"/>
    <cellStyle name="Normal 10 2 3 7 3 3" xfId="2628"/>
    <cellStyle name="Normal 10 2 3 7 3 4" xfId="2629"/>
    <cellStyle name="Normal 10 2 3 7 4" xfId="2630"/>
    <cellStyle name="Normal 10 2 3 7 4 2" xfId="2631"/>
    <cellStyle name="Normal 10 2 3 7 5" xfId="2632"/>
    <cellStyle name="Normal 10 2 3 7 6" xfId="2633"/>
    <cellStyle name="Normal 10 2 3 8" xfId="2634"/>
    <cellStyle name="Normal 10 2 3 8 2" xfId="2635"/>
    <cellStyle name="Normal 10 2 3 8 2 2" xfId="2636"/>
    <cellStyle name="Normal 10 2 3 8 2 2 2" xfId="2637"/>
    <cellStyle name="Normal 10 2 3 8 2 2 3" xfId="2638"/>
    <cellStyle name="Normal 10 2 3 8 2 2 4" xfId="2639"/>
    <cellStyle name="Normal 10 2 3 8 2 3" xfId="2640"/>
    <cellStyle name="Normal 10 2 3 8 2 4" xfId="2641"/>
    <cellStyle name="Normal 10 2 3 8 2 5" xfId="2642"/>
    <cellStyle name="Normal 10 2 3 8 3" xfId="2643"/>
    <cellStyle name="Normal 10 2 3 8 3 2" xfId="2644"/>
    <cellStyle name="Normal 10 2 3 8 3 3" xfId="2645"/>
    <cellStyle name="Normal 10 2 3 8 3 4" xfId="2646"/>
    <cellStyle name="Normal 10 2 3 8 4" xfId="2647"/>
    <cellStyle name="Normal 10 2 3 8 4 2" xfId="2648"/>
    <cellStyle name="Normal 10 2 3 8 5" xfId="2649"/>
    <cellStyle name="Normal 10 2 3 8 6" xfId="2650"/>
    <cellStyle name="Normal 10 2 3 9" xfId="2651"/>
    <cellStyle name="Normal 10 2 3 9 2" xfId="2652"/>
    <cellStyle name="Normal 10 2 3 9 2 2" xfId="2653"/>
    <cellStyle name="Normal 10 2 3 9 2 3" xfId="2654"/>
    <cellStyle name="Normal 10 2 3 9 2 4" xfId="2655"/>
    <cellStyle name="Normal 10 2 3 9 3" xfId="2656"/>
    <cellStyle name="Normal 10 2 3 9 4" xfId="2657"/>
    <cellStyle name="Normal 10 2 3 9 5" xfId="2658"/>
    <cellStyle name="Normal 10 2 4" xfId="2659"/>
    <cellStyle name="Normal 10 2 4 10" xfId="2660"/>
    <cellStyle name="Normal 10 2 4 11" xfId="2661"/>
    <cellStyle name="Normal 10 2 4 2" xfId="2662"/>
    <cellStyle name="Normal 10 2 4 2 10" xfId="2663"/>
    <cellStyle name="Normal 10 2 4 2 2" xfId="2664"/>
    <cellStyle name="Normal 10 2 4 2 2 2" xfId="2665"/>
    <cellStyle name="Normal 10 2 4 2 2 2 2" xfId="2666"/>
    <cellStyle name="Normal 10 2 4 2 2 2 2 2" xfId="2667"/>
    <cellStyle name="Normal 10 2 4 2 2 2 2 2 2" xfId="2668"/>
    <cellStyle name="Normal 10 2 4 2 2 2 2 2 3" xfId="2669"/>
    <cellStyle name="Normal 10 2 4 2 2 2 2 2 4" xfId="2670"/>
    <cellStyle name="Normal 10 2 4 2 2 2 2 3" xfId="2671"/>
    <cellStyle name="Normal 10 2 4 2 2 2 2 4" xfId="2672"/>
    <cellStyle name="Normal 10 2 4 2 2 2 2 5" xfId="2673"/>
    <cellStyle name="Normal 10 2 4 2 2 2 3" xfId="2674"/>
    <cellStyle name="Normal 10 2 4 2 2 2 3 2" xfId="2675"/>
    <cellStyle name="Normal 10 2 4 2 2 2 3 3" xfId="2676"/>
    <cellStyle name="Normal 10 2 4 2 2 2 3 4" xfId="2677"/>
    <cellStyle name="Normal 10 2 4 2 2 2 4" xfId="2678"/>
    <cellStyle name="Normal 10 2 4 2 2 2 4 2" xfId="2679"/>
    <cellStyle name="Normal 10 2 4 2 2 2 5" xfId="2680"/>
    <cellStyle name="Normal 10 2 4 2 2 2 6" xfId="2681"/>
    <cellStyle name="Normal 10 2 4 2 2 3" xfId="2682"/>
    <cellStyle name="Normal 10 2 4 2 2 3 2" xfId="2683"/>
    <cellStyle name="Normal 10 2 4 2 2 3 2 2" xfId="2684"/>
    <cellStyle name="Normal 10 2 4 2 2 3 2 2 2" xfId="2685"/>
    <cellStyle name="Normal 10 2 4 2 2 3 2 2 3" xfId="2686"/>
    <cellStyle name="Normal 10 2 4 2 2 3 2 2 4" xfId="2687"/>
    <cellStyle name="Normal 10 2 4 2 2 3 2 3" xfId="2688"/>
    <cellStyle name="Normal 10 2 4 2 2 3 2 4" xfId="2689"/>
    <cellStyle name="Normal 10 2 4 2 2 3 2 5" xfId="2690"/>
    <cellStyle name="Normal 10 2 4 2 2 3 3" xfId="2691"/>
    <cellStyle name="Normal 10 2 4 2 2 3 3 2" xfId="2692"/>
    <cellStyle name="Normal 10 2 4 2 2 3 3 3" xfId="2693"/>
    <cellStyle name="Normal 10 2 4 2 2 3 3 4" xfId="2694"/>
    <cellStyle name="Normal 10 2 4 2 2 3 4" xfId="2695"/>
    <cellStyle name="Normal 10 2 4 2 2 3 4 2" xfId="2696"/>
    <cellStyle name="Normal 10 2 4 2 2 3 5" xfId="2697"/>
    <cellStyle name="Normal 10 2 4 2 2 3 6" xfId="2698"/>
    <cellStyle name="Normal 10 2 4 2 2 4" xfId="2699"/>
    <cellStyle name="Normal 10 2 4 2 2 4 2" xfId="2700"/>
    <cellStyle name="Normal 10 2 4 2 2 4 2 2" xfId="2701"/>
    <cellStyle name="Normal 10 2 4 2 2 4 2 3" xfId="2702"/>
    <cellStyle name="Normal 10 2 4 2 2 4 2 4" xfId="2703"/>
    <cellStyle name="Normal 10 2 4 2 2 4 3" xfId="2704"/>
    <cellStyle name="Normal 10 2 4 2 2 4 4" xfId="2705"/>
    <cellStyle name="Normal 10 2 4 2 2 4 5" xfId="2706"/>
    <cellStyle name="Normal 10 2 4 2 2 5" xfId="2707"/>
    <cellStyle name="Normal 10 2 4 2 2 5 2" xfId="2708"/>
    <cellStyle name="Normal 10 2 4 2 2 5 3" xfId="2709"/>
    <cellStyle name="Normal 10 2 4 2 2 5 4" xfId="2710"/>
    <cellStyle name="Normal 10 2 4 2 2 6" xfId="2711"/>
    <cellStyle name="Normal 10 2 4 2 2 6 2" xfId="2712"/>
    <cellStyle name="Normal 10 2 4 2 2 7" xfId="2713"/>
    <cellStyle name="Normal 10 2 4 2 2 8" xfId="2714"/>
    <cellStyle name="Normal 10 2 4 2 3" xfId="2715"/>
    <cellStyle name="Normal 10 2 4 2 3 2" xfId="2716"/>
    <cellStyle name="Normal 10 2 4 2 3 2 2" xfId="2717"/>
    <cellStyle name="Normal 10 2 4 2 3 2 2 2" xfId="2718"/>
    <cellStyle name="Normal 10 2 4 2 3 2 2 2 2" xfId="2719"/>
    <cellStyle name="Normal 10 2 4 2 3 2 2 2 3" xfId="2720"/>
    <cellStyle name="Normal 10 2 4 2 3 2 2 2 4" xfId="2721"/>
    <cellStyle name="Normal 10 2 4 2 3 2 2 3" xfId="2722"/>
    <cellStyle name="Normal 10 2 4 2 3 2 2 4" xfId="2723"/>
    <cellStyle name="Normal 10 2 4 2 3 2 2 5" xfId="2724"/>
    <cellStyle name="Normal 10 2 4 2 3 2 3" xfId="2725"/>
    <cellStyle name="Normal 10 2 4 2 3 2 3 2" xfId="2726"/>
    <cellStyle name="Normal 10 2 4 2 3 2 3 3" xfId="2727"/>
    <cellStyle name="Normal 10 2 4 2 3 2 3 4" xfId="2728"/>
    <cellStyle name="Normal 10 2 4 2 3 2 4" xfId="2729"/>
    <cellStyle name="Normal 10 2 4 2 3 2 4 2" xfId="2730"/>
    <cellStyle name="Normal 10 2 4 2 3 2 5" xfId="2731"/>
    <cellStyle name="Normal 10 2 4 2 3 2 6" xfId="2732"/>
    <cellStyle name="Normal 10 2 4 2 3 3" xfId="2733"/>
    <cellStyle name="Normal 10 2 4 2 3 3 2" xfId="2734"/>
    <cellStyle name="Normal 10 2 4 2 3 3 2 2" xfId="2735"/>
    <cellStyle name="Normal 10 2 4 2 3 3 2 2 2" xfId="2736"/>
    <cellStyle name="Normal 10 2 4 2 3 3 2 2 3" xfId="2737"/>
    <cellStyle name="Normal 10 2 4 2 3 3 2 2 4" xfId="2738"/>
    <cellStyle name="Normal 10 2 4 2 3 3 2 3" xfId="2739"/>
    <cellStyle name="Normal 10 2 4 2 3 3 2 4" xfId="2740"/>
    <cellStyle name="Normal 10 2 4 2 3 3 2 5" xfId="2741"/>
    <cellStyle name="Normal 10 2 4 2 3 3 3" xfId="2742"/>
    <cellStyle name="Normal 10 2 4 2 3 3 3 2" xfId="2743"/>
    <cellStyle name="Normal 10 2 4 2 3 3 3 3" xfId="2744"/>
    <cellStyle name="Normal 10 2 4 2 3 3 3 4" xfId="2745"/>
    <cellStyle name="Normal 10 2 4 2 3 3 4" xfId="2746"/>
    <cellStyle name="Normal 10 2 4 2 3 3 4 2" xfId="2747"/>
    <cellStyle name="Normal 10 2 4 2 3 3 5" xfId="2748"/>
    <cellStyle name="Normal 10 2 4 2 3 3 6" xfId="2749"/>
    <cellStyle name="Normal 10 2 4 2 3 4" xfId="2750"/>
    <cellStyle name="Normal 10 2 4 2 3 4 2" xfId="2751"/>
    <cellStyle name="Normal 10 2 4 2 3 4 2 2" xfId="2752"/>
    <cellStyle name="Normal 10 2 4 2 3 4 2 3" xfId="2753"/>
    <cellStyle name="Normal 10 2 4 2 3 4 2 4" xfId="2754"/>
    <cellStyle name="Normal 10 2 4 2 3 4 3" xfId="2755"/>
    <cellStyle name="Normal 10 2 4 2 3 4 4" xfId="2756"/>
    <cellStyle name="Normal 10 2 4 2 3 4 5" xfId="2757"/>
    <cellStyle name="Normal 10 2 4 2 3 5" xfId="2758"/>
    <cellStyle name="Normal 10 2 4 2 3 5 2" xfId="2759"/>
    <cellStyle name="Normal 10 2 4 2 3 5 3" xfId="2760"/>
    <cellStyle name="Normal 10 2 4 2 3 5 4" xfId="2761"/>
    <cellStyle name="Normal 10 2 4 2 3 6" xfId="2762"/>
    <cellStyle name="Normal 10 2 4 2 3 6 2" xfId="2763"/>
    <cellStyle name="Normal 10 2 4 2 3 7" xfId="2764"/>
    <cellStyle name="Normal 10 2 4 2 3 8" xfId="2765"/>
    <cellStyle name="Normal 10 2 4 2 4" xfId="2766"/>
    <cellStyle name="Normal 10 2 4 2 4 2" xfId="2767"/>
    <cellStyle name="Normal 10 2 4 2 4 2 2" xfId="2768"/>
    <cellStyle name="Normal 10 2 4 2 4 2 2 2" xfId="2769"/>
    <cellStyle name="Normal 10 2 4 2 4 2 2 3" xfId="2770"/>
    <cellStyle name="Normal 10 2 4 2 4 2 2 4" xfId="2771"/>
    <cellStyle name="Normal 10 2 4 2 4 2 3" xfId="2772"/>
    <cellStyle name="Normal 10 2 4 2 4 2 4" xfId="2773"/>
    <cellStyle name="Normal 10 2 4 2 4 2 5" xfId="2774"/>
    <cellStyle name="Normal 10 2 4 2 4 3" xfId="2775"/>
    <cellStyle name="Normal 10 2 4 2 4 3 2" xfId="2776"/>
    <cellStyle name="Normal 10 2 4 2 4 3 3" xfId="2777"/>
    <cellStyle name="Normal 10 2 4 2 4 3 4" xfId="2778"/>
    <cellStyle name="Normal 10 2 4 2 4 4" xfId="2779"/>
    <cellStyle name="Normal 10 2 4 2 4 4 2" xfId="2780"/>
    <cellStyle name="Normal 10 2 4 2 4 5" xfId="2781"/>
    <cellStyle name="Normal 10 2 4 2 4 6" xfId="2782"/>
    <cellStyle name="Normal 10 2 4 2 5" xfId="2783"/>
    <cellStyle name="Normal 10 2 4 2 5 2" xfId="2784"/>
    <cellStyle name="Normal 10 2 4 2 5 2 2" xfId="2785"/>
    <cellStyle name="Normal 10 2 4 2 5 2 2 2" xfId="2786"/>
    <cellStyle name="Normal 10 2 4 2 5 2 2 3" xfId="2787"/>
    <cellStyle name="Normal 10 2 4 2 5 2 2 4" xfId="2788"/>
    <cellStyle name="Normal 10 2 4 2 5 2 3" xfId="2789"/>
    <cellStyle name="Normal 10 2 4 2 5 2 4" xfId="2790"/>
    <cellStyle name="Normal 10 2 4 2 5 2 5" xfId="2791"/>
    <cellStyle name="Normal 10 2 4 2 5 3" xfId="2792"/>
    <cellStyle name="Normal 10 2 4 2 5 3 2" xfId="2793"/>
    <cellStyle name="Normal 10 2 4 2 5 3 3" xfId="2794"/>
    <cellStyle name="Normal 10 2 4 2 5 3 4" xfId="2795"/>
    <cellStyle name="Normal 10 2 4 2 5 4" xfId="2796"/>
    <cellStyle name="Normal 10 2 4 2 5 4 2" xfId="2797"/>
    <cellStyle name="Normal 10 2 4 2 5 5" xfId="2798"/>
    <cellStyle name="Normal 10 2 4 2 5 6" xfId="2799"/>
    <cellStyle name="Normal 10 2 4 2 6" xfId="2800"/>
    <cellStyle name="Normal 10 2 4 2 6 2" xfId="2801"/>
    <cellStyle name="Normal 10 2 4 2 6 2 2" xfId="2802"/>
    <cellStyle name="Normal 10 2 4 2 6 2 3" xfId="2803"/>
    <cellStyle name="Normal 10 2 4 2 6 2 4" xfId="2804"/>
    <cellStyle name="Normal 10 2 4 2 6 3" xfId="2805"/>
    <cellStyle name="Normal 10 2 4 2 6 4" xfId="2806"/>
    <cellStyle name="Normal 10 2 4 2 6 5" xfId="2807"/>
    <cellStyle name="Normal 10 2 4 2 7" xfId="2808"/>
    <cellStyle name="Normal 10 2 4 2 7 2" xfId="2809"/>
    <cellStyle name="Normal 10 2 4 2 7 3" xfId="2810"/>
    <cellStyle name="Normal 10 2 4 2 7 4" xfId="2811"/>
    <cellStyle name="Normal 10 2 4 2 8" xfId="2812"/>
    <cellStyle name="Normal 10 2 4 2 8 2" xfId="2813"/>
    <cellStyle name="Normal 10 2 4 2 9" xfId="2814"/>
    <cellStyle name="Normal 10 2 4 3" xfId="2815"/>
    <cellStyle name="Normal 10 2 4 3 2" xfId="2816"/>
    <cellStyle name="Normal 10 2 4 3 2 2" xfId="2817"/>
    <cellStyle name="Normal 10 2 4 3 2 2 2" xfId="2818"/>
    <cellStyle name="Normal 10 2 4 3 2 2 2 2" xfId="2819"/>
    <cellStyle name="Normal 10 2 4 3 2 2 2 3" xfId="2820"/>
    <cellStyle name="Normal 10 2 4 3 2 2 2 4" xfId="2821"/>
    <cellStyle name="Normal 10 2 4 3 2 2 3" xfId="2822"/>
    <cellStyle name="Normal 10 2 4 3 2 2 4" xfId="2823"/>
    <cellStyle name="Normal 10 2 4 3 2 2 5" xfId="2824"/>
    <cellStyle name="Normal 10 2 4 3 2 3" xfId="2825"/>
    <cellStyle name="Normal 10 2 4 3 2 3 2" xfId="2826"/>
    <cellStyle name="Normal 10 2 4 3 2 3 3" xfId="2827"/>
    <cellStyle name="Normal 10 2 4 3 2 3 4" xfId="2828"/>
    <cellStyle name="Normal 10 2 4 3 2 4" xfId="2829"/>
    <cellStyle name="Normal 10 2 4 3 2 4 2" xfId="2830"/>
    <cellStyle name="Normal 10 2 4 3 2 5" xfId="2831"/>
    <cellStyle name="Normal 10 2 4 3 2 6" xfId="2832"/>
    <cellStyle name="Normal 10 2 4 3 3" xfId="2833"/>
    <cellStyle name="Normal 10 2 4 3 3 2" xfId="2834"/>
    <cellStyle name="Normal 10 2 4 3 3 2 2" xfId="2835"/>
    <cellStyle name="Normal 10 2 4 3 3 2 2 2" xfId="2836"/>
    <cellStyle name="Normal 10 2 4 3 3 2 2 3" xfId="2837"/>
    <cellStyle name="Normal 10 2 4 3 3 2 2 4" xfId="2838"/>
    <cellStyle name="Normal 10 2 4 3 3 2 3" xfId="2839"/>
    <cellStyle name="Normal 10 2 4 3 3 2 4" xfId="2840"/>
    <cellStyle name="Normal 10 2 4 3 3 2 5" xfId="2841"/>
    <cellStyle name="Normal 10 2 4 3 3 3" xfId="2842"/>
    <cellStyle name="Normal 10 2 4 3 3 3 2" xfId="2843"/>
    <cellStyle name="Normal 10 2 4 3 3 3 3" xfId="2844"/>
    <cellStyle name="Normal 10 2 4 3 3 3 4" xfId="2845"/>
    <cellStyle name="Normal 10 2 4 3 3 4" xfId="2846"/>
    <cellStyle name="Normal 10 2 4 3 3 4 2" xfId="2847"/>
    <cellStyle name="Normal 10 2 4 3 3 5" xfId="2848"/>
    <cellStyle name="Normal 10 2 4 3 3 6" xfId="2849"/>
    <cellStyle name="Normal 10 2 4 3 4" xfId="2850"/>
    <cellStyle name="Normal 10 2 4 3 4 2" xfId="2851"/>
    <cellStyle name="Normal 10 2 4 3 4 2 2" xfId="2852"/>
    <cellStyle name="Normal 10 2 4 3 4 2 3" xfId="2853"/>
    <cellStyle name="Normal 10 2 4 3 4 2 4" xfId="2854"/>
    <cellStyle name="Normal 10 2 4 3 4 3" xfId="2855"/>
    <cellStyle name="Normal 10 2 4 3 4 4" xfId="2856"/>
    <cellStyle name="Normal 10 2 4 3 4 5" xfId="2857"/>
    <cellStyle name="Normal 10 2 4 3 5" xfId="2858"/>
    <cellStyle name="Normal 10 2 4 3 5 2" xfId="2859"/>
    <cellStyle name="Normal 10 2 4 3 5 3" xfId="2860"/>
    <cellStyle name="Normal 10 2 4 3 5 4" xfId="2861"/>
    <cellStyle name="Normal 10 2 4 3 6" xfId="2862"/>
    <cellStyle name="Normal 10 2 4 3 6 2" xfId="2863"/>
    <cellStyle name="Normal 10 2 4 3 7" xfId="2864"/>
    <cellStyle name="Normal 10 2 4 3 8" xfId="2865"/>
    <cellStyle name="Normal 10 2 4 4" xfId="2866"/>
    <cellStyle name="Normal 10 2 4 4 2" xfId="2867"/>
    <cellStyle name="Normal 10 2 4 4 2 2" xfId="2868"/>
    <cellStyle name="Normal 10 2 4 4 2 2 2" xfId="2869"/>
    <cellStyle name="Normal 10 2 4 4 2 2 2 2" xfId="2870"/>
    <cellStyle name="Normal 10 2 4 4 2 2 2 3" xfId="2871"/>
    <cellStyle name="Normal 10 2 4 4 2 2 2 4" xfId="2872"/>
    <cellStyle name="Normal 10 2 4 4 2 2 3" xfId="2873"/>
    <cellStyle name="Normal 10 2 4 4 2 2 4" xfId="2874"/>
    <cellStyle name="Normal 10 2 4 4 2 2 5" xfId="2875"/>
    <cellStyle name="Normal 10 2 4 4 2 3" xfId="2876"/>
    <cellStyle name="Normal 10 2 4 4 2 3 2" xfId="2877"/>
    <cellStyle name="Normal 10 2 4 4 2 3 3" xfId="2878"/>
    <cellStyle name="Normal 10 2 4 4 2 3 4" xfId="2879"/>
    <cellStyle name="Normal 10 2 4 4 2 4" xfId="2880"/>
    <cellStyle name="Normal 10 2 4 4 2 4 2" xfId="2881"/>
    <cellStyle name="Normal 10 2 4 4 2 5" xfId="2882"/>
    <cellStyle name="Normal 10 2 4 4 2 6" xfId="2883"/>
    <cellStyle name="Normal 10 2 4 4 3" xfId="2884"/>
    <cellStyle name="Normal 10 2 4 4 3 2" xfId="2885"/>
    <cellStyle name="Normal 10 2 4 4 3 2 2" xfId="2886"/>
    <cellStyle name="Normal 10 2 4 4 3 2 2 2" xfId="2887"/>
    <cellStyle name="Normal 10 2 4 4 3 2 2 3" xfId="2888"/>
    <cellStyle name="Normal 10 2 4 4 3 2 2 4" xfId="2889"/>
    <cellStyle name="Normal 10 2 4 4 3 2 3" xfId="2890"/>
    <cellStyle name="Normal 10 2 4 4 3 2 4" xfId="2891"/>
    <cellStyle name="Normal 10 2 4 4 3 2 5" xfId="2892"/>
    <cellStyle name="Normal 10 2 4 4 3 3" xfId="2893"/>
    <cellStyle name="Normal 10 2 4 4 3 3 2" xfId="2894"/>
    <cellStyle name="Normal 10 2 4 4 3 3 3" xfId="2895"/>
    <cellStyle name="Normal 10 2 4 4 3 3 4" xfId="2896"/>
    <cellStyle name="Normal 10 2 4 4 3 4" xfId="2897"/>
    <cellStyle name="Normal 10 2 4 4 3 4 2" xfId="2898"/>
    <cellStyle name="Normal 10 2 4 4 3 5" xfId="2899"/>
    <cellStyle name="Normal 10 2 4 4 3 6" xfId="2900"/>
    <cellStyle name="Normal 10 2 4 4 4" xfId="2901"/>
    <cellStyle name="Normal 10 2 4 4 4 2" xfId="2902"/>
    <cellStyle name="Normal 10 2 4 4 4 2 2" xfId="2903"/>
    <cellStyle name="Normal 10 2 4 4 4 2 3" xfId="2904"/>
    <cellStyle name="Normal 10 2 4 4 4 2 4" xfId="2905"/>
    <cellStyle name="Normal 10 2 4 4 4 3" xfId="2906"/>
    <cellStyle name="Normal 10 2 4 4 4 4" xfId="2907"/>
    <cellStyle name="Normal 10 2 4 4 4 5" xfId="2908"/>
    <cellStyle name="Normal 10 2 4 4 5" xfId="2909"/>
    <cellStyle name="Normal 10 2 4 4 5 2" xfId="2910"/>
    <cellStyle name="Normal 10 2 4 4 5 3" xfId="2911"/>
    <cellStyle name="Normal 10 2 4 4 5 4" xfId="2912"/>
    <cellStyle name="Normal 10 2 4 4 6" xfId="2913"/>
    <cellStyle name="Normal 10 2 4 4 6 2" xfId="2914"/>
    <cellStyle name="Normal 10 2 4 4 7" xfId="2915"/>
    <cellStyle name="Normal 10 2 4 4 8" xfId="2916"/>
    <cellStyle name="Normal 10 2 4 5" xfId="2917"/>
    <cellStyle name="Normal 10 2 4 5 2" xfId="2918"/>
    <cellStyle name="Normal 10 2 4 5 2 2" xfId="2919"/>
    <cellStyle name="Normal 10 2 4 5 2 2 2" xfId="2920"/>
    <cellStyle name="Normal 10 2 4 5 2 2 3" xfId="2921"/>
    <cellStyle name="Normal 10 2 4 5 2 2 4" xfId="2922"/>
    <cellStyle name="Normal 10 2 4 5 2 3" xfId="2923"/>
    <cellStyle name="Normal 10 2 4 5 2 4" xfId="2924"/>
    <cellStyle name="Normal 10 2 4 5 2 5" xfId="2925"/>
    <cellStyle name="Normal 10 2 4 5 3" xfId="2926"/>
    <cellStyle name="Normal 10 2 4 5 3 2" xfId="2927"/>
    <cellStyle name="Normal 10 2 4 5 3 3" xfId="2928"/>
    <cellStyle name="Normal 10 2 4 5 3 4" xfId="2929"/>
    <cellStyle name="Normal 10 2 4 5 4" xfId="2930"/>
    <cellStyle name="Normal 10 2 4 5 4 2" xfId="2931"/>
    <cellStyle name="Normal 10 2 4 5 5" xfId="2932"/>
    <cellStyle name="Normal 10 2 4 5 6" xfId="2933"/>
    <cellStyle name="Normal 10 2 4 6" xfId="2934"/>
    <cellStyle name="Normal 10 2 4 6 2" xfId="2935"/>
    <cellStyle name="Normal 10 2 4 6 2 2" xfId="2936"/>
    <cellStyle name="Normal 10 2 4 6 2 2 2" xfId="2937"/>
    <cellStyle name="Normal 10 2 4 6 2 2 3" xfId="2938"/>
    <cellStyle name="Normal 10 2 4 6 2 2 4" xfId="2939"/>
    <cellStyle name="Normal 10 2 4 6 2 3" xfId="2940"/>
    <cellStyle name="Normal 10 2 4 6 2 4" xfId="2941"/>
    <cellStyle name="Normal 10 2 4 6 2 5" xfId="2942"/>
    <cellStyle name="Normal 10 2 4 6 3" xfId="2943"/>
    <cellStyle name="Normal 10 2 4 6 3 2" xfId="2944"/>
    <cellStyle name="Normal 10 2 4 6 3 3" xfId="2945"/>
    <cellStyle name="Normal 10 2 4 6 3 4" xfId="2946"/>
    <cellStyle name="Normal 10 2 4 6 4" xfId="2947"/>
    <cellStyle name="Normal 10 2 4 6 4 2" xfId="2948"/>
    <cellStyle name="Normal 10 2 4 6 5" xfId="2949"/>
    <cellStyle name="Normal 10 2 4 6 6" xfId="2950"/>
    <cellStyle name="Normal 10 2 4 7" xfId="2951"/>
    <cellStyle name="Normal 10 2 4 7 2" xfId="2952"/>
    <cellStyle name="Normal 10 2 4 7 2 2" xfId="2953"/>
    <cellStyle name="Normal 10 2 4 7 2 3" xfId="2954"/>
    <cellStyle name="Normal 10 2 4 7 2 4" xfId="2955"/>
    <cellStyle name="Normal 10 2 4 7 3" xfId="2956"/>
    <cellStyle name="Normal 10 2 4 7 4" xfId="2957"/>
    <cellStyle name="Normal 10 2 4 7 5" xfId="2958"/>
    <cellStyle name="Normal 10 2 4 8" xfId="2959"/>
    <cellStyle name="Normal 10 2 4 8 2" xfId="2960"/>
    <cellStyle name="Normal 10 2 4 8 3" xfId="2961"/>
    <cellStyle name="Normal 10 2 4 8 4" xfId="2962"/>
    <cellStyle name="Normal 10 2 4 9" xfId="2963"/>
    <cellStyle name="Normal 10 2 4 9 2" xfId="2964"/>
    <cellStyle name="Normal 10 2 5" xfId="2965"/>
    <cellStyle name="Normal 10 2 5 10" xfId="2966"/>
    <cellStyle name="Normal 10 2 5 2" xfId="2967"/>
    <cellStyle name="Normal 10 2 5 2 2" xfId="2968"/>
    <cellStyle name="Normal 10 2 5 2 2 2" xfId="2969"/>
    <cellStyle name="Normal 10 2 5 2 2 2 2" xfId="2970"/>
    <cellStyle name="Normal 10 2 5 2 2 2 2 2" xfId="2971"/>
    <cellStyle name="Normal 10 2 5 2 2 2 2 3" xfId="2972"/>
    <cellStyle name="Normal 10 2 5 2 2 2 2 4" xfId="2973"/>
    <cellStyle name="Normal 10 2 5 2 2 2 3" xfId="2974"/>
    <cellStyle name="Normal 10 2 5 2 2 2 4" xfId="2975"/>
    <cellStyle name="Normal 10 2 5 2 2 2 5" xfId="2976"/>
    <cellStyle name="Normal 10 2 5 2 2 3" xfId="2977"/>
    <cellStyle name="Normal 10 2 5 2 2 3 2" xfId="2978"/>
    <cellStyle name="Normal 10 2 5 2 2 3 3" xfId="2979"/>
    <cellStyle name="Normal 10 2 5 2 2 3 4" xfId="2980"/>
    <cellStyle name="Normal 10 2 5 2 2 4" xfId="2981"/>
    <cellStyle name="Normal 10 2 5 2 2 4 2" xfId="2982"/>
    <cellStyle name="Normal 10 2 5 2 2 5" xfId="2983"/>
    <cellStyle name="Normal 10 2 5 2 2 6" xfId="2984"/>
    <cellStyle name="Normal 10 2 5 2 3" xfId="2985"/>
    <cellStyle name="Normal 10 2 5 2 3 2" xfId="2986"/>
    <cellStyle name="Normal 10 2 5 2 3 2 2" xfId="2987"/>
    <cellStyle name="Normal 10 2 5 2 3 2 2 2" xfId="2988"/>
    <cellStyle name="Normal 10 2 5 2 3 2 2 3" xfId="2989"/>
    <cellStyle name="Normal 10 2 5 2 3 2 2 4" xfId="2990"/>
    <cellStyle name="Normal 10 2 5 2 3 2 3" xfId="2991"/>
    <cellStyle name="Normal 10 2 5 2 3 2 4" xfId="2992"/>
    <cellStyle name="Normal 10 2 5 2 3 2 5" xfId="2993"/>
    <cellStyle name="Normal 10 2 5 2 3 3" xfId="2994"/>
    <cellStyle name="Normal 10 2 5 2 3 3 2" xfId="2995"/>
    <cellStyle name="Normal 10 2 5 2 3 3 3" xfId="2996"/>
    <cellStyle name="Normal 10 2 5 2 3 3 4" xfId="2997"/>
    <cellStyle name="Normal 10 2 5 2 3 4" xfId="2998"/>
    <cellStyle name="Normal 10 2 5 2 3 4 2" xfId="2999"/>
    <cellStyle name="Normal 10 2 5 2 3 5" xfId="3000"/>
    <cellStyle name="Normal 10 2 5 2 3 6" xfId="3001"/>
    <cellStyle name="Normal 10 2 5 2 4" xfId="3002"/>
    <cellStyle name="Normal 10 2 5 2 4 2" xfId="3003"/>
    <cellStyle name="Normal 10 2 5 2 4 2 2" xfId="3004"/>
    <cellStyle name="Normal 10 2 5 2 4 2 3" xfId="3005"/>
    <cellStyle name="Normal 10 2 5 2 4 2 4" xfId="3006"/>
    <cellStyle name="Normal 10 2 5 2 4 3" xfId="3007"/>
    <cellStyle name="Normal 10 2 5 2 4 4" xfId="3008"/>
    <cellStyle name="Normal 10 2 5 2 4 5" xfId="3009"/>
    <cellStyle name="Normal 10 2 5 2 5" xfId="3010"/>
    <cellStyle name="Normal 10 2 5 2 5 2" xfId="3011"/>
    <cellStyle name="Normal 10 2 5 2 5 3" xfId="3012"/>
    <cellStyle name="Normal 10 2 5 2 5 4" xfId="3013"/>
    <cellStyle name="Normal 10 2 5 2 6" xfId="3014"/>
    <cellStyle name="Normal 10 2 5 2 6 2" xfId="3015"/>
    <cellStyle name="Normal 10 2 5 2 7" xfId="3016"/>
    <cellStyle name="Normal 10 2 5 2 8" xfId="3017"/>
    <cellStyle name="Normal 10 2 5 3" xfId="3018"/>
    <cellStyle name="Normal 10 2 5 3 2" xfId="3019"/>
    <cellStyle name="Normal 10 2 5 3 2 2" xfId="3020"/>
    <cellStyle name="Normal 10 2 5 3 2 2 2" xfId="3021"/>
    <cellStyle name="Normal 10 2 5 3 2 2 2 2" xfId="3022"/>
    <cellStyle name="Normal 10 2 5 3 2 2 2 3" xfId="3023"/>
    <cellStyle name="Normal 10 2 5 3 2 2 2 4" xfId="3024"/>
    <cellStyle name="Normal 10 2 5 3 2 2 3" xfId="3025"/>
    <cellStyle name="Normal 10 2 5 3 2 2 4" xfId="3026"/>
    <cellStyle name="Normal 10 2 5 3 2 2 5" xfId="3027"/>
    <cellStyle name="Normal 10 2 5 3 2 3" xfId="3028"/>
    <cellStyle name="Normal 10 2 5 3 2 3 2" xfId="3029"/>
    <cellStyle name="Normal 10 2 5 3 2 3 3" xfId="3030"/>
    <cellStyle name="Normal 10 2 5 3 2 3 4" xfId="3031"/>
    <cellStyle name="Normal 10 2 5 3 2 4" xfId="3032"/>
    <cellStyle name="Normal 10 2 5 3 2 4 2" xfId="3033"/>
    <cellStyle name="Normal 10 2 5 3 2 5" xfId="3034"/>
    <cellStyle name="Normal 10 2 5 3 2 6" xfId="3035"/>
    <cellStyle name="Normal 10 2 5 3 3" xfId="3036"/>
    <cellStyle name="Normal 10 2 5 3 3 2" xfId="3037"/>
    <cellStyle name="Normal 10 2 5 3 3 2 2" xfId="3038"/>
    <cellStyle name="Normal 10 2 5 3 3 2 2 2" xfId="3039"/>
    <cellStyle name="Normal 10 2 5 3 3 2 2 3" xfId="3040"/>
    <cellStyle name="Normal 10 2 5 3 3 2 2 4" xfId="3041"/>
    <cellStyle name="Normal 10 2 5 3 3 2 3" xfId="3042"/>
    <cellStyle name="Normal 10 2 5 3 3 2 4" xfId="3043"/>
    <cellStyle name="Normal 10 2 5 3 3 2 5" xfId="3044"/>
    <cellStyle name="Normal 10 2 5 3 3 3" xfId="3045"/>
    <cellStyle name="Normal 10 2 5 3 3 3 2" xfId="3046"/>
    <cellStyle name="Normal 10 2 5 3 3 3 3" xfId="3047"/>
    <cellStyle name="Normal 10 2 5 3 3 3 4" xfId="3048"/>
    <cellStyle name="Normal 10 2 5 3 3 4" xfId="3049"/>
    <cellStyle name="Normal 10 2 5 3 3 4 2" xfId="3050"/>
    <cellStyle name="Normal 10 2 5 3 3 5" xfId="3051"/>
    <cellStyle name="Normal 10 2 5 3 3 6" xfId="3052"/>
    <cellStyle name="Normal 10 2 5 3 4" xfId="3053"/>
    <cellStyle name="Normal 10 2 5 3 4 2" xfId="3054"/>
    <cellStyle name="Normal 10 2 5 3 4 2 2" xfId="3055"/>
    <cellStyle name="Normal 10 2 5 3 4 2 3" xfId="3056"/>
    <cellStyle name="Normal 10 2 5 3 4 2 4" xfId="3057"/>
    <cellStyle name="Normal 10 2 5 3 4 3" xfId="3058"/>
    <cellStyle name="Normal 10 2 5 3 4 4" xfId="3059"/>
    <cellStyle name="Normal 10 2 5 3 4 5" xfId="3060"/>
    <cellStyle name="Normal 10 2 5 3 5" xfId="3061"/>
    <cellStyle name="Normal 10 2 5 3 5 2" xfId="3062"/>
    <cellStyle name="Normal 10 2 5 3 5 3" xfId="3063"/>
    <cellStyle name="Normal 10 2 5 3 5 4" xfId="3064"/>
    <cellStyle name="Normal 10 2 5 3 6" xfId="3065"/>
    <cellStyle name="Normal 10 2 5 3 6 2" xfId="3066"/>
    <cellStyle name="Normal 10 2 5 3 7" xfId="3067"/>
    <cellStyle name="Normal 10 2 5 3 8" xfId="3068"/>
    <cellStyle name="Normal 10 2 5 4" xfId="3069"/>
    <cellStyle name="Normal 10 2 5 4 2" xfId="3070"/>
    <cellStyle name="Normal 10 2 5 4 2 2" xfId="3071"/>
    <cellStyle name="Normal 10 2 5 4 2 2 2" xfId="3072"/>
    <cellStyle name="Normal 10 2 5 4 2 2 3" xfId="3073"/>
    <cellStyle name="Normal 10 2 5 4 2 2 4" xfId="3074"/>
    <cellStyle name="Normal 10 2 5 4 2 3" xfId="3075"/>
    <cellStyle name="Normal 10 2 5 4 2 4" xfId="3076"/>
    <cellStyle name="Normal 10 2 5 4 2 5" xfId="3077"/>
    <cellStyle name="Normal 10 2 5 4 3" xfId="3078"/>
    <cellStyle name="Normal 10 2 5 4 3 2" xfId="3079"/>
    <cellStyle name="Normal 10 2 5 4 3 3" xfId="3080"/>
    <cellStyle name="Normal 10 2 5 4 3 4" xfId="3081"/>
    <cellStyle name="Normal 10 2 5 4 4" xfId="3082"/>
    <cellStyle name="Normal 10 2 5 4 4 2" xfId="3083"/>
    <cellStyle name="Normal 10 2 5 4 5" xfId="3084"/>
    <cellStyle name="Normal 10 2 5 4 6" xfId="3085"/>
    <cellStyle name="Normal 10 2 5 5" xfId="3086"/>
    <cellStyle name="Normal 10 2 5 5 2" xfId="3087"/>
    <cellStyle name="Normal 10 2 5 5 2 2" xfId="3088"/>
    <cellStyle name="Normal 10 2 5 5 2 2 2" xfId="3089"/>
    <cellStyle name="Normal 10 2 5 5 2 2 3" xfId="3090"/>
    <cellStyle name="Normal 10 2 5 5 2 2 4" xfId="3091"/>
    <cellStyle name="Normal 10 2 5 5 2 3" xfId="3092"/>
    <cellStyle name="Normal 10 2 5 5 2 4" xfId="3093"/>
    <cellStyle name="Normal 10 2 5 5 2 5" xfId="3094"/>
    <cellStyle name="Normal 10 2 5 5 3" xfId="3095"/>
    <cellStyle name="Normal 10 2 5 5 3 2" xfId="3096"/>
    <cellStyle name="Normal 10 2 5 5 3 3" xfId="3097"/>
    <cellStyle name="Normal 10 2 5 5 3 4" xfId="3098"/>
    <cellStyle name="Normal 10 2 5 5 4" xfId="3099"/>
    <cellStyle name="Normal 10 2 5 5 4 2" xfId="3100"/>
    <cellStyle name="Normal 10 2 5 5 5" xfId="3101"/>
    <cellStyle name="Normal 10 2 5 5 6" xfId="3102"/>
    <cellStyle name="Normal 10 2 5 6" xfId="3103"/>
    <cellStyle name="Normal 10 2 5 6 2" xfId="3104"/>
    <cellStyle name="Normal 10 2 5 6 2 2" xfId="3105"/>
    <cellStyle name="Normal 10 2 5 6 2 3" xfId="3106"/>
    <cellStyle name="Normal 10 2 5 6 2 4" xfId="3107"/>
    <cellStyle name="Normal 10 2 5 6 3" xfId="3108"/>
    <cellStyle name="Normal 10 2 5 6 4" xfId="3109"/>
    <cellStyle name="Normal 10 2 5 6 5" xfId="3110"/>
    <cellStyle name="Normal 10 2 5 7" xfId="3111"/>
    <cellStyle name="Normal 10 2 5 7 2" xfId="3112"/>
    <cellStyle name="Normal 10 2 5 7 3" xfId="3113"/>
    <cellStyle name="Normal 10 2 5 7 4" xfId="3114"/>
    <cellStyle name="Normal 10 2 5 8" xfId="3115"/>
    <cellStyle name="Normal 10 2 5 8 2" xfId="3116"/>
    <cellStyle name="Normal 10 2 5 9" xfId="3117"/>
    <cellStyle name="Normal 10 2 6" xfId="3118"/>
    <cellStyle name="Normal 10 2 6 10" xfId="3119"/>
    <cellStyle name="Normal 10 2 6 2" xfId="3120"/>
    <cellStyle name="Normal 10 2 6 2 2" xfId="3121"/>
    <cellStyle name="Normal 10 2 6 2 2 2" xfId="3122"/>
    <cellStyle name="Normal 10 2 6 2 2 2 2" xfId="3123"/>
    <cellStyle name="Normal 10 2 6 2 2 2 2 2" xfId="3124"/>
    <cellStyle name="Normal 10 2 6 2 2 2 2 3" xfId="3125"/>
    <cellStyle name="Normal 10 2 6 2 2 2 2 4" xfId="3126"/>
    <cellStyle name="Normal 10 2 6 2 2 2 3" xfId="3127"/>
    <cellStyle name="Normal 10 2 6 2 2 2 4" xfId="3128"/>
    <cellStyle name="Normal 10 2 6 2 2 2 5" xfId="3129"/>
    <cellStyle name="Normal 10 2 6 2 2 3" xfId="3130"/>
    <cellStyle name="Normal 10 2 6 2 2 3 2" xfId="3131"/>
    <cellStyle name="Normal 10 2 6 2 2 3 3" xfId="3132"/>
    <cellStyle name="Normal 10 2 6 2 2 3 4" xfId="3133"/>
    <cellStyle name="Normal 10 2 6 2 2 4" xfId="3134"/>
    <cellStyle name="Normal 10 2 6 2 2 4 2" xfId="3135"/>
    <cellStyle name="Normal 10 2 6 2 2 5" xfId="3136"/>
    <cellStyle name="Normal 10 2 6 2 2 6" xfId="3137"/>
    <cellStyle name="Normal 10 2 6 2 3" xfId="3138"/>
    <cellStyle name="Normal 10 2 6 2 3 2" xfId="3139"/>
    <cellStyle name="Normal 10 2 6 2 3 2 2" xfId="3140"/>
    <cellStyle name="Normal 10 2 6 2 3 2 2 2" xfId="3141"/>
    <cellStyle name="Normal 10 2 6 2 3 2 2 3" xfId="3142"/>
    <cellStyle name="Normal 10 2 6 2 3 2 2 4" xfId="3143"/>
    <cellStyle name="Normal 10 2 6 2 3 2 3" xfId="3144"/>
    <cellStyle name="Normal 10 2 6 2 3 2 4" xfId="3145"/>
    <cellStyle name="Normal 10 2 6 2 3 2 5" xfId="3146"/>
    <cellStyle name="Normal 10 2 6 2 3 3" xfId="3147"/>
    <cellStyle name="Normal 10 2 6 2 3 3 2" xfId="3148"/>
    <cellStyle name="Normal 10 2 6 2 3 3 3" xfId="3149"/>
    <cellStyle name="Normal 10 2 6 2 3 3 4" xfId="3150"/>
    <cellStyle name="Normal 10 2 6 2 3 4" xfId="3151"/>
    <cellStyle name="Normal 10 2 6 2 3 4 2" xfId="3152"/>
    <cellStyle name="Normal 10 2 6 2 3 5" xfId="3153"/>
    <cellStyle name="Normal 10 2 6 2 3 6" xfId="3154"/>
    <cellStyle name="Normal 10 2 6 2 4" xfId="3155"/>
    <cellStyle name="Normal 10 2 6 2 4 2" xfId="3156"/>
    <cellStyle name="Normal 10 2 6 2 4 2 2" xfId="3157"/>
    <cellStyle name="Normal 10 2 6 2 4 2 3" xfId="3158"/>
    <cellStyle name="Normal 10 2 6 2 4 2 4" xfId="3159"/>
    <cellStyle name="Normal 10 2 6 2 4 3" xfId="3160"/>
    <cellStyle name="Normal 10 2 6 2 4 4" xfId="3161"/>
    <cellStyle name="Normal 10 2 6 2 4 5" xfId="3162"/>
    <cellStyle name="Normal 10 2 6 2 5" xfId="3163"/>
    <cellStyle name="Normal 10 2 6 2 5 2" xfId="3164"/>
    <cellStyle name="Normal 10 2 6 2 5 3" xfId="3165"/>
    <cellStyle name="Normal 10 2 6 2 5 4" xfId="3166"/>
    <cellStyle name="Normal 10 2 6 2 6" xfId="3167"/>
    <cellStyle name="Normal 10 2 6 2 6 2" xfId="3168"/>
    <cellStyle name="Normal 10 2 6 2 7" xfId="3169"/>
    <cellStyle name="Normal 10 2 6 2 8" xfId="3170"/>
    <cellStyle name="Normal 10 2 6 3" xfId="3171"/>
    <cellStyle name="Normal 10 2 6 3 2" xfId="3172"/>
    <cellStyle name="Normal 10 2 6 3 2 2" xfId="3173"/>
    <cellStyle name="Normal 10 2 6 3 2 2 2" xfId="3174"/>
    <cellStyle name="Normal 10 2 6 3 2 2 2 2" xfId="3175"/>
    <cellStyle name="Normal 10 2 6 3 2 2 2 3" xfId="3176"/>
    <cellStyle name="Normal 10 2 6 3 2 2 2 4" xfId="3177"/>
    <cellStyle name="Normal 10 2 6 3 2 2 3" xfId="3178"/>
    <cellStyle name="Normal 10 2 6 3 2 2 4" xfId="3179"/>
    <cellStyle name="Normal 10 2 6 3 2 2 5" xfId="3180"/>
    <cellStyle name="Normal 10 2 6 3 2 3" xfId="3181"/>
    <cellStyle name="Normal 10 2 6 3 2 3 2" xfId="3182"/>
    <cellStyle name="Normal 10 2 6 3 2 3 3" xfId="3183"/>
    <cellStyle name="Normal 10 2 6 3 2 3 4" xfId="3184"/>
    <cellStyle name="Normal 10 2 6 3 2 4" xfId="3185"/>
    <cellStyle name="Normal 10 2 6 3 2 4 2" xfId="3186"/>
    <cellStyle name="Normal 10 2 6 3 2 5" xfId="3187"/>
    <cellStyle name="Normal 10 2 6 3 2 6" xfId="3188"/>
    <cellStyle name="Normal 10 2 6 3 3" xfId="3189"/>
    <cellStyle name="Normal 10 2 6 3 3 2" xfId="3190"/>
    <cellStyle name="Normal 10 2 6 3 3 2 2" xfId="3191"/>
    <cellStyle name="Normal 10 2 6 3 3 2 2 2" xfId="3192"/>
    <cellStyle name="Normal 10 2 6 3 3 2 2 3" xfId="3193"/>
    <cellStyle name="Normal 10 2 6 3 3 2 2 4" xfId="3194"/>
    <cellStyle name="Normal 10 2 6 3 3 2 3" xfId="3195"/>
    <cellStyle name="Normal 10 2 6 3 3 2 4" xfId="3196"/>
    <cellStyle name="Normal 10 2 6 3 3 2 5" xfId="3197"/>
    <cellStyle name="Normal 10 2 6 3 3 3" xfId="3198"/>
    <cellStyle name="Normal 10 2 6 3 3 3 2" xfId="3199"/>
    <cellStyle name="Normal 10 2 6 3 3 3 3" xfId="3200"/>
    <cellStyle name="Normal 10 2 6 3 3 3 4" xfId="3201"/>
    <cellStyle name="Normal 10 2 6 3 3 4" xfId="3202"/>
    <cellStyle name="Normal 10 2 6 3 3 4 2" xfId="3203"/>
    <cellStyle name="Normal 10 2 6 3 3 5" xfId="3204"/>
    <cellStyle name="Normal 10 2 6 3 3 6" xfId="3205"/>
    <cellStyle name="Normal 10 2 6 3 4" xfId="3206"/>
    <cellStyle name="Normal 10 2 6 3 4 2" xfId="3207"/>
    <cellStyle name="Normal 10 2 6 3 4 2 2" xfId="3208"/>
    <cellStyle name="Normal 10 2 6 3 4 2 3" xfId="3209"/>
    <cellStyle name="Normal 10 2 6 3 4 2 4" xfId="3210"/>
    <cellStyle name="Normal 10 2 6 3 4 3" xfId="3211"/>
    <cellStyle name="Normal 10 2 6 3 4 4" xfId="3212"/>
    <cellStyle name="Normal 10 2 6 3 4 5" xfId="3213"/>
    <cellStyle name="Normal 10 2 6 3 5" xfId="3214"/>
    <cellStyle name="Normal 10 2 6 3 5 2" xfId="3215"/>
    <cellStyle name="Normal 10 2 6 3 5 3" xfId="3216"/>
    <cellStyle name="Normal 10 2 6 3 5 4" xfId="3217"/>
    <cellStyle name="Normal 10 2 6 3 6" xfId="3218"/>
    <cellStyle name="Normal 10 2 6 3 6 2" xfId="3219"/>
    <cellStyle name="Normal 10 2 6 3 7" xfId="3220"/>
    <cellStyle name="Normal 10 2 6 3 8" xfId="3221"/>
    <cellStyle name="Normal 10 2 6 4" xfId="3222"/>
    <cellStyle name="Normal 10 2 6 4 2" xfId="3223"/>
    <cellStyle name="Normal 10 2 6 4 2 2" xfId="3224"/>
    <cellStyle name="Normal 10 2 6 4 2 2 2" xfId="3225"/>
    <cellStyle name="Normal 10 2 6 4 2 2 3" xfId="3226"/>
    <cellStyle name="Normal 10 2 6 4 2 2 4" xfId="3227"/>
    <cellStyle name="Normal 10 2 6 4 2 3" xfId="3228"/>
    <cellStyle name="Normal 10 2 6 4 2 4" xfId="3229"/>
    <cellStyle name="Normal 10 2 6 4 2 5" xfId="3230"/>
    <cellStyle name="Normal 10 2 6 4 3" xfId="3231"/>
    <cellStyle name="Normal 10 2 6 4 3 2" xfId="3232"/>
    <cellStyle name="Normal 10 2 6 4 3 3" xfId="3233"/>
    <cellStyle name="Normal 10 2 6 4 3 4" xfId="3234"/>
    <cellStyle name="Normal 10 2 6 4 4" xfId="3235"/>
    <cellStyle name="Normal 10 2 6 4 4 2" xfId="3236"/>
    <cellStyle name="Normal 10 2 6 4 5" xfId="3237"/>
    <cellStyle name="Normal 10 2 6 4 6" xfId="3238"/>
    <cellStyle name="Normal 10 2 6 5" xfId="3239"/>
    <cellStyle name="Normal 10 2 6 5 2" xfId="3240"/>
    <cellStyle name="Normal 10 2 6 5 2 2" xfId="3241"/>
    <cellStyle name="Normal 10 2 6 5 2 2 2" xfId="3242"/>
    <cellStyle name="Normal 10 2 6 5 2 2 3" xfId="3243"/>
    <cellStyle name="Normal 10 2 6 5 2 2 4" xfId="3244"/>
    <cellStyle name="Normal 10 2 6 5 2 3" xfId="3245"/>
    <cellStyle name="Normal 10 2 6 5 2 4" xfId="3246"/>
    <cellStyle name="Normal 10 2 6 5 2 5" xfId="3247"/>
    <cellStyle name="Normal 10 2 6 5 3" xfId="3248"/>
    <cellStyle name="Normal 10 2 6 5 3 2" xfId="3249"/>
    <cellStyle name="Normal 10 2 6 5 3 3" xfId="3250"/>
    <cellStyle name="Normal 10 2 6 5 3 4" xfId="3251"/>
    <cellStyle name="Normal 10 2 6 5 4" xfId="3252"/>
    <cellStyle name="Normal 10 2 6 5 4 2" xfId="3253"/>
    <cellStyle name="Normal 10 2 6 5 5" xfId="3254"/>
    <cellStyle name="Normal 10 2 6 5 6" xfId="3255"/>
    <cellStyle name="Normal 10 2 6 6" xfId="3256"/>
    <cellStyle name="Normal 10 2 6 6 2" xfId="3257"/>
    <cellStyle name="Normal 10 2 6 6 2 2" xfId="3258"/>
    <cellStyle name="Normal 10 2 6 6 2 3" xfId="3259"/>
    <cellStyle name="Normal 10 2 6 6 2 4" xfId="3260"/>
    <cellStyle name="Normal 10 2 6 6 3" xfId="3261"/>
    <cellStyle name="Normal 10 2 6 6 4" xfId="3262"/>
    <cellStyle name="Normal 10 2 6 6 5" xfId="3263"/>
    <cellStyle name="Normal 10 2 6 7" xfId="3264"/>
    <cellStyle name="Normal 10 2 6 7 2" xfId="3265"/>
    <cellStyle name="Normal 10 2 6 7 3" xfId="3266"/>
    <cellStyle name="Normal 10 2 6 7 4" xfId="3267"/>
    <cellStyle name="Normal 10 2 6 8" xfId="3268"/>
    <cellStyle name="Normal 10 2 6 8 2" xfId="3269"/>
    <cellStyle name="Normal 10 2 6 9" xfId="3270"/>
    <cellStyle name="Normal 10 2 7" xfId="3271"/>
    <cellStyle name="Normal 10 2 7 2" xfId="3272"/>
    <cellStyle name="Normal 10 2 7 2 2" xfId="3273"/>
    <cellStyle name="Normal 10 2 7 2 2 2" xfId="3274"/>
    <cellStyle name="Normal 10 2 7 2 2 2 2" xfId="3275"/>
    <cellStyle name="Normal 10 2 7 2 2 2 3" xfId="3276"/>
    <cellStyle name="Normal 10 2 7 2 2 2 4" xfId="3277"/>
    <cellStyle name="Normal 10 2 7 2 2 3" xfId="3278"/>
    <cellStyle name="Normal 10 2 7 2 2 4" xfId="3279"/>
    <cellStyle name="Normal 10 2 7 2 2 5" xfId="3280"/>
    <cellStyle name="Normal 10 2 7 2 3" xfId="3281"/>
    <cellStyle name="Normal 10 2 7 2 3 2" xfId="3282"/>
    <cellStyle name="Normal 10 2 7 2 3 3" xfId="3283"/>
    <cellStyle name="Normal 10 2 7 2 3 4" xfId="3284"/>
    <cellStyle name="Normal 10 2 7 2 4" xfId="3285"/>
    <cellStyle name="Normal 10 2 7 2 4 2" xfId="3286"/>
    <cellStyle name="Normal 10 2 7 2 5" xfId="3287"/>
    <cellStyle name="Normal 10 2 7 2 6" xfId="3288"/>
    <cellStyle name="Normal 10 2 7 3" xfId="3289"/>
    <cellStyle name="Normal 10 2 7 3 2" xfId="3290"/>
    <cellStyle name="Normal 10 2 7 3 2 2" xfId="3291"/>
    <cellStyle name="Normal 10 2 7 3 2 2 2" xfId="3292"/>
    <cellStyle name="Normal 10 2 7 3 2 2 3" xfId="3293"/>
    <cellStyle name="Normal 10 2 7 3 2 2 4" xfId="3294"/>
    <cellStyle name="Normal 10 2 7 3 2 3" xfId="3295"/>
    <cellStyle name="Normal 10 2 7 3 2 4" xfId="3296"/>
    <cellStyle name="Normal 10 2 7 3 2 5" xfId="3297"/>
    <cellStyle name="Normal 10 2 7 3 3" xfId="3298"/>
    <cellStyle name="Normal 10 2 7 3 3 2" xfId="3299"/>
    <cellStyle name="Normal 10 2 7 3 3 3" xfId="3300"/>
    <cellStyle name="Normal 10 2 7 3 3 4" xfId="3301"/>
    <cellStyle name="Normal 10 2 7 3 4" xfId="3302"/>
    <cellStyle name="Normal 10 2 7 3 4 2" xfId="3303"/>
    <cellStyle name="Normal 10 2 7 3 5" xfId="3304"/>
    <cellStyle name="Normal 10 2 7 3 6" xfId="3305"/>
    <cellStyle name="Normal 10 2 7 4" xfId="3306"/>
    <cellStyle name="Normal 10 2 7 4 2" xfId="3307"/>
    <cellStyle name="Normal 10 2 7 4 2 2" xfId="3308"/>
    <cellStyle name="Normal 10 2 7 4 2 3" xfId="3309"/>
    <cellStyle name="Normal 10 2 7 4 2 4" xfId="3310"/>
    <cellStyle name="Normal 10 2 7 4 3" xfId="3311"/>
    <cellStyle name="Normal 10 2 7 4 4" xfId="3312"/>
    <cellStyle name="Normal 10 2 7 4 5" xfId="3313"/>
    <cellStyle name="Normal 10 2 7 5" xfId="3314"/>
    <cellStyle name="Normal 10 2 7 5 2" xfId="3315"/>
    <cellStyle name="Normal 10 2 7 5 3" xfId="3316"/>
    <cellStyle name="Normal 10 2 7 5 4" xfId="3317"/>
    <cellStyle name="Normal 10 2 7 6" xfId="3318"/>
    <cellStyle name="Normal 10 2 7 6 2" xfId="3319"/>
    <cellStyle name="Normal 10 2 7 7" xfId="3320"/>
    <cellStyle name="Normal 10 2 7 8" xfId="3321"/>
    <cellStyle name="Normal 10 2 8" xfId="3322"/>
    <cellStyle name="Normal 10 2 8 2" xfId="3323"/>
    <cellStyle name="Normal 10 2 8 2 2" xfId="3324"/>
    <cellStyle name="Normal 10 2 8 2 2 2" xfId="3325"/>
    <cellStyle name="Normal 10 2 8 2 2 2 2" xfId="3326"/>
    <cellStyle name="Normal 10 2 8 2 2 2 3" xfId="3327"/>
    <cellStyle name="Normal 10 2 8 2 2 2 4" xfId="3328"/>
    <cellStyle name="Normal 10 2 8 2 2 3" xfId="3329"/>
    <cellStyle name="Normal 10 2 8 2 2 4" xfId="3330"/>
    <cellStyle name="Normal 10 2 8 2 2 5" xfId="3331"/>
    <cellStyle name="Normal 10 2 8 2 3" xfId="3332"/>
    <cellStyle name="Normal 10 2 8 2 3 2" xfId="3333"/>
    <cellStyle name="Normal 10 2 8 2 3 3" xfId="3334"/>
    <cellStyle name="Normal 10 2 8 2 3 4" xfId="3335"/>
    <cellStyle name="Normal 10 2 8 2 4" xfId="3336"/>
    <cellStyle name="Normal 10 2 8 2 4 2" xfId="3337"/>
    <cellStyle name="Normal 10 2 8 2 5" xfId="3338"/>
    <cellStyle name="Normal 10 2 8 2 6" xfId="3339"/>
    <cellStyle name="Normal 10 2 8 3" xfId="3340"/>
    <cellStyle name="Normal 10 2 8 3 2" xfId="3341"/>
    <cellStyle name="Normal 10 2 8 3 2 2" xfId="3342"/>
    <cellStyle name="Normal 10 2 8 3 2 2 2" xfId="3343"/>
    <cellStyle name="Normal 10 2 8 3 2 2 3" xfId="3344"/>
    <cellStyle name="Normal 10 2 8 3 2 2 4" xfId="3345"/>
    <cellStyle name="Normal 10 2 8 3 2 3" xfId="3346"/>
    <cellStyle name="Normal 10 2 8 3 2 4" xfId="3347"/>
    <cellStyle name="Normal 10 2 8 3 2 5" xfId="3348"/>
    <cellStyle name="Normal 10 2 8 3 3" xfId="3349"/>
    <cellStyle name="Normal 10 2 8 3 3 2" xfId="3350"/>
    <cellStyle name="Normal 10 2 8 3 3 3" xfId="3351"/>
    <cellStyle name="Normal 10 2 8 3 3 4" xfId="3352"/>
    <cellStyle name="Normal 10 2 8 3 4" xfId="3353"/>
    <cellStyle name="Normal 10 2 8 3 4 2" xfId="3354"/>
    <cellStyle name="Normal 10 2 8 3 5" xfId="3355"/>
    <cellStyle name="Normal 10 2 8 3 6" xfId="3356"/>
    <cellStyle name="Normal 10 2 8 4" xfId="3357"/>
    <cellStyle name="Normal 10 2 8 4 2" xfId="3358"/>
    <cellStyle name="Normal 10 2 8 4 2 2" xfId="3359"/>
    <cellStyle name="Normal 10 2 8 4 2 3" xfId="3360"/>
    <cellStyle name="Normal 10 2 8 4 2 4" xfId="3361"/>
    <cellStyle name="Normal 10 2 8 4 3" xfId="3362"/>
    <cellStyle name="Normal 10 2 8 4 4" xfId="3363"/>
    <cellStyle name="Normal 10 2 8 4 5" xfId="3364"/>
    <cellStyle name="Normal 10 2 8 5" xfId="3365"/>
    <cellStyle name="Normal 10 2 8 5 2" xfId="3366"/>
    <cellStyle name="Normal 10 2 8 5 3" xfId="3367"/>
    <cellStyle name="Normal 10 2 8 5 4" xfId="3368"/>
    <cellStyle name="Normal 10 2 8 6" xfId="3369"/>
    <cellStyle name="Normal 10 2 8 6 2" xfId="3370"/>
    <cellStyle name="Normal 10 2 8 7" xfId="3371"/>
    <cellStyle name="Normal 10 2 8 8" xfId="3372"/>
    <cellStyle name="Normal 10 2 9" xfId="3373"/>
    <cellStyle name="Normal 10 2 9 2" xfId="3374"/>
    <cellStyle name="Normal 10 2 9 2 2" xfId="3375"/>
    <cellStyle name="Normal 10 2 9 2 2 2" xfId="3376"/>
    <cellStyle name="Normal 10 2 9 2 2 3" xfId="3377"/>
    <cellStyle name="Normal 10 2 9 2 2 4" xfId="3378"/>
    <cellStyle name="Normal 10 2 9 2 3" xfId="3379"/>
    <cellStyle name="Normal 10 2 9 2 4" xfId="3380"/>
    <cellStyle name="Normal 10 2 9 2 5" xfId="3381"/>
    <cellStyle name="Normal 10 2 9 3" xfId="3382"/>
    <cellStyle name="Normal 10 2 9 3 2" xfId="3383"/>
    <cellStyle name="Normal 10 2 9 3 3" xfId="3384"/>
    <cellStyle name="Normal 10 2 9 3 4" xfId="3385"/>
    <cellStyle name="Normal 10 2 9 4" xfId="3386"/>
    <cellStyle name="Normal 10 2 9 4 2" xfId="3387"/>
    <cellStyle name="Normal 10 2 9 5" xfId="3388"/>
    <cellStyle name="Normal 10 2 9 6" xfId="3389"/>
    <cellStyle name="Normal 10 3" xfId="3390"/>
    <cellStyle name="Normal 10 3 10" xfId="3391"/>
    <cellStyle name="Normal 10 3 10 2" xfId="3392"/>
    <cellStyle name="Normal 10 3 10 2 2" xfId="3393"/>
    <cellStyle name="Normal 10 3 10 2 3" xfId="3394"/>
    <cellStyle name="Normal 10 3 10 2 4" xfId="3395"/>
    <cellStyle name="Normal 10 3 10 3" xfId="3396"/>
    <cellStyle name="Normal 10 3 10 4" xfId="3397"/>
    <cellStyle name="Normal 10 3 10 5" xfId="3398"/>
    <cellStyle name="Normal 10 3 11" xfId="3399"/>
    <cellStyle name="Normal 10 3 11 2" xfId="3400"/>
    <cellStyle name="Normal 10 3 11 3" xfId="3401"/>
    <cellStyle name="Normal 10 3 11 4" xfId="3402"/>
    <cellStyle name="Normal 10 3 12" xfId="3403"/>
    <cellStyle name="Normal 10 3 12 2" xfId="3404"/>
    <cellStyle name="Normal 10 3 13" xfId="3405"/>
    <cellStyle name="Normal 10 3 14" xfId="3406"/>
    <cellStyle name="Normal 10 3 2" xfId="3407"/>
    <cellStyle name="Normal 10 3 2 10" xfId="3408"/>
    <cellStyle name="Normal 10 3 2 10 2" xfId="3409"/>
    <cellStyle name="Normal 10 3 2 10 3" xfId="3410"/>
    <cellStyle name="Normal 10 3 2 10 4" xfId="3411"/>
    <cellStyle name="Normal 10 3 2 11" xfId="3412"/>
    <cellStyle name="Normal 10 3 2 11 2" xfId="3413"/>
    <cellStyle name="Normal 10 3 2 12" xfId="3414"/>
    <cellStyle name="Normal 10 3 2 13" xfId="3415"/>
    <cellStyle name="Normal 10 3 2 2" xfId="3416"/>
    <cellStyle name="Normal 10 3 2 2 10" xfId="3417"/>
    <cellStyle name="Normal 10 3 2 2 11" xfId="3418"/>
    <cellStyle name="Normal 10 3 2 2 2" xfId="3419"/>
    <cellStyle name="Normal 10 3 2 2 2 10" xfId="3420"/>
    <cellStyle name="Normal 10 3 2 2 2 2" xfId="3421"/>
    <cellStyle name="Normal 10 3 2 2 2 2 2" xfId="3422"/>
    <cellStyle name="Normal 10 3 2 2 2 2 2 2" xfId="3423"/>
    <cellStyle name="Normal 10 3 2 2 2 2 2 2 2" xfId="3424"/>
    <cellStyle name="Normal 10 3 2 2 2 2 2 2 2 2" xfId="3425"/>
    <cellStyle name="Normal 10 3 2 2 2 2 2 2 2 3" xfId="3426"/>
    <cellStyle name="Normal 10 3 2 2 2 2 2 2 2 4" xfId="3427"/>
    <cellStyle name="Normal 10 3 2 2 2 2 2 2 3" xfId="3428"/>
    <cellStyle name="Normal 10 3 2 2 2 2 2 2 4" xfId="3429"/>
    <cellStyle name="Normal 10 3 2 2 2 2 2 2 5" xfId="3430"/>
    <cellStyle name="Normal 10 3 2 2 2 2 2 3" xfId="3431"/>
    <cellStyle name="Normal 10 3 2 2 2 2 2 3 2" xfId="3432"/>
    <cellStyle name="Normal 10 3 2 2 2 2 2 3 3" xfId="3433"/>
    <cellStyle name="Normal 10 3 2 2 2 2 2 3 4" xfId="3434"/>
    <cellStyle name="Normal 10 3 2 2 2 2 2 4" xfId="3435"/>
    <cellStyle name="Normal 10 3 2 2 2 2 2 4 2" xfId="3436"/>
    <cellStyle name="Normal 10 3 2 2 2 2 2 5" xfId="3437"/>
    <cellStyle name="Normal 10 3 2 2 2 2 2 6" xfId="3438"/>
    <cellStyle name="Normal 10 3 2 2 2 2 3" xfId="3439"/>
    <cellStyle name="Normal 10 3 2 2 2 2 3 2" xfId="3440"/>
    <cellStyle name="Normal 10 3 2 2 2 2 3 2 2" xfId="3441"/>
    <cellStyle name="Normal 10 3 2 2 2 2 3 2 2 2" xfId="3442"/>
    <cellStyle name="Normal 10 3 2 2 2 2 3 2 2 3" xfId="3443"/>
    <cellStyle name="Normal 10 3 2 2 2 2 3 2 2 4" xfId="3444"/>
    <cellStyle name="Normal 10 3 2 2 2 2 3 2 3" xfId="3445"/>
    <cellStyle name="Normal 10 3 2 2 2 2 3 2 4" xfId="3446"/>
    <cellStyle name="Normal 10 3 2 2 2 2 3 2 5" xfId="3447"/>
    <cellStyle name="Normal 10 3 2 2 2 2 3 3" xfId="3448"/>
    <cellStyle name="Normal 10 3 2 2 2 2 3 3 2" xfId="3449"/>
    <cellStyle name="Normal 10 3 2 2 2 2 3 3 3" xfId="3450"/>
    <cellStyle name="Normal 10 3 2 2 2 2 3 3 4" xfId="3451"/>
    <cellStyle name="Normal 10 3 2 2 2 2 3 4" xfId="3452"/>
    <cellStyle name="Normal 10 3 2 2 2 2 3 4 2" xfId="3453"/>
    <cellStyle name="Normal 10 3 2 2 2 2 3 5" xfId="3454"/>
    <cellStyle name="Normal 10 3 2 2 2 2 3 6" xfId="3455"/>
    <cellStyle name="Normal 10 3 2 2 2 2 4" xfId="3456"/>
    <cellStyle name="Normal 10 3 2 2 2 2 4 2" xfId="3457"/>
    <cellStyle name="Normal 10 3 2 2 2 2 4 2 2" xfId="3458"/>
    <cellStyle name="Normal 10 3 2 2 2 2 4 2 3" xfId="3459"/>
    <cellStyle name="Normal 10 3 2 2 2 2 4 2 4" xfId="3460"/>
    <cellStyle name="Normal 10 3 2 2 2 2 4 3" xfId="3461"/>
    <cellStyle name="Normal 10 3 2 2 2 2 4 4" xfId="3462"/>
    <cellStyle name="Normal 10 3 2 2 2 2 4 5" xfId="3463"/>
    <cellStyle name="Normal 10 3 2 2 2 2 5" xfId="3464"/>
    <cellStyle name="Normal 10 3 2 2 2 2 5 2" xfId="3465"/>
    <cellStyle name="Normal 10 3 2 2 2 2 5 3" xfId="3466"/>
    <cellStyle name="Normal 10 3 2 2 2 2 5 4" xfId="3467"/>
    <cellStyle name="Normal 10 3 2 2 2 2 6" xfId="3468"/>
    <cellStyle name="Normal 10 3 2 2 2 2 6 2" xfId="3469"/>
    <cellStyle name="Normal 10 3 2 2 2 2 7" xfId="3470"/>
    <cellStyle name="Normal 10 3 2 2 2 2 8" xfId="3471"/>
    <cellStyle name="Normal 10 3 2 2 2 3" xfId="3472"/>
    <cellStyle name="Normal 10 3 2 2 2 3 2" xfId="3473"/>
    <cellStyle name="Normal 10 3 2 2 2 3 2 2" xfId="3474"/>
    <cellStyle name="Normal 10 3 2 2 2 3 2 2 2" xfId="3475"/>
    <cellStyle name="Normal 10 3 2 2 2 3 2 2 2 2" xfId="3476"/>
    <cellStyle name="Normal 10 3 2 2 2 3 2 2 2 3" xfId="3477"/>
    <cellStyle name="Normal 10 3 2 2 2 3 2 2 2 4" xfId="3478"/>
    <cellStyle name="Normal 10 3 2 2 2 3 2 2 3" xfId="3479"/>
    <cellStyle name="Normal 10 3 2 2 2 3 2 2 4" xfId="3480"/>
    <cellStyle name="Normal 10 3 2 2 2 3 2 2 5" xfId="3481"/>
    <cellStyle name="Normal 10 3 2 2 2 3 2 3" xfId="3482"/>
    <cellStyle name="Normal 10 3 2 2 2 3 2 3 2" xfId="3483"/>
    <cellStyle name="Normal 10 3 2 2 2 3 2 3 3" xfId="3484"/>
    <cellStyle name="Normal 10 3 2 2 2 3 2 3 4" xfId="3485"/>
    <cellStyle name="Normal 10 3 2 2 2 3 2 4" xfId="3486"/>
    <cellStyle name="Normal 10 3 2 2 2 3 2 4 2" xfId="3487"/>
    <cellStyle name="Normal 10 3 2 2 2 3 2 5" xfId="3488"/>
    <cellStyle name="Normal 10 3 2 2 2 3 2 6" xfId="3489"/>
    <cellStyle name="Normal 10 3 2 2 2 3 3" xfId="3490"/>
    <cellStyle name="Normal 10 3 2 2 2 3 3 2" xfId="3491"/>
    <cellStyle name="Normal 10 3 2 2 2 3 3 2 2" xfId="3492"/>
    <cellStyle name="Normal 10 3 2 2 2 3 3 2 2 2" xfId="3493"/>
    <cellStyle name="Normal 10 3 2 2 2 3 3 2 2 3" xfId="3494"/>
    <cellStyle name="Normal 10 3 2 2 2 3 3 2 2 4" xfId="3495"/>
    <cellStyle name="Normal 10 3 2 2 2 3 3 2 3" xfId="3496"/>
    <cellStyle name="Normal 10 3 2 2 2 3 3 2 4" xfId="3497"/>
    <cellStyle name="Normal 10 3 2 2 2 3 3 2 5" xfId="3498"/>
    <cellStyle name="Normal 10 3 2 2 2 3 3 3" xfId="3499"/>
    <cellStyle name="Normal 10 3 2 2 2 3 3 3 2" xfId="3500"/>
    <cellStyle name="Normal 10 3 2 2 2 3 3 3 3" xfId="3501"/>
    <cellStyle name="Normal 10 3 2 2 2 3 3 3 4" xfId="3502"/>
    <cellStyle name="Normal 10 3 2 2 2 3 3 4" xfId="3503"/>
    <cellStyle name="Normal 10 3 2 2 2 3 3 4 2" xfId="3504"/>
    <cellStyle name="Normal 10 3 2 2 2 3 3 5" xfId="3505"/>
    <cellStyle name="Normal 10 3 2 2 2 3 3 6" xfId="3506"/>
    <cellStyle name="Normal 10 3 2 2 2 3 4" xfId="3507"/>
    <cellStyle name="Normal 10 3 2 2 2 3 4 2" xfId="3508"/>
    <cellStyle name="Normal 10 3 2 2 2 3 4 2 2" xfId="3509"/>
    <cellStyle name="Normal 10 3 2 2 2 3 4 2 3" xfId="3510"/>
    <cellStyle name="Normal 10 3 2 2 2 3 4 2 4" xfId="3511"/>
    <cellStyle name="Normal 10 3 2 2 2 3 4 3" xfId="3512"/>
    <cellStyle name="Normal 10 3 2 2 2 3 4 4" xfId="3513"/>
    <cellStyle name="Normal 10 3 2 2 2 3 4 5" xfId="3514"/>
    <cellStyle name="Normal 10 3 2 2 2 3 5" xfId="3515"/>
    <cellStyle name="Normal 10 3 2 2 2 3 5 2" xfId="3516"/>
    <cellStyle name="Normal 10 3 2 2 2 3 5 3" xfId="3517"/>
    <cellStyle name="Normal 10 3 2 2 2 3 5 4" xfId="3518"/>
    <cellStyle name="Normal 10 3 2 2 2 3 6" xfId="3519"/>
    <cellStyle name="Normal 10 3 2 2 2 3 6 2" xfId="3520"/>
    <cellStyle name="Normal 10 3 2 2 2 3 7" xfId="3521"/>
    <cellStyle name="Normal 10 3 2 2 2 3 8" xfId="3522"/>
    <cellStyle name="Normal 10 3 2 2 2 4" xfId="3523"/>
    <cellStyle name="Normal 10 3 2 2 2 4 2" xfId="3524"/>
    <cellStyle name="Normal 10 3 2 2 2 4 2 2" xfId="3525"/>
    <cellStyle name="Normal 10 3 2 2 2 4 2 2 2" xfId="3526"/>
    <cellStyle name="Normal 10 3 2 2 2 4 2 2 3" xfId="3527"/>
    <cellStyle name="Normal 10 3 2 2 2 4 2 2 4" xfId="3528"/>
    <cellStyle name="Normal 10 3 2 2 2 4 2 3" xfId="3529"/>
    <cellStyle name="Normal 10 3 2 2 2 4 2 4" xfId="3530"/>
    <cellStyle name="Normal 10 3 2 2 2 4 2 5" xfId="3531"/>
    <cellStyle name="Normal 10 3 2 2 2 4 3" xfId="3532"/>
    <cellStyle name="Normal 10 3 2 2 2 4 3 2" xfId="3533"/>
    <cellStyle name="Normal 10 3 2 2 2 4 3 3" xfId="3534"/>
    <cellStyle name="Normal 10 3 2 2 2 4 3 4" xfId="3535"/>
    <cellStyle name="Normal 10 3 2 2 2 4 4" xfId="3536"/>
    <cellStyle name="Normal 10 3 2 2 2 4 4 2" xfId="3537"/>
    <cellStyle name="Normal 10 3 2 2 2 4 5" xfId="3538"/>
    <cellStyle name="Normal 10 3 2 2 2 4 6" xfId="3539"/>
    <cellStyle name="Normal 10 3 2 2 2 5" xfId="3540"/>
    <cellStyle name="Normal 10 3 2 2 2 5 2" xfId="3541"/>
    <cellStyle name="Normal 10 3 2 2 2 5 2 2" xfId="3542"/>
    <cellStyle name="Normal 10 3 2 2 2 5 2 2 2" xfId="3543"/>
    <cellStyle name="Normal 10 3 2 2 2 5 2 2 3" xfId="3544"/>
    <cellStyle name="Normal 10 3 2 2 2 5 2 2 4" xfId="3545"/>
    <cellStyle name="Normal 10 3 2 2 2 5 2 3" xfId="3546"/>
    <cellStyle name="Normal 10 3 2 2 2 5 2 4" xfId="3547"/>
    <cellStyle name="Normal 10 3 2 2 2 5 2 5" xfId="3548"/>
    <cellStyle name="Normal 10 3 2 2 2 5 3" xfId="3549"/>
    <cellStyle name="Normal 10 3 2 2 2 5 3 2" xfId="3550"/>
    <cellStyle name="Normal 10 3 2 2 2 5 3 3" xfId="3551"/>
    <cellStyle name="Normal 10 3 2 2 2 5 3 4" xfId="3552"/>
    <cellStyle name="Normal 10 3 2 2 2 5 4" xfId="3553"/>
    <cellStyle name="Normal 10 3 2 2 2 5 4 2" xfId="3554"/>
    <cellStyle name="Normal 10 3 2 2 2 5 5" xfId="3555"/>
    <cellStyle name="Normal 10 3 2 2 2 5 6" xfId="3556"/>
    <cellStyle name="Normal 10 3 2 2 2 6" xfId="3557"/>
    <cellStyle name="Normal 10 3 2 2 2 6 2" xfId="3558"/>
    <cellStyle name="Normal 10 3 2 2 2 6 2 2" xfId="3559"/>
    <cellStyle name="Normal 10 3 2 2 2 6 2 3" xfId="3560"/>
    <cellStyle name="Normal 10 3 2 2 2 6 2 4" xfId="3561"/>
    <cellStyle name="Normal 10 3 2 2 2 6 3" xfId="3562"/>
    <cellStyle name="Normal 10 3 2 2 2 6 4" xfId="3563"/>
    <cellStyle name="Normal 10 3 2 2 2 6 5" xfId="3564"/>
    <cellStyle name="Normal 10 3 2 2 2 7" xfId="3565"/>
    <cellStyle name="Normal 10 3 2 2 2 7 2" xfId="3566"/>
    <cellStyle name="Normal 10 3 2 2 2 7 3" xfId="3567"/>
    <cellStyle name="Normal 10 3 2 2 2 7 4" xfId="3568"/>
    <cellStyle name="Normal 10 3 2 2 2 8" xfId="3569"/>
    <cellStyle name="Normal 10 3 2 2 2 8 2" xfId="3570"/>
    <cellStyle name="Normal 10 3 2 2 2 9" xfId="3571"/>
    <cellStyle name="Normal 10 3 2 2 3" xfId="3572"/>
    <cellStyle name="Normal 10 3 2 2 3 2" xfId="3573"/>
    <cellStyle name="Normal 10 3 2 2 3 2 2" xfId="3574"/>
    <cellStyle name="Normal 10 3 2 2 3 2 2 2" xfId="3575"/>
    <cellStyle name="Normal 10 3 2 2 3 2 2 2 2" xfId="3576"/>
    <cellStyle name="Normal 10 3 2 2 3 2 2 2 3" xfId="3577"/>
    <cellStyle name="Normal 10 3 2 2 3 2 2 2 4" xfId="3578"/>
    <cellStyle name="Normal 10 3 2 2 3 2 2 3" xfId="3579"/>
    <cellStyle name="Normal 10 3 2 2 3 2 2 4" xfId="3580"/>
    <cellStyle name="Normal 10 3 2 2 3 2 2 5" xfId="3581"/>
    <cellStyle name="Normal 10 3 2 2 3 2 3" xfId="3582"/>
    <cellStyle name="Normal 10 3 2 2 3 2 3 2" xfId="3583"/>
    <cellStyle name="Normal 10 3 2 2 3 2 3 3" xfId="3584"/>
    <cellStyle name="Normal 10 3 2 2 3 2 3 4" xfId="3585"/>
    <cellStyle name="Normal 10 3 2 2 3 2 4" xfId="3586"/>
    <cellStyle name="Normal 10 3 2 2 3 2 4 2" xfId="3587"/>
    <cellStyle name="Normal 10 3 2 2 3 2 5" xfId="3588"/>
    <cellStyle name="Normal 10 3 2 2 3 2 6" xfId="3589"/>
    <cellStyle name="Normal 10 3 2 2 3 3" xfId="3590"/>
    <cellStyle name="Normal 10 3 2 2 3 3 2" xfId="3591"/>
    <cellStyle name="Normal 10 3 2 2 3 3 2 2" xfId="3592"/>
    <cellStyle name="Normal 10 3 2 2 3 3 2 2 2" xfId="3593"/>
    <cellStyle name="Normal 10 3 2 2 3 3 2 2 3" xfId="3594"/>
    <cellStyle name="Normal 10 3 2 2 3 3 2 2 4" xfId="3595"/>
    <cellStyle name="Normal 10 3 2 2 3 3 2 3" xfId="3596"/>
    <cellStyle name="Normal 10 3 2 2 3 3 2 4" xfId="3597"/>
    <cellStyle name="Normal 10 3 2 2 3 3 2 5" xfId="3598"/>
    <cellStyle name="Normal 10 3 2 2 3 3 3" xfId="3599"/>
    <cellStyle name="Normal 10 3 2 2 3 3 3 2" xfId="3600"/>
    <cellStyle name="Normal 10 3 2 2 3 3 3 3" xfId="3601"/>
    <cellStyle name="Normal 10 3 2 2 3 3 3 4" xfId="3602"/>
    <cellStyle name="Normal 10 3 2 2 3 3 4" xfId="3603"/>
    <cellStyle name="Normal 10 3 2 2 3 3 4 2" xfId="3604"/>
    <cellStyle name="Normal 10 3 2 2 3 3 5" xfId="3605"/>
    <cellStyle name="Normal 10 3 2 2 3 3 6" xfId="3606"/>
    <cellStyle name="Normal 10 3 2 2 3 4" xfId="3607"/>
    <cellStyle name="Normal 10 3 2 2 3 4 2" xfId="3608"/>
    <cellStyle name="Normal 10 3 2 2 3 4 2 2" xfId="3609"/>
    <cellStyle name="Normal 10 3 2 2 3 4 2 3" xfId="3610"/>
    <cellStyle name="Normal 10 3 2 2 3 4 2 4" xfId="3611"/>
    <cellStyle name="Normal 10 3 2 2 3 4 3" xfId="3612"/>
    <cellStyle name="Normal 10 3 2 2 3 4 4" xfId="3613"/>
    <cellStyle name="Normal 10 3 2 2 3 4 5" xfId="3614"/>
    <cellStyle name="Normal 10 3 2 2 3 5" xfId="3615"/>
    <cellStyle name="Normal 10 3 2 2 3 5 2" xfId="3616"/>
    <cellStyle name="Normal 10 3 2 2 3 5 3" xfId="3617"/>
    <cellStyle name="Normal 10 3 2 2 3 5 4" xfId="3618"/>
    <cellStyle name="Normal 10 3 2 2 3 6" xfId="3619"/>
    <cellStyle name="Normal 10 3 2 2 3 6 2" xfId="3620"/>
    <cellStyle name="Normal 10 3 2 2 3 7" xfId="3621"/>
    <cellStyle name="Normal 10 3 2 2 3 8" xfId="3622"/>
    <cellStyle name="Normal 10 3 2 2 4" xfId="3623"/>
    <cellStyle name="Normal 10 3 2 2 4 2" xfId="3624"/>
    <cellStyle name="Normal 10 3 2 2 4 2 2" xfId="3625"/>
    <cellStyle name="Normal 10 3 2 2 4 2 2 2" xfId="3626"/>
    <cellStyle name="Normal 10 3 2 2 4 2 2 2 2" xfId="3627"/>
    <cellStyle name="Normal 10 3 2 2 4 2 2 2 3" xfId="3628"/>
    <cellStyle name="Normal 10 3 2 2 4 2 2 2 4" xfId="3629"/>
    <cellStyle name="Normal 10 3 2 2 4 2 2 3" xfId="3630"/>
    <cellStyle name="Normal 10 3 2 2 4 2 2 4" xfId="3631"/>
    <cellStyle name="Normal 10 3 2 2 4 2 2 5" xfId="3632"/>
    <cellStyle name="Normal 10 3 2 2 4 2 3" xfId="3633"/>
    <cellStyle name="Normal 10 3 2 2 4 2 3 2" xfId="3634"/>
    <cellStyle name="Normal 10 3 2 2 4 2 3 3" xfId="3635"/>
    <cellStyle name="Normal 10 3 2 2 4 2 3 4" xfId="3636"/>
    <cellStyle name="Normal 10 3 2 2 4 2 4" xfId="3637"/>
    <cellStyle name="Normal 10 3 2 2 4 2 4 2" xfId="3638"/>
    <cellStyle name="Normal 10 3 2 2 4 2 5" xfId="3639"/>
    <cellStyle name="Normal 10 3 2 2 4 2 6" xfId="3640"/>
    <cellStyle name="Normal 10 3 2 2 4 3" xfId="3641"/>
    <cellStyle name="Normal 10 3 2 2 4 3 2" xfId="3642"/>
    <cellStyle name="Normal 10 3 2 2 4 3 2 2" xfId="3643"/>
    <cellStyle name="Normal 10 3 2 2 4 3 2 2 2" xfId="3644"/>
    <cellStyle name="Normal 10 3 2 2 4 3 2 2 3" xfId="3645"/>
    <cellStyle name="Normal 10 3 2 2 4 3 2 2 4" xfId="3646"/>
    <cellStyle name="Normal 10 3 2 2 4 3 2 3" xfId="3647"/>
    <cellStyle name="Normal 10 3 2 2 4 3 2 4" xfId="3648"/>
    <cellStyle name="Normal 10 3 2 2 4 3 2 5" xfId="3649"/>
    <cellStyle name="Normal 10 3 2 2 4 3 3" xfId="3650"/>
    <cellStyle name="Normal 10 3 2 2 4 3 3 2" xfId="3651"/>
    <cellStyle name="Normal 10 3 2 2 4 3 3 3" xfId="3652"/>
    <cellStyle name="Normal 10 3 2 2 4 3 3 4" xfId="3653"/>
    <cellStyle name="Normal 10 3 2 2 4 3 4" xfId="3654"/>
    <cellStyle name="Normal 10 3 2 2 4 3 4 2" xfId="3655"/>
    <cellStyle name="Normal 10 3 2 2 4 3 5" xfId="3656"/>
    <cellStyle name="Normal 10 3 2 2 4 3 6" xfId="3657"/>
    <cellStyle name="Normal 10 3 2 2 4 4" xfId="3658"/>
    <cellStyle name="Normal 10 3 2 2 4 4 2" xfId="3659"/>
    <cellStyle name="Normal 10 3 2 2 4 4 2 2" xfId="3660"/>
    <cellStyle name="Normal 10 3 2 2 4 4 2 3" xfId="3661"/>
    <cellStyle name="Normal 10 3 2 2 4 4 2 4" xfId="3662"/>
    <cellStyle name="Normal 10 3 2 2 4 4 3" xfId="3663"/>
    <cellStyle name="Normal 10 3 2 2 4 4 4" xfId="3664"/>
    <cellStyle name="Normal 10 3 2 2 4 4 5" xfId="3665"/>
    <cellStyle name="Normal 10 3 2 2 4 5" xfId="3666"/>
    <cellStyle name="Normal 10 3 2 2 4 5 2" xfId="3667"/>
    <cellStyle name="Normal 10 3 2 2 4 5 3" xfId="3668"/>
    <cellStyle name="Normal 10 3 2 2 4 5 4" xfId="3669"/>
    <cellStyle name="Normal 10 3 2 2 4 6" xfId="3670"/>
    <cellStyle name="Normal 10 3 2 2 4 6 2" xfId="3671"/>
    <cellStyle name="Normal 10 3 2 2 4 7" xfId="3672"/>
    <cellStyle name="Normal 10 3 2 2 4 8" xfId="3673"/>
    <cellStyle name="Normal 10 3 2 2 5" xfId="3674"/>
    <cellStyle name="Normal 10 3 2 2 5 2" xfId="3675"/>
    <cellStyle name="Normal 10 3 2 2 5 2 2" xfId="3676"/>
    <cellStyle name="Normal 10 3 2 2 5 2 2 2" xfId="3677"/>
    <cellStyle name="Normal 10 3 2 2 5 2 2 3" xfId="3678"/>
    <cellStyle name="Normal 10 3 2 2 5 2 2 4" xfId="3679"/>
    <cellStyle name="Normal 10 3 2 2 5 2 3" xfId="3680"/>
    <cellStyle name="Normal 10 3 2 2 5 2 4" xfId="3681"/>
    <cellStyle name="Normal 10 3 2 2 5 2 5" xfId="3682"/>
    <cellStyle name="Normal 10 3 2 2 5 3" xfId="3683"/>
    <cellStyle name="Normal 10 3 2 2 5 3 2" xfId="3684"/>
    <cellStyle name="Normal 10 3 2 2 5 3 3" xfId="3685"/>
    <cellStyle name="Normal 10 3 2 2 5 3 4" xfId="3686"/>
    <cellStyle name="Normal 10 3 2 2 5 4" xfId="3687"/>
    <cellStyle name="Normal 10 3 2 2 5 4 2" xfId="3688"/>
    <cellStyle name="Normal 10 3 2 2 5 5" xfId="3689"/>
    <cellStyle name="Normal 10 3 2 2 5 6" xfId="3690"/>
    <cellStyle name="Normal 10 3 2 2 6" xfId="3691"/>
    <cellStyle name="Normal 10 3 2 2 6 2" xfId="3692"/>
    <cellStyle name="Normal 10 3 2 2 6 2 2" xfId="3693"/>
    <cellStyle name="Normal 10 3 2 2 6 2 2 2" xfId="3694"/>
    <cellStyle name="Normal 10 3 2 2 6 2 2 3" xfId="3695"/>
    <cellStyle name="Normal 10 3 2 2 6 2 2 4" xfId="3696"/>
    <cellStyle name="Normal 10 3 2 2 6 2 3" xfId="3697"/>
    <cellStyle name="Normal 10 3 2 2 6 2 4" xfId="3698"/>
    <cellStyle name="Normal 10 3 2 2 6 2 5" xfId="3699"/>
    <cellStyle name="Normal 10 3 2 2 6 3" xfId="3700"/>
    <cellStyle name="Normal 10 3 2 2 6 3 2" xfId="3701"/>
    <cellStyle name="Normal 10 3 2 2 6 3 3" xfId="3702"/>
    <cellStyle name="Normal 10 3 2 2 6 3 4" xfId="3703"/>
    <cellStyle name="Normal 10 3 2 2 6 4" xfId="3704"/>
    <cellStyle name="Normal 10 3 2 2 6 4 2" xfId="3705"/>
    <cellStyle name="Normal 10 3 2 2 6 5" xfId="3706"/>
    <cellStyle name="Normal 10 3 2 2 6 6" xfId="3707"/>
    <cellStyle name="Normal 10 3 2 2 7" xfId="3708"/>
    <cellStyle name="Normal 10 3 2 2 7 2" xfId="3709"/>
    <cellStyle name="Normal 10 3 2 2 7 2 2" xfId="3710"/>
    <cellStyle name="Normal 10 3 2 2 7 2 3" xfId="3711"/>
    <cellStyle name="Normal 10 3 2 2 7 2 4" xfId="3712"/>
    <cellStyle name="Normal 10 3 2 2 7 3" xfId="3713"/>
    <cellStyle name="Normal 10 3 2 2 7 4" xfId="3714"/>
    <cellStyle name="Normal 10 3 2 2 7 5" xfId="3715"/>
    <cellStyle name="Normal 10 3 2 2 8" xfId="3716"/>
    <cellStyle name="Normal 10 3 2 2 8 2" xfId="3717"/>
    <cellStyle name="Normal 10 3 2 2 8 3" xfId="3718"/>
    <cellStyle name="Normal 10 3 2 2 8 4" xfId="3719"/>
    <cellStyle name="Normal 10 3 2 2 9" xfId="3720"/>
    <cellStyle name="Normal 10 3 2 2 9 2" xfId="3721"/>
    <cellStyle name="Normal 10 3 2 3" xfId="3722"/>
    <cellStyle name="Normal 10 3 2 3 10" xfId="3723"/>
    <cellStyle name="Normal 10 3 2 3 2" xfId="3724"/>
    <cellStyle name="Normal 10 3 2 3 2 2" xfId="3725"/>
    <cellStyle name="Normal 10 3 2 3 2 2 2" xfId="3726"/>
    <cellStyle name="Normal 10 3 2 3 2 2 2 2" xfId="3727"/>
    <cellStyle name="Normal 10 3 2 3 2 2 2 2 2" xfId="3728"/>
    <cellStyle name="Normal 10 3 2 3 2 2 2 2 3" xfId="3729"/>
    <cellStyle name="Normal 10 3 2 3 2 2 2 2 4" xfId="3730"/>
    <cellStyle name="Normal 10 3 2 3 2 2 2 3" xfId="3731"/>
    <cellStyle name="Normal 10 3 2 3 2 2 2 4" xfId="3732"/>
    <cellStyle name="Normal 10 3 2 3 2 2 2 5" xfId="3733"/>
    <cellStyle name="Normal 10 3 2 3 2 2 3" xfId="3734"/>
    <cellStyle name="Normal 10 3 2 3 2 2 3 2" xfId="3735"/>
    <cellStyle name="Normal 10 3 2 3 2 2 3 3" xfId="3736"/>
    <cellStyle name="Normal 10 3 2 3 2 2 3 4" xfId="3737"/>
    <cellStyle name="Normal 10 3 2 3 2 2 4" xfId="3738"/>
    <cellStyle name="Normal 10 3 2 3 2 2 4 2" xfId="3739"/>
    <cellStyle name="Normal 10 3 2 3 2 2 5" xfId="3740"/>
    <cellStyle name="Normal 10 3 2 3 2 2 6" xfId="3741"/>
    <cellStyle name="Normal 10 3 2 3 2 3" xfId="3742"/>
    <cellStyle name="Normal 10 3 2 3 2 3 2" xfId="3743"/>
    <cellStyle name="Normal 10 3 2 3 2 3 2 2" xfId="3744"/>
    <cellStyle name="Normal 10 3 2 3 2 3 2 2 2" xfId="3745"/>
    <cellStyle name="Normal 10 3 2 3 2 3 2 2 3" xfId="3746"/>
    <cellStyle name="Normal 10 3 2 3 2 3 2 2 4" xfId="3747"/>
    <cellStyle name="Normal 10 3 2 3 2 3 2 3" xfId="3748"/>
    <cellStyle name="Normal 10 3 2 3 2 3 2 4" xfId="3749"/>
    <cellStyle name="Normal 10 3 2 3 2 3 2 5" xfId="3750"/>
    <cellStyle name="Normal 10 3 2 3 2 3 3" xfId="3751"/>
    <cellStyle name="Normal 10 3 2 3 2 3 3 2" xfId="3752"/>
    <cellStyle name="Normal 10 3 2 3 2 3 3 3" xfId="3753"/>
    <cellStyle name="Normal 10 3 2 3 2 3 3 4" xfId="3754"/>
    <cellStyle name="Normal 10 3 2 3 2 3 4" xfId="3755"/>
    <cellStyle name="Normal 10 3 2 3 2 3 4 2" xfId="3756"/>
    <cellStyle name="Normal 10 3 2 3 2 3 5" xfId="3757"/>
    <cellStyle name="Normal 10 3 2 3 2 3 6" xfId="3758"/>
    <cellStyle name="Normal 10 3 2 3 2 4" xfId="3759"/>
    <cellStyle name="Normal 10 3 2 3 2 4 2" xfId="3760"/>
    <cellStyle name="Normal 10 3 2 3 2 4 2 2" xfId="3761"/>
    <cellStyle name="Normal 10 3 2 3 2 4 2 3" xfId="3762"/>
    <cellStyle name="Normal 10 3 2 3 2 4 2 4" xfId="3763"/>
    <cellStyle name="Normal 10 3 2 3 2 4 3" xfId="3764"/>
    <cellStyle name="Normal 10 3 2 3 2 4 4" xfId="3765"/>
    <cellStyle name="Normal 10 3 2 3 2 4 5" xfId="3766"/>
    <cellStyle name="Normal 10 3 2 3 2 5" xfId="3767"/>
    <cellStyle name="Normal 10 3 2 3 2 5 2" xfId="3768"/>
    <cellStyle name="Normal 10 3 2 3 2 5 3" xfId="3769"/>
    <cellStyle name="Normal 10 3 2 3 2 5 4" xfId="3770"/>
    <cellStyle name="Normal 10 3 2 3 2 6" xfId="3771"/>
    <cellStyle name="Normal 10 3 2 3 2 6 2" xfId="3772"/>
    <cellStyle name="Normal 10 3 2 3 2 7" xfId="3773"/>
    <cellStyle name="Normal 10 3 2 3 2 8" xfId="3774"/>
    <cellStyle name="Normal 10 3 2 3 3" xfId="3775"/>
    <cellStyle name="Normal 10 3 2 3 3 2" xfId="3776"/>
    <cellStyle name="Normal 10 3 2 3 3 2 2" xfId="3777"/>
    <cellStyle name="Normal 10 3 2 3 3 2 2 2" xfId="3778"/>
    <cellStyle name="Normal 10 3 2 3 3 2 2 2 2" xfId="3779"/>
    <cellStyle name="Normal 10 3 2 3 3 2 2 2 3" xfId="3780"/>
    <cellStyle name="Normal 10 3 2 3 3 2 2 2 4" xfId="3781"/>
    <cellStyle name="Normal 10 3 2 3 3 2 2 3" xfId="3782"/>
    <cellStyle name="Normal 10 3 2 3 3 2 2 4" xfId="3783"/>
    <cellStyle name="Normal 10 3 2 3 3 2 2 5" xfId="3784"/>
    <cellStyle name="Normal 10 3 2 3 3 2 3" xfId="3785"/>
    <cellStyle name="Normal 10 3 2 3 3 2 3 2" xfId="3786"/>
    <cellStyle name="Normal 10 3 2 3 3 2 3 3" xfId="3787"/>
    <cellStyle name="Normal 10 3 2 3 3 2 3 4" xfId="3788"/>
    <cellStyle name="Normal 10 3 2 3 3 2 4" xfId="3789"/>
    <cellStyle name="Normal 10 3 2 3 3 2 4 2" xfId="3790"/>
    <cellStyle name="Normal 10 3 2 3 3 2 5" xfId="3791"/>
    <cellStyle name="Normal 10 3 2 3 3 2 6" xfId="3792"/>
    <cellStyle name="Normal 10 3 2 3 3 3" xfId="3793"/>
    <cellStyle name="Normal 10 3 2 3 3 3 2" xfId="3794"/>
    <cellStyle name="Normal 10 3 2 3 3 3 2 2" xfId="3795"/>
    <cellStyle name="Normal 10 3 2 3 3 3 2 2 2" xfId="3796"/>
    <cellStyle name="Normal 10 3 2 3 3 3 2 2 3" xfId="3797"/>
    <cellStyle name="Normal 10 3 2 3 3 3 2 2 4" xfId="3798"/>
    <cellStyle name="Normal 10 3 2 3 3 3 2 3" xfId="3799"/>
    <cellStyle name="Normal 10 3 2 3 3 3 2 4" xfId="3800"/>
    <cellStyle name="Normal 10 3 2 3 3 3 2 5" xfId="3801"/>
    <cellStyle name="Normal 10 3 2 3 3 3 3" xfId="3802"/>
    <cellStyle name="Normal 10 3 2 3 3 3 3 2" xfId="3803"/>
    <cellStyle name="Normal 10 3 2 3 3 3 3 3" xfId="3804"/>
    <cellStyle name="Normal 10 3 2 3 3 3 3 4" xfId="3805"/>
    <cellStyle name="Normal 10 3 2 3 3 3 4" xfId="3806"/>
    <cellStyle name="Normal 10 3 2 3 3 3 4 2" xfId="3807"/>
    <cellStyle name="Normal 10 3 2 3 3 3 5" xfId="3808"/>
    <cellStyle name="Normal 10 3 2 3 3 3 6" xfId="3809"/>
    <cellStyle name="Normal 10 3 2 3 3 4" xfId="3810"/>
    <cellStyle name="Normal 10 3 2 3 3 4 2" xfId="3811"/>
    <cellStyle name="Normal 10 3 2 3 3 4 2 2" xfId="3812"/>
    <cellStyle name="Normal 10 3 2 3 3 4 2 3" xfId="3813"/>
    <cellStyle name="Normal 10 3 2 3 3 4 2 4" xfId="3814"/>
    <cellStyle name="Normal 10 3 2 3 3 4 3" xfId="3815"/>
    <cellStyle name="Normal 10 3 2 3 3 4 4" xfId="3816"/>
    <cellStyle name="Normal 10 3 2 3 3 4 5" xfId="3817"/>
    <cellStyle name="Normal 10 3 2 3 3 5" xfId="3818"/>
    <cellStyle name="Normal 10 3 2 3 3 5 2" xfId="3819"/>
    <cellStyle name="Normal 10 3 2 3 3 5 3" xfId="3820"/>
    <cellStyle name="Normal 10 3 2 3 3 5 4" xfId="3821"/>
    <cellStyle name="Normal 10 3 2 3 3 6" xfId="3822"/>
    <cellStyle name="Normal 10 3 2 3 3 6 2" xfId="3823"/>
    <cellStyle name="Normal 10 3 2 3 3 7" xfId="3824"/>
    <cellStyle name="Normal 10 3 2 3 3 8" xfId="3825"/>
    <cellStyle name="Normal 10 3 2 3 4" xfId="3826"/>
    <cellStyle name="Normal 10 3 2 3 4 2" xfId="3827"/>
    <cellStyle name="Normal 10 3 2 3 4 2 2" xfId="3828"/>
    <cellStyle name="Normal 10 3 2 3 4 2 2 2" xfId="3829"/>
    <cellStyle name="Normal 10 3 2 3 4 2 2 3" xfId="3830"/>
    <cellStyle name="Normal 10 3 2 3 4 2 2 4" xfId="3831"/>
    <cellStyle name="Normal 10 3 2 3 4 2 3" xfId="3832"/>
    <cellStyle name="Normal 10 3 2 3 4 2 4" xfId="3833"/>
    <cellStyle name="Normal 10 3 2 3 4 2 5" xfId="3834"/>
    <cellStyle name="Normal 10 3 2 3 4 3" xfId="3835"/>
    <cellStyle name="Normal 10 3 2 3 4 3 2" xfId="3836"/>
    <cellStyle name="Normal 10 3 2 3 4 3 3" xfId="3837"/>
    <cellStyle name="Normal 10 3 2 3 4 3 4" xfId="3838"/>
    <cellStyle name="Normal 10 3 2 3 4 4" xfId="3839"/>
    <cellStyle name="Normal 10 3 2 3 4 4 2" xfId="3840"/>
    <cellStyle name="Normal 10 3 2 3 4 5" xfId="3841"/>
    <cellStyle name="Normal 10 3 2 3 4 6" xfId="3842"/>
    <cellStyle name="Normal 10 3 2 3 5" xfId="3843"/>
    <cellStyle name="Normal 10 3 2 3 5 2" xfId="3844"/>
    <cellStyle name="Normal 10 3 2 3 5 2 2" xfId="3845"/>
    <cellStyle name="Normal 10 3 2 3 5 2 2 2" xfId="3846"/>
    <cellStyle name="Normal 10 3 2 3 5 2 2 3" xfId="3847"/>
    <cellStyle name="Normal 10 3 2 3 5 2 2 4" xfId="3848"/>
    <cellStyle name="Normal 10 3 2 3 5 2 3" xfId="3849"/>
    <cellStyle name="Normal 10 3 2 3 5 2 4" xfId="3850"/>
    <cellStyle name="Normal 10 3 2 3 5 2 5" xfId="3851"/>
    <cellStyle name="Normal 10 3 2 3 5 3" xfId="3852"/>
    <cellStyle name="Normal 10 3 2 3 5 3 2" xfId="3853"/>
    <cellStyle name="Normal 10 3 2 3 5 3 3" xfId="3854"/>
    <cellStyle name="Normal 10 3 2 3 5 3 4" xfId="3855"/>
    <cellStyle name="Normal 10 3 2 3 5 4" xfId="3856"/>
    <cellStyle name="Normal 10 3 2 3 5 4 2" xfId="3857"/>
    <cellStyle name="Normal 10 3 2 3 5 5" xfId="3858"/>
    <cellStyle name="Normal 10 3 2 3 5 6" xfId="3859"/>
    <cellStyle name="Normal 10 3 2 3 6" xfId="3860"/>
    <cellStyle name="Normal 10 3 2 3 6 2" xfId="3861"/>
    <cellStyle name="Normal 10 3 2 3 6 2 2" xfId="3862"/>
    <cellStyle name="Normal 10 3 2 3 6 2 3" xfId="3863"/>
    <cellStyle name="Normal 10 3 2 3 6 2 4" xfId="3864"/>
    <cellStyle name="Normal 10 3 2 3 6 3" xfId="3865"/>
    <cellStyle name="Normal 10 3 2 3 6 4" xfId="3866"/>
    <cellStyle name="Normal 10 3 2 3 6 5" xfId="3867"/>
    <cellStyle name="Normal 10 3 2 3 7" xfId="3868"/>
    <cellStyle name="Normal 10 3 2 3 7 2" xfId="3869"/>
    <cellStyle name="Normal 10 3 2 3 7 3" xfId="3870"/>
    <cellStyle name="Normal 10 3 2 3 7 4" xfId="3871"/>
    <cellStyle name="Normal 10 3 2 3 8" xfId="3872"/>
    <cellStyle name="Normal 10 3 2 3 8 2" xfId="3873"/>
    <cellStyle name="Normal 10 3 2 3 9" xfId="3874"/>
    <cellStyle name="Normal 10 3 2 4" xfId="3875"/>
    <cellStyle name="Normal 10 3 2 4 10" xfId="3876"/>
    <cellStyle name="Normal 10 3 2 4 2" xfId="3877"/>
    <cellStyle name="Normal 10 3 2 4 2 2" xfId="3878"/>
    <cellStyle name="Normal 10 3 2 4 2 2 2" xfId="3879"/>
    <cellStyle name="Normal 10 3 2 4 2 2 2 2" xfId="3880"/>
    <cellStyle name="Normal 10 3 2 4 2 2 2 2 2" xfId="3881"/>
    <cellStyle name="Normal 10 3 2 4 2 2 2 2 3" xfId="3882"/>
    <cellStyle name="Normal 10 3 2 4 2 2 2 2 4" xfId="3883"/>
    <cellStyle name="Normal 10 3 2 4 2 2 2 3" xfId="3884"/>
    <cellStyle name="Normal 10 3 2 4 2 2 2 4" xfId="3885"/>
    <cellStyle name="Normal 10 3 2 4 2 2 2 5" xfId="3886"/>
    <cellStyle name="Normal 10 3 2 4 2 2 3" xfId="3887"/>
    <cellStyle name="Normal 10 3 2 4 2 2 3 2" xfId="3888"/>
    <cellStyle name="Normal 10 3 2 4 2 2 3 3" xfId="3889"/>
    <cellStyle name="Normal 10 3 2 4 2 2 3 4" xfId="3890"/>
    <cellStyle name="Normal 10 3 2 4 2 2 4" xfId="3891"/>
    <cellStyle name="Normal 10 3 2 4 2 2 4 2" xfId="3892"/>
    <cellStyle name="Normal 10 3 2 4 2 2 5" xfId="3893"/>
    <cellStyle name="Normal 10 3 2 4 2 2 6" xfId="3894"/>
    <cellStyle name="Normal 10 3 2 4 2 3" xfId="3895"/>
    <cellStyle name="Normal 10 3 2 4 2 3 2" xfId="3896"/>
    <cellStyle name="Normal 10 3 2 4 2 3 2 2" xfId="3897"/>
    <cellStyle name="Normal 10 3 2 4 2 3 2 2 2" xfId="3898"/>
    <cellStyle name="Normal 10 3 2 4 2 3 2 2 3" xfId="3899"/>
    <cellStyle name="Normal 10 3 2 4 2 3 2 2 4" xfId="3900"/>
    <cellStyle name="Normal 10 3 2 4 2 3 2 3" xfId="3901"/>
    <cellStyle name="Normal 10 3 2 4 2 3 2 4" xfId="3902"/>
    <cellStyle name="Normal 10 3 2 4 2 3 2 5" xfId="3903"/>
    <cellStyle name="Normal 10 3 2 4 2 3 3" xfId="3904"/>
    <cellStyle name="Normal 10 3 2 4 2 3 3 2" xfId="3905"/>
    <cellStyle name="Normal 10 3 2 4 2 3 3 3" xfId="3906"/>
    <cellStyle name="Normal 10 3 2 4 2 3 3 4" xfId="3907"/>
    <cellStyle name="Normal 10 3 2 4 2 3 4" xfId="3908"/>
    <cellStyle name="Normal 10 3 2 4 2 3 4 2" xfId="3909"/>
    <cellStyle name="Normal 10 3 2 4 2 3 5" xfId="3910"/>
    <cellStyle name="Normal 10 3 2 4 2 3 6" xfId="3911"/>
    <cellStyle name="Normal 10 3 2 4 2 4" xfId="3912"/>
    <cellStyle name="Normal 10 3 2 4 2 4 2" xfId="3913"/>
    <cellStyle name="Normal 10 3 2 4 2 4 2 2" xfId="3914"/>
    <cellStyle name="Normal 10 3 2 4 2 4 2 3" xfId="3915"/>
    <cellStyle name="Normal 10 3 2 4 2 4 2 4" xfId="3916"/>
    <cellStyle name="Normal 10 3 2 4 2 4 3" xfId="3917"/>
    <cellStyle name="Normal 10 3 2 4 2 4 4" xfId="3918"/>
    <cellStyle name="Normal 10 3 2 4 2 4 5" xfId="3919"/>
    <cellStyle name="Normal 10 3 2 4 2 5" xfId="3920"/>
    <cellStyle name="Normal 10 3 2 4 2 5 2" xfId="3921"/>
    <cellStyle name="Normal 10 3 2 4 2 5 3" xfId="3922"/>
    <cellStyle name="Normal 10 3 2 4 2 5 4" xfId="3923"/>
    <cellStyle name="Normal 10 3 2 4 2 6" xfId="3924"/>
    <cellStyle name="Normal 10 3 2 4 2 6 2" xfId="3925"/>
    <cellStyle name="Normal 10 3 2 4 2 7" xfId="3926"/>
    <cellStyle name="Normal 10 3 2 4 2 8" xfId="3927"/>
    <cellStyle name="Normal 10 3 2 4 3" xfId="3928"/>
    <cellStyle name="Normal 10 3 2 4 3 2" xfId="3929"/>
    <cellStyle name="Normal 10 3 2 4 3 2 2" xfId="3930"/>
    <cellStyle name="Normal 10 3 2 4 3 2 2 2" xfId="3931"/>
    <cellStyle name="Normal 10 3 2 4 3 2 2 2 2" xfId="3932"/>
    <cellStyle name="Normal 10 3 2 4 3 2 2 2 3" xfId="3933"/>
    <cellStyle name="Normal 10 3 2 4 3 2 2 2 4" xfId="3934"/>
    <cellStyle name="Normal 10 3 2 4 3 2 2 3" xfId="3935"/>
    <cellStyle name="Normal 10 3 2 4 3 2 2 4" xfId="3936"/>
    <cellStyle name="Normal 10 3 2 4 3 2 2 5" xfId="3937"/>
    <cellStyle name="Normal 10 3 2 4 3 2 3" xfId="3938"/>
    <cellStyle name="Normal 10 3 2 4 3 2 3 2" xfId="3939"/>
    <cellStyle name="Normal 10 3 2 4 3 2 3 3" xfId="3940"/>
    <cellStyle name="Normal 10 3 2 4 3 2 3 4" xfId="3941"/>
    <cellStyle name="Normal 10 3 2 4 3 2 4" xfId="3942"/>
    <cellStyle name="Normal 10 3 2 4 3 2 4 2" xfId="3943"/>
    <cellStyle name="Normal 10 3 2 4 3 2 5" xfId="3944"/>
    <cellStyle name="Normal 10 3 2 4 3 2 6" xfId="3945"/>
    <cellStyle name="Normal 10 3 2 4 3 3" xfId="3946"/>
    <cellStyle name="Normal 10 3 2 4 3 3 2" xfId="3947"/>
    <cellStyle name="Normal 10 3 2 4 3 3 2 2" xfId="3948"/>
    <cellStyle name="Normal 10 3 2 4 3 3 2 2 2" xfId="3949"/>
    <cellStyle name="Normal 10 3 2 4 3 3 2 2 3" xfId="3950"/>
    <cellStyle name="Normal 10 3 2 4 3 3 2 2 4" xfId="3951"/>
    <cellStyle name="Normal 10 3 2 4 3 3 2 3" xfId="3952"/>
    <cellStyle name="Normal 10 3 2 4 3 3 2 4" xfId="3953"/>
    <cellStyle name="Normal 10 3 2 4 3 3 2 5" xfId="3954"/>
    <cellStyle name="Normal 10 3 2 4 3 3 3" xfId="3955"/>
    <cellStyle name="Normal 10 3 2 4 3 3 3 2" xfId="3956"/>
    <cellStyle name="Normal 10 3 2 4 3 3 3 3" xfId="3957"/>
    <cellStyle name="Normal 10 3 2 4 3 3 3 4" xfId="3958"/>
    <cellStyle name="Normal 10 3 2 4 3 3 4" xfId="3959"/>
    <cellStyle name="Normal 10 3 2 4 3 3 4 2" xfId="3960"/>
    <cellStyle name="Normal 10 3 2 4 3 3 5" xfId="3961"/>
    <cellStyle name="Normal 10 3 2 4 3 3 6" xfId="3962"/>
    <cellStyle name="Normal 10 3 2 4 3 4" xfId="3963"/>
    <cellStyle name="Normal 10 3 2 4 3 4 2" xfId="3964"/>
    <cellStyle name="Normal 10 3 2 4 3 4 2 2" xfId="3965"/>
    <cellStyle name="Normal 10 3 2 4 3 4 2 3" xfId="3966"/>
    <cellStyle name="Normal 10 3 2 4 3 4 2 4" xfId="3967"/>
    <cellStyle name="Normal 10 3 2 4 3 4 3" xfId="3968"/>
    <cellStyle name="Normal 10 3 2 4 3 4 4" xfId="3969"/>
    <cellStyle name="Normal 10 3 2 4 3 4 5" xfId="3970"/>
    <cellStyle name="Normal 10 3 2 4 3 5" xfId="3971"/>
    <cellStyle name="Normal 10 3 2 4 3 5 2" xfId="3972"/>
    <cellStyle name="Normal 10 3 2 4 3 5 3" xfId="3973"/>
    <cellStyle name="Normal 10 3 2 4 3 5 4" xfId="3974"/>
    <cellStyle name="Normal 10 3 2 4 3 6" xfId="3975"/>
    <cellStyle name="Normal 10 3 2 4 3 6 2" xfId="3976"/>
    <cellStyle name="Normal 10 3 2 4 3 7" xfId="3977"/>
    <cellStyle name="Normal 10 3 2 4 3 8" xfId="3978"/>
    <cellStyle name="Normal 10 3 2 4 4" xfId="3979"/>
    <cellStyle name="Normal 10 3 2 4 4 2" xfId="3980"/>
    <cellStyle name="Normal 10 3 2 4 4 2 2" xfId="3981"/>
    <cellStyle name="Normal 10 3 2 4 4 2 2 2" xfId="3982"/>
    <cellStyle name="Normal 10 3 2 4 4 2 2 3" xfId="3983"/>
    <cellStyle name="Normal 10 3 2 4 4 2 2 4" xfId="3984"/>
    <cellStyle name="Normal 10 3 2 4 4 2 3" xfId="3985"/>
    <cellStyle name="Normal 10 3 2 4 4 2 4" xfId="3986"/>
    <cellStyle name="Normal 10 3 2 4 4 2 5" xfId="3987"/>
    <cellStyle name="Normal 10 3 2 4 4 3" xfId="3988"/>
    <cellStyle name="Normal 10 3 2 4 4 3 2" xfId="3989"/>
    <cellStyle name="Normal 10 3 2 4 4 3 3" xfId="3990"/>
    <cellStyle name="Normal 10 3 2 4 4 3 4" xfId="3991"/>
    <cellStyle name="Normal 10 3 2 4 4 4" xfId="3992"/>
    <cellStyle name="Normal 10 3 2 4 4 4 2" xfId="3993"/>
    <cellStyle name="Normal 10 3 2 4 4 5" xfId="3994"/>
    <cellStyle name="Normal 10 3 2 4 4 6" xfId="3995"/>
    <cellStyle name="Normal 10 3 2 4 5" xfId="3996"/>
    <cellStyle name="Normal 10 3 2 4 5 2" xfId="3997"/>
    <cellStyle name="Normal 10 3 2 4 5 2 2" xfId="3998"/>
    <cellStyle name="Normal 10 3 2 4 5 2 2 2" xfId="3999"/>
    <cellStyle name="Normal 10 3 2 4 5 2 2 3" xfId="4000"/>
    <cellStyle name="Normal 10 3 2 4 5 2 2 4" xfId="4001"/>
    <cellStyle name="Normal 10 3 2 4 5 2 3" xfId="4002"/>
    <cellStyle name="Normal 10 3 2 4 5 2 4" xfId="4003"/>
    <cellStyle name="Normal 10 3 2 4 5 2 5" xfId="4004"/>
    <cellStyle name="Normal 10 3 2 4 5 3" xfId="4005"/>
    <cellStyle name="Normal 10 3 2 4 5 3 2" xfId="4006"/>
    <cellStyle name="Normal 10 3 2 4 5 3 3" xfId="4007"/>
    <cellStyle name="Normal 10 3 2 4 5 3 4" xfId="4008"/>
    <cellStyle name="Normal 10 3 2 4 5 4" xfId="4009"/>
    <cellStyle name="Normal 10 3 2 4 5 4 2" xfId="4010"/>
    <cellStyle name="Normal 10 3 2 4 5 5" xfId="4011"/>
    <cellStyle name="Normal 10 3 2 4 5 6" xfId="4012"/>
    <cellStyle name="Normal 10 3 2 4 6" xfId="4013"/>
    <cellStyle name="Normal 10 3 2 4 6 2" xfId="4014"/>
    <cellStyle name="Normal 10 3 2 4 6 2 2" xfId="4015"/>
    <cellStyle name="Normal 10 3 2 4 6 2 3" xfId="4016"/>
    <cellStyle name="Normal 10 3 2 4 6 2 4" xfId="4017"/>
    <cellStyle name="Normal 10 3 2 4 6 3" xfId="4018"/>
    <cellStyle name="Normal 10 3 2 4 6 4" xfId="4019"/>
    <cellStyle name="Normal 10 3 2 4 6 5" xfId="4020"/>
    <cellStyle name="Normal 10 3 2 4 7" xfId="4021"/>
    <cellStyle name="Normal 10 3 2 4 7 2" xfId="4022"/>
    <cellStyle name="Normal 10 3 2 4 7 3" xfId="4023"/>
    <cellStyle name="Normal 10 3 2 4 7 4" xfId="4024"/>
    <cellStyle name="Normal 10 3 2 4 8" xfId="4025"/>
    <cellStyle name="Normal 10 3 2 4 8 2" xfId="4026"/>
    <cellStyle name="Normal 10 3 2 4 9" xfId="4027"/>
    <cellStyle name="Normal 10 3 2 5" xfId="4028"/>
    <cellStyle name="Normal 10 3 2 5 2" xfId="4029"/>
    <cellStyle name="Normal 10 3 2 5 2 2" xfId="4030"/>
    <cellStyle name="Normal 10 3 2 5 2 2 2" xfId="4031"/>
    <cellStyle name="Normal 10 3 2 5 2 2 2 2" xfId="4032"/>
    <cellStyle name="Normal 10 3 2 5 2 2 2 3" xfId="4033"/>
    <cellStyle name="Normal 10 3 2 5 2 2 2 4" xfId="4034"/>
    <cellStyle name="Normal 10 3 2 5 2 2 3" xfId="4035"/>
    <cellStyle name="Normal 10 3 2 5 2 2 4" xfId="4036"/>
    <cellStyle name="Normal 10 3 2 5 2 2 5" xfId="4037"/>
    <cellStyle name="Normal 10 3 2 5 2 3" xfId="4038"/>
    <cellStyle name="Normal 10 3 2 5 2 3 2" xfId="4039"/>
    <cellStyle name="Normal 10 3 2 5 2 3 3" xfId="4040"/>
    <cellStyle name="Normal 10 3 2 5 2 3 4" xfId="4041"/>
    <cellStyle name="Normal 10 3 2 5 2 4" xfId="4042"/>
    <cellStyle name="Normal 10 3 2 5 2 4 2" xfId="4043"/>
    <cellStyle name="Normal 10 3 2 5 2 5" xfId="4044"/>
    <cellStyle name="Normal 10 3 2 5 2 6" xfId="4045"/>
    <cellStyle name="Normal 10 3 2 5 3" xfId="4046"/>
    <cellStyle name="Normal 10 3 2 5 3 2" xfId="4047"/>
    <cellStyle name="Normal 10 3 2 5 3 2 2" xfId="4048"/>
    <cellStyle name="Normal 10 3 2 5 3 2 2 2" xfId="4049"/>
    <cellStyle name="Normal 10 3 2 5 3 2 2 3" xfId="4050"/>
    <cellStyle name="Normal 10 3 2 5 3 2 2 4" xfId="4051"/>
    <cellStyle name="Normal 10 3 2 5 3 2 3" xfId="4052"/>
    <cellStyle name="Normal 10 3 2 5 3 2 4" xfId="4053"/>
    <cellStyle name="Normal 10 3 2 5 3 2 5" xfId="4054"/>
    <cellStyle name="Normal 10 3 2 5 3 3" xfId="4055"/>
    <cellStyle name="Normal 10 3 2 5 3 3 2" xfId="4056"/>
    <cellStyle name="Normal 10 3 2 5 3 3 3" xfId="4057"/>
    <cellStyle name="Normal 10 3 2 5 3 3 4" xfId="4058"/>
    <cellStyle name="Normal 10 3 2 5 3 4" xfId="4059"/>
    <cellStyle name="Normal 10 3 2 5 3 4 2" xfId="4060"/>
    <cellStyle name="Normal 10 3 2 5 3 5" xfId="4061"/>
    <cellStyle name="Normal 10 3 2 5 3 6" xfId="4062"/>
    <cellStyle name="Normal 10 3 2 5 4" xfId="4063"/>
    <cellStyle name="Normal 10 3 2 5 4 2" xfId="4064"/>
    <cellStyle name="Normal 10 3 2 5 4 2 2" xfId="4065"/>
    <cellStyle name="Normal 10 3 2 5 4 2 3" xfId="4066"/>
    <cellStyle name="Normal 10 3 2 5 4 2 4" xfId="4067"/>
    <cellStyle name="Normal 10 3 2 5 4 3" xfId="4068"/>
    <cellStyle name="Normal 10 3 2 5 4 4" xfId="4069"/>
    <cellStyle name="Normal 10 3 2 5 4 5" xfId="4070"/>
    <cellStyle name="Normal 10 3 2 5 5" xfId="4071"/>
    <cellStyle name="Normal 10 3 2 5 5 2" xfId="4072"/>
    <cellStyle name="Normal 10 3 2 5 5 3" xfId="4073"/>
    <cellStyle name="Normal 10 3 2 5 5 4" xfId="4074"/>
    <cellStyle name="Normal 10 3 2 5 6" xfId="4075"/>
    <cellStyle name="Normal 10 3 2 5 6 2" xfId="4076"/>
    <cellStyle name="Normal 10 3 2 5 7" xfId="4077"/>
    <cellStyle name="Normal 10 3 2 5 8" xfId="4078"/>
    <cellStyle name="Normal 10 3 2 6" xfId="4079"/>
    <cellStyle name="Normal 10 3 2 6 2" xfId="4080"/>
    <cellStyle name="Normal 10 3 2 6 2 2" xfId="4081"/>
    <cellStyle name="Normal 10 3 2 6 2 2 2" xfId="4082"/>
    <cellStyle name="Normal 10 3 2 6 2 2 2 2" xfId="4083"/>
    <cellStyle name="Normal 10 3 2 6 2 2 2 3" xfId="4084"/>
    <cellStyle name="Normal 10 3 2 6 2 2 2 4" xfId="4085"/>
    <cellStyle name="Normal 10 3 2 6 2 2 3" xfId="4086"/>
    <cellStyle name="Normal 10 3 2 6 2 2 4" xfId="4087"/>
    <cellStyle name="Normal 10 3 2 6 2 2 5" xfId="4088"/>
    <cellStyle name="Normal 10 3 2 6 2 3" xfId="4089"/>
    <cellStyle name="Normal 10 3 2 6 2 3 2" xfId="4090"/>
    <cellStyle name="Normal 10 3 2 6 2 3 3" xfId="4091"/>
    <cellStyle name="Normal 10 3 2 6 2 3 4" xfId="4092"/>
    <cellStyle name="Normal 10 3 2 6 2 4" xfId="4093"/>
    <cellStyle name="Normal 10 3 2 6 2 4 2" xfId="4094"/>
    <cellStyle name="Normal 10 3 2 6 2 5" xfId="4095"/>
    <cellStyle name="Normal 10 3 2 6 2 6" xfId="4096"/>
    <cellStyle name="Normal 10 3 2 6 3" xfId="4097"/>
    <cellStyle name="Normal 10 3 2 6 3 2" xfId="4098"/>
    <cellStyle name="Normal 10 3 2 6 3 2 2" xfId="4099"/>
    <cellStyle name="Normal 10 3 2 6 3 2 2 2" xfId="4100"/>
    <cellStyle name="Normal 10 3 2 6 3 2 2 3" xfId="4101"/>
    <cellStyle name="Normal 10 3 2 6 3 2 2 4" xfId="4102"/>
    <cellStyle name="Normal 10 3 2 6 3 2 3" xfId="4103"/>
    <cellStyle name="Normal 10 3 2 6 3 2 4" xfId="4104"/>
    <cellStyle name="Normal 10 3 2 6 3 2 5" xfId="4105"/>
    <cellStyle name="Normal 10 3 2 6 3 3" xfId="4106"/>
    <cellStyle name="Normal 10 3 2 6 3 3 2" xfId="4107"/>
    <cellStyle name="Normal 10 3 2 6 3 3 3" xfId="4108"/>
    <cellStyle name="Normal 10 3 2 6 3 3 4" xfId="4109"/>
    <cellStyle name="Normal 10 3 2 6 3 4" xfId="4110"/>
    <cellStyle name="Normal 10 3 2 6 3 4 2" xfId="4111"/>
    <cellStyle name="Normal 10 3 2 6 3 5" xfId="4112"/>
    <cellStyle name="Normal 10 3 2 6 3 6" xfId="4113"/>
    <cellStyle name="Normal 10 3 2 6 4" xfId="4114"/>
    <cellStyle name="Normal 10 3 2 6 4 2" xfId="4115"/>
    <cellStyle name="Normal 10 3 2 6 4 2 2" xfId="4116"/>
    <cellStyle name="Normal 10 3 2 6 4 2 3" xfId="4117"/>
    <cellStyle name="Normal 10 3 2 6 4 2 4" xfId="4118"/>
    <cellStyle name="Normal 10 3 2 6 4 3" xfId="4119"/>
    <cellStyle name="Normal 10 3 2 6 4 4" xfId="4120"/>
    <cellStyle name="Normal 10 3 2 6 4 5" xfId="4121"/>
    <cellStyle name="Normal 10 3 2 6 5" xfId="4122"/>
    <cellStyle name="Normal 10 3 2 6 5 2" xfId="4123"/>
    <cellStyle name="Normal 10 3 2 6 5 3" xfId="4124"/>
    <cellStyle name="Normal 10 3 2 6 5 4" xfId="4125"/>
    <cellStyle name="Normal 10 3 2 6 6" xfId="4126"/>
    <cellStyle name="Normal 10 3 2 6 6 2" xfId="4127"/>
    <cellStyle name="Normal 10 3 2 6 7" xfId="4128"/>
    <cellStyle name="Normal 10 3 2 6 8" xfId="4129"/>
    <cellStyle name="Normal 10 3 2 7" xfId="4130"/>
    <cellStyle name="Normal 10 3 2 7 2" xfId="4131"/>
    <cellStyle name="Normal 10 3 2 7 2 2" xfId="4132"/>
    <cellStyle name="Normal 10 3 2 7 2 2 2" xfId="4133"/>
    <cellStyle name="Normal 10 3 2 7 2 2 3" xfId="4134"/>
    <cellStyle name="Normal 10 3 2 7 2 2 4" xfId="4135"/>
    <cellStyle name="Normal 10 3 2 7 2 3" xfId="4136"/>
    <cellStyle name="Normal 10 3 2 7 2 4" xfId="4137"/>
    <cellStyle name="Normal 10 3 2 7 2 5" xfId="4138"/>
    <cellStyle name="Normal 10 3 2 7 3" xfId="4139"/>
    <cellStyle name="Normal 10 3 2 7 3 2" xfId="4140"/>
    <cellStyle name="Normal 10 3 2 7 3 3" xfId="4141"/>
    <cellStyle name="Normal 10 3 2 7 3 4" xfId="4142"/>
    <cellStyle name="Normal 10 3 2 7 4" xfId="4143"/>
    <cellStyle name="Normal 10 3 2 7 4 2" xfId="4144"/>
    <cellStyle name="Normal 10 3 2 7 5" xfId="4145"/>
    <cellStyle name="Normal 10 3 2 7 6" xfId="4146"/>
    <cellStyle name="Normal 10 3 2 8" xfId="4147"/>
    <cellStyle name="Normal 10 3 2 8 2" xfId="4148"/>
    <cellStyle name="Normal 10 3 2 8 2 2" xfId="4149"/>
    <cellStyle name="Normal 10 3 2 8 2 2 2" xfId="4150"/>
    <cellStyle name="Normal 10 3 2 8 2 2 3" xfId="4151"/>
    <cellStyle name="Normal 10 3 2 8 2 2 4" xfId="4152"/>
    <cellStyle name="Normal 10 3 2 8 2 3" xfId="4153"/>
    <cellStyle name="Normal 10 3 2 8 2 4" xfId="4154"/>
    <cellStyle name="Normal 10 3 2 8 2 5" xfId="4155"/>
    <cellStyle name="Normal 10 3 2 8 3" xfId="4156"/>
    <cellStyle name="Normal 10 3 2 8 3 2" xfId="4157"/>
    <cellStyle name="Normal 10 3 2 8 3 3" xfId="4158"/>
    <cellStyle name="Normal 10 3 2 8 3 4" xfId="4159"/>
    <cellStyle name="Normal 10 3 2 8 4" xfId="4160"/>
    <cellStyle name="Normal 10 3 2 8 4 2" xfId="4161"/>
    <cellStyle name="Normal 10 3 2 8 5" xfId="4162"/>
    <cellStyle name="Normal 10 3 2 8 6" xfId="4163"/>
    <cellStyle name="Normal 10 3 2 9" xfId="4164"/>
    <cellStyle name="Normal 10 3 2 9 2" xfId="4165"/>
    <cellStyle name="Normal 10 3 2 9 2 2" xfId="4166"/>
    <cellStyle name="Normal 10 3 2 9 2 3" xfId="4167"/>
    <cellStyle name="Normal 10 3 2 9 2 4" xfId="4168"/>
    <cellStyle name="Normal 10 3 2 9 3" xfId="4169"/>
    <cellStyle name="Normal 10 3 2 9 4" xfId="4170"/>
    <cellStyle name="Normal 10 3 2 9 5" xfId="4171"/>
    <cellStyle name="Normal 10 3 3" xfId="4172"/>
    <cellStyle name="Normal 10 3 3 10" xfId="4173"/>
    <cellStyle name="Normal 10 3 3 11" xfId="4174"/>
    <cellStyle name="Normal 10 3 3 2" xfId="4175"/>
    <cellStyle name="Normal 10 3 3 2 10" xfId="4176"/>
    <cellStyle name="Normal 10 3 3 2 2" xfId="4177"/>
    <cellStyle name="Normal 10 3 3 2 2 2" xfId="4178"/>
    <cellStyle name="Normal 10 3 3 2 2 2 2" xfId="4179"/>
    <cellStyle name="Normal 10 3 3 2 2 2 2 2" xfId="4180"/>
    <cellStyle name="Normal 10 3 3 2 2 2 2 2 2" xfId="4181"/>
    <cellStyle name="Normal 10 3 3 2 2 2 2 2 3" xfId="4182"/>
    <cellStyle name="Normal 10 3 3 2 2 2 2 2 4" xfId="4183"/>
    <cellStyle name="Normal 10 3 3 2 2 2 2 3" xfId="4184"/>
    <cellStyle name="Normal 10 3 3 2 2 2 2 4" xfId="4185"/>
    <cellStyle name="Normal 10 3 3 2 2 2 2 5" xfId="4186"/>
    <cellStyle name="Normal 10 3 3 2 2 2 3" xfId="4187"/>
    <cellStyle name="Normal 10 3 3 2 2 2 3 2" xfId="4188"/>
    <cellStyle name="Normal 10 3 3 2 2 2 3 3" xfId="4189"/>
    <cellStyle name="Normal 10 3 3 2 2 2 3 4" xfId="4190"/>
    <cellStyle name="Normal 10 3 3 2 2 2 4" xfId="4191"/>
    <cellStyle name="Normal 10 3 3 2 2 2 4 2" xfId="4192"/>
    <cellStyle name="Normal 10 3 3 2 2 2 5" xfId="4193"/>
    <cellStyle name="Normal 10 3 3 2 2 2 6" xfId="4194"/>
    <cellStyle name="Normal 10 3 3 2 2 3" xfId="4195"/>
    <cellStyle name="Normal 10 3 3 2 2 3 2" xfId="4196"/>
    <cellStyle name="Normal 10 3 3 2 2 3 2 2" xfId="4197"/>
    <cellStyle name="Normal 10 3 3 2 2 3 2 2 2" xfId="4198"/>
    <cellStyle name="Normal 10 3 3 2 2 3 2 2 3" xfId="4199"/>
    <cellStyle name="Normal 10 3 3 2 2 3 2 2 4" xfId="4200"/>
    <cellStyle name="Normal 10 3 3 2 2 3 2 3" xfId="4201"/>
    <cellStyle name="Normal 10 3 3 2 2 3 2 4" xfId="4202"/>
    <cellStyle name="Normal 10 3 3 2 2 3 2 5" xfId="4203"/>
    <cellStyle name="Normal 10 3 3 2 2 3 3" xfId="4204"/>
    <cellStyle name="Normal 10 3 3 2 2 3 3 2" xfId="4205"/>
    <cellStyle name="Normal 10 3 3 2 2 3 3 3" xfId="4206"/>
    <cellStyle name="Normal 10 3 3 2 2 3 3 4" xfId="4207"/>
    <cellStyle name="Normal 10 3 3 2 2 3 4" xfId="4208"/>
    <cellStyle name="Normal 10 3 3 2 2 3 4 2" xfId="4209"/>
    <cellStyle name="Normal 10 3 3 2 2 3 5" xfId="4210"/>
    <cellStyle name="Normal 10 3 3 2 2 3 6" xfId="4211"/>
    <cellStyle name="Normal 10 3 3 2 2 4" xfId="4212"/>
    <cellStyle name="Normal 10 3 3 2 2 4 2" xfId="4213"/>
    <cellStyle name="Normal 10 3 3 2 2 4 2 2" xfId="4214"/>
    <cellStyle name="Normal 10 3 3 2 2 4 2 3" xfId="4215"/>
    <cellStyle name="Normal 10 3 3 2 2 4 2 4" xfId="4216"/>
    <cellStyle name="Normal 10 3 3 2 2 4 3" xfId="4217"/>
    <cellStyle name="Normal 10 3 3 2 2 4 4" xfId="4218"/>
    <cellStyle name="Normal 10 3 3 2 2 4 5" xfId="4219"/>
    <cellStyle name="Normal 10 3 3 2 2 5" xfId="4220"/>
    <cellStyle name="Normal 10 3 3 2 2 5 2" xfId="4221"/>
    <cellStyle name="Normal 10 3 3 2 2 5 3" xfId="4222"/>
    <cellStyle name="Normal 10 3 3 2 2 5 4" xfId="4223"/>
    <cellStyle name="Normal 10 3 3 2 2 6" xfId="4224"/>
    <cellStyle name="Normal 10 3 3 2 2 6 2" xfId="4225"/>
    <cellStyle name="Normal 10 3 3 2 2 7" xfId="4226"/>
    <cellStyle name="Normal 10 3 3 2 2 8" xfId="4227"/>
    <cellStyle name="Normal 10 3 3 2 3" xfId="4228"/>
    <cellStyle name="Normal 10 3 3 2 3 2" xfId="4229"/>
    <cellStyle name="Normal 10 3 3 2 3 2 2" xfId="4230"/>
    <cellStyle name="Normal 10 3 3 2 3 2 2 2" xfId="4231"/>
    <cellStyle name="Normal 10 3 3 2 3 2 2 2 2" xfId="4232"/>
    <cellStyle name="Normal 10 3 3 2 3 2 2 2 3" xfId="4233"/>
    <cellStyle name="Normal 10 3 3 2 3 2 2 2 4" xfId="4234"/>
    <cellStyle name="Normal 10 3 3 2 3 2 2 3" xfId="4235"/>
    <cellStyle name="Normal 10 3 3 2 3 2 2 4" xfId="4236"/>
    <cellStyle name="Normal 10 3 3 2 3 2 2 5" xfId="4237"/>
    <cellStyle name="Normal 10 3 3 2 3 2 3" xfId="4238"/>
    <cellStyle name="Normal 10 3 3 2 3 2 3 2" xfId="4239"/>
    <cellStyle name="Normal 10 3 3 2 3 2 3 3" xfId="4240"/>
    <cellStyle name="Normal 10 3 3 2 3 2 3 4" xfId="4241"/>
    <cellStyle name="Normal 10 3 3 2 3 2 4" xfId="4242"/>
    <cellStyle name="Normal 10 3 3 2 3 2 4 2" xfId="4243"/>
    <cellStyle name="Normal 10 3 3 2 3 2 5" xfId="4244"/>
    <cellStyle name="Normal 10 3 3 2 3 2 6" xfId="4245"/>
    <cellStyle name="Normal 10 3 3 2 3 3" xfId="4246"/>
    <cellStyle name="Normal 10 3 3 2 3 3 2" xfId="4247"/>
    <cellStyle name="Normal 10 3 3 2 3 3 2 2" xfId="4248"/>
    <cellStyle name="Normal 10 3 3 2 3 3 2 2 2" xfId="4249"/>
    <cellStyle name="Normal 10 3 3 2 3 3 2 2 3" xfId="4250"/>
    <cellStyle name="Normal 10 3 3 2 3 3 2 2 4" xfId="4251"/>
    <cellStyle name="Normal 10 3 3 2 3 3 2 3" xfId="4252"/>
    <cellStyle name="Normal 10 3 3 2 3 3 2 4" xfId="4253"/>
    <cellStyle name="Normal 10 3 3 2 3 3 2 5" xfId="4254"/>
    <cellStyle name="Normal 10 3 3 2 3 3 3" xfId="4255"/>
    <cellStyle name="Normal 10 3 3 2 3 3 3 2" xfId="4256"/>
    <cellStyle name="Normal 10 3 3 2 3 3 3 3" xfId="4257"/>
    <cellStyle name="Normal 10 3 3 2 3 3 3 4" xfId="4258"/>
    <cellStyle name="Normal 10 3 3 2 3 3 4" xfId="4259"/>
    <cellStyle name="Normal 10 3 3 2 3 3 4 2" xfId="4260"/>
    <cellStyle name="Normal 10 3 3 2 3 3 5" xfId="4261"/>
    <cellStyle name="Normal 10 3 3 2 3 3 6" xfId="4262"/>
    <cellStyle name="Normal 10 3 3 2 3 4" xfId="4263"/>
    <cellStyle name="Normal 10 3 3 2 3 4 2" xfId="4264"/>
    <cellStyle name="Normal 10 3 3 2 3 4 2 2" xfId="4265"/>
    <cellStyle name="Normal 10 3 3 2 3 4 2 3" xfId="4266"/>
    <cellStyle name="Normal 10 3 3 2 3 4 2 4" xfId="4267"/>
    <cellStyle name="Normal 10 3 3 2 3 4 3" xfId="4268"/>
    <cellStyle name="Normal 10 3 3 2 3 4 4" xfId="4269"/>
    <cellStyle name="Normal 10 3 3 2 3 4 5" xfId="4270"/>
    <cellStyle name="Normal 10 3 3 2 3 5" xfId="4271"/>
    <cellStyle name="Normal 10 3 3 2 3 5 2" xfId="4272"/>
    <cellStyle name="Normal 10 3 3 2 3 5 3" xfId="4273"/>
    <cellStyle name="Normal 10 3 3 2 3 5 4" xfId="4274"/>
    <cellStyle name="Normal 10 3 3 2 3 6" xfId="4275"/>
    <cellStyle name="Normal 10 3 3 2 3 6 2" xfId="4276"/>
    <cellStyle name="Normal 10 3 3 2 3 7" xfId="4277"/>
    <cellStyle name="Normal 10 3 3 2 3 8" xfId="4278"/>
    <cellStyle name="Normal 10 3 3 2 4" xfId="4279"/>
    <cellStyle name="Normal 10 3 3 2 4 2" xfId="4280"/>
    <cellStyle name="Normal 10 3 3 2 4 2 2" xfId="4281"/>
    <cellStyle name="Normal 10 3 3 2 4 2 2 2" xfId="4282"/>
    <cellStyle name="Normal 10 3 3 2 4 2 2 3" xfId="4283"/>
    <cellStyle name="Normal 10 3 3 2 4 2 2 4" xfId="4284"/>
    <cellStyle name="Normal 10 3 3 2 4 2 3" xfId="4285"/>
    <cellStyle name="Normal 10 3 3 2 4 2 4" xfId="4286"/>
    <cellStyle name="Normal 10 3 3 2 4 2 5" xfId="4287"/>
    <cellStyle name="Normal 10 3 3 2 4 3" xfId="4288"/>
    <cellStyle name="Normal 10 3 3 2 4 3 2" xfId="4289"/>
    <cellStyle name="Normal 10 3 3 2 4 3 3" xfId="4290"/>
    <cellStyle name="Normal 10 3 3 2 4 3 4" xfId="4291"/>
    <cellStyle name="Normal 10 3 3 2 4 4" xfId="4292"/>
    <cellStyle name="Normal 10 3 3 2 4 4 2" xfId="4293"/>
    <cellStyle name="Normal 10 3 3 2 4 5" xfId="4294"/>
    <cellStyle name="Normal 10 3 3 2 4 6" xfId="4295"/>
    <cellStyle name="Normal 10 3 3 2 5" xfId="4296"/>
    <cellStyle name="Normal 10 3 3 2 5 2" xfId="4297"/>
    <cellStyle name="Normal 10 3 3 2 5 2 2" xfId="4298"/>
    <cellStyle name="Normal 10 3 3 2 5 2 2 2" xfId="4299"/>
    <cellStyle name="Normal 10 3 3 2 5 2 2 3" xfId="4300"/>
    <cellStyle name="Normal 10 3 3 2 5 2 2 4" xfId="4301"/>
    <cellStyle name="Normal 10 3 3 2 5 2 3" xfId="4302"/>
    <cellStyle name="Normal 10 3 3 2 5 2 4" xfId="4303"/>
    <cellStyle name="Normal 10 3 3 2 5 2 5" xfId="4304"/>
    <cellStyle name="Normal 10 3 3 2 5 3" xfId="4305"/>
    <cellStyle name="Normal 10 3 3 2 5 3 2" xfId="4306"/>
    <cellStyle name="Normal 10 3 3 2 5 3 3" xfId="4307"/>
    <cellStyle name="Normal 10 3 3 2 5 3 4" xfId="4308"/>
    <cellStyle name="Normal 10 3 3 2 5 4" xfId="4309"/>
    <cellStyle name="Normal 10 3 3 2 5 4 2" xfId="4310"/>
    <cellStyle name="Normal 10 3 3 2 5 5" xfId="4311"/>
    <cellStyle name="Normal 10 3 3 2 5 6" xfId="4312"/>
    <cellStyle name="Normal 10 3 3 2 6" xfId="4313"/>
    <cellStyle name="Normal 10 3 3 2 6 2" xfId="4314"/>
    <cellStyle name="Normal 10 3 3 2 6 2 2" xfId="4315"/>
    <cellStyle name="Normal 10 3 3 2 6 2 3" xfId="4316"/>
    <cellStyle name="Normal 10 3 3 2 6 2 4" xfId="4317"/>
    <cellStyle name="Normal 10 3 3 2 6 3" xfId="4318"/>
    <cellStyle name="Normal 10 3 3 2 6 4" xfId="4319"/>
    <cellStyle name="Normal 10 3 3 2 6 5" xfId="4320"/>
    <cellStyle name="Normal 10 3 3 2 7" xfId="4321"/>
    <cellStyle name="Normal 10 3 3 2 7 2" xfId="4322"/>
    <cellStyle name="Normal 10 3 3 2 7 3" xfId="4323"/>
    <cellStyle name="Normal 10 3 3 2 7 4" xfId="4324"/>
    <cellStyle name="Normal 10 3 3 2 8" xfId="4325"/>
    <cellStyle name="Normal 10 3 3 2 8 2" xfId="4326"/>
    <cellStyle name="Normal 10 3 3 2 9" xfId="4327"/>
    <cellStyle name="Normal 10 3 3 3" xfId="4328"/>
    <cellStyle name="Normal 10 3 3 3 2" xfId="4329"/>
    <cellStyle name="Normal 10 3 3 3 2 2" xfId="4330"/>
    <cellStyle name="Normal 10 3 3 3 2 2 2" xfId="4331"/>
    <cellStyle name="Normal 10 3 3 3 2 2 2 2" xfId="4332"/>
    <cellStyle name="Normal 10 3 3 3 2 2 2 3" xfId="4333"/>
    <cellStyle name="Normal 10 3 3 3 2 2 2 4" xfId="4334"/>
    <cellStyle name="Normal 10 3 3 3 2 2 3" xfId="4335"/>
    <cellStyle name="Normal 10 3 3 3 2 2 4" xfId="4336"/>
    <cellStyle name="Normal 10 3 3 3 2 2 5" xfId="4337"/>
    <cellStyle name="Normal 10 3 3 3 2 3" xfId="4338"/>
    <cellStyle name="Normal 10 3 3 3 2 3 2" xfId="4339"/>
    <cellStyle name="Normal 10 3 3 3 2 3 3" xfId="4340"/>
    <cellStyle name="Normal 10 3 3 3 2 3 4" xfId="4341"/>
    <cellStyle name="Normal 10 3 3 3 2 4" xfId="4342"/>
    <cellStyle name="Normal 10 3 3 3 2 4 2" xfId="4343"/>
    <cellStyle name="Normal 10 3 3 3 2 5" xfId="4344"/>
    <cellStyle name="Normal 10 3 3 3 2 6" xfId="4345"/>
    <cellStyle name="Normal 10 3 3 3 3" xfId="4346"/>
    <cellStyle name="Normal 10 3 3 3 3 2" xfId="4347"/>
    <cellStyle name="Normal 10 3 3 3 3 2 2" xfId="4348"/>
    <cellStyle name="Normal 10 3 3 3 3 2 2 2" xfId="4349"/>
    <cellStyle name="Normal 10 3 3 3 3 2 2 3" xfId="4350"/>
    <cellStyle name="Normal 10 3 3 3 3 2 2 4" xfId="4351"/>
    <cellStyle name="Normal 10 3 3 3 3 2 3" xfId="4352"/>
    <cellStyle name="Normal 10 3 3 3 3 2 4" xfId="4353"/>
    <cellStyle name="Normal 10 3 3 3 3 2 5" xfId="4354"/>
    <cellStyle name="Normal 10 3 3 3 3 3" xfId="4355"/>
    <cellStyle name="Normal 10 3 3 3 3 3 2" xfId="4356"/>
    <cellStyle name="Normal 10 3 3 3 3 3 3" xfId="4357"/>
    <cellStyle name="Normal 10 3 3 3 3 3 4" xfId="4358"/>
    <cellStyle name="Normal 10 3 3 3 3 4" xfId="4359"/>
    <cellStyle name="Normal 10 3 3 3 3 4 2" xfId="4360"/>
    <cellStyle name="Normal 10 3 3 3 3 5" xfId="4361"/>
    <cellStyle name="Normal 10 3 3 3 3 6" xfId="4362"/>
    <cellStyle name="Normal 10 3 3 3 4" xfId="4363"/>
    <cellStyle name="Normal 10 3 3 3 4 2" xfId="4364"/>
    <cellStyle name="Normal 10 3 3 3 4 2 2" xfId="4365"/>
    <cellStyle name="Normal 10 3 3 3 4 2 3" xfId="4366"/>
    <cellStyle name="Normal 10 3 3 3 4 2 4" xfId="4367"/>
    <cellStyle name="Normal 10 3 3 3 4 3" xfId="4368"/>
    <cellStyle name="Normal 10 3 3 3 4 4" xfId="4369"/>
    <cellStyle name="Normal 10 3 3 3 4 5" xfId="4370"/>
    <cellStyle name="Normal 10 3 3 3 5" xfId="4371"/>
    <cellStyle name="Normal 10 3 3 3 5 2" xfId="4372"/>
    <cellStyle name="Normal 10 3 3 3 5 3" xfId="4373"/>
    <cellStyle name="Normal 10 3 3 3 5 4" xfId="4374"/>
    <cellStyle name="Normal 10 3 3 3 6" xfId="4375"/>
    <cellStyle name="Normal 10 3 3 3 6 2" xfId="4376"/>
    <cellStyle name="Normal 10 3 3 3 7" xfId="4377"/>
    <cellStyle name="Normal 10 3 3 3 8" xfId="4378"/>
    <cellStyle name="Normal 10 3 3 4" xfId="4379"/>
    <cellStyle name="Normal 10 3 3 4 2" xfId="4380"/>
    <cellStyle name="Normal 10 3 3 4 2 2" xfId="4381"/>
    <cellStyle name="Normal 10 3 3 4 2 2 2" xfId="4382"/>
    <cellStyle name="Normal 10 3 3 4 2 2 2 2" xfId="4383"/>
    <cellStyle name="Normal 10 3 3 4 2 2 2 3" xfId="4384"/>
    <cellStyle name="Normal 10 3 3 4 2 2 2 4" xfId="4385"/>
    <cellStyle name="Normal 10 3 3 4 2 2 3" xfId="4386"/>
    <cellStyle name="Normal 10 3 3 4 2 2 4" xfId="4387"/>
    <cellStyle name="Normal 10 3 3 4 2 2 5" xfId="4388"/>
    <cellStyle name="Normal 10 3 3 4 2 3" xfId="4389"/>
    <cellStyle name="Normal 10 3 3 4 2 3 2" xfId="4390"/>
    <cellStyle name="Normal 10 3 3 4 2 3 3" xfId="4391"/>
    <cellStyle name="Normal 10 3 3 4 2 3 4" xfId="4392"/>
    <cellStyle name="Normal 10 3 3 4 2 4" xfId="4393"/>
    <cellStyle name="Normal 10 3 3 4 2 4 2" xfId="4394"/>
    <cellStyle name="Normal 10 3 3 4 2 5" xfId="4395"/>
    <cellStyle name="Normal 10 3 3 4 2 6" xfId="4396"/>
    <cellStyle name="Normal 10 3 3 4 3" xfId="4397"/>
    <cellStyle name="Normal 10 3 3 4 3 2" xfId="4398"/>
    <cellStyle name="Normal 10 3 3 4 3 2 2" xfId="4399"/>
    <cellStyle name="Normal 10 3 3 4 3 2 2 2" xfId="4400"/>
    <cellStyle name="Normal 10 3 3 4 3 2 2 3" xfId="4401"/>
    <cellStyle name="Normal 10 3 3 4 3 2 2 4" xfId="4402"/>
    <cellStyle name="Normal 10 3 3 4 3 2 3" xfId="4403"/>
    <cellStyle name="Normal 10 3 3 4 3 2 4" xfId="4404"/>
    <cellStyle name="Normal 10 3 3 4 3 2 5" xfId="4405"/>
    <cellStyle name="Normal 10 3 3 4 3 3" xfId="4406"/>
    <cellStyle name="Normal 10 3 3 4 3 3 2" xfId="4407"/>
    <cellStyle name="Normal 10 3 3 4 3 3 3" xfId="4408"/>
    <cellStyle name="Normal 10 3 3 4 3 3 4" xfId="4409"/>
    <cellStyle name="Normal 10 3 3 4 3 4" xfId="4410"/>
    <cellStyle name="Normal 10 3 3 4 3 4 2" xfId="4411"/>
    <cellStyle name="Normal 10 3 3 4 3 5" xfId="4412"/>
    <cellStyle name="Normal 10 3 3 4 3 6" xfId="4413"/>
    <cellStyle name="Normal 10 3 3 4 4" xfId="4414"/>
    <cellStyle name="Normal 10 3 3 4 4 2" xfId="4415"/>
    <cellStyle name="Normal 10 3 3 4 4 2 2" xfId="4416"/>
    <cellStyle name="Normal 10 3 3 4 4 2 3" xfId="4417"/>
    <cellStyle name="Normal 10 3 3 4 4 2 4" xfId="4418"/>
    <cellStyle name="Normal 10 3 3 4 4 3" xfId="4419"/>
    <cellStyle name="Normal 10 3 3 4 4 4" xfId="4420"/>
    <cellStyle name="Normal 10 3 3 4 4 5" xfId="4421"/>
    <cellStyle name="Normal 10 3 3 4 5" xfId="4422"/>
    <cellStyle name="Normal 10 3 3 4 5 2" xfId="4423"/>
    <cellStyle name="Normal 10 3 3 4 5 3" xfId="4424"/>
    <cellStyle name="Normal 10 3 3 4 5 4" xfId="4425"/>
    <cellStyle name="Normal 10 3 3 4 6" xfId="4426"/>
    <cellStyle name="Normal 10 3 3 4 6 2" xfId="4427"/>
    <cellStyle name="Normal 10 3 3 4 7" xfId="4428"/>
    <cellStyle name="Normal 10 3 3 4 8" xfId="4429"/>
    <cellStyle name="Normal 10 3 3 5" xfId="4430"/>
    <cellStyle name="Normal 10 3 3 5 2" xfId="4431"/>
    <cellStyle name="Normal 10 3 3 5 2 2" xfId="4432"/>
    <cellStyle name="Normal 10 3 3 5 2 2 2" xfId="4433"/>
    <cellStyle name="Normal 10 3 3 5 2 2 3" xfId="4434"/>
    <cellStyle name="Normal 10 3 3 5 2 2 4" xfId="4435"/>
    <cellStyle name="Normal 10 3 3 5 2 3" xfId="4436"/>
    <cellStyle name="Normal 10 3 3 5 2 4" xfId="4437"/>
    <cellStyle name="Normal 10 3 3 5 2 5" xfId="4438"/>
    <cellStyle name="Normal 10 3 3 5 3" xfId="4439"/>
    <cellStyle name="Normal 10 3 3 5 3 2" xfId="4440"/>
    <cellStyle name="Normal 10 3 3 5 3 3" xfId="4441"/>
    <cellStyle name="Normal 10 3 3 5 3 4" xfId="4442"/>
    <cellStyle name="Normal 10 3 3 5 4" xfId="4443"/>
    <cellStyle name="Normal 10 3 3 5 4 2" xfId="4444"/>
    <cellStyle name="Normal 10 3 3 5 5" xfId="4445"/>
    <cellStyle name="Normal 10 3 3 5 6" xfId="4446"/>
    <cellStyle name="Normal 10 3 3 6" xfId="4447"/>
    <cellStyle name="Normal 10 3 3 6 2" xfId="4448"/>
    <cellStyle name="Normal 10 3 3 6 2 2" xfId="4449"/>
    <cellStyle name="Normal 10 3 3 6 2 2 2" xfId="4450"/>
    <cellStyle name="Normal 10 3 3 6 2 2 3" xfId="4451"/>
    <cellStyle name="Normal 10 3 3 6 2 2 4" xfId="4452"/>
    <cellStyle name="Normal 10 3 3 6 2 3" xfId="4453"/>
    <cellStyle name="Normal 10 3 3 6 2 4" xfId="4454"/>
    <cellStyle name="Normal 10 3 3 6 2 5" xfId="4455"/>
    <cellStyle name="Normal 10 3 3 6 3" xfId="4456"/>
    <cellStyle name="Normal 10 3 3 6 3 2" xfId="4457"/>
    <cellStyle name="Normal 10 3 3 6 3 3" xfId="4458"/>
    <cellStyle name="Normal 10 3 3 6 3 4" xfId="4459"/>
    <cellStyle name="Normal 10 3 3 6 4" xfId="4460"/>
    <cellStyle name="Normal 10 3 3 6 4 2" xfId="4461"/>
    <cellStyle name="Normal 10 3 3 6 5" xfId="4462"/>
    <cellStyle name="Normal 10 3 3 6 6" xfId="4463"/>
    <cellStyle name="Normal 10 3 3 7" xfId="4464"/>
    <cellStyle name="Normal 10 3 3 7 2" xfId="4465"/>
    <cellStyle name="Normal 10 3 3 7 2 2" xfId="4466"/>
    <cellStyle name="Normal 10 3 3 7 2 3" xfId="4467"/>
    <cellStyle name="Normal 10 3 3 7 2 4" xfId="4468"/>
    <cellStyle name="Normal 10 3 3 7 3" xfId="4469"/>
    <cellStyle name="Normal 10 3 3 7 4" xfId="4470"/>
    <cellStyle name="Normal 10 3 3 7 5" xfId="4471"/>
    <cellStyle name="Normal 10 3 3 8" xfId="4472"/>
    <cellStyle name="Normal 10 3 3 8 2" xfId="4473"/>
    <cellStyle name="Normal 10 3 3 8 3" xfId="4474"/>
    <cellStyle name="Normal 10 3 3 8 4" xfId="4475"/>
    <cellStyle name="Normal 10 3 3 9" xfId="4476"/>
    <cellStyle name="Normal 10 3 3 9 2" xfId="4477"/>
    <cellStyle name="Normal 10 3 4" xfId="4478"/>
    <cellStyle name="Normal 10 3 4 10" xfId="4479"/>
    <cellStyle name="Normal 10 3 4 2" xfId="4480"/>
    <cellStyle name="Normal 10 3 4 2 2" xfId="4481"/>
    <cellStyle name="Normal 10 3 4 2 2 2" xfId="4482"/>
    <cellStyle name="Normal 10 3 4 2 2 2 2" xfId="4483"/>
    <cellStyle name="Normal 10 3 4 2 2 2 2 2" xfId="4484"/>
    <cellStyle name="Normal 10 3 4 2 2 2 2 3" xfId="4485"/>
    <cellStyle name="Normal 10 3 4 2 2 2 2 4" xfId="4486"/>
    <cellStyle name="Normal 10 3 4 2 2 2 3" xfId="4487"/>
    <cellStyle name="Normal 10 3 4 2 2 2 4" xfId="4488"/>
    <cellStyle name="Normal 10 3 4 2 2 2 5" xfId="4489"/>
    <cellStyle name="Normal 10 3 4 2 2 3" xfId="4490"/>
    <cellStyle name="Normal 10 3 4 2 2 3 2" xfId="4491"/>
    <cellStyle name="Normal 10 3 4 2 2 3 3" xfId="4492"/>
    <cellStyle name="Normal 10 3 4 2 2 3 4" xfId="4493"/>
    <cellStyle name="Normal 10 3 4 2 2 4" xfId="4494"/>
    <cellStyle name="Normal 10 3 4 2 2 4 2" xfId="4495"/>
    <cellStyle name="Normal 10 3 4 2 2 5" xfId="4496"/>
    <cellStyle name="Normal 10 3 4 2 2 6" xfId="4497"/>
    <cellStyle name="Normal 10 3 4 2 3" xfId="4498"/>
    <cellStyle name="Normal 10 3 4 2 3 2" xfId="4499"/>
    <cellStyle name="Normal 10 3 4 2 3 2 2" xfId="4500"/>
    <cellStyle name="Normal 10 3 4 2 3 2 2 2" xfId="4501"/>
    <cellStyle name="Normal 10 3 4 2 3 2 2 3" xfId="4502"/>
    <cellStyle name="Normal 10 3 4 2 3 2 2 4" xfId="4503"/>
    <cellStyle name="Normal 10 3 4 2 3 2 3" xfId="4504"/>
    <cellStyle name="Normal 10 3 4 2 3 2 4" xfId="4505"/>
    <cellStyle name="Normal 10 3 4 2 3 2 5" xfId="4506"/>
    <cellStyle name="Normal 10 3 4 2 3 3" xfId="4507"/>
    <cellStyle name="Normal 10 3 4 2 3 3 2" xfId="4508"/>
    <cellStyle name="Normal 10 3 4 2 3 3 3" xfId="4509"/>
    <cellStyle name="Normal 10 3 4 2 3 3 4" xfId="4510"/>
    <cellStyle name="Normal 10 3 4 2 3 4" xfId="4511"/>
    <cellStyle name="Normal 10 3 4 2 3 4 2" xfId="4512"/>
    <cellStyle name="Normal 10 3 4 2 3 5" xfId="4513"/>
    <cellStyle name="Normal 10 3 4 2 3 6" xfId="4514"/>
    <cellStyle name="Normal 10 3 4 2 4" xfId="4515"/>
    <cellStyle name="Normal 10 3 4 2 4 2" xfId="4516"/>
    <cellStyle name="Normal 10 3 4 2 4 2 2" xfId="4517"/>
    <cellStyle name="Normal 10 3 4 2 4 2 3" xfId="4518"/>
    <cellStyle name="Normal 10 3 4 2 4 2 4" xfId="4519"/>
    <cellStyle name="Normal 10 3 4 2 4 3" xfId="4520"/>
    <cellStyle name="Normal 10 3 4 2 4 4" xfId="4521"/>
    <cellStyle name="Normal 10 3 4 2 4 5" xfId="4522"/>
    <cellStyle name="Normal 10 3 4 2 5" xfId="4523"/>
    <cellStyle name="Normal 10 3 4 2 5 2" xfId="4524"/>
    <cellStyle name="Normal 10 3 4 2 5 3" xfId="4525"/>
    <cellStyle name="Normal 10 3 4 2 5 4" xfId="4526"/>
    <cellStyle name="Normal 10 3 4 2 6" xfId="4527"/>
    <cellStyle name="Normal 10 3 4 2 6 2" xfId="4528"/>
    <cellStyle name="Normal 10 3 4 2 7" xfId="4529"/>
    <cellStyle name="Normal 10 3 4 2 8" xfId="4530"/>
    <cellStyle name="Normal 10 3 4 3" xfId="4531"/>
    <cellStyle name="Normal 10 3 4 3 2" xfId="4532"/>
    <cellStyle name="Normal 10 3 4 3 2 2" xfId="4533"/>
    <cellStyle name="Normal 10 3 4 3 2 2 2" xfId="4534"/>
    <cellStyle name="Normal 10 3 4 3 2 2 2 2" xfId="4535"/>
    <cellStyle name="Normal 10 3 4 3 2 2 2 3" xfId="4536"/>
    <cellStyle name="Normal 10 3 4 3 2 2 2 4" xfId="4537"/>
    <cellStyle name="Normal 10 3 4 3 2 2 3" xfId="4538"/>
    <cellStyle name="Normal 10 3 4 3 2 2 4" xfId="4539"/>
    <cellStyle name="Normal 10 3 4 3 2 2 5" xfId="4540"/>
    <cellStyle name="Normal 10 3 4 3 2 3" xfId="4541"/>
    <cellStyle name="Normal 10 3 4 3 2 3 2" xfId="4542"/>
    <cellStyle name="Normal 10 3 4 3 2 3 3" xfId="4543"/>
    <cellStyle name="Normal 10 3 4 3 2 3 4" xfId="4544"/>
    <cellStyle name="Normal 10 3 4 3 2 4" xfId="4545"/>
    <cellStyle name="Normal 10 3 4 3 2 4 2" xfId="4546"/>
    <cellStyle name="Normal 10 3 4 3 2 5" xfId="4547"/>
    <cellStyle name="Normal 10 3 4 3 2 6" xfId="4548"/>
    <cellStyle name="Normal 10 3 4 3 3" xfId="4549"/>
    <cellStyle name="Normal 10 3 4 3 3 2" xfId="4550"/>
    <cellStyle name="Normal 10 3 4 3 3 2 2" xfId="4551"/>
    <cellStyle name="Normal 10 3 4 3 3 2 2 2" xfId="4552"/>
    <cellStyle name="Normal 10 3 4 3 3 2 2 3" xfId="4553"/>
    <cellStyle name="Normal 10 3 4 3 3 2 2 4" xfId="4554"/>
    <cellStyle name="Normal 10 3 4 3 3 2 3" xfId="4555"/>
    <cellStyle name="Normal 10 3 4 3 3 2 4" xfId="4556"/>
    <cellStyle name="Normal 10 3 4 3 3 2 5" xfId="4557"/>
    <cellStyle name="Normal 10 3 4 3 3 3" xfId="4558"/>
    <cellStyle name="Normal 10 3 4 3 3 3 2" xfId="4559"/>
    <cellStyle name="Normal 10 3 4 3 3 3 3" xfId="4560"/>
    <cellStyle name="Normal 10 3 4 3 3 3 4" xfId="4561"/>
    <cellStyle name="Normal 10 3 4 3 3 4" xfId="4562"/>
    <cellStyle name="Normal 10 3 4 3 3 4 2" xfId="4563"/>
    <cellStyle name="Normal 10 3 4 3 3 5" xfId="4564"/>
    <cellStyle name="Normal 10 3 4 3 3 6" xfId="4565"/>
    <cellStyle name="Normal 10 3 4 3 4" xfId="4566"/>
    <cellStyle name="Normal 10 3 4 3 4 2" xfId="4567"/>
    <cellStyle name="Normal 10 3 4 3 4 2 2" xfId="4568"/>
    <cellStyle name="Normal 10 3 4 3 4 2 3" xfId="4569"/>
    <cellStyle name="Normal 10 3 4 3 4 2 4" xfId="4570"/>
    <cellStyle name="Normal 10 3 4 3 4 3" xfId="4571"/>
    <cellStyle name="Normal 10 3 4 3 4 4" xfId="4572"/>
    <cellStyle name="Normal 10 3 4 3 4 5" xfId="4573"/>
    <cellStyle name="Normal 10 3 4 3 5" xfId="4574"/>
    <cellStyle name="Normal 10 3 4 3 5 2" xfId="4575"/>
    <cellStyle name="Normal 10 3 4 3 5 3" xfId="4576"/>
    <cellStyle name="Normal 10 3 4 3 5 4" xfId="4577"/>
    <cellStyle name="Normal 10 3 4 3 6" xfId="4578"/>
    <cellStyle name="Normal 10 3 4 3 6 2" xfId="4579"/>
    <cellStyle name="Normal 10 3 4 3 7" xfId="4580"/>
    <cellStyle name="Normal 10 3 4 3 8" xfId="4581"/>
    <cellStyle name="Normal 10 3 4 4" xfId="4582"/>
    <cellStyle name="Normal 10 3 4 4 2" xfId="4583"/>
    <cellStyle name="Normal 10 3 4 4 2 2" xfId="4584"/>
    <cellStyle name="Normal 10 3 4 4 2 2 2" xfId="4585"/>
    <cellStyle name="Normal 10 3 4 4 2 2 3" xfId="4586"/>
    <cellStyle name="Normal 10 3 4 4 2 2 4" xfId="4587"/>
    <cellStyle name="Normal 10 3 4 4 2 3" xfId="4588"/>
    <cellStyle name="Normal 10 3 4 4 2 4" xfId="4589"/>
    <cellStyle name="Normal 10 3 4 4 2 5" xfId="4590"/>
    <cellStyle name="Normal 10 3 4 4 3" xfId="4591"/>
    <cellStyle name="Normal 10 3 4 4 3 2" xfId="4592"/>
    <cellStyle name="Normal 10 3 4 4 3 3" xfId="4593"/>
    <cellStyle name="Normal 10 3 4 4 3 4" xfId="4594"/>
    <cellStyle name="Normal 10 3 4 4 4" xfId="4595"/>
    <cellStyle name="Normal 10 3 4 4 4 2" xfId="4596"/>
    <cellStyle name="Normal 10 3 4 4 5" xfId="4597"/>
    <cellStyle name="Normal 10 3 4 4 6" xfId="4598"/>
    <cellStyle name="Normal 10 3 4 5" xfId="4599"/>
    <cellStyle name="Normal 10 3 4 5 2" xfId="4600"/>
    <cellStyle name="Normal 10 3 4 5 2 2" xfId="4601"/>
    <cellStyle name="Normal 10 3 4 5 2 2 2" xfId="4602"/>
    <cellStyle name="Normal 10 3 4 5 2 2 3" xfId="4603"/>
    <cellStyle name="Normal 10 3 4 5 2 2 4" xfId="4604"/>
    <cellStyle name="Normal 10 3 4 5 2 3" xfId="4605"/>
    <cellStyle name="Normal 10 3 4 5 2 4" xfId="4606"/>
    <cellStyle name="Normal 10 3 4 5 2 5" xfId="4607"/>
    <cellStyle name="Normal 10 3 4 5 3" xfId="4608"/>
    <cellStyle name="Normal 10 3 4 5 3 2" xfId="4609"/>
    <cellStyle name="Normal 10 3 4 5 3 3" xfId="4610"/>
    <cellStyle name="Normal 10 3 4 5 3 4" xfId="4611"/>
    <cellStyle name="Normal 10 3 4 5 4" xfId="4612"/>
    <cellStyle name="Normal 10 3 4 5 4 2" xfId="4613"/>
    <cellStyle name="Normal 10 3 4 5 5" xfId="4614"/>
    <cellStyle name="Normal 10 3 4 5 6" xfId="4615"/>
    <cellStyle name="Normal 10 3 4 6" xfId="4616"/>
    <cellStyle name="Normal 10 3 4 6 2" xfId="4617"/>
    <cellStyle name="Normal 10 3 4 6 2 2" xfId="4618"/>
    <cellStyle name="Normal 10 3 4 6 2 3" xfId="4619"/>
    <cellStyle name="Normal 10 3 4 6 2 4" xfId="4620"/>
    <cellStyle name="Normal 10 3 4 6 3" xfId="4621"/>
    <cellStyle name="Normal 10 3 4 6 4" xfId="4622"/>
    <cellStyle name="Normal 10 3 4 6 5" xfId="4623"/>
    <cellStyle name="Normal 10 3 4 7" xfId="4624"/>
    <cellStyle name="Normal 10 3 4 7 2" xfId="4625"/>
    <cellStyle name="Normal 10 3 4 7 3" xfId="4626"/>
    <cellStyle name="Normal 10 3 4 7 4" xfId="4627"/>
    <cellStyle name="Normal 10 3 4 8" xfId="4628"/>
    <cellStyle name="Normal 10 3 4 8 2" xfId="4629"/>
    <cellStyle name="Normal 10 3 4 9" xfId="4630"/>
    <cellStyle name="Normal 10 3 5" xfId="4631"/>
    <cellStyle name="Normal 10 3 5 10" xfId="4632"/>
    <cellStyle name="Normal 10 3 5 2" xfId="4633"/>
    <cellStyle name="Normal 10 3 5 2 2" xfId="4634"/>
    <cellStyle name="Normal 10 3 5 2 2 2" xfId="4635"/>
    <cellStyle name="Normal 10 3 5 2 2 2 2" xfId="4636"/>
    <cellStyle name="Normal 10 3 5 2 2 2 2 2" xfId="4637"/>
    <cellStyle name="Normal 10 3 5 2 2 2 2 3" xfId="4638"/>
    <cellStyle name="Normal 10 3 5 2 2 2 2 4" xfId="4639"/>
    <cellStyle name="Normal 10 3 5 2 2 2 3" xfId="4640"/>
    <cellStyle name="Normal 10 3 5 2 2 2 4" xfId="4641"/>
    <cellStyle name="Normal 10 3 5 2 2 2 5" xfId="4642"/>
    <cellStyle name="Normal 10 3 5 2 2 3" xfId="4643"/>
    <cellStyle name="Normal 10 3 5 2 2 3 2" xfId="4644"/>
    <cellStyle name="Normal 10 3 5 2 2 3 3" xfId="4645"/>
    <cellStyle name="Normal 10 3 5 2 2 3 4" xfId="4646"/>
    <cellStyle name="Normal 10 3 5 2 2 4" xfId="4647"/>
    <cellStyle name="Normal 10 3 5 2 2 4 2" xfId="4648"/>
    <cellStyle name="Normal 10 3 5 2 2 5" xfId="4649"/>
    <cellStyle name="Normal 10 3 5 2 2 6" xfId="4650"/>
    <cellStyle name="Normal 10 3 5 2 3" xfId="4651"/>
    <cellStyle name="Normal 10 3 5 2 3 2" xfId="4652"/>
    <cellStyle name="Normal 10 3 5 2 3 2 2" xfId="4653"/>
    <cellStyle name="Normal 10 3 5 2 3 2 2 2" xfId="4654"/>
    <cellStyle name="Normal 10 3 5 2 3 2 2 3" xfId="4655"/>
    <cellStyle name="Normal 10 3 5 2 3 2 2 4" xfId="4656"/>
    <cellStyle name="Normal 10 3 5 2 3 2 3" xfId="4657"/>
    <cellStyle name="Normal 10 3 5 2 3 2 4" xfId="4658"/>
    <cellStyle name="Normal 10 3 5 2 3 2 5" xfId="4659"/>
    <cellStyle name="Normal 10 3 5 2 3 3" xfId="4660"/>
    <cellStyle name="Normal 10 3 5 2 3 3 2" xfId="4661"/>
    <cellStyle name="Normal 10 3 5 2 3 3 3" xfId="4662"/>
    <cellStyle name="Normal 10 3 5 2 3 3 4" xfId="4663"/>
    <cellStyle name="Normal 10 3 5 2 3 4" xfId="4664"/>
    <cellStyle name="Normal 10 3 5 2 3 4 2" xfId="4665"/>
    <cellStyle name="Normal 10 3 5 2 3 5" xfId="4666"/>
    <cellStyle name="Normal 10 3 5 2 3 6" xfId="4667"/>
    <cellStyle name="Normal 10 3 5 2 4" xfId="4668"/>
    <cellStyle name="Normal 10 3 5 2 4 2" xfId="4669"/>
    <cellStyle name="Normal 10 3 5 2 4 2 2" xfId="4670"/>
    <cellStyle name="Normal 10 3 5 2 4 2 3" xfId="4671"/>
    <cellStyle name="Normal 10 3 5 2 4 2 4" xfId="4672"/>
    <cellStyle name="Normal 10 3 5 2 4 3" xfId="4673"/>
    <cellStyle name="Normal 10 3 5 2 4 4" xfId="4674"/>
    <cellStyle name="Normal 10 3 5 2 4 5" xfId="4675"/>
    <cellStyle name="Normal 10 3 5 2 5" xfId="4676"/>
    <cellStyle name="Normal 10 3 5 2 5 2" xfId="4677"/>
    <cellStyle name="Normal 10 3 5 2 5 3" xfId="4678"/>
    <cellStyle name="Normal 10 3 5 2 5 4" xfId="4679"/>
    <cellStyle name="Normal 10 3 5 2 6" xfId="4680"/>
    <cellStyle name="Normal 10 3 5 2 6 2" xfId="4681"/>
    <cellStyle name="Normal 10 3 5 2 7" xfId="4682"/>
    <cellStyle name="Normal 10 3 5 2 8" xfId="4683"/>
    <cellStyle name="Normal 10 3 5 3" xfId="4684"/>
    <cellStyle name="Normal 10 3 5 3 2" xfId="4685"/>
    <cellStyle name="Normal 10 3 5 3 2 2" xfId="4686"/>
    <cellStyle name="Normal 10 3 5 3 2 2 2" xfId="4687"/>
    <cellStyle name="Normal 10 3 5 3 2 2 2 2" xfId="4688"/>
    <cellStyle name="Normal 10 3 5 3 2 2 2 3" xfId="4689"/>
    <cellStyle name="Normal 10 3 5 3 2 2 2 4" xfId="4690"/>
    <cellStyle name="Normal 10 3 5 3 2 2 3" xfId="4691"/>
    <cellStyle name="Normal 10 3 5 3 2 2 4" xfId="4692"/>
    <cellStyle name="Normal 10 3 5 3 2 2 5" xfId="4693"/>
    <cellStyle name="Normal 10 3 5 3 2 3" xfId="4694"/>
    <cellStyle name="Normal 10 3 5 3 2 3 2" xfId="4695"/>
    <cellStyle name="Normal 10 3 5 3 2 3 3" xfId="4696"/>
    <cellStyle name="Normal 10 3 5 3 2 3 4" xfId="4697"/>
    <cellStyle name="Normal 10 3 5 3 2 4" xfId="4698"/>
    <cellStyle name="Normal 10 3 5 3 2 4 2" xfId="4699"/>
    <cellStyle name="Normal 10 3 5 3 2 5" xfId="4700"/>
    <cellStyle name="Normal 10 3 5 3 2 6" xfId="4701"/>
    <cellStyle name="Normal 10 3 5 3 3" xfId="4702"/>
    <cellStyle name="Normal 10 3 5 3 3 2" xfId="4703"/>
    <cellStyle name="Normal 10 3 5 3 3 2 2" xfId="4704"/>
    <cellStyle name="Normal 10 3 5 3 3 2 2 2" xfId="4705"/>
    <cellStyle name="Normal 10 3 5 3 3 2 2 3" xfId="4706"/>
    <cellStyle name="Normal 10 3 5 3 3 2 2 4" xfId="4707"/>
    <cellStyle name="Normal 10 3 5 3 3 2 3" xfId="4708"/>
    <cellStyle name="Normal 10 3 5 3 3 2 4" xfId="4709"/>
    <cellStyle name="Normal 10 3 5 3 3 2 5" xfId="4710"/>
    <cellStyle name="Normal 10 3 5 3 3 3" xfId="4711"/>
    <cellStyle name="Normal 10 3 5 3 3 3 2" xfId="4712"/>
    <cellStyle name="Normal 10 3 5 3 3 3 3" xfId="4713"/>
    <cellStyle name="Normal 10 3 5 3 3 3 4" xfId="4714"/>
    <cellStyle name="Normal 10 3 5 3 3 4" xfId="4715"/>
    <cellStyle name="Normal 10 3 5 3 3 4 2" xfId="4716"/>
    <cellStyle name="Normal 10 3 5 3 3 5" xfId="4717"/>
    <cellStyle name="Normal 10 3 5 3 3 6" xfId="4718"/>
    <cellStyle name="Normal 10 3 5 3 4" xfId="4719"/>
    <cellStyle name="Normal 10 3 5 3 4 2" xfId="4720"/>
    <cellStyle name="Normal 10 3 5 3 4 2 2" xfId="4721"/>
    <cellStyle name="Normal 10 3 5 3 4 2 3" xfId="4722"/>
    <cellStyle name="Normal 10 3 5 3 4 2 4" xfId="4723"/>
    <cellStyle name="Normal 10 3 5 3 4 3" xfId="4724"/>
    <cellStyle name="Normal 10 3 5 3 4 4" xfId="4725"/>
    <cellStyle name="Normal 10 3 5 3 4 5" xfId="4726"/>
    <cellStyle name="Normal 10 3 5 3 5" xfId="4727"/>
    <cellStyle name="Normal 10 3 5 3 5 2" xfId="4728"/>
    <cellStyle name="Normal 10 3 5 3 5 3" xfId="4729"/>
    <cellStyle name="Normal 10 3 5 3 5 4" xfId="4730"/>
    <cellStyle name="Normal 10 3 5 3 6" xfId="4731"/>
    <cellStyle name="Normal 10 3 5 3 6 2" xfId="4732"/>
    <cellStyle name="Normal 10 3 5 3 7" xfId="4733"/>
    <cellStyle name="Normal 10 3 5 3 8" xfId="4734"/>
    <cellStyle name="Normal 10 3 5 4" xfId="4735"/>
    <cellStyle name="Normal 10 3 5 4 2" xfId="4736"/>
    <cellStyle name="Normal 10 3 5 4 2 2" xfId="4737"/>
    <cellStyle name="Normal 10 3 5 4 2 2 2" xfId="4738"/>
    <cellStyle name="Normal 10 3 5 4 2 2 3" xfId="4739"/>
    <cellStyle name="Normal 10 3 5 4 2 2 4" xfId="4740"/>
    <cellStyle name="Normal 10 3 5 4 2 3" xfId="4741"/>
    <cellStyle name="Normal 10 3 5 4 2 4" xfId="4742"/>
    <cellStyle name="Normal 10 3 5 4 2 5" xfId="4743"/>
    <cellStyle name="Normal 10 3 5 4 3" xfId="4744"/>
    <cellStyle name="Normal 10 3 5 4 3 2" xfId="4745"/>
    <cellStyle name="Normal 10 3 5 4 3 3" xfId="4746"/>
    <cellStyle name="Normal 10 3 5 4 3 4" xfId="4747"/>
    <cellStyle name="Normal 10 3 5 4 4" xfId="4748"/>
    <cellStyle name="Normal 10 3 5 4 4 2" xfId="4749"/>
    <cellStyle name="Normal 10 3 5 4 5" xfId="4750"/>
    <cellStyle name="Normal 10 3 5 4 6" xfId="4751"/>
    <cellStyle name="Normal 10 3 5 5" xfId="4752"/>
    <cellStyle name="Normal 10 3 5 5 2" xfId="4753"/>
    <cellStyle name="Normal 10 3 5 5 2 2" xfId="4754"/>
    <cellStyle name="Normal 10 3 5 5 2 2 2" xfId="4755"/>
    <cellStyle name="Normal 10 3 5 5 2 2 3" xfId="4756"/>
    <cellStyle name="Normal 10 3 5 5 2 2 4" xfId="4757"/>
    <cellStyle name="Normal 10 3 5 5 2 3" xfId="4758"/>
    <cellStyle name="Normal 10 3 5 5 2 4" xfId="4759"/>
    <cellStyle name="Normal 10 3 5 5 2 5" xfId="4760"/>
    <cellStyle name="Normal 10 3 5 5 3" xfId="4761"/>
    <cellStyle name="Normal 10 3 5 5 3 2" xfId="4762"/>
    <cellStyle name="Normal 10 3 5 5 3 3" xfId="4763"/>
    <cellStyle name="Normal 10 3 5 5 3 4" xfId="4764"/>
    <cellStyle name="Normal 10 3 5 5 4" xfId="4765"/>
    <cellStyle name="Normal 10 3 5 5 4 2" xfId="4766"/>
    <cellStyle name="Normal 10 3 5 5 5" xfId="4767"/>
    <cellStyle name="Normal 10 3 5 5 6" xfId="4768"/>
    <cellStyle name="Normal 10 3 5 6" xfId="4769"/>
    <cellStyle name="Normal 10 3 5 6 2" xfId="4770"/>
    <cellStyle name="Normal 10 3 5 6 2 2" xfId="4771"/>
    <cellStyle name="Normal 10 3 5 6 2 3" xfId="4772"/>
    <cellStyle name="Normal 10 3 5 6 2 4" xfId="4773"/>
    <cellStyle name="Normal 10 3 5 6 3" xfId="4774"/>
    <cellStyle name="Normal 10 3 5 6 4" xfId="4775"/>
    <cellStyle name="Normal 10 3 5 6 5" xfId="4776"/>
    <cellStyle name="Normal 10 3 5 7" xfId="4777"/>
    <cellStyle name="Normal 10 3 5 7 2" xfId="4778"/>
    <cellStyle name="Normal 10 3 5 7 3" xfId="4779"/>
    <cellStyle name="Normal 10 3 5 7 4" xfId="4780"/>
    <cellStyle name="Normal 10 3 5 8" xfId="4781"/>
    <cellStyle name="Normal 10 3 5 8 2" xfId="4782"/>
    <cellStyle name="Normal 10 3 5 9" xfId="4783"/>
    <cellStyle name="Normal 10 3 6" xfId="4784"/>
    <cellStyle name="Normal 10 3 6 2" xfId="4785"/>
    <cellStyle name="Normal 10 3 6 2 2" xfId="4786"/>
    <cellStyle name="Normal 10 3 6 2 2 2" xfId="4787"/>
    <cellStyle name="Normal 10 3 6 2 2 2 2" xfId="4788"/>
    <cellStyle name="Normal 10 3 6 2 2 2 3" xfId="4789"/>
    <cellStyle name="Normal 10 3 6 2 2 2 4" xfId="4790"/>
    <cellStyle name="Normal 10 3 6 2 2 3" xfId="4791"/>
    <cellStyle name="Normal 10 3 6 2 2 4" xfId="4792"/>
    <cellStyle name="Normal 10 3 6 2 2 5" xfId="4793"/>
    <cellStyle name="Normal 10 3 6 2 3" xfId="4794"/>
    <cellStyle name="Normal 10 3 6 2 3 2" xfId="4795"/>
    <cellStyle name="Normal 10 3 6 2 3 3" xfId="4796"/>
    <cellStyle name="Normal 10 3 6 2 3 4" xfId="4797"/>
    <cellStyle name="Normal 10 3 6 2 4" xfId="4798"/>
    <cellStyle name="Normal 10 3 6 2 4 2" xfId="4799"/>
    <cellStyle name="Normal 10 3 6 2 5" xfId="4800"/>
    <cellStyle name="Normal 10 3 6 2 6" xfId="4801"/>
    <cellStyle name="Normal 10 3 6 3" xfId="4802"/>
    <cellStyle name="Normal 10 3 6 3 2" xfId="4803"/>
    <cellStyle name="Normal 10 3 6 3 2 2" xfId="4804"/>
    <cellStyle name="Normal 10 3 6 3 2 2 2" xfId="4805"/>
    <cellStyle name="Normal 10 3 6 3 2 2 3" xfId="4806"/>
    <cellStyle name="Normal 10 3 6 3 2 2 4" xfId="4807"/>
    <cellStyle name="Normal 10 3 6 3 2 3" xfId="4808"/>
    <cellStyle name="Normal 10 3 6 3 2 4" xfId="4809"/>
    <cellStyle name="Normal 10 3 6 3 2 5" xfId="4810"/>
    <cellStyle name="Normal 10 3 6 3 3" xfId="4811"/>
    <cellStyle name="Normal 10 3 6 3 3 2" xfId="4812"/>
    <cellStyle name="Normal 10 3 6 3 3 3" xfId="4813"/>
    <cellStyle name="Normal 10 3 6 3 3 4" xfId="4814"/>
    <cellStyle name="Normal 10 3 6 3 4" xfId="4815"/>
    <cellStyle name="Normal 10 3 6 3 4 2" xfId="4816"/>
    <cellStyle name="Normal 10 3 6 3 5" xfId="4817"/>
    <cellStyle name="Normal 10 3 6 3 6" xfId="4818"/>
    <cellStyle name="Normal 10 3 6 4" xfId="4819"/>
    <cellStyle name="Normal 10 3 6 4 2" xfId="4820"/>
    <cellStyle name="Normal 10 3 6 4 2 2" xfId="4821"/>
    <cellStyle name="Normal 10 3 6 4 2 3" xfId="4822"/>
    <cellStyle name="Normal 10 3 6 4 2 4" xfId="4823"/>
    <cellStyle name="Normal 10 3 6 4 3" xfId="4824"/>
    <cellStyle name="Normal 10 3 6 4 4" xfId="4825"/>
    <cellStyle name="Normal 10 3 6 4 5" xfId="4826"/>
    <cellStyle name="Normal 10 3 6 5" xfId="4827"/>
    <cellStyle name="Normal 10 3 6 5 2" xfId="4828"/>
    <cellStyle name="Normal 10 3 6 5 3" xfId="4829"/>
    <cellStyle name="Normal 10 3 6 5 4" xfId="4830"/>
    <cellStyle name="Normal 10 3 6 6" xfId="4831"/>
    <cellStyle name="Normal 10 3 6 6 2" xfId="4832"/>
    <cellStyle name="Normal 10 3 6 7" xfId="4833"/>
    <cellStyle name="Normal 10 3 6 8" xfId="4834"/>
    <cellStyle name="Normal 10 3 7" xfId="4835"/>
    <cellStyle name="Normal 10 3 7 2" xfId="4836"/>
    <cellStyle name="Normal 10 3 7 2 2" xfId="4837"/>
    <cellStyle name="Normal 10 3 7 2 2 2" xfId="4838"/>
    <cellStyle name="Normal 10 3 7 2 2 2 2" xfId="4839"/>
    <cellStyle name="Normal 10 3 7 2 2 2 3" xfId="4840"/>
    <cellStyle name="Normal 10 3 7 2 2 2 4" xfId="4841"/>
    <cellStyle name="Normal 10 3 7 2 2 3" xfId="4842"/>
    <cellStyle name="Normal 10 3 7 2 2 4" xfId="4843"/>
    <cellStyle name="Normal 10 3 7 2 2 5" xfId="4844"/>
    <cellStyle name="Normal 10 3 7 2 3" xfId="4845"/>
    <cellStyle name="Normal 10 3 7 2 3 2" xfId="4846"/>
    <cellStyle name="Normal 10 3 7 2 3 3" xfId="4847"/>
    <cellStyle name="Normal 10 3 7 2 3 4" xfId="4848"/>
    <cellStyle name="Normal 10 3 7 2 4" xfId="4849"/>
    <cellStyle name="Normal 10 3 7 2 4 2" xfId="4850"/>
    <cellStyle name="Normal 10 3 7 2 5" xfId="4851"/>
    <cellStyle name="Normal 10 3 7 2 6" xfId="4852"/>
    <cellStyle name="Normal 10 3 7 3" xfId="4853"/>
    <cellStyle name="Normal 10 3 7 3 2" xfId="4854"/>
    <cellStyle name="Normal 10 3 7 3 2 2" xfId="4855"/>
    <cellStyle name="Normal 10 3 7 3 2 2 2" xfId="4856"/>
    <cellStyle name="Normal 10 3 7 3 2 2 3" xfId="4857"/>
    <cellStyle name="Normal 10 3 7 3 2 2 4" xfId="4858"/>
    <cellStyle name="Normal 10 3 7 3 2 3" xfId="4859"/>
    <cellStyle name="Normal 10 3 7 3 2 4" xfId="4860"/>
    <cellStyle name="Normal 10 3 7 3 2 5" xfId="4861"/>
    <cellStyle name="Normal 10 3 7 3 3" xfId="4862"/>
    <cellStyle name="Normal 10 3 7 3 3 2" xfId="4863"/>
    <cellStyle name="Normal 10 3 7 3 3 3" xfId="4864"/>
    <cellStyle name="Normal 10 3 7 3 3 4" xfId="4865"/>
    <cellStyle name="Normal 10 3 7 3 4" xfId="4866"/>
    <cellStyle name="Normal 10 3 7 3 4 2" xfId="4867"/>
    <cellStyle name="Normal 10 3 7 3 5" xfId="4868"/>
    <cellStyle name="Normal 10 3 7 3 6" xfId="4869"/>
    <cellStyle name="Normal 10 3 7 4" xfId="4870"/>
    <cellStyle name="Normal 10 3 7 4 2" xfId="4871"/>
    <cellStyle name="Normal 10 3 7 4 2 2" xfId="4872"/>
    <cellStyle name="Normal 10 3 7 4 2 3" xfId="4873"/>
    <cellStyle name="Normal 10 3 7 4 2 4" xfId="4874"/>
    <cellStyle name="Normal 10 3 7 4 3" xfId="4875"/>
    <cellStyle name="Normal 10 3 7 4 4" xfId="4876"/>
    <cellStyle name="Normal 10 3 7 4 5" xfId="4877"/>
    <cellStyle name="Normal 10 3 7 5" xfId="4878"/>
    <cellStyle name="Normal 10 3 7 5 2" xfId="4879"/>
    <cellStyle name="Normal 10 3 7 5 3" xfId="4880"/>
    <cellStyle name="Normal 10 3 7 5 4" xfId="4881"/>
    <cellStyle name="Normal 10 3 7 6" xfId="4882"/>
    <cellStyle name="Normal 10 3 7 6 2" xfId="4883"/>
    <cellStyle name="Normal 10 3 7 7" xfId="4884"/>
    <cellStyle name="Normal 10 3 7 8" xfId="4885"/>
    <cellStyle name="Normal 10 3 8" xfId="4886"/>
    <cellStyle name="Normal 10 3 8 2" xfId="4887"/>
    <cellStyle name="Normal 10 3 8 2 2" xfId="4888"/>
    <cellStyle name="Normal 10 3 8 2 2 2" xfId="4889"/>
    <cellStyle name="Normal 10 3 8 2 2 3" xfId="4890"/>
    <cellStyle name="Normal 10 3 8 2 2 4" xfId="4891"/>
    <cellStyle name="Normal 10 3 8 2 3" xfId="4892"/>
    <cellStyle name="Normal 10 3 8 2 4" xfId="4893"/>
    <cellStyle name="Normal 10 3 8 2 5" xfId="4894"/>
    <cellStyle name="Normal 10 3 8 3" xfId="4895"/>
    <cellStyle name="Normal 10 3 8 3 2" xfId="4896"/>
    <cellStyle name="Normal 10 3 8 3 3" xfId="4897"/>
    <cellStyle name="Normal 10 3 8 3 4" xfId="4898"/>
    <cellStyle name="Normal 10 3 8 4" xfId="4899"/>
    <cellStyle name="Normal 10 3 8 4 2" xfId="4900"/>
    <cellStyle name="Normal 10 3 8 5" xfId="4901"/>
    <cellStyle name="Normal 10 3 8 6" xfId="4902"/>
    <cellStyle name="Normal 10 3 9" xfId="4903"/>
    <cellStyle name="Normal 10 3 9 2" xfId="4904"/>
    <cellStyle name="Normal 10 3 9 2 2" xfId="4905"/>
    <cellStyle name="Normal 10 3 9 2 2 2" xfId="4906"/>
    <cellStyle name="Normal 10 3 9 2 2 3" xfId="4907"/>
    <cellStyle name="Normal 10 3 9 2 2 4" xfId="4908"/>
    <cellStyle name="Normal 10 3 9 2 3" xfId="4909"/>
    <cellStyle name="Normal 10 3 9 2 4" xfId="4910"/>
    <cellStyle name="Normal 10 3 9 2 5" xfId="4911"/>
    <cellStyle name="Normal 10 3 9 3" xfId="4912"/>
    <cellStyle name="Normal 10 3 9 3 2" xfId="4913"/>
    <cellStyle name="Normal 10 3 9 3 3" xfId="4914"/>
    <cellStyle name="Normal 10 3 9 3 4" xfId="4915"/>
    <cellStyle name="Normal 10 3 9 4" xfId="4916"/>
    <cellStyle name="Normal 10 3 9 4 2" xfId="4917"/>
    <cellStyle name="Normal 10 3 9 5" xfId="4918"/>
    <cellStyle name="Normal 10 3 9 6" xfId="4919"/>
    <cellStyle name="Normal 10 4" xfId="4920"/>
    <cellStyle name="Normal 10 4 10" xfId="4921"/>
    <cellStyle name="Normal 10 4 10 2" xfId="4922"/>
    <cellStyle name="Normal 10 4 10 3" xfId="4923"/>
    <cellStyle name="Normal 10 4 10 4" xfId="4924"/>
    <cellStyle name="Normal 10 4 11" xfId="4925"/>
    <cellStyle name="Normal 10 4 11 2" xfId="4926"/>
    <cellStyle name="Normal 10 4 12" xfId="4927"/>
    <cellStyle name="Normal 10 4 13" xfId="4928"/>
    <cellStyle name="Normal 10 4 2" xfId="4929"/>
    <cellStyle name="Normal 10 4 2 10" xfId="4930"/>
    <cellStyle name="Normal 10 4 2 11" xfId="4931"/>
    <cellStyle name="Normal 10 4 2 2" xfId="4932"/>
    <cellStyle name="Normal 10 4 2 2 10" xfId="4933"/>
    <cellStyle name="Normal 10 4 2 2 2" xfId="4934"/>
    <cellStyle name="Normal 10 4 2 2 2 2" xfId="4935"/>
    <cellStyle name="Normal 10 4 2 2 2 2 2" xfId="4936"/>
    <cellStyle name="Normal 10 4 2 2 2 2 2 2" xfId="4937"/>
    <cellStyle name="Normal 10 4 2 2 2 2 2 2 2" xfId="4938"/>
    <cellStyle name="Normal 10 4 2 2 2 2 2 2 3" xfId="4939"/>
    <cellStyle name="Normal 10 4 2 2 2 2 2 2 4" xfId="4940"/>
    <cellStyle name="Normal 10 4 2 2 2 2 2 3" xfId="4941"/>
    <cellStyle name="Normal 10 4 2 2 2 2 2 4" xfId="4942"/>
    <cellStyle name="Normal 10 4 2 2 2 2 2 5" xfId="4943"/>
    <cellStyle name="Normal 10 4 2 2 2 2 3" xfId="4944"/>
    <cellStyle name="Normal 10 4 2 2 2 2 3 2" xfId="4945"/>
    <cellStyle name="Normal 10 4 2 2 2 2 3 3" xfId="4946"/>
    <cellStyle name="Normal 10 4 2 2 2 2 3 4" xfId="4947"/>
    <cellStyle name="Normal 10 4 2 2 2 2 4" xfId="4948"/>
    <cellStyle name="Normal 10 4 2 2 2 2 4 2" xfId="4949"/>
    <cellStyle name="Normal 10 4 2 2 2 2 5" xfId="4950"/>
    <cellStyle name="Normal 10 4 2 2 2 2 6" xfId="4951"/>
    <cellStyle name="Normal 10 4 2 2 2 3" xfId="4952"/>
    <cellStyle name="Normal 10 4 2 2 2 3 2" xfId="4953"/>
    <cellStyle name="Normal 10 4 2 2 2 3 2 2" xfId="4954"/>
    <cellStyle name="Normal 10 4 2 2 2 3 2 2 2" xfId="4955"/>
    <cellStyle name="Normal 10 4 2 2 2 3 2 2 3" xfId="4956"/>
    <cellStyle name="Normal 10 4 2 2 2 3 2 2 4" xfId="4957"/>
    <cellStyle name="Normal 10 4 2 2 2 3 2 3" xfId="4958"/>
    <cellStyle name="Normal 10 4 2 2 2 3 2 4" xfId="4959"/>
    <cellStyle name="Normal 10 4 2 2 2 3 2 5" xfId="4960"/>
    <cellStyle name="Normal 10 4 2 2 2 3 3" xfId="4961"/>
    <cellStyle name="Normal 10 4 2 2 2 3 3 2" xfId="4962"/>
    <cellStyle name="Normal 10 4 2 2 2 3 3 3" xfId="4963"/>
    <cellStyle name="Normal 10 4 2 2 2 3 3 4" xfId="4964"/>
    <cellStyle name="Normal 10 4 2 2 2 3 4" xfId="4965"/>
    <cellStyle name="Normal 10 4 2 2 2 3 4 2" xfId="4966"/>
    <cellStyle name="Normal 10 4 2 2 2 3 5" xfId="4967"/>
    <cellStyle name="Normal 10 4 2 2 2 3 6" xfId="4968"/>
    <cellStyle name="Normal 10 4 2 2 2 4" xfId="4969"/>
    <cellStyle name="Normal 10 4 2 2 2 4 2" xfId="4970"/>
    <cellStyle name="Normal 10 4 2 2 2 4 2 2" xfId="4971"/>
    <cellStyle name="Normal 10 4 2 2 2 4 2 3" xfId="4972"/>
    <cellStyle name="Normal 10 4 2 2 2 4 2 4" xfId="4973"/>
    <cellStyle name="Normal 10 4 2 2 2 4 3" xfId="4974"/>
    <cellStyle name="Normal 10 4 2 2 2 4 4" xfId="4975"/>
    <cellStyle name="Normal 10 4 2 2 2 4 5" xfId="4976"/>
    <cellStyle name="Normal 10 4 2 2 2 5" xfId="4977"/>
    <cellStyle name="Normal 10 4 2 2 2 5 2" xfId="4978"/>
    <cellStyle name="Normal 10 4 2 2 2 5 3" xfId="4979"/>
    <cellStyle name="Normal 10 4 2 2 2 5 4" xfId="4980"/>
    <cellStyle name="Normal 10 4 2 2 2 6" xfId="4981"/>
    <cellStyle name="Normal 10 4 2 2 2 6 2" xfId="4982"/>
    <cellStyle name="Normal 10 4 2 2 2 7" xfId="4983"/>
    <cellStyle name="Normal 10 4 2 2 2 8" xfId="4984"/>
    <cellStyle name="Normal 10 4 2 2 3" xfId="4985"/>
    <cellStyle name="Normal 10 4 2 2 3 2" xfId="4986"/>
    <cellStyle name="Normal 10 4 2 2 3 2 2" xfId="4987"/>
    <cellStyle name="Normal 10 4 2 2 3 2 2 2" xfId="4988"/>
    <cellStyle name="Normal 10 4 2 2 3 2 2 2 2" xfId="4989"/>
    <cellStyle name="Normal 10 4 2 2 3 2 2 2 3" xfId="4990"/>
    <cellStyle name="Normal 10 4 2 2 3 2 2 2 4" xfId="4991"/>
    <cellStyle name="Normal 10 4 2 2 3 2 2 3" xfId="4992"/>
    <cellStyle name="Normal 10 4 2 2 3 2 2 4" xfId="4993"/>
    <cellStyle name="Normal 10 4 2 2 3 2 2 5" xfId="4994"/>
    <cellStyle name="Normal 10 4 2 2 3 2 3" xfId="4995"/>
    <cellStyle name="Normal 10 4 2 2 3 2 3 2" xfId="4996"/>
    <cellStyle name="Normal 10 4 2 2 3 2 3 3" xfId="4997"/>
    <cellStyle name="Normal 10 4 2 2 3 2 3 4" xfId="4998"/>
    <cellStyle name="Normal 10 4 2 2 3 2 4" xfId="4999"/>
    <cellStyle name="Normal 10 4 2 2 3 2 4 2" xfId="5000"/>
    <cellStyle name="Normal 10 4 2 2 3 2 5" xfId="5001"/>
    <cellStyle name="Normal 10 4 2 2 3 2 6" xfId="5002"/>
    <cellStyle name="Normal 10 4 2 2 3 3" xfId="5003"/>
    <cellStyle name="Normal 10 4 2 2 3 3 2" xfId="5004"/>
    <cellStyle name="Normal 10 4 2 2 3 3 2 2" xfId="5005"/>
    <cellStyle name="Normal 10 4 2 2 3 3 2 2 2" xfId="5006"/>
    <cellStyle name="Normal 10 4 2 2 3 3 2 2 3" xfId="5007"/>
    <cellStyle name="Normal 10 4 2 2 3 3 2 2 4" xfId="5008"/>
    <cellStyle name="Normal 10 4 2 2 3 3 2 3" xfId="5009"/>
    <cellStyle name="Normal 10 4 2 2 3 3 2 4" xfId="5010"/>
    <cellStyle name="Normal 10 4 2 2 3 3 2 5" xfId="5011"/>
    <cellStyle name="Normal 10 4 2 2 3 3 3" xfId="5012"/>
    <cellStyle name="Normal 10 4 2 2 3 3 3 2" xfId="5013"/>
    <cellStyle name="Normal 10 4 2 2 3 3 3 3" xfId="5014"/>
    <cellStyle name="Normal 10 4 2 2 3 3 3 4" xfId="5015"/>
    <cellStyle name="Normal 10 4 2 2 3 3 4" xfId="5016"/>
    <cellStyle name="Normal 10 4 2 2 3 3 4 2" xfId="5017"/>
    <cellStyle name="Normal 10 4 2 2 3 3 5" xfId="5018"/>
    <cellStyle name="Normal 10 4 2 2 3 3 6" xfId="5019"/>
    <cellStyle name="Normal 10 4 2 2 3 4" xfId="5020"/>
    <cellStyle name="Normal 10 4 2 2 3 4 2" xfId="5021"/>
    <cellStyle name="Normal 10 4 2 2 3 4 2 2" xfId="5022"/>
    <cellStyle name="Normal 10 4 2 2 3 4 2 3" xfId="5023"/>
    <cellStyle name="Normal 10 4 2 2 3 4 2 4" xfId="5024"/>
    <cellStyle name="Normal 10 4 2 2 3 4 3" xfId="5025"/>
    <cellStyle name="Normal 10 4 2 2 3 4 4" xfId="5026"/>
    <cellStyle name="Normal 10 4 2 2 3 4 5" xfId="5027"/>
    <cellStyle name="Normal 10 4 2 2 3 5" xfId="5028"/>
    <cellStyle name="Normal 10 4 2 2 3 5 2" xfId="5029"/>
    <cellStyle name="Normal 10 4 2 2 3 5 3" xfId="5030"/>
    <cellStyle name="Normal 10 4 2 2 3 5 4" xfId="5031"/>
    <cellStyle name="Normal 10 4 2 2 3 6" xfId="5032"/>
    <cellStyle name="Normal 10 4 2 2 3 6 2" xfId="5033"/>
    <cellStyle name="Normal 10 4 2 2 3 7" xfId="5034"/>
    <cellStyle name="Normal 10 4 2 2 3 8" xfId="5035"/>
    <cellStyle name="Normal 10 4 2 2 4" xfId="5036"/>
    <cellStyle name="Normal 10 4 2 2 4 2" xfId="5037"/>
    <cellStyle name="Normal 10 4 2 2 4 2 2" xfId="5038"/>
    <cellStyle name="Normal 10 4 2 2 4 2 2 2" xfId="5039"/>
    <cellStyle name="Normal 10 4 2 2 4 2 2 3" xfId="5040"/>
    <cellStyle name="Normal 10 4 2 2 4 2 2 4" xfId="5041"/>
    <cellStyle name="Normal 10 4 2 2 4 2 3" xfId="5042"/>
    <cellStyle name="Normal 10 4 2 2 4 2 4" xfId="5043"/>
    <cellStyle name="Normal 10 4 2 2 4 2 5" xfId="5044"/>
    <cellStyle name="Normal 10 4 2 2 4 3" xfId="5045"/>
    <cellStyle name="Normal 10 4 2 2 4 3 2" xfId="5046"/>
    <cellStyle name="Normal 10 4 2 2 4 3 3" xfId="5047"/>
    <cellStyle name="Normal 10 4 2 2 4 3 4" xfId="5048"/>
    <cellStyle name="Normal 10 4 2 2 4 4" xfId="5049"/>
    <cellStyle name="Normal 10 4 2 2 4 4 2" xfId="5050"/>
    <cellStyle name="Normal 10 4 2 2 4 5" xfId="5051"/>
    <cellStyle name="Normal 10 4 2 2 4 6" xfId="5052"/>
    <cellStyle name="Normal 10 4 2 2 5" xfId="5053"/>
    <cellStyle name="Normal 10 4 2 2 5 2" xfId="5054"/>
    <cellStyle name="Normal 10 4 2 2 5 2 2" xfId="5055"/>
    <cellStyle name="Normal 10 4 2 2 5 2 2 2" xfId="5056"/>
    <cellStyle name="Normal 10 4 2 2 5 2 2 3" xfId="5057"/>
    <cellStyle name="Normal 10 4 2 2 5 2 2 4" xfId="5058"/>
    <cellStyle name="Normal 10 4 2 2 5 2 3" xfId="5059"/>
    <cellStyle name="Normal 10 4 2 2 5 2 4" xfId="5060"/>
    <cellStyle name="Normal 10 4 2 2 5 2 5" xfId="5061"/>
    <cellStyle name="Normal 10 4 2 2 5 3" xfId="5062"/>
    <cellStyle name="Normal 10 4 2 2 5 3 2" xfId="5063"/>
    <cellStyle name="Normal 10 4 2 2 5 3 3" xfId="5064"/>
    <cellStyle name="Normal 10 4 2 2 5 3 4" xfId="5065"/>
    <cellStyle name="Normal 10 4 2 2 5 4" xfId="5066"/>
    <cellStyle name="Normal 10 4 2 2 5 4 2" xfId="5067"/>
    <cellStyle name="Normal 10 4 2 2 5 5" xfId="5068"/>
    <cellStyle name="Normal 10 4 2 2 5 6" xfId="5069"/>
    <cellStyle name="Normal 10 4 2 2 6" xfId="5070"/>
    <cellStyle name="Normal 10 4 2 2 6 2" xfId="5071"/>
    <cellStyle name="Normal 10 4 2 2 6 2 2" xfId="5072"/>
    <cellStyle name="Normal 10 4 2 2 6 2 3" xfId="5073"/>
    <cellStyle name="Normal 10 4 2 2 6 2 4" xfId="5074"/>
    <cellStyle name="Normal 10 4 2 2 6 3" xfId="5075"/>
    <cellStyle name="Normal 10 4 2 2 6 4" xfId="5076"/>
    <cellStyle name="Normal 10 4 2 2 6 5" xfId="5077"/>
    <cellStyle name="Normal 10 4 2 2 7" xfId="5078"/>
    <cellStyle name="Normal 10 4 2 2 7 2" xfId="5079"/>
    <cellStyle name="Normal 10 4 2 2 7 3" xfId="5080"/>
    <cellStyle name="Normal 10 4 2 2 7 4" xfId="5081"/>
    <cellStyle name="Normal 10 4 2 2 8" xfId="5082"/>
    <cellStyle name="Normal 10 4 2 2 8 2" xfId="5083"/>
    <cellStyle name="Normal 10 4 2 2 9" xfId="5084"/>
    <cellStyle name="Normal 10 4 2 3" xfId="5085"/>
    <cellStyle name="Normal 10 4 2 3 2" xfId="5086"/>
    <cellStyle name="Normal 10 4 2 3 2 2" xfId="5087"/>
    <cellStyle name="Normal 10 4 2 3 2 2 2" xfId="5088"/>
    <cellStyle name="Normal 10 4 2 3 2 2 2 2" xfId="5089"/>
    <cellStyle name="Normal 10 4 2 3 2 2 2 3" xfId="5090"/>
    <cellStyle name="Normal 10 4 2 3 2 2 2 4" xfId="5091"/>
    <cellStyle name="Normal 10 4 2 3 2 2 3" xfId="5092"/>
    <cellStyle name="Normal 10 4 2 3 2 2 4" xfId="5093"/>
    <cellStyle name="Normal 10 4 2 3 2 2 5" xfId="5094"/>
    <cellStyle name="Normal 10 4 2 3 2 3" xfId="5095"/>
    <cellStyle name="Normal 10 4 2 3 2 3 2" xfId="5096"/>
    <cellStyle name="Normal 10 4 2 3 2 3 3" xfId="5097"/>
    <cellStyle name="Normal 10 4 2 3 2 3 4" xfId="5098"/>
    <cellStyle name="Normal 10 4 2 3 2 4" xfId="5099"/>
    <cellStyle name="Normal 10 4 2 3 2 4 2" xfId="5100"/>
    <cellStyle name="Normal 10 4 2 3 2 5" xfId="5101"/>
    <cellStyle name="Normal 10 4 2 3 2 6" xfId="5102"/>
    <cellStyle name="Normal 10 4 2 3 3" xfId="5103"/>
    <cellStyle name="Normal 10 4 2 3 3 2" xfId="5104"/>
    <cellStyle name="Normal 10 4 2 3 3 2 2" xfId="5105"/>
    <cellStyle name="Normal 10 4 2 3 3 2 2 2" xfId="5106"/>
    <cellStyle name="Normal 10 4 2 3 3 2 2 3" xfId="5107"/>
    <cellStyle name="Normal 10 4 2 3 3 2 2 4" xfId="5108"/>
    <cellStyle name="Normal 10 4 2 3 3 2 3" xfId="5109"/>
    <cellStyle name="Normal 10 4 2 3 3 2 4" xfId="5110"/>
    <cellStyle name="Normal 10 4 2 3 3 2 5" xfId="5111"/>
    <cellStyle name="Normal 10 4 2 3 3 3" xfId="5112"/>
    <cellStyle name="Normal 10 4 2 3 3 3 2" xfId="5113"/>
    <cellStyle name="Normal 10 4 2 3 3 3 3" xfId="5114"/>
    <cellStyle name="Normal 10 4 2 3 3 3 4" xfId="5115"/>
    <cellStyle name="Normal 10 4 2 3 3 4" xfId="5116"/>
    <cellStyle name="Normal 10 4 2 3 3 4 2" xfId="5117"/>
    <cellStyle name="Normal 10 4 2 3 3 5" xfId="5118"/>
    <cellStyle name="Normal 10 4 2 3 3 6" xfId="5119"/>
    <cellStyle name="Normal 10 4 2 3 4" xfId="5120"/>
    <cellStyle name="Normal 10 4 2 3 4 2" xfId="5121"/>
    <cellStyle name="Normal 10 4 2 3 4 2 2" xfId="5122"/>
    <cellStyle name="Normal 10 4 2 3 4 2 3" xfId="5123"/>
    <cellStyle name="Normal 10 4 2 3 4 2 4" xfId="5124"/>
    <cellStyle name="Normal 10 4 2 3 4 3" xfId="5125"/>
    <cellStyle name="Normal 10 4 2 3 4 4" xfId="5126"/>
    <cellStyle name="Normal 10 4 2 3 4 5" xfId="5127"/>
    <cellStyle name="Normal 10 4 2 3 5" xfId="5128"/>
    <cellStyle name="Normal 10 4 2 3 5 2" xfId="5129"/>
    <cellStyle name="Normal 10 4 2 3 5 3" xfId="5130"/>
    <cellStyle name="Normal 10 4 2 3 5 4" xfId="5131"/>
    <cellStyle name="Normal 10 4 2 3 6" xfId="5132"/>
    <cellStyle name="Normal 10 4 2 3 6 2" xfId="5133"/>
    <cellStyle name="Normal 10 4 2 3 7" xfId="5134"/>
    <cellStyle name="Normal 10 4 2 3 8" xfId="5135"/>
    <cellStyle name="Normal 10 4 2 4" xfId="5136"/>
    <cellStyle name="Normal 10 4 2 4 2" xfId="5137"/>
    <cellStyle name="Normal 10 4 2 4 2 2" xfId="5138"/>
    <cellStyle name="Normal 10 4 2 4 2 2 2" xfId="5139"/>
    <cellStyle name="Normal 10 4 2 4 2 2 2 2" xfId="5140"/>
    <cellStyle name="Normal 10 4 2 4 2 2 2 3" xfId="5141"/>
    <cellStyle name="Normal 10 4 2 4 2 2 2 4" xfId="5142"/>
    <cellStyle name="Normal 10 4 2 4 2 2 3" xfId="5143"/>
    <cellStyle name="Normal 10 4 2 4 2 2 4" xfId="5144"/>
    <cellStyle name="Normal 10 4 2 4 2 2 5" xfId="5145"/>
    <cellStyle name="Normal 10 4 2 4 2 3" xfId="5146"/>
    <cellStyle name="Normal 10 4 2 4 2 3 2" xfId="5147"/>
    <cellStyle name="Normal 10 4 2 4 2 3 3" xfId="5148"/>
    <cellStyle name="Normal 10 4 2 4 2 3 4" xfId="5149"/>
    <cellStyle name="Normal 10 4 2 4 2 4" xfId="5150"/>
    <cellStyle name="Normal 10 4 2 4 2 4 2" xfId="5151"/>
    <cellStyle name="Normal 10 4 2 4 2 5" xfId="5152"/>
    <cellStyle name="Normal 10 4 2 4 2 6" xfId="5153"/>
    <cellStyle name="Normal 10 4 2 4 3" xfId="5154"/>
    <cellStyle name="Normal 10 4 2 4 3 2" xfId="5155"/>
    <cellStyle name="Normal 10 4 2 4 3 2 2" xfId="5156"/>
    <cellStyle name="Normal 10 4 2 4 3 2 2 2" xfId="5157"/>
    <cellStyle name="Normal 10 4 2 4 3 2 2 3" xfId="5158"/>
    <cellStyle name="Normal 10 4 2 4 3 2 2 4" xfId="5159"/>
    <cellStyle name="Normal 10 4 2 4 3 2 3" xfId="5160"/>
    <cellStyle name="Normal 10 4 2 4 3 2 4" xfId="5161"/>
    <cellStyle name="Normal 10 4 2 4 3 2 5" xfId="5162"/>
    <cellStyle name="Normal 10 4 2 4 3 3" xfId="5163"/>
    <cellStyle name="Normal 10 4 2 4 3 3 2" xfId="5164"/>
    <cellStyle name="Normal 10 4 2 4 3 3 3" xfId="5165"/>
    <cellStyle name="Normal 10 4 2 4 3 3 4" xfId="5166"/>
    <cellStyle name="Normal 10 4 2 4 3 4" xfId="5167"/>
    <cellStyle name="Normal 10 4 2 4 3 4 2" xfId="5168"/>
    <cellStyle name="Normal 10 4 2 4 3 5" xfId="5169"/>
    <cellStyle name="Normal 10 4 2 4 3 6" xfId="5170"/>
    <cellStyle name="Normal 10 4 2 4 4" xfId="5171"/>
    <cellStyle name="Normal 10 4 2 4 4 2" xfId="5172"/>
    <cellStyle name="Normal 10 4 2 4 4 2 2" xfId="5173"/>
    <cellStyle name="Normal 10 4 2 4 4 2 3" xfId="5174"/>
    <cellStyle name="Normal 10 4 2 4 4 2 4" xfId="5175"/>
    <cellStyle name="Normal 10 4 2 4 4 3" xfId="5176"/>
    <cellStyle name="Normal 10 4 2 4 4 4" xfId="5177"/>
    <cellStyle name="Normal 10 4 2 4 4 5" xfId="5178"/>
    <cellStyle name="Normal 10 4 2 4 5" xfId="5179"/>
    <cellStyle name="Normal 10 4 2 4 5 2" xfId="5180"/>
    <cellStyle name="Normal 10 4 2 4 5 3" xfId="5181"/>
    <cellStyle name="Normal 10 4 2 4 5 4" xfId="5182"/>
    <cellStyle name="Normal 10 4 2 4 6" xfId="5183"/>
    <cellStyle name="Normal 10 4 2 4 6 2" xfId="5184"/>
    <cellStyle name="Normal 10 4 2 4 7" xfId="5185"/>
    <cellStyle name="Normal 10 4 2 4 8" xfId="5186"/>
    <cellStyle name="Normal 10 4 2 5" xfId="5187"/>
    <cellStyle name="Normal 10 4 2 5 2" xfId="5188"/>
    <cellStyle name="Normal 10 4 2 5 2 2" xfId="5189"/>
    <cellStyle name="Normal 10 4 2 5 2 2 2" xfId="5190"/>
    <cellStyle name="Normal 10 4 2 5 2 2 3" xfId="5191"/>
    <cellStyle name="Normal 10 4 2 5 2 2 4" xfId="5192"/>
    <cellStyle name="Normal 10 4 2 5 2 3" xfId="5193"/>
    <cellStyle name="Normal 10 4 2 5 2 4" xfId="5194"/>
    <cellStyle name="Normal 10 4 2 5 2 5" xfId="5195"/>
    <cellStyle name="Normal 10 4 2 5 3" xfId="5196"/>
    <cellStyle name="Normal 10 4 2 5 3 2" xfId="5197"/>
    <cellStyle name="Normal 10 4 2 5 3 3" xfId="5198"/>
    <cellStyle name="Normal 10 4 2 5 3 4" xfId="5199"/>
    <cellStyle name="Normal 10 4 2 5 4" xfId="5200"/>
    <cellStyle name="Normal 10 4 2 5 4 2" xfId="5201"/>
    <cellStyle name="Normal 10 4 2 5 5" xfId="5202"/>
    <cellStyle name="Normal 10 4 2 5 6" xfId="5203"/>
    <cellStyle name="Normal 10 4 2 6" xfId="5204"/>
    <cellStyle name="Normal 10 4 2 6 2" xfId="5205"/>
    <cellStyle name="Normal 10 4 2 6 2 2" xfId="5206"/>
    <cellStyle name="Normal 10 4 2 6 2 2 2" xfId="5207"/>
    <cellStyle name="Normal 10 4 2 6 2 2 3" xfId="5208"/>
    <cellStyle name="Normal 10 4 2 6 2 2 4" xfId="5209"/>
    <cellStyle name="Normal 10 4 2 6 2 3" xfId="5210"/>
    <cellStyle name="Normal 10 4 2 6 2 4" xfId="5211"/>
    <cellStyle name="Normal 10 4 2 6 2 5" xfId="5212"/>
    <cellStyle name="Normal 10 4 2 6 3" xfId="5213"/>
    <cellStyle name="Normal 10 4 2 6 3 2" xfId="5214"/>
    <cellStyle name="Normal 10 4 2 6 3 3" xfId="5215"/>
    <cellStyle name="Normal 10 4 2 6 3 4" xfId="5216"/>
    <cellStyle name="Normal 10 4 2 6 4" xfId="5217"/>
    <cellStyle name="Normal 10 4 2 6 4 2" xfId="5218"/>
    <cellStyle name="Normal 10 4 2 6 5" xfId="5219"/>
    <cellStyle name="Normal 10 4 2 6 6" xfId="5220"/>
    <cellStyle name="Normal 10 4 2 7" xfId="5221"/>
    <cellStyle name="Normal 10 4 2 7 2" xfId="5222"/>
    <cellStyle name="Normal 10 4 2 7 2 2" xfId="5223"/>
    <cellStyle name="Normal 10 4 2 7 2 3" xfId="5224"/>
    <cellStyle name="Normal 10 4 2 7 2 4" xfId="5225"/>
    <cellStyle name="Normal 10 4 2 7 3" xfId="5226"/>
    <cellStyle name="Normal 10 4 2 7 4" xfId="5227"/>
    <cellStyle name="Normal 10 4 2 7 5" xfId="5228"/>
    <cellStyle name="Normal 10 4 2 8" xfId="5229"/>
    <cellStyle name="Normal 10 4 2 8 2" xfId="5230"/>
    <cellStyle name="Normal 10 4 2 8 3" xfId="5231"/>
    <cellStyle name="Normal 10 4 2 8 4" xfId="5232"/>
    <cellStyle name="Normal 10 4 2 9" xfId="5233"/>
    <cellStyle name="Normal 10 4 2 9 2" xfId="5234"/>
    <cellStyle name="Normal 10 4 3" xfId="5235"/>
    <cellStyle name="Normal 10 4 3 10" xfId="5236"/>
    <cellStyle name="Normal 10 4 3 2" xfId="5237"/>
    <cellStyle name="Normal 10 4 3 2 2" xfId="5238"/>
    <cellStyle name="Normal 10 4 3 2 2 2" xfId="5239"/>
    <cellStyle name="Normal 10 4 3 2 2 2 2" xfId="5240"/>
    <cellStyle name="Normal 10 4 3 2 2 2 2 2" xfId="5241"/>
    <cellStyle name="Normal 10 4 3 2 2 2 2 3" xfId="5242"/>
    <cellStyle name="Normal 10 4 3 2 2 2 2 4" xfId="5243"/>
    <cellStyle name="Normal 10 4 3 2 2 2 3" xfId="5244"/>
    <cellStyle name="Normal 10 4 3 2 2 2 4" xfId="5245"/>
    <cellStyle name="Normal 10 4 3 2 2 2 5" xfId="5246"/>
    <cellStyle name="Normal 10 4 3 2 2 3" xfId="5247"/>
    <cellStyle name="Normal 10 4 3 2 2 3 2" xfId="5248"/>
    <cellStyle name="Normal 10 4 3 2 2 3 3" xfId="5249"/>
    <cellStyle name="Normal 10 4 3 2 2 3 4" xfId="5250"/>
    <cellStyle name="Normal 10 4 3 2 2 4" xfId="5251"/>
    <cellStyle name="Normal 10 4 3 2 2 4 2" xfId="5252"/>
    <cellStyle name="Normal 10 4 3 2 2 5" xfId="5253"/>
    <cellStyle name="Normal 10 4 3 2 2 6" xfId="5254"/>
    <cellStyle name="Normal 10 4 3 2 3" xfId="5255"/>
    <cellStyle name="Normal 10 4 3 2 3 2" xfId="5256"/>
    <cellStyle name="Normal 10 4 3 2 3 2 2" xfId="5257"/>
    <cellStyle name="Normal 10 4 3 2 3 2 2 2" xfId="5258"/>
    <cellStyle name="Normal 10 4 3 2 3 2 2 3" xfId="5259"/>
    <cellStyle name="Normal 10 4 3 2 3 2 2 4" xfId="5260"/>
    <cellStyle name="Normal 10 4 3 2 3 2 3" xfId="5261"/>
    <cellStyle name="Normal 10 4 3 2 3 2 4" xfId="5262"/>
    <cellStyle name="Normal 10 4 3 2 3 2 5" xfId="5263"/>
    <cellStyle name="Normal 10 4 3 2 3 3" xfId="5264"/>
    <cellStyle name="Normal 10 4 3 2 3 3 2" xfId="5265"/>
    <cellStyle name="Normal 10 4 3 2 3 3 3" xfId="5266"/>
    <cellStyle name="Normal 10 4 3 2 3 3 4" xfId="5267"/>
    <cellStyle name="Normal 10 4 3 2 3 4" xfId="5268"/>
    <cellStyle name="Normal 10 4 3 2 3 4 2" xfId="5269"/>
    <cellStyle name="Normal 10 4 3 2 3 5" xfId="5270"/>
    <cellStyle name="Normal 10 4 3 2 3 6" xfId="5271"/>
    <cellStyle name="Normal 10 4 3 2 4" xfId="5272"/>
    <cellStyle name="Normal 10 4 3 2 4 2" xfId="5273"/>
    <cellStyle name="Normal 10 4 3 2 4 2 2" xfId="5274"/>
    <cellStyle name="Normal 10 4 3 2 4 2 3" xfId="5275"/>
    <cellStyle name="Normal 10 4 3 2 4 2 4" xfId="5276"/>
    <cellStyle name="Normal 10 4 3 2 4 3" xfId="5277"/>
    <cellStyle name="Normal 10 4 3 2 4 4" xfId="5278"/>
    <cellStyle name="Normal 10 4 3 2 4 5" xfId="5279"/>
    <cellStyle name="Normal 10 4 3 2 5" xfId="5280"/>
    <cellStyle name="Normal 10 4 3 2 5 2" xfId="5281"/>
    <cellStyle name="Normal 10 4 3 2 5 3" xfId="5282"/>
    <cellStyle name="Normal 10 4 3 2 5 4" xfId="5283"/>
    <cellStyle name="Normal 10 4 3 2 6" xfId="5284"/>
    <cellStyle name="Normal 10 4 3 2 6 2" xfId="5285"/>
    <cellStyle name="Normal 10 4 3 2 7" xfId="5286"/>
    <cellStyle name="Normal 10 4 3 2 8" xfId="5287"/>
    <cellStyle name="Normal 10 4 3 3" xfId="5288"/>
    <cellStyle name="Normal 10 4 3 3 2" xfId="5289"/>
    <cellStyle name="Normal 10 4 3 3 2 2" xfId="5290"/>
    <cellStyle name="Normal 10 4 3 3 2 2 2" xfId="5291"/>
    <cellStyle name="Normal 10 4 3 3 2 2 2 2" xfId="5292"/>
    <cellStyle name="Normal 10 4 3 3 2 2 2 3" xfId="5293"/>
    <cellStyle name="Normal 10 4 3 3 2 2 2 4" xfId="5294"/>
    <cellStyle name="Normal 10 4 3 3 2 2 3" xfId="5295"/>
    <cellStyle name="Normal 10 4 3 3 2 2 4" xfId="5296"/>
    <cellStyle name="Normal 10 4 3 3 2 2 5" xfId="5297"/>
    <cellStyle name="Normal 10 4 3 3 2 3" xfId="5298"/>
    <cellStyle name="Normal 10 4 3 3 2 3 2" xfId="5299"/>
    <cellStyle name="Normal 10 4 3 3 2 3 3" xfId="5300"/>
    <cellStyle name="Normal 10 4 3 3 2 3 4" xfId="5301"/>
    <cellStyle name="Normal 10 4 3 3 2 4" xfId="5302"/>
    <cellStyle name="Normal 10 4 3 3 2 4 2" xfId="5303"/>
    <cellStyle name="Normal 10 4 3 3 2 5" xfId="5304"/>
    <cellStyle name="Normal 10 4 3 3 2 6" xfId="5305"/>
    <cellStyle name="Normal 10 4 3 3 3" xfId="5306"/>
    <cellStyle name="Normal 10 4 3 3 3 2" xfId="5307"/>
    <cellStyle name="Normal 10 4 3 3 3 2 2" xfId="5308"/>
    <cellStyle name="Normal 10 4 3 3 3 2 2 2" xfId="5309"/>
    <cellStyle name="Normal 10 4 3 3 3 2 2 3" xfId="5310"/>
    <cellStyle name="Normal 10 4 3 3 3 2 2 4" xfId="5311"/>
    <cellStyle name="Normal 10 4 3 3 3 2 3" xfId="5312"/>
    <cellStyle name="Normal 10 4 3 3 3 2 4" xfId="5313"/>
    <cellStyle name="Normal 10 4 3 3 3 2 5" xfId="5314"/>
    <cellStyle name="Normal 10 4 3 3 3 3" xfId="5315"/>
    <cellStyle name="Normal 10 4 3 3 3 3 2" xfId="5316"/>
    <cellStyle name="Normal 10 4 3 3 3 3 3" xfId="5317"/>
    <cellStyle name="Normal 10 4 3 3 3 3 4" xfId="5318"/>
    <cellStyle name="Normal 10 4 3 3 3 4" xfId="5319"/>
    <cellStyle name="Normal 10 4 3 3 3 4 2" xfId="5320"/>
    <cellStyle name="Normal 10 4 3 3 3 5" xfId="5321"/>
    <cellStyle name="Normal 10 4 3 3 3 6" xfId="5322"/>
    <cellStyle name="Normal 10 4 3 3 4" xfId="5323"/>
    <cellStyle name="Normal 10 4 3 3 4 2" xfId="5324"/>
    <cellStyle name="Normal 10 4 3 3 4 2 2" xfId="5325"/>
    <cellStyle name="Normal 10 4 3 3 4 2 3" xfId="5326"/>
    <cellStyle name="Normal 10 4 3 3 4 2 4" xfId="5327"/>
    <cellStyle name="Normal 10 4 3 3 4 3" xfId="5328"/>
    <cellStyle name="Normal 10 4 3 3 4 4" xfId="5329"/>
    <cellStyle name="Normal 10 4 3 3 4 5" xfId="5330"/>
    <cellStyle name="Normal 10 4 3 3 5" xfId="5331"/>
    <cellStyle name="Normal 10 4 3 3 5 2" xfId="5332"/>
    <cellStyle name="Normal 10 4 3 3 5 3" xfId="5333"/>
    <cellStyle name="Normal 10 4 3 3 5 4" xfId="5334"/>
    <cellStyle name="Normal 10 4 3 3 6" xfId="5335"/>
    <cellStyle name="Normal 10 4 3 3 6 2" xfId="5336"/>
    <cellStyle name="Normal 10 4 3 3 7" xfId="5337"/>
    <cellStyle name="Normal 10 4 3 3 8" xfId="5338"/>
    <cellStyle name="Normal 10 4 3 4" xfId="5339"/>
    <cellStyle name="Normal 10 4 3 4 2" xfId="5340"/>
    <cellStyle name="Normal 10 4 3 4 2 2" xfId="5341"/>
    <cellStyle name="Normal 10 4 3 4 2 2 2" xfId="5342"/>
    <cellStyle name="Normal 10 4 3 4 2 2 3" xfId="5343"/>
    <cellStyle name="Normal 10 4 3 4 2 2 4" xfId="5344"/>
    <cellStyle name="Normal 10 4 3 4 2 3" xfId="5345"/>
    <cellStyle name="Normal 10 4 3 4 2 4" xfId="5346"/>
    <cellStyle name="Normal 10 4 3 4 2 5" xfId="5347"/>
    <cellStyle name="Normal 10 4 3 4 3" xfId="5348"/>
    <cellStyle name="Normal 10 4 3 4 3 2" xfId="5349"/>
    <cellStyle name="Normal 10 4 3 4 3 3" xfId="5350"/>
    <cellStyle name="Normal 10 4 3 4 3 4" xfId="5351"/>
    <cellStyle name="Normal 10 4 3 4 4" xfId="5352"/>
    <cellStyle name="Normal 10 4 3 4 4 2" xfId="5353"/>
    <cellStyle name="Normal 10 4 3 4 5" xfId="5354"/>
    <cellStyle name="Normal 10 4 3 4 6" xfId="5355"/>
    <cellStyle name="Normal 10 4 3 5" xfId="5356"/>
    <cellStyle name="Normal 10 4 3 5 2" xfId="5357"/>
    <cellStyle name="Normal 10 4 3 5 2 2" xfId="5358"/>
    <cellStyle name="Normal 10 4 3 5 2 2 2" xfId="5359"/>
    <cellStyle name="Normal 10 4 3 5 2 2 3" xfId="5360"/>
    <cellStyle name="Normal 10 4 3 5 2 2 4" xfId="5361"/>
    <cellStyle name="Normal 10 4 3 5 2 3" xfId="5362"/>
    <cellStyle name="Normal 10 4 3 5 2 4" xfId="5363"/>
    <cellStyle name="Normal 10 4 3 5 2 5" xfId="5364"/>
    <cellStyle name="Normal 10 4 3 5 3" xfId="5365"/>
    <cellStyle name="Normal 10 4 3 5 3 2" xfId="5366"/>
    <cellStyle name="Normal 10 4 3 5 3 3" xfId="5367"/>
    <cellStyle name="Normal 10 4 3 5 3 4" xfId="5368"/>
    <cellStyle name="Normal 10 4 3 5 4" xfId="5369"/>
    <cellStyle name="Normal 10 4 3 5 4 2" xfId="5370"/>
    <cellStyle name="Normal 10 4 3 5 5" xfId="5371"/>
    <cellStyle name="Normal 10 4 3 5 6" xfId="5372"/>
    <cellStyle name="Normal 10 4 3 6" xfId="5373"/>
    <cellStyle name="Normal 10 4 3 6 2" xfId="5374"/>
    <cellStyle name="Normal 10 4 3 6 2 2" xfId="5375"/>
    <cellStyle name="Normal 10 4 3 6 2 3" xfId="5376"/>
    <cellStyle name="Normal 10 4 3 6 2 4" xfId="5377"/>
    <cellStyle name="Normal 10 4 3 6 3" xfId="5378"/>
    <cellStyle name="Normal 10 4 3 6 4" xfId="5379"/>
    <cellStyle name="Normal 10 4 3 6 5" xfId="5380"/>
    <cellStyle name="Normal 10 4 3 7" xfId="5381"/>
    <cellStyle name="Normal 10 4 3 7 2" xfId="5382"/>
    <cellStyle name="Normal 10 4 3 7 3" xfId="5383"/>
    <cellStyle name="Normal 10 4 3 7 4" xfId="5384"/>
    <cellStyle name="Normal 10 4 3 8" xfId="5385"/>
    <cellStyle name="Normal 10 4 3 8 2" xfId="5386"/>
    <cellStyle name="Normal 10 4 3 9" xfId="5387"/>
    <cellStyle name="Normal 10 4 4" xfId="5388"/>
    <cellStyle name="Normal 10 4 4 10" xfId="5389"/>
    <cellStyle name="Normal 10 4 4 2" xfId="5390"/>
    <cellStyle name="Normal 10 4 4 2 2" xfId="5391"/>
    <cellStyle name="Normal 10 4 4 2 2 2" xfId="5392"/>
    <cellStyle name="Normal 10 4 4 2 2 2 2" xfId="5393"/>
    <cellStyle name="Normal 10 4 4 2 2 2 2 2" xfId="5394"/>
    <cellStyle name="Normal 10 4 4 2 2 2 2 3" xfId="5395"/>
    <cellStyle name="Normal 10 4 4 2 2 2 2 4" xfId="5396"/>
    <cellStyle name="Normal 10 4 4 2 2 2 3" xfId="5397"/>
    <cellStyle name="Normal 10 4 4 2 2 2 4" xfId="5398"/>
    <cellStyle name="Normal 10 4 4 2 2 2 5" xfId="5399"/>
    <cellStyle name="Normal 10 4 4 2 2 3" xfId="5400"/>
    <cellStyle name="Normal 10 4 4 2 2 3 2" xfId="5401"/>
    <cellStyle name="Normal 10 4 4 2 2 3 3" xfId="5402"/>
    <cellStyle name="Normal 10 4 4 2 2 3 4" xfId="5403"/>
    <cellStyle name="Normal 10 4 4 2 2 4" xfId="5404"/>
    <cellStyle name="Normal 10 4 4 2 2 4 2" xfId="5405"/>
    <cellStyle name="Normal 10 4 4 2 2 5" xfId="5406"/>
    <cellStyle name="Normal 10 4 4 2 2 6" xfId="5407"/>
    <cellStyle name="Normal 10 4 4 2 3" xfId="5408"/>
    <cellStyle name="Normal 10 4 4 2 3 2" xfId="5409"/>
    <cellStyle name="Normal 10 4 4 2 3 2 2" xfId="5410"/>
    <cellStyle name="Normal 10 4 4 2 3 2 2 2" xfId="5411"/>
    <cellStyle name="Normal 10 4 4 2 3 2 2 3" xfId="5412"/>
    <cellStyle name="Normal 10 4 4 2 3 2 2 4" xfId="5413"/>
    <cellStyle name="Normal 10 4 4 2 3 2 3" xfId="5414"/>
    <cellStyle name="Normal 10 4 4 2 3 2 4" xfId="5415"/>
    <cellStyle name="Normal 10 4 4 2 3 2 5" xfId="5416"/>
    <cellStyle name="Normal 10 4 4 2 3 3" xfId="5417"/>
    <cellStyle name="Normal 10 4 4 2 3 3 2" xfId="5418"/>
    <cellStyle name="Normal 10 4 4 2 3 3 3" xfId="5419"/>
    <cellStyle name="Normal 10 4 4 2 3 3 4" xfId="5420"/>
    <cellStyle name="Normal 10 4 4 2 3 4" xfId="5421"/>
    <cellStyle name="Normal 10 4 4 2 3 4 2" xfId="5422"/>
    <cellStyle name="Normal 10 4 4 2 3 5" xfId="5423"/>
    <cellStyle name="Normal 10 4 4 2 3 6" xfId="5424"/>
    <cellStyle name="Normal 10 4 4 2 4" xfId="5425"/>
    <cellStyle name="Normal 10 4 4 2 4 2" xfId="5426"/>
    <cellStyle name="Normal 10 4 4 2 4 2 2" xfId="5427"/>
    <cellStyle name="Normal 10 4 4 2 4 2 3" xfId="5428"/>
    <cellStyle name="Normal 10 4 4 2 4 2 4" xfId="5429"/>
    <cellStyle name="Normal 10 4 4 2 4 3" xfId="5430"/>
    <cellStyle name="Normal 10 4 4 2 4 4" xfId="5431"/>
    <cellStyle name="Normal 10 4 4 2 4 5" xfId="5432"/>
    <cellStyle name="Normal 10 4 4 2 5" xfId="5433"/>
    <cellStyle name="Normal 10 4 4 2 5 2" xfId="5434"/>
    <cellStyle name="Normal 10 4 4 2 5 3" xfId="5435"/>
    <cellStyle name="Normal 10 4 4 2 5 4" xfId="5436"/>
    <cellStyle name="Normal 10 4 4 2 6" xfId="5437"/>
    <cellStyle name="Normal 10 4 4 2 6 2" xfId="5438"/>
    <cellStyle name="Normal 10 4 4 2 7" xfId="5439"/>
    <cellStyle name="Normal 10 4 4 2 8" xfId="5440"/>
    <cellStyle name="Normal 10 4 4 3" xfId="5441"/>
    <cellStyle name="Normal 10 4 4 3 2" xfId="5442"/>
    <cellStyle name="Normal 10 4 4 3 2 2" xfId="5443"/>
    <cellStyle name="Normal 10 4 4 3 2 2 2" xfId="5444"/>
    <cellStyle name="Normal 10 4 4 3 2 2 2 2" xfId="5445"/>
    <cellStyle name="Normal 10 4 4 3 2 2 2 3" xfId="5446"/>
    <cellStyle name="Normal 10 4 4 3 2 2 2 4" xfId="5447"/>
    <cellStyle name="Normal 10 4 4 3 2 2 3" xfId="5448"/>
    <cellStyle name="Normal 10 4 4 3 2 2 4" xfId="5449"/>
    <cellStyle name="Normal 10 4 4 3 2 2 5" xfId="5450"/>
    <cellStyle name="Normal 10 4 4 3 2 3" xfId="5451"/>
    <cellStyle name="Normal 10 4 4 3 2 3 2" xfId="5452"/>
    <cellStyle name="Normal 10 4 4 3 2 3 3" xfId="5453"/>
    <cellStyle name="Normal 10 4 4 3 2 3 4" xfId="5454"/>
    <cellStyle name="Normal 10 4 4 3 2 4" xfId="5455"/>
    <cellStyle name="Normal 10 4 4 3 2 4 2" xfId="5456"/>
    <cellStyle name="Normal 10 4 4 3 2 5" xfId="5457"/>
    <cellStyle name="Normal 10 4 4 3 2 6" xfId="5458"/>
    <cellStyle name="Normal 10 4 4 3 3" xfId="5459"/>
    <cellStyle name="Normal 10 4 4 3 3 2" xfId="5460"/>
    <cellStyle name="Normal 10 4 4 3 3 2 2" xfId="5461"/>
    <cellStyle name="Normal 10 4 4 3 3 2 2 2" xfId="5462"/>
    <cellStyle name="Normal 10 4 4 3 3 2 2 3" xfId="5463"/>
    <cellStyle name="Normal 10 4 4 3 3 2 2 4" xfId="5464"/>
    <cellStyle name="Normal 10 4 4 3 3 2 3" xfId="5465"/>
    <cellStyle name="Normal 10 4 4 3 3 2 4" xfId="5466"/>
    <cellStyle name="Normal 10 4 4 3 3 2 5" xfId="5467"/>
    <cellStyle name="Normal 10 4 4 3 3 3" xfId="5468"/>
    <cellStyle name="Normal 10 4 4 3 3 3 2" xfId="5469"/>
    <cellStyle name="Normal 10 4 4 3 3 3 3" xfId="5470"/>
    <cellStyle name="Normal 10 4 4 3 3 3 4" xfId="5471"/>
    <cellStyle name="Normal 10 4 4 3 3 4" xfId="5472"/>
    <cellStyle name="Normal 10 4 4 3 3 4 2" xfId="5473"/>
    <cellStyle name="Normal 10 4 4 3 3 5" xfId="5474"/>
    <cellStyle name="Normal 10 4 4 3 3 6" xfId="5475"/>
    <cellStyle name="Normal 10 4 4 3 4" xfId="5476"/>
    <cellStyle name="Normal 10 4 4 3 4 2" xfId="5477"/>
    <cellStyle name="Normal 10 4 4 3 4 2 2" xfId="5478"/>
    <cellStyle name="Normal 10 4 4 3 4 2 3" xfId="5479"/>
    <cellStyle name="Normal 10 4 4 3 4 2 4" xfId="5480"/>
    <cellStyle name="Normal 10 4 4 3 4 3" xfId="5481"/>
    <cellStyle name="Normal 10 4 4 3 4 4" xfId="5482"/>
    <cellStyle name="Normal 10 4 4 3 4 5" xfId="5483"/>
    <cellStyle name="Normal 10 4 4 3 5" xfId="5484"/>
    <cellStyle name="Normal 10 4 4 3 5 2" xfId="5485"/>
    <cellStyle name="Normal 10 4 4 3 5 3" xfId="5486"/>
    <cellStyle name="Normal 10 4 4 3 5 4" xfId="5487"/>
    <cellStyle name="Normal 10 4 4 3 6" xfId="5488"/>
    <cellStyle name="Normal 10 4 4 3 6 2" xfId="5489"/>
    <cellStyle name="Normal 10 4 4 3 7" xfId="5490"/>
    <cellStyle name="Normal 10 4 4 3 8" xfId="5491"/>
    <cellStyle name="Normal 10 4 4 4" xfId="5492"/>
    <cellStyle name="Normal 10 4 4 4 2" xfId="5493"/>
    <cellStyle name="Normal 10 4 4 4 2 2" xfId="5494"/>
    <cellStyle name="Normal 10 4 4 4 2 2 2" xfId="5495"/>
    <cellStyle name="Normal 10 4 4 4 2 2 3" xfId="5496"/>
    <cellStyle name="Normal 10 4 4 4 2 2 4" xfId="5497"/>
    <cellStyle name="Normal 10 4 4 4 2 3" xfId="5498"/>
    <cellStyle name="Normal 10 4 4 4 2 4" xfId="5499"/>
    <cellStyle name="Normal 10 4 4 4 2 5" xfId="5500"/>
    <cellStyle name="Normal 10 4 4 4 3" xfId="5501"/>
    <cellStyle name="Normal 10 4 4 4 3 2" xfId="5502"/>
    <cellStyle name="Normal 10 4 4 4 3 3" xfId="5503"/>
    <cellStyle name="Normal 10 4 4 4 3 4" xfId="5504"/>
    <cellStyle name="Normal 10 4 4 4 4" xfId="5505"/>
    <cellStyle name="Normal 10 4 4 4 4 2" xfId="5506"/>
    <cellStyle name="Normal 10 4 4 4 5" xfId="5507"/>
    <cellStyle name="Normal 10 4 4 4 6" xfId="5508"/>
    <cellStyle name="Normal 10 4 4 5" xfId="5509"/>
    <cellStyle name="Normal 10 4 4 5 2" xfId="5510"/>
    <cellStyle name="Normal 10 4 4 5 2 2" xfId="5511"/>
    <cellStyle name="Normal 10 4 4 5 2 2 2" xfId="5512"/>
    <cellStyle name="Normal 10 4 4 5 2 2 3" xfId="5513"/>
    <cellStyle name="Normal 10 4 4 5 2 2 4" xfId="5514"/>
    <cellStyle name="Normal 10 4 4 5 2 3" xfId="5515"/>
    <cellStyle name="Normal 10 4 4 5 2 4" xfId="5516"/>
    <cellStyle name="Normal 10 4 4 5 2 5" xfId="5517"/>
    <cellStyle name="Normal 10 4 4 5 3" xfId="5518"/>
    <cellStyle name="Normal 10 4 4 5 3 2" xfId="5519"/>
    <cellStyle name="Normal 10 4 4 5 3 3" xfId="5520"/>
    <cellStyle name="Normal 10 4 4 5 3 4" xfId="5521"/>
    <cellStyle name="Normal 10 4 4 5 4" xfId="5522"/>
    <cellStyle name="Normal 10 4 4 5 4 2" xfId="5523"/>
    <cellStyle name="Normal 10 4 4 5 5" xfId="5524"/>
    <cellStyle name="Normal 10 4 4 5 6" xfId="5525"/>
    <cellStyle name="Normal 10 4 4 6" xfId="5526"/>
    <cellStyle name="Normal 10 4 4 6 2" xfId="5527"/>
    <cellStyle name="Normal 10 4 4 6 2 2" xfId="5528"/>
    <cellStyle name="Normal 10 4 4 6 2 3" xfId="5529"/>
    <cellStyle name="Normal 10 4 4 6 2 4" xfId="5530"/>
    <cellStyle name="Normal 10 4 4 6 3" xfId="5531"/>
    <cellStyle name="Normal 10 4 4 6 4" xfId="5532"/>
    <cellStyle name="Normal 10 4 4 6 5" xfId="5533"/>
    <cellStyle name="Normal 10 4 4 7" xfId="5534"/>
    <cellStyle name="Normal 10 4 4 7 2" xfId="5535"/>
    <cellStyle name="Normal 10 4 4 7 3" xfId="5536"/>
    <cellStyle name="Normal 10 4 4 7 4" xfId="5537"/>
    <cellStyle name="Normal 10 4 4 8" xfId="5538"/>
    <cellStyle name="Normal 10 4 4 8 2" xfId="5539"/>
    <cellStyle name="Normal 10 4 4 9" xfId="5540"/>
    <cellStyle name="Normal 10 4 5" xfId="5541"/>
    <cellStyle name="Normal 10 4 5 2" xfId="5542"/>
    <cellStyle name="Normal 10 4 5 2 2" xfId="5543"/>
    <cellStyle name="Normal 10 4 5 2 2 2" xfId="5544"/>
    <cellStyle name="Normal 10 4 5 2 2 2 2" xfId="5545"/>
    <cellStyle name="Normal 10 4 5 2 2 2 3" xfId="5546"/>
    <cellStyle name="Normal 10 4 5 2 2 2 4" xfId="5547"/>
    <cellStyle name="Normal 10 4 5 2 2 3" xfId="5548"/>
    <cellStyle name="Normal 10 4 5 2 2 4" xfId="5549"/>
    <cellStyle name="Normal 10 4 5 2 2 5" xfId="5550"/>
    <cellStyle name="Normal 10 4 5 2 3" xfId="5551"/>
    <cellStyle name="Normal 10 4 5 2 3 2" xfId="5552"/>
    <cellStyle name="Normal 10 4 5 2 3 3" xfId="5553"/>
    <cellStyle name="Normal 10 4 5 2 3 4" xfId="5554"/>
    <cellStyle name="Normal 10 4 5 2 4" xfId="5555"/>
    <cellStyle name="Normal 10 4 5 2 4 2" xfId="5556"/>
    <cellStyle name="Normal 10 4 5 2 5" xfId="5557"/>
    <cellStyle name="Normal 10 4 5 2 6" xfId="5558"/>
    <cellStyle name="Normal 10 4 5 3" xfId="5559"/>
    <cellStyle name="Normal 10 4 5 3 2" xfId="5560"/>
    <cellStyle name="Normal 10 4 5 3 2 2" xfId="5561"/>
    <cellStyle name="Normal 10 4 5 3 2 2 2" xfId="5562"/>
    <cellStyle name="Normal 10 4 5 3 2 2 3" xfId="5563"/>
    <cellStyle name="Normal 10 4 5 3 2 2 4" xfId="5564"/>
    <cellStyle name="Normal 10 4 5 3 2 3" xfId="5565"/>
    <cellStyle name="Normal 10 4 5 3 2 4" xfId="5566"/>
    <cellStyle name="Normal 10 4 5 3 2 5" xfId="5567"/>
    <cellStyle name="Normal 10 4 5 3 3" xfId="5568"/>
    <cellStyle name="Normal 10 4 5 3 3 2" xfId="5569"/>
    <cellStyle name="Normal 10 4 5 3 3 3" xfId="5570"/>
    <cellStyle name="Normal 10 4 5 3 3 4" xfId="5571"/>
    <cellStyle name="Normal 10 4 5 3 4" xfId="5572"/>
    <cellStyle name="Normal 10 4 5 3 4 2" xfId="5573"/>
    <cellStyle name="Normal 10 4 5 3 5" xfId="5574"/>
    <cellStyle name="Normal 10 4 5 3 6" xfId="5575"/>
    <cellStyle name="Normal 10 4 5 4" xfId="5576"/>
    <cellStyle name="Normal 10 4 5 4 2" xfId="5577"/>
    <cellStyle name="Normal 10 4 5 4 2 2" xfId="5578"/>
    <cellStyle name="Normal 10 4 5 4 2 3" xfId="5579"/>
    <cellStyle name="Normal 10 4 5 4 2 4" xfId="5580"/>
    <cellStyle name="Normal 10 4 5 4 3" xfId="5581"/>
    <cellStyle name="Normal 10 4 5 4 4" xfId="5582"/>
    <cellStyle name="Normal 10 4 5 4 5" xfId="5583"/>
    <cellStyle name="Normal 10 4 5 5" xfId="5584"/>
    <cellStyle name="Normal 10 4 5 5 2" xfId="5585"/>
    <cellStyle name="Normal 10 4 5 5 3" xfId="5586"/>
    <cellStyle name="Normal 10 4 5 5 4" xfId="5587"/>
    <cellStyle name="Normal 10 4 5 6" xfId="5588"/>
    <cellStyle name="Normal 10 4 5 6 2" xfId="5589"/>
    <cellStyle name="Normal 10 4 5 7" xfId="5590"/>
    <cellStyle name="Normal 10 4 5 8" xfId="5591"/>
    <cellStyle name="Normal 10 4 6" xfId="5592"/>
    <cellStyle name="Normal 10 4 6 2" xfId="5593"/>
    <cellStyle name="Normal 10 4 6 2 2" xfId="5594"/>
    <cellStyle name="Normal 10 4 6 2 2 2" xfId="5595"/>
    <cellStyle name="Normal 10 4 6 2 2 2 2" xfId="5596"/>
    <cellStyle name="Normal 10 4 6 2 2 2 3" xfId="5597"/>
    <cellStyle name="Normal 10 4 6 2 2 2 4" xfId="5598"/>
    <cellStyle name="Normal 10 4 6 2 2 3" xfId="5599"/>
    <cellStyle name="Normal 10 4 6 2 2 4" xfId="5600"/>
    <cellStyle name="Normal 10 4 6 2 2 5" xfId="5601"/>
    <cellStyle name="Normal 10 4 6 2 3" xfId="5602"/>
    <cellStyle name="Normal 10 4 6 2 3 2" xfId="5603"/>
    <cellStyle name="Normal 10 4 6 2 3 3" xfId="5604"/>
    <cellStyle name="Normal 10 4 6 2 3 4" xfId="5605"/>
    <cellStyle name="Normal 10 4 6 2 4" xfId="5606"/>
    <cellStyle name="Normal 10 4 6 2 4 2" xfId="5607"/>
    <cellStyle name="Normal 10 4 6 2 5" xfId="5608"/>
    <cellStyle name="Normal 10 4 6 2 6" xfId="5609"/>
    <cellStyle name="Normal 10 4 6 3" xfId="5610"/>
    <cellStyle name="Normal 10 4 6 3 2" xfId="5611"/>
    <cellStyle name="Normal 10 4 6 3 2 2" xfId="5612"/>
    <cellStyle name="Normal 10 4 6 3 2 2 2" xfId="5613"/>
    <cellStyle name="Normal 10 4 6 3 2 2 3" xfId="5614"/>
    <cellStyle name="Normal 10 4 6 3 2 2 4" xfId="5615"/>
    <cellStyle name="Normal 10 4 6 3 2 3" xfId="5616"/>
    <cellStyle name="Normal 10 4 6 3 2 4" xfId="5617"/>
    <cellStyle name="Normal 10 4 6 3 2 5" xfId="5618"/>
    <cellStyle name="Normal 10 4 6 3 3" xfId="5619"/>
    <cellStyle name="Normal 10 4 6 3 3 2" xfId="5620"/>
    <cellStyle name="Normal 10 4 6 3 3 3" xfId="5621"/>
    <cellStyle name="Normal 10 4 6 3 3 4" xfId="5622"/>
    <cellStyle name="Normal 10 4 6 3 4" xfId="5623"/>
    <cellStyle name="Normal 10 4 6 3 4 2" xfId="5624"/>
    <cellStyle name="Normal 10 4 6 3 5" xfId="5625"/>
    <cellStyle name="Normal 10 4 6 3 6" xfId="5626"/>
    <cellStyle name="Normal 10 4 6 4" xfId="5627"/>
    <cellStyle name="Normal 10 4 6 4 2" xfId="5628"/>
    <cellStyle name="Normal 10 4 6 4 2 2" xfId="5629"/>
    <cellStyle name="Normal 10 4 6 4 2 3" xfId="5630"/>
    <cellStyle name="Normal 10 4 6 4 2 4" xfId="5631"/>
    <cellStyle name="Normal 10 4 6 4 3" xfId="5632"/>
    <cellStyle name="Normal 10 4 6 4 4" xfId="5633"/>
    <cellStyle name="Normal 10 4 6 4 5" xfId="5634"/>
    <cellStyle name="Normal 10 4 6 5" xfId="5635"/>
    <cellStyle name="Normal 10 4 6 5 2" xfId="5636"/>
    <cellStyle name="Normal 10 4 6 5 3" xfId="5637"/>
    <cellStyle name="Normal 10 4 6 5 4" xfId="5638"/>
    <cellStyle name="Normal 10 4 6 6" xfId="5639"/>
    <cellStyle name="Normal 10 4 6 6 2" xfId="5640"/>
    <cellStyle name="Normal 10 4 6 7" xfId="5641"/>
    <cellStyle name="Normal 10 4 6 8" xfId="5642"/>
    <cellStyle name="Normal 10 4 7" xfId="5643"/>
    <cellStyle name="Normal 10 4 7 2" xfId="5644"/>
    <cellStyle name="Normal 10 4 7 2 2" xfId="5645"/>
    <cellStyle name="Normal 10 4 7 2 2 2" xfId="5646"/>
    <cellStyle name="Normal 10 4 7 2 2 3" xfId="5647"/>
    <cellStyle name="Normal 10 4 7 2 2 4" xfId="5648"/>
    <cellStyle name="Normal 10 4 7 2 3" xfId="5649"/>
    <cellStyle name="Normal 10 4 7 2 4" xfId="5650"/>
    <cellStyle name="Normal 10 4 7 2 5" xfId="5651"/>
    <cellStyle name="Normal 10 4 7 3" xfId="5652"/>
    <cellStyle name="Normal 10 4 7 3 2" xfId="5653"/>
    <cellStyle name="Normal 10 4 7 3 3" xfId="5654"/>
    <cellStyle name="Normal 10 4 7 3 4" xfId="5655"/>
    <cellStyle name="Normal 10 4 7 4" xfId="5656"/>
    <cellStyle name="Normal 10 4 7 4 2" xfId="5657"/>
    <cellStyle name="Normal 10 4 7 5" xfId="5658"/>
    <cellStyle name="Normal 10 4 7 6" xfId="5659"/>
    <cellStyle name="Normal 10 4 8" xfId="5660"/>
    <cellStyle name="Normal 10 4 8 2" xfId="5661"/>
    <cellStyle name="Normal 10 4 8 2 2" xfId="5662"/>
    <cellStyle name="Normal 10 4 8 2 2 2" xfId="5663"/>
    <cellStyle name="Normal 10 4 8 2 2 3" xfId="5664"/>
    <cellStyle name="Normal 10 4 8 2 2 4" xfId="5665"/>
    <cellStyle name="Normal 10 4 8 2 3" xfId="5666"/>
    <cellStyle name="Normal 10 4 8 2 4" xfId="5667"/>
    <cellStyle name="Normal 10 4 8 2 5" xfId="5668"/>
    <cellStyle name="Normal 10 4 8 3" xfId="5669"/>
    <cellStyle name="Normal 10 4 8 3 2" xfId="5670"/>
    <cellStyle name="Normal 10 4 8 3 3" xfId="5671"/>
    <cellStyle name="Normal 10 4 8 3 4" xfId="5672"/>
    <cellStyle name="Normal 10 4 8 4" xfId="5673"/>
    <cellStyle name="Normal 10 4 8 4 2" xfId="5674"/>
    <cellStyle name="Normal 10 4 8 5" xfId="5675"/>
    <cellStyle name="Normal 10 4 8 6" xfId="5676"/>
    <cellStyle name="Normal 10 4 9" xfId="5677"/>
    <cellStyle name="Normal 10 4 9 2" xfId="5678"/>
    <cellStyle name="Normal 10 4 9 2 2" xfId="5679"/>
    <cellStyle name="Normal 10 4 9 2 3" xfId="5680"/>
    <cellStyle name="Normal 10 4 9 2 4" xfId="5681"/>
    <cellStyle name="Normal 10 4 9 3" xfId="5682"/>
    <cellStyle name="Normal 10 4 9 4" xfId="5683"/>
    <cellStyle name="Normal 10 4 9 5" xfId="5684"/>
    <cellStyle name="Normal 10 5" xfId="5685"/>
    <cellStyle name="Normal 10 5 10" xfId="5686"/>
    <cellStyle name="Normal 10 5 11" xfId="5687"/>
    <cellStyle name="Normal 10 5 2" xfId="5688"/>
    <cellStyle name="Normal 10 5 2 10" xfId="5689"/>
    <cellStyle name="Normal 10 5 2 2" xfId="5690"/>
    <cellStyle name="Normal 10 5 2 2 2" xfId="5691"/>
    <cellStyle name="Normal 10 5 2 2 2 2" xfId="5692"/>
    <cellStyle name="Normal 10 5 2 2 2 2 2" xfId="5693"/>
    <cellStyle name="Normal 10 5 2 2 2 2 2 2" xfId="5694"/>
    <cellStyle name="Normal 10 5 2 2 2 2 2 3" xfId="5695"/>
    <cellStyle name="Normal 10 5 2 2 2 2 2 4" xfId="5696"/>
    <cellStyle name="Normal 10 5 2 2 2 2 3" xfId="5697"/>
    <cellStyle name="Normal 10 5 2 2 2 2 4" xfId="5698"/>
    <cellStyle name="Normal 10 5 2 2 2 2 5" xfId="5699"/>
    <cellStyle name="Normal 10 5 2 2 2 3" xfId="5700"/>
    <cellStyle name="Normal 10 5 2 2 2 3 2" xfId="5701"/>
    <cellStyle name="Normal 10 5 2 2 2 3 3" xfId="5702"/>
    <cellStyle name="Normal 10 5 2 2 2 3 4" xfId="5703"/>
    <cellStyle name="Normal 10 5 2 2 2 4" xfId="5704"/>
    <cellStyle name="Normal 10 5 2 2 2 4 2" xfId="5705"/>
    <cellStyle name="Normal 10 5 2 2 2 5" xfId="5706"/>
    <cellStyle name="Normal 10 5 2 2 2 6" xfId="5707"/>
    <cellStyle name="Normal 10 5 2 2 3" xfId="5708"/>
    <cellStyle name="Normal 10 5 2 2 3 2" xfId="5709"/>
    <cellStyle name="Normal 10 5 2 2 3 2 2" xfId="5710"/>
    <cellStyle name="Normal 10 5 2 2 3 2 2 2" xfId="5711"/>
    <cellStyle name="Normal 10 5 2 2 3 2 2 3" xfId="5712"/>
    <cellStyle name="Normal 10 5 2 2 3 2 2 4" xfId="5713"/>
    <cellStyle name="Normal 10 5 2 2 3 2 3" xfId="5714"/>
    <cellStyle name="Normal 10 5 2 2 3 2 4" xfId="5715"/>
    <cellStyle name="Normal 10 5 2 2 3 2 5" xfId="5716"/>
    <cellStyle name="Normal 10 5 2 2 3 3" xfId="5717"/>
    <cellStyle name="Normal 10 5 2 2 3 3 2" xfId="5718"/>
    <cellStyle name="Normal 10 5 2 2 3 3 3" xfId="5719"/>
    <cellStyle name="Normal 10 5 2 2 3 3 4" xfId="5720"/>
    <cellStyle name="Normal 10 5 2 2 3 4" xfId="5721"/>
    <cellStyle name="Normal 10 5 2 2 3 4 2" xfId="5722"/>
    <cellStyle name="Normal 10 5 2 2 3 5" xfId="5723"/>
    <cellStyle name="Normal 10 5 2 2 3 6" xfId="5724"/>
    <cellStyle name="Normal 10 5 2 2 4" xfId="5725"/>
    <cellStyle name="Normal 10 5 2 2 4 2" xfId="5726"/>
    <cellStyle name="Normal 10 5 2 2 4 2 2" xfId="5727"/>
    <cellStyle name="Normal 10 5 2 2 4 2 3" xfId="5728"/>
    <cellStyle name="Normal 10 5 2 2 4 2 4" xfId="5729"/>
    <cellStyle name="Normal 10 5 2 2 4 3" xfId="5730"/>
    <cellStyle name="Normal 10 5 2 2 4 4" xfId="5731"/>
    <cellStyle name="Normal 10 5 2 2 4 5" xfId="5732"/>
    <cellStyle name="Normal 10 5 2 2 5" xfId="5733"/>
    <cellStyle name="Normal 10 5 2 2 5 2" xfId="5734"/>
    <cellStyle name="Normal 10 5 2 2 5 3" xfId="5735"/>
    <cellStyle name="Normal 10 5 2 2 5 4" xfId="5736"/>
    <cellStyle name="Normal 10 5 2 2 6" xfId="5737"/>
    <cellStyle name="Normal 10 5 2 2 6 2" xfId="5738"/>
    <cellStyle name="Normal 10 5 2 2 7" xfId="5739"/>
    <cellStyle name="Normal 10 5 2 2 8" xfId="5740"/>
    <cellStyle name="Normal 10 5 2 3" xfId="5741"/>
    <cellStyle name="Normal 10 5 2 3 2" xfId="5742"/>
    <cellStyle name="Normal 10 5 2 3 2 2" xfId="5743"/>
    <cellStyle name="Normal 10 5 2 3 2 2 2" xfId="5744"/>
    <cellStyle name="Normal 10 5 2 3 2 2 2 2" xfId="5745"/>
    <cellStyle name="Normal 10 5 2 3 2 2 2 3" xfId="5746"/>
    <cellStyle name="Normal 10 5 2 3 2 2 2 4" xfId="5747"/>
    <cellStyle name="Normal 10 5 2 3 2 2 3" xfId="5748"/>
    <cellStyle name="Normal 10 5 2 3 2 2 4" xfId="5749"/>
    <cellStyle name="Normal 10 5 2 3 2 2 5" xfId="5750"/>
    <cellStyle name="Normal 10 5 2 3 2 3" xfId="5751"/>
    <cellStyle name="Normal 10 5 2 3 2 3 2" xfId="5752"/>
    <cellStyle name="Normal 10 5 2 3 2 3 3" xfId="5753"/>
    <cellStyle name="Normal 10 5 2 3 2 3 4" xfId="5754"/>
    <cellStyle name="Normal 10 5 2 3 2 4" xfId="5755"/>
    <cellStyle name="Normal 10 5 2 3 2 4 2" xfId="5756"/>
    <cellStyle name="Normal 10 5 2 3 2 5" xfId="5757"/>
    <cellStyle name="Normal 10 5 2 3 2 6" xfId="5758"/>
    <cellStyle name="Normal 10 5 2 3 3" xfId="5759"/>
    <cellStyle name="Normal 10 5 2 3 3 2" xfId="5760"/>
    <cellStyle name="Normal 10 5 2 3 3 2 2" xfId="5761"/>
    <cellStyle name="Normal 10 5 2 3 3 2 2 2" xfId="5762"/>
    <cellStyle name="Normal 10 5 2 3 3 2 2 3" xfId="5763"/>
    <cellStyle name="Normal 10 5 2 3 3 2 2 4" xfId="5764"/>
    <cellStyle name="Normal 10 5 2 3 3 2 3" xfId="5765"/>
    <cellStyle name="Normal 10 5 2 3 3 2 4" xfId="5766"/>
    <cellStyle name="Normal 10 5 2 3 3 2 5" xfId="5767"/>
    <cellStyle name="Normal 10 5 2 3 3 3" xfId="5768"/>
    <cellStyle name="Normal 10 5 2 3 3 3 2" xfId="5769"/>
    <cellStyle name="Normal 10 5 2 3 3 3 3" xfId="5770"/>
    <cellStyle name="Normal 10 5 2 3 3 3 4" xfId="5771"/>
    <cellStyle name="Normal 10 5 2 3 3 4" xfId="5772"/>
    <cellStyle name="Normal 10 5 2 3 3 4 2" xfId="5773"/>
    <cellStyle name="Normal 10 5 2 3 3 5" xfId="5774"/>
    <cellStyle name="Normal 10 5 2 3 3 6" xfId="5775"/>
    <cellStyle name="Normal 10 5 2 3 4" xfId="5776"/>
    <cellStyle name="Normal 10 5 2 3 4 2" xfId="5777"/>
    <cellStyle name="Normal 10 5 2 3 4 2 2" xfId="5778"/>
    <cellStyle name="Normal 10 5 2 3 4 2 3" xfId="5779"/>
    <cellStyle name="Normal 10 5 2 3 4 2 4" xfId="5780"/>
    <cellStyle name="Normal 10 5 2 3 4 3" xfId="5781"/>
    <cellStyle name="Normal 10 5 2 3 4 4" xfId="5782"/>
    <cellStyle name="Normal 10 5 2 3 4 5" xfId="5783"/>
    <cellStyle name="Normal 10 5 2 3 5" xfId="5784"/>
    <cellStyle name="Normal 10 5 2 3 5 2" xfId="5785"/>
    <cellStyle name="Normal 10 5 2 3 5 3" xfId="5786"/>
    <cellStyle name="Normal 10 5 2 3 5 4" xfId="5787"/>
    <cellStyle name="Normal 10 5 2 3 6" xfId="5788"/>
    <cellStyle name="Normal 10 5 2 3 6 2" xfId="5789"/>
    <cellStyle name="Normal 10 5 2 3 7" xfId="5790"/>
    <cellStyle name="Normal 10 5 2 3 8" xfId="5791"/>
    <cellStyle name="Normal 10 5 2 4" xfId="5792"/>
    <cellStyle name="Normal 10 5 2 4 2" xfId="5793"/>
    <cellStyle name="Normal 10 5 2 4 2 2" xfId="5794"/>
    <cellStyle name="Normal 10 5 2 4 2 2 2" xfId="5795"/>
    <cellStyle name="Normal 10 5 2 4 2 2 3" xfId="5796"/>
    <cellStyle name="Normal 10 5 2 4 2 2 4" xfId="5797"/>
    <cellStyle name="Normal 10 5 2 4 2 3" xfId="5798"/>
    <cellStyle name="Normal 10 5 2 4 2 4" xfId="5799"/>
    <cellStyle name="Normal 10 5 2 4 2 5" xfId="5800"/>
    <cellStyle name="Normal 10 5 2 4 3" xfId="5801"/>
    <cellStyle name="Normal 10 5 2 4 3 2" xfId="5802"/>
    <cellStyle name="Normal 10 5 2 4 3 3" xfId="5803"/>
    <cellStyle name="Normal 10 5 2 4 3 4" xfId="5804"/>
    <cellStyle name="Normal 10 5 2 4 4" xfId="5805"/>
    <cellStyle name="Normal 10 5 2 4 4 2" xfId="5806"/>
    <cellStyle name="Normal 10 5 2 4 5" xfId="5807"/>
    <cellStyle name="Normal 10 5 2 4 6" xfId="5808"/>
    <cellStyle name="Normal 10 5 2 5" xfId="5809"/>
    <cellStyle name="Normal 10 5 2 5 2" xfId="5810"/>
    <cellStyle name="Normal 10 5 2 5 2 2" xfId="5811"/>
    <cellStyle name="Normal 10 5 2 5 2 2 2" xfId="5812"/>
    <cellStyle name="Normal 10 5 2 5 2 2 3" xfId="5813"/>
    <cellStyle name="Normal 10 5 2 5 2 2 4" xfId="5814"/>
    <cellStyle name="Normal 10 5 2 5 2 3" xfId="5815"/>
    <cellStyle name="Normal 10 5 2 5 2 4" xfId="5816"/>
    <cellStyle name="Normal 10 5 2 5 2 5" xfId="5817"/>
    <cellStyle name="Normal 10 5 2 5 3" xfId="5818"/>
    <cellStyle name="Normal 10 5 2 5 3 2" xfId="5819"/>
    <cellStyle name="Normal 10 5 2 5 3 3" xfId="5820"/>
    <cellStyle name="Normal 10 5 2 5 3 4" xfId="5821"/>
    <cellStyle name="Normal 10 5 2 5 4" xfId="5822"/>
    <cellStyle name="Normal 10 5 2 5 4 2" xfId="5823"/>
    <cellStyle name="Normal 10 5 2 5 5" xfId="5824"/>
    <cellStyle name="Normal 10 5 2 5 6" xfId="5825"/>
    <cellStyle name="Normal 10 5 2 6" xfId="5826"/>
    <cellStyle name="Normal 10 5 2 6 2" xfId="5827"/>
    <cellStyle name="Normal 10 5 2 6 2 2" xfId="5828"/>
    <cellStyle name="Normal 10 5 2 6 2 3" xfId="5829"/>
    <cellStyle name="Normal 10 5 2 6 2 4" xfId="5830"/>
    <cellStyle name="Normal 10 5 2 6 3" xfId="5831"/>
    <cellStyle name="Normal 10 5 2 6 4" xfId="5832"/>
    <cellStyle name="Normal 10 5 2 6 5" xfId="5833"/>
    <cellStyle name="Normal 10 5 2 7" xfId="5834"/>
    <cellStyle name="Normal 10 5 2 7 2" xfId="5835"/>
    <cellStyle name="Normal 10 5 2 7 3" xfId="5836"/>
    <cellStyle name="Normal 10 5 2 7 4" xfId="5837"/>
    <cellStyle name="Normal 10 5 2 8" xfId="5838"/>
    <cellStyle name="Normal 10 5 2 8 2" xfId="5839"/>
    <cellStyle name="Normal 10 5 2 9" xfId="5840"/>
    <cellStyle name="Normal 10 5 3" xfId="5841"/>
    <cellStyle name="Normal 10 5 3 2" xfId="5842"/>
    <cellStyle name="Normal 10 5 3 2 2" xfId="5843"/>
    <cellStyle name="Normal 10 5 3 2 2 2" xfId="5844"/>
    <cellStyle name="Normal 10 5 3 2 2 2 2" xfId="5845"/>
    <cellStyle name="Normal 10 5 3 2 2 2 3" xfId="5846"/>
    <cellStyle name="Normal 10 5 3 2 2 2 4" xfId="5847"/>
    <cellStyle name="Normal 10 5 3 2 2 3" xfId="5848"/>
    <cellStyle name="Normal 10 5 3 2 2 4" xfId="5849"/>
    <cellStyle name="Normal 10 5 3 2 2 5" xfId="5850"/>
    <cellStyle name="Normal 10 5 3 2 3" xfId="5851"/>
    <cellStyle name="Normal 10 5 3 2 3 2" xfId="5852"/>
    <cellStyle name="Normal 10 5 3 2 3 3" xfId="5853"/>
    <cellStyle name="Normal 10 5 3 2 3 4" xfId="5854"/>
    <cellStyle name="Normal 10 5 3 2 4" xfId="5855"/>
    <cellStyle name="Normal 10 5 3 2 4 2" xfId="5856"/>
    <cellStyle name="Normal 10 5 3 2 5" xfId="5857"/>
    <cellStyle name="Normal 10 5 3 2 6" xfId="5858"/>
    <cellStyle name="Normal 10 5 3 3" xfId="5859"/>
    <cellStyle name="Normal 10 5 3 3 2" xfId="5860"/>
    <cellStyle name="Normal 10 5 3 3 2 2" xfId="5861"/>
    <cellStyle name="Normal 10 5 3 3 2 2 2" xfId="5862"/>
    <cellStyle name="Normal 10 5 3 3 2 2 3" xfId="5863"/>
    <cellStyle name="Normal 10 5 3 3 2 2 4" xfId="5864"/>
    <cellStyle name="Normal 10 5 3 3 2 3" xfId="5865"/>
    <cellStyle name="Normal 10 5 3 3 2 4" xfId="5866"/>
    <cellStyle name="Normal 10 5 3 3 2 5" xfId="5867"/>
    <cellStyle name="Normal 10 5 3 3 3" xfId="5868"/>
    <cellStyle name="Normal 10 5 3 3 3 2" xfId="5869"/>
    <cellStyle name="Normal 10 5 3 3 3 3" xfId="5870"/>
    <cellStyle name="Normal 10 5 3 3 3 4" xfId="5871"/>
    <cellStyle name="Normal 10 5 3 3 4" xfId="5872"/>
    <cellStyle name="Normal 10 5 3 3 4 2" xfId="5873"/>
    <cellStyle name="Normal 10 5 3 3 5" xfId="5874"/>
    <cellStyle name="Normal 10 5 3 3 6" xfId="5875"/>
    <cellStyle name="Normal 10 5 3 4" xfId="5876"/>
    <cellStyle name="Normal 10 5 3 4 2" xfId="5877"/>
    <cellStyle name="Normal 10 5 3 4 2 2" xfId="5878"/>
    <cellStyle name="Normal 10 5 3 4 2 3" xfId="5879"/>
    <cellStyle name="Normal 10 5 3 4 2 4" xfId="5880"/>
    <cellStyle name="Normal 10 5 3 4 3" xfId="5881"/>
    <cellStyle name="Normal 10 5 3 4 4" xfId="5882"/>
    <cellStyle name="Normal 10 5 3 4 5" xfId="5883"/>
    <cellStyle name="Normal 10 5 3 5" xfId="5884"/>
    <cellStyle name="Normal 10 5 3 5 2" xfId="5885"/>
    <cellStyle name="Normal 10 5 3 5 3" xfId="5886"/>
    <cellStyle name="Normal 10 5 3 5 4" xfId="5887"/>
    <cellStyle name="Normal 10 5 3 6" xfId="5888"/>
    <cellStyle name="Normal 10 5 3 6 2" xfId="5889"/>
    <cellStyle name="Normal 10 5 3 7" xfId="5890"/>
    <cellStyle name="Normal 10 5 3 8" xfId="5891"/>
    <cellStyle name="Normal 10 5 4" xfId="5892"/>
    <cellStyle name="Normal 10 5 4 2" xfId="5893"/>
    <cellStyle name="Normal 10 5 4 2 2" xfId="5894"/>
    <cellStyle name="Normal 10 5 4 2 2 2" xfId="5895"/>
    <cellStyle name="Normal 10 5 4 2 2 2 2" xfId="5896"/>
    <cellStyle name="Normal 10 5 4 2 2 2 3" xfId="5897"/>
    <cellStyle name="Normal 10 5 4 2 2 2 4" xfId="5898"/>
    <cellStyle name="Normal 10 5 4 2 2 3" xfId="5899"/>
    <cellStyle name="Normal 10 5 4 2 2 4" xfId="5900"/>
    <cellStyle name="Normal 10 5 4 2 2 5" xfId="5901"/>
    <cellStyle name="Normal 10 5 4 2 3" xfId="5902"/>
    <cellStyle name="Normal 10 5 4 2 3 2" xfId="5903"/>
    <cellStyle name="Normal 10 5 4 2 3 3" xfId="5904"/>
    <cellStyle name="Normal 10 5 4 2 3 4" xfId="5905"/>
    <cellStyle name="Normal 10 5 4 2 4" xfId="5906"/>
    <cellStyle name="Normal 10 5 4 2 4 2" xfId="5907"/>
    <cellStyle name="Normal 10 5 4 2 5" xfId="5908"/>
    <cellStyle name="Normal 10 5 4 2 6" xfId="5909"/>
    <cellStyle name="Normal 10 5 4 3" xfId="5910"/>
    <cellStyle name="Normal 10 5 4 3 2" xfId="5911"/>
    <cellStyle name="Normal 10 5 4 3 2 2" xfId="5912"/>
    <cellStyle name="Normal 10 5 4 3 2 2 2" xfId="5913"/>
    <cellStyle name="Normal 10 5 4 3 2 2 3" xfId="5914"/>
    <cellStyle name="Normal 10 5 4 3 2 2 4" xfId="5915"/>
    <cellStyle name="Normal 10 5 4 3 2 3" xfId="5916"/>
    <cellStyle name="Normal 10 5 4 3 2 4" xfId="5917"/>
    <cellStyle name="Normal 10 5 4 3 2 5" xfId="5918"/>
    <cellStyle name="Normal 10 5 4 3 3" xfId="5919"/>
    <cellStyle name="Normal 10 5 4 3 3 2" xfId="5920"/>
    <cellStyle name="Normal 10 5 4 3 3 3" xfId="5921"/>
    <cellStyle name="Normal 10 5 4 3 3 4" xfId="5922"/>
    <cellStyle name="Normal 10 5 4 3 4" xfId="5923"/>
    <cellStyle name="Normal 10 5 4 3 4 2" xfId="5924"/>
    <cellStyle name="Normal 10 5 4 3 5" xfId="5925"/>
    <cellStyle name="Normal 10 5 4 3 6" xfId="5926"/>
    <cellStyle name="Normal 10 5 4 4" xfId="5927"/>
    <cellStyle name="Normal 10 5 4 4 2" xfId="5928"/>
    <cellStyle name="Normal 10 5 4 4 2 2" xfId="5929"/>
    <cellStyle name="Normal 10 5 4 4 2 3" xfId="5930"/>
    <cellStyle name="Normal 10 5 4 4 2 4" xfId="5931"/>
    <cellStyle name="Normal 10 5 4 4 3" xfId="5932"/>
    <cellStyle name="Normal 10 5 4 4 4" xfId="5933"/>
    <cellStyle name="Normal 10 5 4 4 5" xfId="5934"/>
    <cellStyle name="Normal 10 5 4 5" xfId="5935"/>
    <cellStyle name="Normal 10 5 4 5 2" xfId="5936"/>
    <cellStyle name="Normal 10 5 4 5 3" xfId="5937"/>
    <cellStyle name="Normal 10 5 4 5 4" xfId="5938"/>
    <cellStyle name="Normal 10 5 4 6" xfId="5939"/>
    <cellStyle name="Normal 10 5 4 6 2" xfId="5940"/>
    <cellStyle name="Normal 10 5 4 7" xfId="5941"/>
    <cellStyle name="Normal 10 5 4 8" xfId="5942"/>
    <cellStyle name="Normal 10 5 5" xfId="5943"/>
    <cellStyle name="Normal 10 5 5 2" xfId="5944"/>
    <cellStyle name="Normal 10 5 5 2 2" xfId="5945"/>
    <cellStyle name="Normal 10 5 5 2 2 2" xfId="5946"/>
    <cellStyle name="Normal 10 5 5 2 2 3" xfId="5947"/>
    <cellStyle name="Normal 10 5 5 2 2 4" xfId="5948"/>
    <cellStyle name="Normal 10 5 5 2 3" xfId="5949"/>
    <cellStyle name="Normal 10 5 5 2 4" xfId="5950"/>
    <cellStyle name="Normal 10 5 5 2 5" xfId="5951"/>
    <cellStyle name="Normal 10 5 5 3" xfId="5952"/>
    <cellStyle name="Normal 10 5 5 3 2" xfId="5953"/>
    <cellStyle name="Normal 10 5 5 3 3" xfId="5954"/>
    <cellStyle name="Normal 10 5 5 3 4" xfId="5955"/>
    <cellStyle name="Normal 10 5 5 4" xfId="5956"/>
    <cellStyle name="Normal 10 5 5 4 2" xfId="5957"/>
    <cellStyle name="Normal 10 5 5 5" xfId="5958"/>
    <cellStyle name="Normal 10 5 5 6" xfId="5959"/>
    <cellStyle name="Normal 10 5 6" xfId="5960"/>
    <cellStyle name="Normal 10 5 6 2" xfId="5961"/>
    <cellStyle name="Normal 10 5 6 2 2" xfId="5962"/>
    <cellStyle name="Normal 10 5 6 2 2 2" xfId="5963"/>
    <cellStyle name="Normal 10 5 6 2 2 3" xfId="5964"/>
    <cellStyle name="Normal 10 5 6 2 2 4" xfId="5965"/>
    <cellStyle name="Normal 10 5 6 2 3" xfId="5966"/>
    <cellStyle name="Normal 10 5 6 2 4" xfId="5967"/>
    <cellStyle name="Normal 10 5 6 2 5" xfId="5968"/>
    <cellStyle name="Normal 10 5 6 3" xfId="5969"/>
    <cellStyle name="Normal 10 5 6 3 2" xfId="5970"/>
    <cellStyle name="Normal 10 5 6 3 3" xfId="5971"/>
    <cellStyle name="Normal 10 5 6 3 4" xfId="5972"/>
    <cellStyle name="Normal 10 5 6 4" xfId="5973"/>
    <cellStyle name="Normal 10 5 6 4 2" xfId="5974"/>
    <cellStyle name="Normal 10 5 6 5" xfId="5975"/>
    <cellStyle name="Normal 10 5 6 6" xfId="5976"/>
    <cellStyle name="Normal 10 5 7" xfId="5977"/>
    <cellStyle name="Normal 10 5 7 2" xfId="5978"/>
    <cellStyle name="Normal 10 5 7 2 2" xfId="5979"/>
    <cellStyle name="Normal 10 5 7 2 3" xfId="5980"/>
    <cellStyle name="Normal 10 5 7 2 4" xfId="5981"/>
    <cellStyle name="Normal 10 5 7 3" xfId="5982"/>
    <cellStyle name="Normal 10 5 7 4" xfId="5983"/>
    <cellStyle name="Normal 10 5 7 5" xfId="5984"/>
    <cellStyle name="Normal 10 5 8" xfId="5985"/>
    <cellStyle name="Normal 10 5 8 2" xfId="5986"/>
    <cellStyle name="Normal 10 5 8 3" xfId="5987"/>
    <cellStyle name="Normal 10 5 8 4" xfId="5988"/>
    <cellStyle name="Normal 10 5 9" xfId="5989"/>
    <cellStyle name="Normal 10 5 9 2" xfId="5990"/>
    <cellStyle name="Normal 10 6" xfId="5991"/>
    <cellStyle name="Normal 10 6 10" xfId="5992"/>
    <cellStyle name="Normal 10 6 2" xfId="5993"/>
    <cellStyle name="Normal 10 6 2 2" xfId="5994"/>
    <cellStyle name="Normal 10 6 2 2 2" xfId="5995"/>
    <cellStyle name="Normal 10 6 2 2 2 2" xfId="5996"/>
    <cellStyle name="Normal 10 6 2 2 2 2 2" xfId="5997"/>
    <cellStyle name="Normal 10 6 2 2 2 2 3" xfId="5998"/>
    <cellStyle name="Normal 10 6 2 2 2 2 4" xfId="5999"/>
    <cellStyle name="Normal 10 6 2 2 2 3" xfId="6000"/>
    <cellStyle name="Normal 10 6 2 2 2 4" xfId="6001"/>
    <cellStyle name="Normal 10 6 2 2 2 5" xfId="6002"/>
    <cellStyle name="Normal 10 6 2 2 3" xfId="6003"/>
    <cellStyle name="Normal 10 6 2 2 3 2" xfId="6004"/>
    <cellStyle name="Normal 10 6 2 2 3 3" xfId="6005"/>
    <cellStyle name="Normal 10 6 2 2 3 4" xfId="6006"/>
    <cellStyle name="Normal 10 6 2 2 4" xfId="6007"/>
    <cellStyle name="Normal 10 6 2 2 4 2" xfId="6008"/>
    <cellStyle name="Normal 10 6 2 2 5" xfId="6009"/>
    <cellStyle name="Normal 10 6 2 2 6" xfId="6010"/>
    <cellStyle name="Normal 10 6 2 3" xfId="6011"/>
    <cellStyle name="Normal 10 6 2 3 2" xfId="6012"/>
    <cellStyle name="Normal 10 6 2 3 2 2" xfId="6013"/>
    <cellStyle name="Normal 10 6 2 3 2 2 2" xfId="6014"/>
    <cellStyle name="Normal 10 6 2 3 2 2 3" xfId="6015"/>
    <cellStyle name="Normal 10 6 2 3 2 2 4" xfId="6016"/>
    <cellStyle name="Normal 10 6 2 3 2 3" xfId="6017"/>
    <cellStyle name="Normal 10 6 2 3 2 4" xfId="6018"/>
    <cellStyle name="Normal 10 6 2 3 2 5" xfId="6019"/>
    <cellStyle name="Normal 10 6 2 3 3" xfId="6020"/>
    <cellStyle name="Normal 10 6 2 3 3 2" xfId="6021"/>
    <cellStyle name="Normal 10 6 2 3 3 3" xfId="6022"/>
    <cellStyle name="Normal 10 6 2 3 3 4" xfId="6023"/>
    <cellStyle name="Normal 10 6 2 3 4" xfId="6024"/>
    <cellStyle name="Normal 10 6 2 3 4 2" xfId="6025"/>
    <cellStyle name="Normal 10 6 2 3 5" xfId="6026"/>
    <cellStyle name="Normal 10 6 2 3 6" xfId="6027"/>
    <cellStyle name="Normal 10 6 2 4" xfId="6028"/>
    <cellStyle name="Normal 10 6 2 4 2" xfId="6029"/>
    <cellStyle name="Normal 10 6 2 4 2 2" xfId="6030"/>
    <cellStyle name="Normal 10 6 2 4 2 3" xfId="6031"/>
    <cellStyle name="Normal 10 6 2 4 2 4" xfId="6032"/>
    <cellStyle name="Normal 10 6 2 4 3" xfId="6033"/>
    <cellStyle name="Normal 10 6 2 4 4" xfId="6034"/>
    <cellStyle name="Normal 10 6 2 4 5" xfId="6035"/>
    <cellStyle name="Normal 10 6 2 5" xfId="6036"/>
    <cellStyle name="Normal 10 6 2 5 2" xfId="6037"/>
    <cellStyle name="Normal 10 6 2 5 3" xfId="6038"/>
    <cellStyle name="Normal 10 6 2 5 4" xfId="6039"/>
    <cellStyle name="Normal 10 6 2 6" xfId="6040"/>
    <cellStyle name="Normal 10 6 2 6 2" xfId="6041"/>
    <cellStyle name="Normal 10 6 2 7" xfId="6042"/>
    <cellStyle name="Normal 10 6 2 8" xfId="6043"/>
    <cellStyle name="Normal 10 6 3" xfId="6044"/>
    <cellStyle name="Normal 10 6 3 2" xfId="6045"/>
    <cellStyle name="Normal 10 6 3 2 2" xfId="6046"/>
    <cellStyle name="Normal 10 6 3 2 2 2" xfId="6047"/>
    <cellStyle name="Normal 10 6 3 2 2 2 2" xfId="6048"/>
    <cellStyle name="Normal 10 6 3 2 2 2 3" xfId="6049"/>
    <cellStyle name="Normal 10 6 3 2 2 2 4" xfId="6050"/>
    <cellStyle name="Normal 10 6 3 2 2 3" xfId="6051"/>
    <cellStyle name="Normal 10 6 3 2 2 4" xfId="6052"/>
    <cellStyle name="Normal 10 6 3 2 2 5" xfId="6053"/>
    <cellStyle name="Normal 10 6 3 2 3" xfId="6054"/>
    <cellStyle name="Normal 10 6 3 2 3 2" xfId="6055"/>
    <cellStyle name="Normal 10 6 3 2 3 3" xfId="6056"/>
    <cellStyle name="Normal 10 6 3 2 3 4" xfId="6057"/>
    <cellStyle name="Normal 10 6 3 2 4" xfId="6058"/>
    <cellStyle name="Normal 10 6 3 2 4 2" xfId="6059"/>
    <cellStyle name="Normal 10 6 3 2 5" xfId="6060"/>
    <cellStyle name="Normal 10 6 3 2 6" xfId="6061"/>
    <cellStyle name="Normal 10 6 3 3" xfId="6062"/>
    <cellStyle name="Normal 10 6 3 3 2" xfId="6063"/>
    <cellStyle name="Normal 10 6 3 3 2 2" xfId="6064"/>
    <cellStyle name="Normal 10 6 3 3 2 2 2" xfId="6065"/>
    <cellStyle name="Normal 10 6 3 3 2 2 3" xfId="6066"/>
    <cellStyle name="Normal 10 6 3 3 2 2 4" xfId="6067"/>
    <cellStyle name="Normal 10 6 3 3 2 3" xfId="6068"/>
    <cellStyle name="Normal 10 6 3 3 2 4" xfId="6069"/>
    <cellStyle name="Normal 10 6 3 3 2 5" xfId="6070"/>
    <cellStyle name="Normal 10 6 3 3 3" xfId="6071"/>
    <cellStyle name="Normal 10 6 3 3 3 2" xfId="6072"/>
    <cellStyle name="Normal 10 6 3 3 3 3" xfId="6073"/>
    <cellStyle name="Normal 10 6 3 3 3 4" xfId="6074"/>
    <cellStyle name="Normal 10 6 3 3 4" xfId="6075"/>
    <cellStyle name="Normal 10 6 3 3 4 2" xfId="6076"/>
    <cellStyle name="Normal 10 6 3 3 5" xfId="6077"/>
    <cellStyle name="Normal 10 6 3 3 6" xfId="6078"/>
    <cellStyle name="Normal 10 6 3 4" xfId="6079"/>
    <cellStyle name="Normal 10 6 3 4 2" xfId="6080"/>
    <cellStyle name="Normal 10 6 3 4 2 2" xfId="6081"/>
    <cellStyle name="Normal 10 6 3 4 2 3" xfId="6082"/>
    <cellStyle name="Normal 10 6 3 4 2 4" xfId="6083"/>
    <cellStyle name="Normal 10 6 3 4 3" xfId="6084"/>
    <cellStyle name="Normal 10 6 3 4 4" xfId="6085"/>
    <cellStyle name="Normal 10 6 3 4 5" xfId="6086"/>
    <cellStyle name="Normal 10 6 3 5" xfId="6087"/>
    <cellStyle name="Normal 10 6 3 5 2" xfId="6088"/>
    <cellStyle name="Normal 10 6 3 5 3" xfId="6089"/>
    <cellStyle name="Normal 10 6 3 5 4" xfId="6090"/>
    <cellStyle name="Normal 10 6 3 6" xfId="6091"/>
    <cellStyle name="Normal 10 6 3 6 2" xfId="6092"/>
    <cellStyle name="Normal 10 6 3 7" xfId="6093"/>
    <cellStyle name="Normal 10 6 3 8" xfId="6094"/>
    <cellStyle name="Normal 10 6 4" xfId="6095"/>
    <cellStyle name="Normal 10 6 4 2" xfId="6096"/>
    <cellStyle name="Normal 10 6 4 2 2" xfId="6097"/>
    <cellStyle name="Normal 10 6 4 2 2 2" xfId="6098"/>
    <cellStyle name="Normal 10 6 4 2 2 3" xfId="6099"/>
    <cellStyle name="Normal 10 6 4 2 2 4" xfId="6100"/>
    <cellStyle name="Normal 10 6 4 2 3" xfId="6101"/>
    <cellStyle name="Normal 10 6 4 2 4" xfId="6102"/>
    <cellStyle name="Normal 10 6 4 2 5" xfId="6103"/>
    <cellStyle name="Normal 10 6 4 3" xfId="6104"/>
    <cellStyle name="Normal 10 6 4 3 2" xfId="6105"/>
    <cellStyle name="Normal 10 6 4 3 3" xfId="6106"/>
    <cellStyle name="Normal 10 6 4 3 4" xfId="6107"/>
    <cellStyle name="Normal 10 6 4 4" xfId="6108"/>
    <cellStyle name="Normal 10 6 4 4 2" xfId="6109"/>
    <cellStyle name="Normal 10 6 4 5" xfId="6110"/>
    <cellStyle name="Normal 10 6 4 6" xfId="6111"/>
    <cellStyle name="Normal 10 6 5" xfId="6112"/>
    <cellStyle name="Normal 10 6 5 2" xfId="6113"/>
    <cellStyle name="Normal 10 6 5 2 2" xfId="6114"/>
    <cellStyle name="Normal 10 6 5 2 2 2" xfId="6115"/>
    <cellStyle name="Normal 10 6 5 2 2 3" xfId="6116"/>
    <cellStyle name="Normal 10 6 5 2 2 4" xfId="6117"/>
    <cellStyle name="Normal 10 6 5 2 3" xfId="6118"/>
    <cellStyle name="Normal 10 6 5 2 4" xfId="6119"/>
    <cellStyle name="Normal 10 6 5 2 5" xfId="6120"/>
    <cellStyle name="Normal 10 6 5 3" xfId="6121"/>
    <cellStyle name="Normal 10 6 5 3 2" xfId="6122"/>
    <cellStyle name="Normal 10 6 5 3 3" xfId="6123"/>
    <cellStyle name="Normal 10 6 5 3 4" xfId="6124"/>
    <cellStyle name="Normal 10 6 5 4" xfId="6125"/>
    <cellStyle name="Normal 10 6 5 4 2" xfId="6126"/>
    <cellStyle name="Normal 10 6 5 5" xfId="6127"/>
    <cellStyle name="Normal 10 6 5 6" xfId="6128"/>
    <cellStyle name="Normal 10 6 6" xfId="6129"/>
    <cellStyle name="Normal 10 6 6 2" xfId="6130"/>
    <cellStyle name="Normal 10 6 6 2 2" xfId="6131"/>
    <cellStyle name="Normal 10 6 6 2 3" xfId="6132"/>
    <cellStyle name="Normal 10 6 6 2 4" xfId="6133"/>
    <cellStyle name="Normal 10 6 6 3" xfId="6134"/>
    <cellStyle name="Normal 10 6 6 4" xfId="6135"/>
    <cellStyle name="Normal 10 6 6 5" xfId="6136"/>
    <cellStyle name="Normal 10 6 7" xfId="6137"/>
    <cellStyle name="Normal 10 6 7 2" xfId="6138"/>
    <cellStyle name="Normal 10 6 7 3" xfId="6139"/>
    <cellStyle name="Normal 10 6 7 4" xfId="6140"/>
    <cellStyle name="Normal 10 6 8" xfId="6141"/>
    <cellStyle name="Normal 10 6 8 2" xfId="6142"/>
    <cellStyle name="Normal 10 6 9" xfId="6143"/>
    <cellStyle name="Normal 10 7" xfId="6144"/>
    <cellStyle name="Normal 10 7 10" xfId="6145"/>
    <cellStyle name="Normal 10 7 2" xfId="6146"/>
    <cellStyle name="Normal 10 7 2 2" xfId="6147"/>
    <cellStyle name="Normal 10 7 2 2 2" xfId="6148"/>
    <cellStyle name="Normal 10 7 2 2 2 2" xfId="6149"/>
    <cellStyle name="Normal 10 7 2 2 2 2 2" xfId="6150"/>
    <cellStyle name="Normal 10 7 2 2 2 2 3" xfId="6151"/>
    <cellStyle name="Normal 10 7 2 2 2 2 4" xfId="6152"/>
    <cellStyle name="Normal 10 7 2 2 2 3" xfId="6153"/>
    <cellStyle name="Normal 10 7 2 2 2 4" xfId="6154"/>
    <cellStyle name="Normal 10 7 2 2 2 5" xfId="6155"/>
    <cellStyle name="Normal 10 7 2 2 3" xfId="6156"/>
    <cellStyle name="Normal 10 7 2 2 3 2" xfId="6157"/>
    <cellStyle name="Normal 10 7 2 2 3 3" xfId="6158"/>
    <cellStyle name="Normal 10 7 2 2 3 4" xfId="6159"/>
    <cellStyle name="Normal 10 7 2 2 4" xfId="6160"/>
    <cellStyle name="Normal 10 7 2 2 4 2" xfId="6161"/>
    <cellStyle name="Normal 10 7 2 2 5" xfId="6162"/>
    <cellStyle name="Normal 10 7 2 2 6" xfId="6163"/>
    <cellStyle name="Normal 10 7 2 3" xfId="6164"/>
    <cellStyle name="Normal 10 7 2 3 2" xfId="6165"/>
    <cellStyle name="Normal 10 7 2 3 2 2" xfId="6166"/>
    <cellStyle name="Normal 10 7 2 3 2 2 2" xfId="6167"/>
    <cellStyle name="Normal 10 7 2 3 2 2 3" xfId="6168"/>
    <cellStyle name="Normal 10 7 2 3 2 2 4" xfId="6169"/>
    <cellStyle name="Normal 10 7 2 3 2 3" xfId="6170"/>
    <cellStyle name="Normal 10 7 2 3 2 4" xfId="6171"/>
    <cellStyle name="Normal 10 7 2 3 2 5" xfId="6172"/>
    <cellStyle name="Normal 10 7 2 3 3" xfId="6173"/>
    <cellStyle name="Normal 10 7 2 3 3 2" xfId="6174"/>
    <cellStyle name="Normal 10 7 2 3 3 3" xfId="6175"/>
    <cellStyle name="Normal 10 7 2 3 3 4" xfId="6176"/>
    <cellStyle name="Normal 10 7 2 3 4" xfId="6177"/>
    <cellStyle name="Normal 10 7 2 3 4 2" xfId="6178"/>
    <cellStyle name="Normal 10 7 2 3 5" xfId="6179"/>
    <cellStyle name="Normal 10 7 2 3 6" xfId="6180"/>
    <cellStyle name="Normal 10 7 2 4" xfId="6181"/>
    <cellStyle name="Normal 10 7 2 4 2" xfId="6182"/>
    <cellStyle name="Normal 10 7 2 4 2 2" xfId="6183"/>
    <cellStyle name="Normal 10 7 2 4 2 3" xfId="6184"/>
    <cellStyle name="Normal 10 7 2 4 2 4" xfId="6185"/>
    <cellStyle name="Normal 10 7 2 4 3" xfId="6186"/>
    <cellStyle name="Normal 10 7 2 4 4" xfId="6187"/>
    <cellStyle name="Normal 10 7 2 4 5" xfId="6188"/>
    <cellStyle name="Normal 10 7 2 5" xfId="6189"/>
    <cellStyle name="Normal 10 7 2 5 2" xfId="6190"/>
    <cellStyle name="Normal 10 7 2 5 3" xfId="6191"/>
    <cellStyle name="Normal 10 7 2 5 4" xfId="6192"/>
    <cellStyle name="Normal 10 7 2 6" xfId="6193"/>
    <cellStyle name="Normal 10 7 2 6 2" xfId="6194"/>
    <cellStyle name="Normal 10 7 2 7" xfId="6195"/>
    <cellStyle name="Normal 10 7 2 8" xfId="6196"/>
    <cellStyle name="Normal 10 7 3" xfId="6197"/>
    <cellStyle name="Normal 10 7 3 2" xfId="6198"/>
    <cellStyle name="Normal 10 7 3 2 2" xfId="6199"/>
    <cellStyle name="Normal 10 7 3 2 2 2" xfId="6200"/>
    <cellStyle name="Normal 10 7 3 2 2 2 2" xfId="6201"/>
    <cellStyle name="Normal 10 7 3 2 2 2 3" xfId="6202"/>
    <cellStyle name="Normal 10 7 3 2 2 2 4" xfId="6203"/>
    <cellStyle name="Normal 10 7 3 2 2 3" xfId="6204"/>
    <cellStyle name="Normal 10 7 3 2 2 4" xfId="6205"/>
    <cellStyle name="Normal 10 7 3 2 2 5" xfId="6206"/>
    <cellStyle name="Normal 10 7 3 2 3" xfId="6207"/>
    <cellStyle name="Normal 10 7 3 2 3 2" xfId="6208"/>
    <cellStyle name="Normal 10 7 3 2 3 3" xfId="6209"/>
    <cellStyle name="Normal 10 7 3 2 3 4" xfId="6210"/>
    <cellStyle name="Normal 10 7 3 2 4" xfId="6211"/>
    <cellStyle name="Normal 10 7 3 2 4 2" xfId="6212"/>
    <cellStyle name="Normal 10 7 3 2 5" xfId="6213"/>
    <cellStyle name="Normal 10 7 3 2 6" xfId="6214"/>
    <cellStyle name="Normal 10 7 3 3" xfId="6215"/>
    <cellStyle name="Normal 10 7 3 3 2" xfId="6216"/>
    <cellStyle name="Normal 10 7 3 3 2 2" xfId="6217"/>
    <cellStyle name="Normal 10 7 3 3 2 2 2" xfId="6218"/>
    <cellStyle name="Normal 10 7 3 3 2 2 3" xfId="6219"/>
    <cellStyle name="Normal 10 7 3 3 2 2 4" xfId="6220"/>
    <cellStyle name="Normal 10 7 3 3 2 3" xfId="6221"/>
    <cellStyle name="Normal 10 7 3 3 2 4" xfId="6222"/>
    <cellStyle name="Normal 10 7 3 3 2 5" xfId="6223"/>
    <cellStyle name="Normal 10 7 3 3 3" xfId="6224"/>
    <cellStyle name="Normal 10 7 3 3 3 2" xfId="6225"/>
    <cellStyle name="Normal 10 7 3 3 3 3" xfId="6226"/>
    <cellStyle name="Normal 10 7 3 3 3 4" xfId="6227"/>
    <cellStyle name="Normal 10 7 3 3 4" xfId="6228"/>
    <cellStyle name="Normal 10 7 3 3 4 2" xfId="6229"/>
    <cellStyle name="Normal 10 7 3 3 5" xfId="6230"/>
    <cellStyle name="Normal 10 7 3 3 6" xfId="6231"/>
    <cellStyle name="Normal 10 7 3 4" xfId="6232"/>
    <cellStyle name="Normal 10 7 3 4 2" xfId="6233"/>
    <cellStyle name="Normal 10 7 3 4 2 2" xfId="6234"/>
    <cellStyle name="Normal 10 7 3 4 2 3" xfId="6235"/>
    <cellStyle name="Normal 10 7 3 4 2 4" xfId="6236"/>
    <cellStyle name="Normal 10 7 3 4 3" xfId="6237"/>
    <cellStyle name="Normal 10 7 3 4 4" xfId="6238"/>
    <cellStyle name="Normal 10 7 3 4 5" xfId="6239"/>
    <cellStyle name="Normal 10 7 3 5" xfId="6240"/>
    <cellStyle name="Normal 10 7 3 5 2" xfId="6241"/>
    <cellStyle name="Normal 10 7 3 5 3" xfId="6242"/>
    <cellStyle name="Normal 10 7 3 5 4" xfId="6243"/>
    <cellStyle name="Normal 10 7 3 6" xfId="6244"/>
    <cellStyle name="Normal 10 7 3 6 2" xfId="6245"/>
    <cellStyle name="Normal 10 7 3 7" xfId="6246"/>
    <cellStyle name="Normal 10 7 3 8" xfId="6247"/>
    <cellStyle name="Normal 10 7 4" xfId="6248"/>
    <cellStyle name="Normal 10 7 4 2" xfId="6249"/>
    <cellStyle name="Normal 10 7 4 2 2" xfId="6250"/>
    <cellStyle name="Normal 10 7 4 2 2 2" xfId="6251"/>
    <cellStyle name="Normal 10 7 4 2 2 3" xfId="6252"/>
    <cellStyle name="Normal 10 7 4 2 2 4" xfId="6253"/>
    <cellStyle name="Normal 10 7 4 2 3" xfId="6254"/>
    <cellStyle name="Normal 10 7 4 2 4" xfId="6255"/>
    <cellStyle name="Normal 10 7 4 2 5" xfId="6256"/>
    <cellStyle name="Normal 10 7 4 3" xfId="6257"/>
    <cellStyle name="Normal 10 7 4 3 2" xfId="6258"/>
    <cellStyle name="Normal 10 7 4 3 3" xfId="6259"/>
    <cellStyle name="Normal 10 7 4 3 4" xfId="6260"/>
    <cellStyle name="Normal 10 7 4 4" xfId="6261"/>
    <cellStyle name="Normal 10 7 4 4 2" xfId="6262"/>
    <cellStyle name="Normal 10 7 4 5" xfId="6263"/>
    <cellStyle name="Normal 10 7 4 6" xfId="6264"/>
    <cellStyle name="Normal 10 7 5" xfId="6265"/>
    <cellStyle name="Normal 10 7 5 2" xfId="6266"/>
    <cellStyle name="Normal 10 7 5 2 2" xfId="6267"/>
    <cellStyle name="Normal 10 7 5 2 2 2" xfId="6268"/>
    <cellStyle name="Normal 10 7 5 2 2 3" xfId="6269"/>
    <cellStyle name="Normal 10 7 5 2 2 4" xfId="6270"/>
    <cellStyle name="Normal 10 7 5 2 3" xfId="6271"/>
    <cellStyle name="Normal 10 7 5 2 4" xfId="6272"/>
    <cellStyle name="Normal 10 7 5 2 5" xfId="6273"/>
    <cellStyle name="Normal 10 7 5 3" xfId="6274"/>
    <cellStyle name="Normal 10 7 5 3 2" xfId="6275"/>
    <cellStyle name="Normal 10 7 5 3 3" xfId="6276"/>
    <cellStyle name="Normal 10 7 5 3 4" xfId="6277"/>
    <cellStyle name="Normal 10 7 5 4" xfId="6278"/>
    <cellStyle name="Normal 10 7 5 4 2" xfId="6279"/>
    <cellStyle name="Normal 10 7 5 5" xfId="6280"/>
    <cellStyle name="Normal 10 7 5 6" xfId="6281"/>
    <cellStyle name="Normal 10 7 6" xfId="6282"/>
    <cellStyle name="Normal 10 7 6 2" xfId="6283"/>
    <cellStyle name="Normal 10 7 6 2 2" xfId="6284"/>
    <cellStyle name="Normal 10 7 6 2 3" xfId="6285"/>
    <cellStyle name="Normal 10 7 6 2 4" xfId="6286"/>
    <cellStyle name="Normal 10 7 6 3" xfId="6287"/>
    <cellStyle name="Normal 10 7 6 4" xfId="6288"/>
    <cellStyle name="Normal 10 7 6 5" xfId="6289"/>
    <cellStyle name="Normal 10 7 7" xfId="6290"/>
    <cellStyle name="Normal 10 7 7 2" xfId="6291"/>
    <cellStyle name="Normal 10 7 7 3" xfId="6292"/>
    <cellStyle name="Normal 10 7 7 4" xfId="6293"/>
    <cellStyle name="Normal 10 7 8" xfId="6294"/>
    <cellStyle name="Normal 10 7 8 2" xfId="6295"/>
    <cellStyle name="Normal 10 7 9" xfId="6296"/>
    <cellStyle name="Normal 10 8" xfId="6297"/>
    <cellStyle name="Normal 10 8 2" xfId="6298"/>
    <cellStyle name="Normal 10 8 2 2" xfId="6299"/>
    <cellStyle name="Normal 10 8 2 2 2" xfId="6300"/>
    <cellStyle name="Normal 10 8 2 2 2 2" xfId="6301"/>
    <cellStyle name="Normal 10 8 2 2 2 3" xfId="6302"/>
    <cellStyle name="Normal 10 8 2 2 2 4" xfId="6303"/>
    <cellStyle name="Normal 10 8 2 2 3" xfId="6304"/>
    <cellStyle name="Normal 10 8 2 2 4" xfId="6305"/>
    <cellStyle name="Normal 10 8 2 2 5" xfId="6306"/>
    <cellStyle name="Normal 10 8 2 3" xfId="6307"/>
    <cellStyle name="Normal 10 8 2 3 2" xfId="6308"/>
    <cellStyle name="Normal 10 8 2 3 3" xfId="6309"/>
    <cellStyle name="Normal 10 8 2 3 4" xfId="6310"/>
    <cellStyle name="Normal 10 8 2 4" xfId="6311"/>
    <cellStyle name="Normal 10 8 2 4 2" xfId="6312"/>
    <cellStyle name="Normal 10 8 2 5" xfId="6313"/>
    <cellStyle name="Normal 10 8 2 6" xfId="6314"/>
    <cellStyle name="Normal 10 8 3" xfId="6315"/>
    <cellStyle name="Normal 10 8 3 2" xfId="6316"/>
    <cellStyle name="Normal 10 8 3 2 2" xfId="6317"/>
    <cellStyle name="Normal 10 8 3 2 2 2" xfId="6318"/>
    <cellStyle name="Normal 10 8 3 2 2 3" xfId="6319"/>
    <cellStyle name="Normal 10 8 3 2 2 4" xfId="6320"/>
    <cellStyle name="Normal 10 8 3 2 3" xfId="6321"/>
    <cellStyle name="Normal 10 8 3 2 4" xfId="6322"/>
    <cellStyle name="Normal 10 8 3 2 5" xfId="6323"/>
    <cellStyle name="Normal 10 8 3 3" xfId="6324"/>
    <cellStyle name="Normal 10 8 3 3 2" xfId="6325"/>
    <cellStyle name="Normal 10 8 3 3 3" xfId="6326"/>
    <cellStyle name="Normal 10 8 3 3 4" xfId="6327"/>
    <cellStyle name="Normal 10 8 3 4" xfId="6328"/>
    <cellStyle name="Normal 10 8 3 4 2" xfId="6329"/>
    <cellStyle name="Normal 10 8 3 5" xfId="6330"/>
    <cellStyle name="Normal 10 8 3 6" xfId="6331"/>
    <cellStyle name="Normal 10 8 4" xfId="6332"/>
    <cellStyle name="Normal 10 8 4 2" xfId="6333"/>
    <cellStyle name="Normal 10 8 4 2 2" xfId="6334"/>
    <cellStyle name="Normal 10 8 4 2 3" xfId="6335"/>
    <cellStyle name="Normal 10 8 4 2 4" xfId="6336"/>
    <cellStyle name="Normal 10 8 4 3" xfId="6337"/>
    <cellStyle name="Normal 10 8 4 4" xfId="6338"/>
    <cellStyle name="Normal 10 8 4 5" xfId="6339"/>
    <cellStyle name="Normal 10 8 5" xfId="6340"/>
    <cellStyle name="Normal 10 8 5 2" xfId="6341"/>
    <cellStyle name="Normal 10 8 5 3" xfId="6342"/>
    <cellStyle name="Normal 10 8 5 4" xfId="6343"/>
    <cellStyle name="Normal 10 8 6" xfId="6344"/>
    <cellStyle name="Normal 10 8 6 2" xfId="6345"/>
    <cellStyle name="Normal 10 8 7" xfId="6346"/>
    <cellStyle name="Normal 10 8 8" xfId="6347"/>
    <cellStyle name="Normal 10 9" xfId="6348"/>
    <cellStyle name="Normal 10 9 2" xfId="6349"/>
    <cellStyle name="Normal 10 9 2 2" xfId="6350"/>
    <cellStyle name="Normal 10 9 2 2 2" xfId="6351"/>
    <cellStyle name="Normal 10 9 2 2 2 2" xfId="6352"/>
    <cellStyle name="Normal 10 9 2 2 2 3" xfId="6353"/>
    <cellStyle name="Normal 10 9 2 2 2 4" xfId="6354"/>
    <cellStyle name="Normal 10 9 2 2 3" xfId="6355"/>
    <cellStyle name="Normal 10 9 2 2 4" xfId="6356"/>
    <cellStyle name="Normal 10 9 2 2 5" xfId="6357"/>
    <cellStyle name="Normal 10 9 2 3" xfId="6358"/>
    <cellStyle name="Normal 10 9 2 3 2" xfId="6359"/>
    <cellStyle name="Normal 10 9 2 3 3" xfId="6360"/>
    <cellStyle name="Normal 10 9 2 3 4" xfId="6361"/>
    <cellStyle name="Normal 10 9 2 4" xfId="6362"/>
    <cellStyle name="Normal 10 9 2 4 2" xfId="6363"/>
    <cellStyle name="Normal 10 9 2 5" xfId="6364"/>
    <cellStyle name="Normal 10 9 2 6" xfId="6365"/>
    <cellStyle name="Normal 10 9 3" xfId="6366"/>
    <cellStyle name="Normal 10 9 3 2" xfId="6367"/>
    <cellStyle name="Normal 10 9 3 2 2" xfId="6368"/>
    <cellStyle name="Normal 10 9 3 2 2 2" xfId="6369"/>
    <cellStyle name="Normal 10 9 3 2 2 3" xfId="6370"/>
    <cellStyle name="Normal 10 9 3 2 2 4" xfId="6371"/>
    <cellStyle name="Normal 10 9 3 2 3" xfId="6372"/>
    <cellStyle name="Normal 10 9 3 2 4" xfId="6373"/>
    <cellStyle name="Normal 10 9 3 2 5" xfId="6374"/>
    <cellStyle name="Normal 10 9 3 3" xfId="6375"/>
    <cellStyle name="Normal 10 9 3 3 2" xfId="6376"/>
    <cellStyle name="Normal 10 9 3 3 3" xfId="6377"/>
    <cellStyle name="Normal 10 9 3 3 4" xfId="6378"/>
    <cellStyle name="Normal 10 9 3 4" xfId="6379"/>
    <cellStyle name="Normal 10 9 3 4 2" xfId="6380"/>
    <cellStyle name="Normal 10 9 3 5" xfId="6381"/>
    <cellStyle name="Normal 10 9 3 6" xfId="6382"/>
    <cellStyle name="Normal 10 9 4" xfId="6383"/>
    <cellStyle name="Normal 10 9 4 2" xfId="6384"/>
    <cellStyle name="Normal 10 9 4 2 2" xfId="6385"/>
    <cellStyle name="Normal 10 9 4 2 3" xfId="6386"/>
    <cellStyle name="Normal 10 9 4 2 4" xfId="6387"/>
    <cellStyle name="Normal 10 9 4 3" xfId="6388"/>
    <cellStyle name="Normal 10 9 4 4" xfId="6389"/>
    <cellStyle name="Normal 10 9 4 5" xfId="6390"/>
    <cellStyle name="Normal 10 9 5" xfId="6391"/>
    <cellStyle name="Normal 10 9 5 2" xfId="6392"/>
    <cellStyle name="Normal 10 9 5 3" xfId="6393"/>
    <cellStyle name="Normal 10 9 5 4" xfId="6394"/>
    <cellStyle name="Normal 10 9 6" xfId="6395"/>
    <cellStyle name="Normal 10 9 6 2" xfId="6396"/>
    <cellStyle name="Normal 10 9 7" xfId="6397"/>
    <cellStyle name="Normal 10 9 8" xfId="6398"/>
    <cellStyle name="Normal 11" xfId="6399"/>
    <cellStyle name="Normal 11 10" xfId="6400"/>
    <cellStyle name="Normal 11 10 2" xfId="6401"/>
    <cellStyle name="Normal 11 10 2 2" xfId="6402"/>
    <cellStyle name="Normal 11 10 2 2 2" xfId="6403"/>
    <cellStyle name="Normal 11 10 2 2 3" xfId="6404"/>
    <cellStyle name="Normal 11 10 2 2 4" xfId="6405"/>
    <cellStyle name="Normal 11 10 2 3" xfId="6406"/>
    <cellStyle name="Normal 11 10 2 4" xfId="6407"/>
    <cellStyle name="Normal 11 10 2 5" xfId="6408"/>
    <cellStyle name="Normal 11 10 3" xfId="6409"/>
    <cellStyle name="Normal 11 10 3 2" xfId="6410"/>
    <cellStyle name="Normal 11 10 3 3" xfId="6411"/>
    <cellStyle name="Normal 11 10 3 4" xfId="6412"/>
    <cellStyle name="Normal 11 10 4" xfId="6413"/>
    <cellStyle name="Normal 11 10 4 2" xfId="6414"/>
    <cellStyle name="Normal 11 10 5" xfId="6415"/>
    <cellStyle name="Normal 11 10 6" xfId="6416"/>
    <cellStyle name="Normal 11 11" xfId="6417"/>
    <cellStyle name="Normal 11 11 2" xfId="6418"/>
    <cellStyle name="Normal 11 11 2 2" xfId="6419"/>
    <cellStyle name="Normal 11 11 2 3" xfId="6420"/>
    <cellStyle name="Normal 11 11 2 4" xfId="6421"/>
    <cellStyle name="Normal 11 11 3" xfId="6422"/>
    <cellStyle name="Normal 11 11 4" xfId="6423"/>
    <cellStyle name="Normal 11 11 5" xfId="6424"/>
    <cellStyle name="Normal 11 12" xfId="6425"/>
    <cellStyle name="Normal 11 12 2" xfId="6426"/>
    <cellStyle name="Normal 11 12 3" xfId="6427"/>
    <cellStyle name="Normal 11 12 4" xfId="6428"/>
    <cellStyle name="Normal 11 13" xfId="6429"/>
    <cellStyle name="Normal 11 13 2" xfId="6430"/>
    <cellStyle name="Normal 11 14" xfId="6431"/>
    <cellStyle name="Normal 11 15" xfId="6432"/>
    <cellStyle name="Normal 11 2" xfId="6433"/>
    <cellStyle name="Normal 11 2 10" xfId="6434"/>
    <cellStyle name="Normal 11 2 10 2" xfId="6435"/>
    <cellStyle name="Normal 11 2 10 2 2" xfId="6436"/>
    <cellStyle name="Normal 11 2 10 2 3" xfId="6437"/>
    <cellStyle name="Normal 11 2 10 2 4" xfId="6438"/>
    <cellStyle name="Normal 11 2 10 3" xfId="6439"/>
    <cellStyle name="Normal 11 2 10 4" xfId="6440"/>
    <cellStyle name="Normal 11 2 10 5" xfId="6441"/>
    <cellStyle name="Normal 11 2 11" xfId="6442"/>
    <cellStyle name="Normal 11 2 11 2" xfId="6443"/>
    <cellStyle name="Normal 11 2 11 3" xfId="6444"/>
    <cellStyle name="Normal 11 2 11 4" xfId="6445"/>
    <cellStyle name="Normal 11 2 12" xfId="6446"/>
    <cellStyle name="Normal 11 2 12 2" xfId="6447"/>
    <cellStyle name="Normal 11 2 13" xfId="6448"/>
    <cellStyle name="Normal 11 2 14" xfId="6449"/>
    <cellStyle name="Normal 11 2 2" xfId="6450"/>
    <cellStyle name="Normal 11 2 2 10" xfId="6451"/>
    <cellStyle name="Normal 11 2 2 10 2" xfId="6452"/>
    <cellStyle name="Normal 11 2 2 10 3" xfId="6453"/>
    <cellStyle name="Normal 11 2 2 10 4" xfId="6454"/>
    <cellStyle name="Normal 11 2 2 11" xfId="6455"/>
    <cellStyle name="Normal 11 2 2 11 2" xfId="6456"/>
    <cellStyle name="Normal 11 2 2 12" xfId="6457"/>
    <cellStyle name="Normal 11 2 2 13" xfId="6458"/>
    <cellStyle name="Normal 11 2 2 2" xfId="6459"/>
    <cellStyle name="Normal 11 2 2 2 10" xfId="6460"/>
    <cellStyle name="Normal 11 2 2 2 11" xfId="6461"/>
    <cellStyle name="Normal 11 2 2 2 2" xfId="6462"/>
    <cellStyle name="Normal 11 2 2 2 2 10" xfId="6463"/>
    <cellStyle name="Normal 11 2 2 2 2 2" xfId="6464"/>
    <cellStyle name="Normal 11 2 2 2 2 2 2" xfId="6465"/>
    <cellStyle name="Normal 11 2 2 2 2 2 2 2" xfId="6466"/>
    <cellStyle name="Normal 11 2 2 2 2 2 2 2 2" xfId="6467"/>
    <cellStyle name="Normal 11 2 2 2 2 2 2 2 2 2" xfId="6468"/>
    <cellStyle name="Normal 11 2 2 2 2 2 2 2 2 3" xfId="6469"/>
    <cellStyle name="Normal 11 2 2 2 2 2 2 2 2 4" xfId="6470"/>
    <cellStyle name="Normal 11 2 2 2 2 2 2 2 3" xfId="6471"/>
    <cellStyle name="Normal 11 2 2 2 2 2 2 2 4" xfId="6472"/>
    <cellStyle name="Normal 11 2 2 2 2 2 2 2 5" xfId="6473"/>
    <cellStyle name="Normal 11 2 2 2 2 2 2 3" xfId="6474"/>
    <cellStyle name="Normal 11 2 2 2 2 2 2 3 2" xfId="6475"/>
    <cellStyle name="Normal 11 2 2 2 2 2 2 3 3" xfId="6476"/>
    <cellStyle name="Normal 11 2 2 2 2 2 2 3 4" xfId="6477"/>
    <cellStyle name="Normal 11 2 2 2 2 2 2 4" xfId="6478"/>
    <cellStyle name="Normal 11 2 2 2 2 2 2 4 2" xfId="6479"/>
    <cellStyle name="Normal 11 2 2 2 2 2 2 5" xfId="6480"/>
    <cellStyle name="Normal 11 2 2 2 2 2 2 6" xfId="6481"/>
    <cellStyle name="Normal 11 2 2 2 2 2 3" xfId="6482"/>
    <cellStyle name="Normal 11 2 2 2 2 2 3 2" xfId="6483"/>
    <cellStyle name="Normal 11 2 2 2 2 2 3 2 2" xfId="6484"/>
    <cellStyle name="Normal 11 2 2 2 2 2 3 2 2 2" xfId="6485"/>
    <cellStyle name="Normal 11 2 2 2 2 2 3 2 2 3" xfId="6486"/>
    <cellStyle name="Normal 11 2 2 2 2 2 3 2 2 4" xfId="6487"/>
    <cellStyle name="Normal 11 2 2 2 2 2 3 2 3" xfId="6488"/>
    <cellStyle name="Normal 11 2 2 2 2 2 3 2 4" xfId="6489"/>
    <cellStyle name="Normal 11 2 2 2 2 2 3 2 5" xfId="6490"/>
    <cellStyle name="Normal 11 2 2 2 2 2 3 3" xfId="6491"/>
    <cellStyle name="Normal 11 2 2 2 2 2 3 3 2" xfId="6492"/>
    <cellStyle name="Normal 11 2 2 2 2 2 3 3 3" xfId="6493"/>
    <cellStyle name="Normal 11 2 2 2 2 2 3 3 4" xfId="6494"/>
    <cellStyle name="Normal 11 2 2 2 2 2 3 4" xfId="6495"/>
    <cellStyle name="Normal 11 2 2 2 2 2 3 4 2" xfId="6496"/>
    <cellStyle name="Normal 11 2 2 2 2 2 3 5" xfId="6497"/>
    <cellStyle name="Normal 11 2 2 2 2 2 3 6" xfId="6498"/>
    <cellStyle name="Normal 11 2 2 2 2 2 4" xfId="6499"/>
    <cellStyle name="Normal 11 2 2 2 2 2 4 2" xfId="6500"/>
    <cellStyle name="Normal 11 2 2 2 2 2 4 2 2" xfId="6501"/>
    <cellStyle name="Normal 11 2 2 2 2 2 4 2 3" xfId="6502"/>
    <cellStyle name="Normal 11 2 2 2 2 2 4 2 4" xfId="6503"/>
    <cellStyle name="Normal 11 2 2 2 2 2 4 3" xfId="6504"/>
    <cellStyle name="Normal 11 2 2 2 2 2 4 4" xfId="6505"/>
    <cellStyle name="Normal 11 2 2 2 2 2 4 5" xfId="6506"/>
    <cellStyle name="Normal 11 2 2 2 2 2 5" xfId="6507"/>
    <cellStyle name="Normal 11 2 2 2 2 2 5 2" xfId="6508"/>
    <cellStyle name="Normal 11 2 2 2 2 2 5 3" xfId="6509"/>
    <cellStyle name="Normal 11 2 2 2 2 2 5 4" xfId="6510"/>
    <cellStyle name="Normal 11 2 2 2 2 2 6" xfId="6511"/>
    <cellStyle name="Normal 11 2 2 2 2 2 6 2" xfId="6512"/>
    <cellStyle name="Normal 11 2 2 2 2 2 7" xfId="6513"/>
    <cellStyle name="Normal 11 2 2 2 2 2 8" xfId="6514"/>
    <cellStyle name="Normal 11 2 2 2 2 3" xfId="6515"/>
    <cellStyle name="Normal 11 2 2 2 2 3 2" xfId="6516"/>
    <cellStyle name="Normal 11 2 2 2 2 3 2 2" xfId="6517"/>
    <cellStyle name="Normal 11 2 2 2 2 3 2 2 2" xfId="6518"/>
    <cellStyle name="Normal 11 2 2 2 2 3 2 2 2 2" xfId="6519"/>
    <cellStyle name="Normal 11 2 2 2 2 3 2 2 2 3" xfId="6520"/>
    <cellStyle name="Normal 11 2 2 2 2 3 2 2 2 4" xfId="6521"/>
    <cellStyle name="Normal 11 2 2 2 2 3 2 2 3" xfId="6522"/>
    <cellStyle name="Normal 11 2 2 2 2 3 2 2 4" xfId="6523"/>
    <cellStyle name="Normal 11 2 2 2 2 3 2 2 5" xfId="6524"/>
    <cellStyle name="Normal 11 2 2 2 2 3 2 3" xfId="6525"/>
    <cellStyle name="Normal 11 2 2 2 2 3 2 3 2" xfId="6526"/>
    <cellStyle name="Normal 11 2 2 2 2 3 2 3 3" xfId="6527"/>
    <cellStyle name="Normal 11 2 2 2 2 3 2 3 4" xfId="6528"/>
    <cellStyle name="Normal 11 2 2 2 2 3 2 4" xfId="6529"/>
    <cellStyle name="Normal 11 2 2 2 2 3 2 4 2" xfId="6530"/>
    <cellStyle name="Normal 11 2 2 2 2 3 2 5" xfId="6531"/>
    <cellStyle name="Normal 11 2 2 2 2 3 2 6" xfId="6532"/>
    <cellStyle name="Normal 11 2 2 2 2 3 3" xfId="6533"/>
    <cellStyle name="Normal 11 2 2 2 2 3 3 2" xfId="6534"/>
    <cellStyle name="Normal 11 2 2 2 2 3 3 2 2" xfId="6535"/>
    <cellStyle name="Normal 11 2 2 2 2 3 3 2 2 2" xfId="6536"/>
    <cellStyle name="Normal 11 2 2 2 2 3 3 2 2 3" xfId="6537"/>
    <cellStyle name="Normal 11 2 2 2 2 3 3 2 2 4" xfId="6538"/>
    <cellStyle name="Normal 11 2 2 2 2 3 3 2 3" xfId="6539"/>
    <cellStyle name="Normal 11 2 2 2 2 3 3 2 4" xfId="6540"/>
    <cellStyle name="Normal 11 2 2 2 2 3 3 2 5" xfId="6541"/>
    <cellStyle name="Normal 11 2 2 2 2 3 3 3" xfId="6542"/>
    <cellStyle name="Normal 11 2 2 2 2 3 3 3 2" xfId="6543"/>
    <cellStyle name="Normal 11 2 2 2 2 3 3 3 3" xfId="6544"/>
    <cellStyle name="Normal 11 2 2 2 2 3 3 3 4" xfId="6545"/>
    <cellStyle name="Normal 11 2 2 2 2 3 3 4" xfId="6546"/>
    <cellStyle name="Normal 11 2 2 2 2 3 3 4 2" xfId="6547"/>
    <cellStyle name="Normal 11 2 2 2 2 3 3 5" xfId="6548"/>
    <cellStyle name="Normal 11 2 2 2 2 3 3 6" xfId="6549"/>
    <cellStyle name="Normal 11 2 2 2 2 3 4" xfId="6550"/>
    <cellStyle name="Normal 11 2 2 2 2 3 4 2" xfId="6551"/>
    <cellStyle name="Normal 11 2 2 2 2 3 4 2 2" xfId="6552"/>
    <cellStyle name="Normal 11 2 2 2 2 3 4 2 3" xfId="6553"/>
    <cellStyle name="Normal 11 2 2 2 2 3 4 2 4" xfId="6554"/>
    <cellStyle name="Normal 11 2 2 2 2 3 4 3" xfId="6555"/>
    <cellStyle name="Normal 11 2 2 2 2 3 4 4" xfId="6556"/>
    <cellStyle name="Normal 11 2 2 2 2 3 4 5" xfId="6557"/>
    <cellStyle name="Normal 11 2 2 2 2 3 5" xfId="6558"/>
    <cellStyle name="Normal 11 2 2 2 2 3 5 2" xfId="6559"/>
    <cellStyle name="Normal 11 2 2 2 2 3 5 3" xfId="6560"/>
    <cellStyle name="Normal 11 2 2 2 2 3 5 4" xfId="6561"/>
    <cellStyle name="Normal 11 2 2 2 2 3 6" xfId="6562"/>
    <cellStyle name="Normal 11 2 2 2 2 3 6 2" xfId="6563"/>
    <cellStyle name="Normal 11 2 2 2 2 3 7" xfId="6564"/>
    <cellStyle name="Normal 11 2 2 2 2 3 8" xfId="6565"/>
    <cellStyle name="Normal 11 2 2 2 2 4" xfId="6566"/>
    <cellStyle name="Normal 11 2 2 2 2 4 2" xfId="6567"/>
    <cellStyle name="Normal 11 2 2 2 2 4 2 2" xfId="6568"/>
    <cellStyle name="Normal 11 2 2 2 2 4 2 2 2" xfId="6569"/>
    <cellStyle name="Normal 11 2 2 2 2 4 2 2 3" xfId="6570"/>
    <cellStyle name="Normal 11 2 2 2 2 4 2 2 4" xfId="6571"/>
    <cellStyle name="Normal 11 2 2 2 2 4 2 3" xfId="6572"/>
    <cellStyle name="Normal 11 2 2 2 2 4 2 4" xfId="6573"/>
    <cellStyle name="Normal 11 2 2 2 2 4 2 5" xfId="6574"/>
    <cellStyle name="Normal 11 2 2 2 2 4 3" xfId="6575"/>
    <cellStyle name="Normal 11 2 2 2 2 4 3 2" xfId="6576"/>
    <cellStyle name="Normal 11 2 2 2 2 4 3 3" xfId="6577"/>
    <cellStyle name="Normal 11 2 2 2 2 4 3 4" xfId="6578"/>
    <cellStyle name="Normal 11 2 2 2 2 4 4" xfId="6579"/>
    <cellStyle name="Normal 11 2 2 2 2 4 4 2" xfId="6580"/>
    <cellStyle name="Normal 11 2 2 2 2 4 5" xfId="6581"/>
    <cellStyle name="Normal 11 2 2 2 2 4 6" xfId="6582"/>
    <cellStyle name="Normal 11 2 2 2 2 5" xfId="6583"/>
    <cellStyle name="Normal 11 2 2 2 2 5 2" xfId="6584"/>
    <cellStyle name="Normal 11 2 2 2 2 5 2 2" xfId="6585"/>
    <cellStyle name="Normal 11 2 2 2 2 5 2 2 2" xfId="6586"/>
    <cellStyle name="Normal 11 2 2 2 2 5 2 2 3" xfId="6587"/>
    <cellStyle name="Normal 11 2 2 2 2 5 2 2 4" xfId="6588"/>
    <cellStyle name="Normal 11 2 2 2 2 5 2 3" xfId="6589"/>
    <cellStyle name="Normal 11 2 2 2 2 5 2 4" xfId="6590"/>
    <cellStyle name="Normal 11 2 2 2 2 5 2 5" xfId="6591"/>
    <cellStyle name="Normal 11 2 2 2 2 5 3" xfId="6592"/>
    <cellStyle name="Normal 11 2 2 2 2 5 3 2" xfId="6593"/>
    <cellStyle name="Normal 11 2 2 2 2 5 3 3" xfId="6594"/>
    <cellStyle name="Normal 11 2 2 2 2 5 3 4" xfId="6595"/>
    <cellStyle name="Normal 11 2 2 2 2 5 4" xfId="6596"/>
    <cellStyle name="Normal 11 2 2 2 2 5 4 2" xfId="6597"/>
    <cellStyle name="Normal 11 2 2 2 2 5 5" xfId="6598"/>
    <cellStyle name="Normal 11 2 2 2 2 5 6" xfId="6599"/>
    <cellStyle name="Normal 11 2 2 2 2 6" xfId="6600"/>
    <cellStyle name="Normal 11 2 2 2 2 6 2" xfId="6601"/>
    <cellStyle name="Normal 11 2 2 2 2 6 2 2" xfId="6602"/>
    <cellStyle name="Normal 11 2 2 2 2 6 2 3" xfId="6603"/>
    <cellStyle name="Normal 11 2 2 2 2 6 2 4" xfId="6604"/>
    <cellStyle name="Normal 11 2 2 2 2 6 3" xfId="6605"/>
    <cellStyle name="Normal 11 2 2 2 2 6 4" xfId="6606"/>
    <cellStyle name="Normal 11 2 2 2 2 6 5" xfId="6607"/>
    <cellStyle name="Normal 11 2 2 2 2 7" xfId="6608"/>
    <cellStyle name="Normal 11 2 2 2 2 7 2" xfId="6609"/>
    <cellStyle name="Normal 11 2 2 2 2 7 3" xfId="6610"/>
    <cellStyle name="Normal 11 2 2 2 2 7 4" xfId="6611"/>
    <cellStyle name="Normal 11 2 2 2 2 8" xfId="6612"/>
    <cellStyle name="Normal 11 2 2 2 2 8 2" xfId="6613"/>
    <cellStyle name="Normal 11 2 2 2 2 9" xfId="6614"/>
    <cellStyle name="Normal 11 2 2 2 3" xfId="6615"/>
    <cellStyle name="Normal 11 2 2 2 3 2" xfId="6616"/>
    <cellStyle name="Normal 11 2 2 2 3 2 2" xfId="6617"/>
    <cellStyle name="Normal 11 2 2 2 3 2 2 2" xfId="6618"/>
    <cellStyle name="Normal 11 2 2 2 3 2 2 2 2" xfId="6619"/>
    <cellStyle name="Normal 11 2 2 2 3 2 2 2 3" xfId="6620"/>
    <cellStyle name="Normal 11 2 2 2 3 2 2 2 4" xfId="6621"/>
    <cellStyle name="Normal 11 2 2 2 3 2 2 3" xfId="6622"/>
    <cellStyle name="Normal 11 2 2 2 3 2 2 4" xfId="6623"/>
    <cellStyle name="Normal 11 2 2 2 3 2 2 5" xfId="6624"/>
    <cellStyle name="Normal 11 2 2 2 3 2 3" xfId="6625"/>
    <cellStyle name="Normal 11 2 2 2 3 2 3 2" xfId="6626"/>
    <cellStyle name="Normal 11 2 2 2 3 2 3 3" xfId="6627"/>
    <cellStyle name="Normal 11 2 2 2 3 2 3 4" xfId="6628"/>
    <cellStyle name="Normal 11 2 2 2 3 2 4" xfId="6629"/>
    <cellStyle name="Normal 11 2 2 2 3 2 4 2" xfId="6630"/>
    <cellStyle name="Normal 11 2 2 2 3 2 5" xfId="6631"/>
    <cellStyle name="Normal 11 2 2 2 3 2 6" xfId="6632"/>
    <cellStyle name="Normal 11 2 2 2 3 3" xfId="6633"/>
    <cellStyle name="Normal 11 2 2 2 3 3 2" xfId="6634"/>
    <cellStyle name="Normal 11 2 2 2 3 3 2 2" xfId="6635"/>
    <cellStyle name="Normal 11 2 2 2 3 3 2 2 2" xfId="6636"/>
    <cellStyle name="Normal 11 2 2 2 3 3 2 2 3" xfId="6637"/>
    <cellStyle name="Normal 11 2 2 2 3 3 2 2 4" xfId="6638"/>
    <cellStyle name="Normal 11 2 2 2 3 3 2 3" xfId="6639"/>
    <cellStyle name="Normal 11 2 2 2 3 3 2 4" xfId="6640"/>
    <cellStyle name="Normal 11 2 2 2 3 3 2 5" xfId="6641"/>
    <cellStyle name="Normal 11 2 2 2 3 3 3" xfId="6642"/>
    <cellStyle name="Normal 11 2 2 2 3 3 3 2" xfId="6643"/>
    <cellStyle name="Normal 11 2 2 2 3 3 3 3" xfId="6644"/>
    <cellStyle name="Normal 11 2 2 2 3 3 3 4" xfId="6645"/>
    <cellStyle name="Normal 11 2 2 2 3 3 4" xfId="6646"/>
    <cellStyle name="Normal 11 2 2 2 3 3 4 2" xfId="6647"/>
    <cellStyle name="Normal 11 2 2 2 3 3 5" xfId="6648"/>
    <cellStyle name="Normal 11 2 2 2 3 3 6" xfId="6649"/>
    <cellStyle name="Normal 11 2 2 2 3 4" xfId="6650"/>
    <cellStyle name="Normal 11 2 2 2 3 4 2" xfId="6651"/>
    <cellStyle name="Normal 11 2 2 2 3 4 2 2" xfId="6652"/>
    <cellStyle name="Normal 11 2 2 2 3 4 2 3" xfId="6653"/>
    <cellStyle name="Normal 11 2 2 2 3 4 2 4" xfId="6654"/>
    <cellStyle name="Normal 11 2 2 2 3 4 3" xfId="6655"/>
    <cellStyle name="Normal 11 2 2 2 3 4 4" xfId="6656"/>
    <cellStyle name="Normal 11 2 2 2 3 4 5" xfId="6657"/>
    <cellStyle name="Normal 11 2 2 2 3 5" xfId="6658"/>
    <cellStyle name="Normal 11 2 2 2 3 5 2" xfId="6659"/>
    <cellStyle name="Normal 11 2 2 2 3 5 3" xfId="6660"/>
    <cellStyle name="Normal 11 2 2 2 3 5 4" xfId="6661"/>
    <cellStyle name="Normal 11 2 2 2 3 6" xfId="6662"/>
    <cellStyle name="Normal 11 2 2 2 3 6 2" xfId="6663"/>
    <cellStyle name="Normal 11 2 2 2 3 7" xfId="6664"/>
    <cellStyle name="Normal 11 2 2 2 3 8" xfId="6665"/>
    <cellStyle name="Normal 11 2 2 2 4" xfId="6666"/>
    <cellStyle name="Normal 11 2 2 2 4 2" xfId="6667"/>
    <cellStyle name="Normal 11 2 2 2 4 2 2" xfId="6668"/>
    <cellStyle name="Normal 11 2 2 2 4 2 2 2" xfId="6669"/>
    <cellStyle name="Normal 11 2 2 2 4 2 2 2 2" xfId="6670"/>
    <cellStyle name="Normal 11 2 2 2 4 2 2 2 3" xfId="6671"/>
    <cellStyle name="Normal 11 2 2 2 4 2 2 2 4" xfId="6672"/>
    <cellStyle name="Normal 11 2 2 2 4 2 2 3" xfId="6673"/>
    <cellStyle name="Normal 11 2 2 2 4 2 2 4" xfId="6674"/>
    <cellStyle name="Normal 11 2 2 2 4 2 2 5" xfId="6675"/>
    <cellStyle name="Normal 11 2 2 2 4 2 3" xfId="6676"/>
    <cellStyle name="Normal 11 2 2 2 4 2 3 2" xfId="6677"/>
    <cellStyle name="Normal 11 2 2 2 4 2 3 3" xfId="6678"/>
    <cellStyle name="Normal 11 2 2 2 4 2 3 4" xfId="6679"/>
    <cellStyle name="Normal 11 2 2 2 4 2 4" xfId="6680"/>
    <cellStyle name="Normal 11 2 2 2 4 2 4 2" xfId="6681"/>
    <cellStyle name="Normal 11 2 2 2 4 2 5" xfId="6682"/>
    <cellStyle name="Normal 11 2 2 2 4 2 6" xfId="6683"/>
    <cellStyle name="Normal 11 2 2 2 4 3" xfId="6684"/>
    <cellStyle name="Normal 11 2 2 2 4 3 2" xfId="6685"/>
    <cellStyle name="Normal 11 2 2 2 4 3 2 2" xfId="6686"/>
    <cellStyle name="Normal 11 2 2 2 4 3 2 2 2" xfId="6687"/>
    <cellStyle name="Normal 11 2 2 2 4 3 2 2 3" xfId="6688"/>
    <cellStyle name="Normal 11 2 2 2 4 3 2 2 4" xfId="6689"/>
    <cellStyle name="Normal 11 2 2 2 4 3 2 3" xfId="6690"/>
    <cellStyle name="Normal 11 2 2 2 4 3 2 4" xfId="6691"/>
    <cellStyle name="Normal 11 2 2 2 4 3 2 5" xfId="6692"/>
    <cellStyle name="Normal 11 2 2 2 4 3 3" xfId="6693"/>
    <cellStyle name="Normal 11 2 2 2 4 3 3 2" xfId="6694"/>
    <cellStyle name="Normal 11 2 2 2 4 3 3 3" xfId="6695"/>
    <cellStyle name="Normal 11 2 2 2 4 3 3 4" xfId="6696"/>
    <cellStyle name="Normal 11 2 2 2 4 3 4" xfId="6697"/>
    <cellStyle name="Normal 11 2 2 2 4 3 4 2" xfId="6698"/>
    <cellStyle name="Normal 11 2 2 2 4 3 5" xfId="6699"/>
    <cellStyle name="Normal 11 2 2 2 4 3 6" xfId="6700"/>
    <cellStyle name="Normal 11 2 2 2 4 4" xfId="6701"/>
    <cellStyle name="Normal 11 2 2 2 4 4 2" xfId="6702"/>
    <cellStyle name="Normal 11 2 2 2 4 4 2 2" xfId="6703"/>
    <cellStyle name="Normal 11 2 2 2 4 4 2 3" xfId="6704"/>
    <cellStyle name="Normal 11 2 2 2 4 4 2 4" xfId="6705"/>
    <cellStyle name="Normal 11 2 2 2 4 4 3" xfId="6706"/>
    <cellStyle name="Normal 11 2 2 2 4 4 4" xfId="6707"/>
    <cellStyle name="Normal 11 2 2 2 4 4 5" xfId="6708"/>
    <cellStyle name="Normal 11 2 2 2 4 5" xfId="6709"/>
    <cellStyle name="Normal 11 2 2 2 4 5 2" xfId="6710"/>
    <cellStyle name="Normal 11 2 2 2 4 5 3" xfId="6711"/>
    <cellStyle name="Normal 11 2 2 2 4 5 4" xfId="6712"/>
    <cellStyle name="Normal 11 2 2 2 4 6" xfId="6713"/>
    <cellStyle name="Normal 11 2 2 2 4 6 2" xfId="6714"/>
    <cellStyle name="Normal 11 2 2 2 4 7" xfId="6715"/>
    <cellStyle name="Normal 11 2 2 2 4 8" xfId="6716"/>
    <cellStyle name="Normal 11 2 2 2 5" xfId="6717"/>
    <cellStyle name="Normal 11 2 2 2 5 2" xfId="6718"/>
    <cellStyle name="Normal 11 2 2 2 5 2 2" xfId="6719"/>
    <cellStyle name="Normal 11 2 2 2 5 2 2 2" xfId="6720"/>
    <cellStyle name="Normal 11 2 2 2 5 2 2 3" xfId="6721"/>
    <cellStyle name="Normal 11 2 2 2 5 2 2 4" xfId="6722"/>
    <cellStyle name="Normal 11 2 2 2 5 2 3" xfId="6723"/>
    <cellStyle name="Normal 11 2 2 2 5 2 4" xfId="6724"/>
    <cellStyle name="Normal 11 2 2 2 5 2 5" xfId="6725"/>
    <cellStyle name="Normal 11 2 2 2 5 3" xfId="6726"/>
    <cellStyle name="Normal 11 2 2 2 5 3 2" xfId="6727"/>
    <cellStyle name="Normal 11 2 2 2 5 3 3" xfId="6728"/>
    <cellStyle name="Normal 11 2 2 2 5 3 4" xfId="6729"/>
    <cellStyle name="Normal 11 2 2 2 5 4" xfId="6730"/>
    <cellStyle name="Normal 11 2 2 2 5 4 2" xfId="6731"/>
    <cellStyle name="Normal 11 2 2 2 5 5" xfId="6732"/>
    <cellStyle name="Normal 11 2 2 2 5 6" xfId="6733"/>
    <cellStyle name="Normal 11 2 2 2 6" xfId="6734"/>
    <cellStyle name="Normal 11 2 2 2 6 2" xfId="6735"/>
    <cellStyle name="Normal 11 2 2 2 6 2 2" xfId="6736"/>
    <cellStyle name="Normal 11 2 2 2 6 2 2 2" xfId="6737"/>
    <cellStyle name="Normal 11 2 2 2 6 2 2 3" xfId="6738"/>
    <cellStyle name="Normal 11 2 2 2 6 2 2 4" xfId="6739"/>
    <cellStyle name="Normal 11 2 2 2 6 2 3" xfId="6740"/>
    <cellStyle name="Normal 11 2 2 2 6 2 4" xfId="6741"/>
    <cellStyle name="Normal 11 2 2 2 6 2 5" xfId="6742"/>
    <cellStyle name="Normal 11 2 2 2 6 3" xfId="6743"/>
    <cellStyle name="Normal 11 2 2 2 6 3 2" xfId="6744"/>
    <cellStyle name="Normal 11 2 2 2 6 3 3" xfId="6745"/>
    <cellStyle name="Normal 11 2 2 2 6 3 4" xfId="6746"/>
    <cellStyle name="Normal 11 2 2 2 6 4" xfId="6747"/>
    <cellStyle name="Normal 11 2 2 2 6 4 2" xfId="6748"/>
    <cellStyle name="Normal 11 2 2 2 6 5" xfId="6749"/>
    <cellStyle name="Normal 11 2 2 2 6 6" xfId="6750"/>
    <cellStyle name="Normal 11 2 2 2 7" xfId="6751"/>
    <cellStyle name="Normal 11 2 2 2 7 2" xfId="6752"/>
    <cellStyle name="Normal 11 2 2 2 7 2 2" xfId="6753"/>
    <cellStyle name="Normal 11 2 2 2 7 2 3" xfId="6754"/>
    <cellStyle name="Normal 11 2 2 2 7 2 4" xfId="6755"/>
    <cellStyle name="Normal 11 2 2 2 7 3" xfId="6756"/>
    <cellStyle name="Normal 11 2 2 2 7 4" xfId="6757"/>
    <cellStyle name="Normal 11 2 2 2 7 5" xfId="6758"/>
    <cellStyle name="Normal 11 2 2 2 8" xfId="6759"/>
    <cellStyle name="Normal 11 2 2 2 8 2" xfId="6760"/>
    <cellStyle name="Normal 11 2 2 2 8 3" xfId="6761"/>
    <cellStyle name="Normal 11 2 2 2 8 4" xfId="6762"/>
    <cellStyle name="Normal 11 2 2 2 9" xfId="6763"/>
    <cellStyle name="Normal 11 2 2 2 9 2" xfId="6764"/>
    <cellStyle name="Normal 11 2 2 3" xfId="6765"/>
    <cellStyle name="Normal 11 2 2 3 10" xfId="6766"/>
    <cellStyle name="Normal 11 2 2 3 2" xfId="6767"/>
    <cellStyle name="Normal 11 2 2 3 2 2" xfId="6768"/>
    <cellStyle name="Normal 11 2 2 3 2 2 2" xfId="6769"/>
    <cellStyle name="Normal 11 2 2 3 2 2 2 2" xfId="6770"/>
    <cellStyle name="Normal 11 2 2 3 2 2 2 2 2" xfId="6771"/>
    <cellStyle name="Normal 11 2 2 3 2 2 2 2 3" xfId="6772"/>
    <cellStyle name="Normal 11 2 2 3 2 2 2 2 4" xfId="6773"/>
    <cellStyle name="Normal 11 2 2 3 2 2 2 3" xfId="6774"/>
    <cellStyle name="Normal 11 2 2 3 2 2 2 4" xfId="6775"/>
    <cellStyle name="Normal 11 2 2 3 2 2 2 5" xfId="6776"/>
    <cellStyle name="Normal 11 2 2 3 2 2 3" xfId="6777"/>
    <cellStyle name="Normal 11 2 2 3 2 2 3 2" xfId="6778"/>
    <cellStyle name="Normal 11 2 2 3 2 2 3 3" xfId="6779"/>
    <cellStyle name="Normal 11 2 2 3 2 2 3 4" xfId="6780"/>
    <cellStyle name="Normal 11 2 2 3 2 2 4" xfId="6781"/>
    <cellStyle name="Normal 11 2 2 3 2 2 4 2" xfId="6782"/>
    <cellStyle name="Normal 11 2 2 3 2 2 5" xfId="6783"/>
    <cellStyle name="Normal 11 2 2 3 2 2 6" xfId="6784"/>
    <cellStyle name="Normal 11 2 2 3 2 3" xfId="6785"/>
    <cellStyle name="Normal 11 2 2 3 2 3 2" xfId="6786"/>
    <cellStyle name="Normal 11 2 2 3 2 3 2 2" xfId="6787"/>
    <cellStyle name="Normal 11 2 2 3 2 3 2 2 2" xfId="6788"/>
    <cellStyle name="Normal 11 2 2 3 2 3 2 2 3" xfId="6789"/>
    <cellStyle name="Normal 11 2 2 3 2 3 2 2 4" xfId="6790"/>
    <cellStyle name="Normal 11 2 2 3 2 3 2 3" xfId="6791"/>
    <cellStyle name="Normal 11 2 2 3 2 3 2 4" xfId="6792"/>
    <cellStyle name="Normal 11 2 2 3 2 3 2 5" xfId="6793"/>
    <cellStyle name="Normal 11 2 2 3 2 3 3" xfId="6794"/>
    <cellStyle name="Normal 11 2 2 3 2 3 3 2" xfId="6795"/>
    <cellStyle name="Normal 11 2 2 3 2 3 3 3" xfId="6796"/>
    <cellStyle name="Normal 11 2 2 3 2 3 3 4" xfId="6797"/>
    <cellStyle name="Normal 11 2 2 3 2 3 4" xfId="6798"/>
    <cellStyle name="Normal 11 2 2 3 2 3 4 2" xfId="6799"/>
    <cellStyle name="Normal 11 2 2 3 2 3 5" xfId="6800"/>
    <cellStyle name="Normal 11 2 2 3 2 3 6" xfId="6801"/>
    <cellStyle name="Normal 11 2 2 3 2 4" xfId="6802"/>
    <cellStyle name="Normal 11 2 2 3 2 4 2" xfId="6803"/>
    <cellStyle name="Normal 11 2 2 3 2 4 2 2" xfId="6804"/>
    <cellStyle name="Normal 11 2 2 3 2 4 2 3" xfId="6805"/>
    <cellStyle name="Normal 11 2 2 3 2 4 2 4" xfId="6806"/>
    <cellStyle name="Normal 11 2 2 3 2 4 3" xfId="6807"/>
    <cellStyle name="Normal 11 2 2 3 2 4 4" xfId="6808"/>
    <cellStyle name="Normal 11 2 2 3 2 4 5" xfId="6809"/>
    <cellStyle name="Normal 11 2 2 3 2 5" xfId="6810"/>
    <cellStyle name="Normal 11 2 2 3 2 5 2" xfId="6811"/>
    <cellStyle name="Normal 11 2 2 3 2 5 3" xfId="6812"/>
    <cellStyle name="Normal 11 2 2 3 2 5 4" xfId="6813"/>
    <cellStyle name="Normal 11 2 2 3 2 6" xfId="6814"/>
    <cellStyle name="Normal 11 2 2 3 2 6 2" xfId="6815"/>
    <cellStyle name="Normal 11 2 2 3 2 7" xfId="6816"/>
    <cellStyle name="Normal 11 2 2 3 2 8" xfId="6817"/>
    <cellStyle name="Normal 11 2 2 3 3" xfId="6818"/>
    <cellStyle name="Normal 11 2 2 3 3 2" xfId="6819"/>
    <cellStyle name="Normal 11 2 2 3 3 2 2" xfId="6820"/>
    <cellStyle name="Normal 11 2 2 3 3 2 2 2" xfId="6821"/>
    <cellStyle name="Normal 11 2 2 3 3 2 2 2 2" xfId="6822"/>
    <cellStyle name="Normal 11 2 2 3 3 2 2 2 3" xfId="6823"/>
    <cellStyle name="Normal 11 2 2 3 3 2 2 2 4" xfId="6824"/>
    <cellStyle name="Normal 11 2 2 3 3 2 2 3" xfId="6825"/>
    <cellStyle name="Normal 11 2 2 3 3 2 2 4" xfId="6826"/>
    <cellStyle name="Normal 11 2 2 3 3 2 2 5" xfId="6827"/>
    <cellStyle name="Normal 11 2 2 3 3 2 3" xfId="6828"/>
    <cellStyle name="Normal 11 2 2 3 3 2 3 2" xfId="6829"/>
    <cellStyle name="Normal 11 2 2 3 3 2 3 3" xfId="6830"/>
    <cellStyle name="Normal 11 2 2 3 3 2 3 4" xfId="6831"/>
    <cellStyle name="Normal 11 2 2 3 3 2 4" xfId="6832"/>
    <cellStyle name="Normal 11 2 2 3 3 2 4 2" xfId="6833"/>
    <cellStyle name="Normal 11 2 2 3 3 2 5" xfId="6834"/>
    <cellStyle name="Normal 11 2 2 3 3 2 6" xfId="6835"/>
    <cellStyle name="Normal 11 2 2 3 3 3" xfId="6836"/>
    <cellStyle name="Normal 11 2 2 3 3 3 2" xfId="6837"/>
    <cellStyle name="Normal 11 2 2 3 3 3 2 2" xfId="6838"/>
    <cellStyle name="Normal 11 2 2 3 3 3 2 2 2" xfId="6839"/>
    <cellStyle name="Normal 11 2 2 3 3 3 2 2 3" xfId="6840"/>
    <cellStyle name="Normal 11 2 2 3 3 3 2 2 4" xfId="6841"/>
    <cellStyle name="Normal 11 2 2 3 3 3 2 3" xfId="6842"/>
    <cellStyle name="Normal 11 2 2 3 3 3 2 4" xfId="6843"/>
    <cellStyle name="Normal 11 2 2 3 3 3 2 5" xfId="6844"/>
    <cellStyle name="Normal 11 2 2 3 3 3 3" xfId="6845"/>
    <cellStyle name="Normal 11 2 2 3 3 3 3 2" xfId="6846"/>
    <cellStyle name="Normal 11 2 2 3 3 3 3 3" xfId="6847"/>
    <cellStyle name="Normal 11 2 2 3 3 3 3 4" xfId="6848"/>
    <cellStyle name="Normal 11 2 2 3 3 3 4" xfId="6849"/>
    <cellStyle name="Normal 11 2 2 3 3 3 4 2" xfId="6850"/>
    <cellStyle name="Normal 11 2 2 3 3 3 5" xfId="6851"/>
    <cellStyle name="Normal 11 2 2 3 3 3 6" xfId="6852"/>
    <cellStyle name="Normal 11 2 2 3 3 4" xfId="6853"/>
    <cellStyle name="Normal 11 2 2 3 3 4 2" xfId="6854"/>
    <cellStyle name="Normal 11 2 2 3 3 4 2 2" xfId="6855"/>
    <cellStyle name="Normal 11 2 2 3 3 4 2 3" xfId="6856"/>
    <cellStyle name="Normal 11 2 2 3 3 4 2 4" xfId="6857"/>
    <cellStyle name="Normal 11 2 2 3 3 4 3" xfId="6858"/>
    <cellStyle name="Normal 11 2 2 3 3 4 4" xfId="6859"/>
    <cellStyle name="Normal 11 2 2 3 3 4 5" xfId="6860"/>
    <cellStyle name="Normal 11 2 2 3 3 5" xfId="6861"/>
    <cellStyle name="Normal 11 2 2 3 3 5 2" xfId="6862"/>
    <cellStyle name="Normal 11 2 2 3 3 5 3" xfId="6863"/>
    <cellStyle name="Normal 11 2 2 3 3 5 4" xfId="6864"/>
    <cellStyle name="Normal 11 2 2 3 3 6" xfId="6865"/>
    <cellStyle name="Normal 11 2 2 3 3 6 2" xfId="6866"/>
    <cellStyle name="Normal 11 2 2 3 3 7" xfId="6867"/>
    <cellStyle name="Normal 11 2 2 3 3 8" xfId="6868"/>
    <cellStyle name="Normal 11 2 2 3 4" xfId="6869"/>
    <cellStyle name="Normal 11 2 2 3 4 2" xfId="6870"/>
    <cellStyle name="Normal 11 2 2 3 4 2 2" xfId="6871"/>
    <cellStyle name="Normal 11 2 2 3 4 2 2 2" xfId="6872"/>
    <cellStyle name="Normal 11 2 2 3 4 2 2 3" xfId="6873"/>
    <cellStyle name="Normal 11 2 2 3 4 2 2 4" xfId="6874"/>
    <cellStyle name="Normal 11 2 2 3 4 2 3" xfId="6875"/>
    <cellStyle name="Normal 11 2 2 3 4 2 4" xfId="6876"/>
    <cellStyle name="Normal 11 2 2 3 4 2 5" xfId="6877"/>
    <cellStyle name="Normal 11 2 2 3 4 3" xfId="6878"/>
    <cellStyle name="Normal 11 2 2 3 4 3 2" xfId="6879"/>
    <cellStyle name="Normal 11 2 2 3 4 3 3" xfId="6880"/>
    <cellStyle name="Normal 11 2 2 3 4 3 4" xfId="6881"/>
    <cellStyle name="Normal 11 2 2 3 4 4" xfId="6882"/>
    <cellStyle name="Normal 11 2 2 3 4 4 2" xfId="6883"/>
    <cellStyle name="Normal 11 2 2 3 4 5" xfId="6884"/>
    <cellStyle name="Normal 11 2 2 3 4 6" xfId="6885"/>
    <cellStyle name="Normal 11 2 2 3 5" xfId="6886"/>
    <cellStyle name="Normal 11 2 2 3 5 2" xfId="6887"/>
    <cellStyle name="Normal 11 2 2 3 5 2 2" xfId="6888"/>
    <cellStyle name="Normal 11 2 2 3 5 2 2 2" xfId="6889"/>
    <cellStyle name="Normal 11 2 2 3 5 2 2 3" xfId="6890"/>
    <cellStyle name="Normal 11 2 2 3 5 2 2 4" xfId="6891"/>
    <cellStyle name="Normal 11 2 2 3 5 2 3" xfId="6892"/>
    <cellStyle name="Normal 11 2 2 3 5 2 4" xfId="6893"/>
    <cellStyle name="Normal 11 2 2 3 5 2 5" xfId="6894"/>
    <cellStyle name="Normal 11 2 2 3 5 3" xfId="6895"/>
    <cellStyle name="Normal 11 2 2 3 5 3 2" xfId="6896"/>
    <cellStyle name="Normal 11 2 2 3 5 3 3" xfId="6897"/>
    <cellStyle name="Normal 11 2 2 3 5 3 4" xfId="6898"/>
    <cellStyle name="Normal 11 2 2 3 5 4" xfId="6899"/>
    <cellStyle name="Normal 11 2 2 3 5 4 2" xfId="6900"/>
    <cellStyle name="Normal 11 2 2 3 5 5" xfId="6901"/>
    <cellStyle name="Normal 11 2 2 3 5 6" xfId="6902"/>
    <cellStyle name="Normal 11 2 2 3 6" xfId="6903"/>
    <cellStyle name="Normal 11 2 2 3 6 2" xfId="6904"/>
    <cellStyle name="Normal 11 2 2 3 6 2 2" xfId="6905"/>
    <cellStyle name="Normal 11 2 2 3 6 2 3" xfId="6906"/>
    <cellStyle name="Normal 11 2 2 3 6 2 4" xfId="6907"/>
    <cellStyle name="Normal 11 2 2 3 6 3" xfId="6908"/>
    <cellStyle name="Normal 11 2 2 3 6 4" xfId="6909"/>
    <cellStyle name="Normal 11 2 2 3 6 5" xfId="6910"/>
    <cellStyle name="Normal 11 2 2 3 7" xfId="6911"/>
    <cellStyle name="Normal 11 2 2 3 7 2" xfId="6912"/>
    <cellStyle name="Normal 11 2 2 3 7 3" xfId="6913"/>
    <cellStyle name="Normal 11 2 2 3 7 4" xfId="6914"/>
    <cellStyle name="Normal 11 2 2 3 8" xfId="6915"/>
    <cellStyle name="Normal 11 2 2 3 8 2" xfId="6916"/>
    <cellStyle name="Normal 11 2 2 3 9" xfId="6917"/>
    <cellStyle name="Normal 11 2 2 4" xfId="6918"/>
    <cellStyle name="Normal 11 2 2 4 10" xfId="6919"/>
    <cellStyle name="Normal 11 2 2 4 2" xfId="6920"/>
    <cellStyle name="Normal 11 2 2 4 2 2" xfId="6921"/>
    <cellStyle name="Normal 11 2 2 4 2 2 2" xfId="6922"/>
    <cellStyle name="Normal 11 2 2 4 2 2 2 2" xfId="6923"/>
    <cellStyle name="Normal 11 2 2 4 2 2 2 2 2" xfId="6924"/>
    <cellStyle name="Normal 11 2 2 4 2 2 2 2 3" xfId="6925"/>
    <cellStyle name="Normal 11 2 2 4 2 2 2 2 4" xfId="6926"/>
    <cellStyle name="Normal 11 2 2 4 2 2 2 3" xfId="6927"/>
    <cellStyle name="Normal 11 2 2 4 2 2 2 4" xfId="6928"/>
    <cellStyle name="Normal 11 2 2 4 2 2 2 5" xfId="6929"/>
    <cellStyle name="Normal 11 2 2 4 2 2 3" xfId="6930"/>
    <cellStyle name="Normal 11 2 2 4 2 2 3 2" xfId="6931"/>
    <cellStyle name="Normal 11 2 2 4 2 2 3 3" xfId="6932"/>
    <cellStyle name="Normal 11 2 2 4 2 2 3 4" xfId="6933"/>
    <cellStyle name="Normal 11 2 2 4 2 2 4" xfId="6934"/>
    <cellStyle name="Normal 11 2 2 4 2 2 4 2" xfId="6935"/>
    <cellStyle name="Normal 11 2 2 4 2 2 5" xfId="6936"/>
    <cellStyle name="Normal 11 2 2 4 2 2 6" xfId="6937"/>
    <cellStyle name="Normal 11 2 2 4 2 3" xfId="6938"/>
    <cellStyle name="Normal 11 2 2 4 2 3 2" xfId="6939"/>
    <cellStyle name="Normal 11 2 2 4 2 3 2 2" xfId="6940"/>
    <cellStyle name="Normal 11 2 2 4 2 3 2 2 2" xfId="6941"/>
    <cellStyle name="Normal 11 2 2 4 2 3 2 2 3" xfId="6942"/>
    <cellStyle name="Normal 11 2 2 4 2 3 2 2 4" xfId="6943"/>
    <cellStyle name="Normal 11 2 2 4 2 3 2 3" xfId="6944"/>
    <cellStyle name="Normal 11 2 2 4 2 3 2 4" xfId="6945"/>
    <cellStyle name="Normal 11 2 2 4 2 3 2 5" xfId="6946"/>
    <cellStyle name="Normal 11 2 2 4 2 3 3" xfId="6947"/>
    <cellStyle name="Normal 11 2 2 4 2 3 3 2" xfId="6948"/>
    <cellStyle name="Normal 11 2 2 4 2 3 3 3" xfId="6949"/>
    <cellStyle name="Normal 11 2 2 4 2 3 3 4" xfId="6950"/>
    <cellStyle name="Normal 11 2 2 4 2 3 4" xfId="6951"/>
    <cellStyle name="Normal 11 2 2 4 2 3 4 2" xfId="6952"/>
    <cellStyle name="Normal 11 2 2 4 2 3 5" xfId="6953"/>
    <cellStyle name="Normal 11 2 2 4 2 3 6" xfId="6954"/>
    <cellStyle name="Normal 11 2 2 4 2 4" xfId="6955"/>
    <cellStyle name="Normal 11 2 2 4 2 4 2" xfId="6956"/>
    <cellStyle name="Normal 11 2 2 4 2 4 2 2" xfId="6957"/>
    <cellStyle name="Normal 11 2 2 4 2 4 2 3" xfId="6958"/>
    <cellStyle name="Normal 11 2 2 4 2 4 2 4" xfId="6959"/>
    <cellStyle name="Normal 11 2 2 4 2 4 3" xfId="6960"/>
    <cellStyle name="Normal 11 2 2 4 2 4 4" xfId="6961"/>
    <cellStyle name="Normal 11 2 2 4 2 4 5" xfId="6962"/>
    <cellStyle name="Normal 11 2 2 4 2 5" xfId="6963"/>
    <cellStyle name="Normal 11 2 2 4 2 5 2" xfId="6964"/>
    <cellStyle name="Normal 11 2 2 4 2 5 3" xfId="6965"/>
    <cellStyle name="Normal 11 2 2 4 2 5 4" xfId="6966"/>
    <cellStyle name="Normal 11 2 2 4 2 6" xfId="6967"/>
    <cellStyle name="Normal 11 2 2 4 2 6 2" xfId="6968"/>
    <cellStyle name="Normal 11 2 2 4 2 7" xfId="6969"/>
    <cellStyle name="Normal 11 2 2 4 2 8" xfId="6970"/>
    <cellStyle name="Normal 11 2 2 4 3" xfId="6971"/>
    <cellStyle name="Normal 11 2 2 4 3 2" xfId="6972"/>
    <cellStyle name="Normal 11 2 2 4 3 2 2" xfId="6973"/>
    <cellStyle name="Normal 11 2 2 4 3 2 2 2" xfId="6974"/>
    <cellStyle name="Normal 11 2 2 4 3 2 2 2 2" xfId="6975"/>
    <cellStyle name="Normal 11 2 2 4 3 2 2 2 3" xfId="6976"/>
    <cellStyle name="Normal 11 2 2 4 3 2 2 2 4" xfId="6977"/>
    <cellStyle name="Normal 11 2 2 4 3 2 2 3" xfId="6978"/>
    <cellStyle name="Normal 11 2 2 4 3 2 2 4" xfId="6979"/>
    <cellStyle name="Normal 11 2 2 4 3 2 2 5" xfId="6980"/>
    <cellStyle name="Normal 11 2 2 4 3 2 3" xfId="6981"/>
    <cellStyle name="Normal 11 2 2 4 3 2 3 2" xfId="6982"/>
    <cellStyle name="Normal 11 2 2 4 3 2 3 3" xfId="6983"/>
    <cellStyle name="Normal 11 2 2 4 3 2 3 4" xfId="6984"/>
    <cellStyle name="Normal 11 2 2 4 3 2 4" xfId="6985"/>
    <cellStyle name="Normal 11 2 2 4 3 2 4 2" xfId="6986"/>
    <cellStyle name="Normal 11 2 2 4 3 2 5" xfId="6987"/>
    <cellStyle name="Normal 11 2 2 4 3 2 6" xfId="6988"/>
    <cellStyle name="Normal 11 2 2 4 3 3" xfId="6989"/>
    <cellStyle name="Normal 11 2 2 4 3 3 2" xfId="6990"/>
    <cellStyle name="Normal 11 2 2 4 3 3 2 2" xfId="6991"/>
    <cellStyle name="Normal 11 2 2 4 3 3 2 2 2" xfId="6992"/>
    <cellStyle name="Normal 11 2 2 4 3 3 2 2 3" xfId="6993"/>
    <cellStyle name="Normal 11 2 2 4 3 3 2 2 4" xfId="6994"/>
    <cellStyle name="Normal 11 2 2 4 3 3 2 3" xfId="6995"/>
    <cellStyle name="Normal 11 2 2 4 3 3 2 4" xfId="6996"/>
    <cellStyle name="Normal 11 2 2 4 3 3 2 5" xfId="6997"/>
    <cellStyle name="Normal 11 2 2 4 3 3 3" xfId="6998"/>
    <cellStyle name="Normal 11 2 2 4 3 3 3 2" xfId="6999"/>
    <cellStyle name="Normal 11 2 2 4 3 3 3 3" xfId="7000"/>
    <cellStyle name="Normal 11 2 2 4 3 3 3 4" xfId="7001"/>
    <cellStyle name="Normal 11 2 2 4 3 3 4" xfId="7002"/>
    <cellStyle name="Normal 11 2 2 4 3 3 4 2" xfId="7003"/>
    <cellStyle name="Normal 11 2 2 4 3 3 5" xfId="7004"/>
    <cellStyle name="Normal 11 2 2 4 3 3 6" xfId="7005"/>
    <cellStyle name="Normal 11 2 2 4 3 4" xfId="7006"/>
    <cellStyle name="Normal 11 2 2 4 3 4 2" xfId="7007"/>
    <cellStyle name="Normal 11 2 2 4 3 4 2 2" xfId="7008"/>
    <cellStyle name="Normal 11 2 2 4 3 4 2 3" xfId="7009"/>
    <cellStyle name="Normal 11 2 2 4 3 4 2 4" xfId="7010"/>
    <cellStyle name="Normal 11 2 2 4 3 4 3" xfId="7011"/>
    <cellStyle name="Normal 11 2 2 4 3 4 4" xfId="7012"/>
    <cellStyle name="Normal 11 2 2 4 3 4 5" xfId="7013"/>
    <cellStyle name="Normal 11 2 2 4 3 5" xfId="7014"/>
    <cellStyle name="Normal 11 2 2 4 3 5 2" xfId="7015"/>
    <cellStyle name="Normal 11 2 2 4 3 5 3" xfId="7016"/>
    <cellStyle name="Normal 11 2 2 4 3 5 4" xfId="7017"/>
    <cellStyle name="Normal 11 2 2 4 3 6" xfId="7018"/>
    <cellStyle name="Normal 11 2 2 4 3 6 2" xfId="7019"/>
    <cellStyle name="Normal 11 2 2 4 3 7" xfId="7020"/>
    <cellStyle name="Normal 11 2 2 4 3 8" xfId="7021"/>
    <cellStyle name="Normal 11 2 2 4 4" xfId="7022"/>
    <cellStyle name="Normal 11 2 2 4 4 2" xfId="7023"/>
    <cellStyle name="Normal 11 2 2 4 4 2 2" xfId="7024"/>
    <cellStyle name="Normal 11 2 2 4 4 2 2 2" xfId="7025"/>
    <cellStyle name="Normal 11 2 2 4 4 2 2 3" xfId="7026"/>
    <cellStyle name="Normal 11 2 2 4 4 2 2 4" xfId="7027"/>
    <cellStyle name="Normal 11 2 2 4 4 2 3" xfId="7028"/>
    <cellStyle name="Normal 11 2 2 4 4 2 4" xfId="7029"/>
    <cellStyle name="Normal 11 2 2 4 4 2 5" xfId="7030"/>
    <cellStyle name="Normal 11 2 2 4 4 3" xfId="7031"/>
    <cellStyle name="Normal 11 2 2 4 4 3 2" xfId="7032"/>
    <cellStyle name="Normal 11 2 2 4 4 3 3" xfId="7033"/>
    <cellStyle name="Normal 11 2 2 4 4 3 4" xfId="7034"/>
    <cellStyle name="Normal 11 2 2 4 4 4" xfId="7035"/>
    <cellStyle name="Normal 11 2 2 4 4 4 2" xfId="7036"/>
    <cellStyle name="Normal 11 2 2 4 4 5" xfId="7037"/>
    <cellStyle name="Normal 11 2 2 4 4 6" xfId="7038"/>
    <cellStyle name="Normal 11 2 2 4 5" xfId="7039"/>
    <cellStyle name="Normal 11 2 2 4 5 2" xfId="7040"/>
    <cellStyle name="Normal 11 2 2 4 5 2 2" xfId="7041"/>
    <cellStyle name="Normal 11 2 2 4 5 2 2 2" xfId="7042"/>
    <cellStyle name="Normal 11 2 2 4 5 2 2 3" xfId="7043"/>
    <cellStyle name="Normal 11 2 2 4 5 2 2 4" xfId="7044"/>
    <cellStyle name="Normal 11 2 2 4 5 2 3" xfId="7045"/>
    <cellStyle name="Normal 11 2 2 4 5 2 4" xfId="7046"/>
    <cellStyle name="Normal 11 2 2 4 5 2 5" xfId="7047"/>
    <cellStyle name="Normal 11 2 2 4 5 3" xfId="7048"/>
    <cellStyle name="Normal 11 2 2 4 5 3 2" xfId="7049"/>
    <cellStyle name="Normal 11 2 2 4 5 3 3" xfId="7050"/>
    <cellStyle name="Normal 11 2 2 4 5 3 4" xfId="7051"/>
    <cellStyle name="Normal 11 2 2 4 5 4" xfId="7052"/>
    <cellStyle name="Normal 11 2 2 4 5 4 2" xfId="7053"/>
    <cellStyle name="Normal 11 2 2 4 5 5" xfId="7054"/>
    <cellStyle name="Normal 11 2 2 4 5 6" xfId="7055"/>
    <cellStyle name="Normal 11 2 2 4 6" xfId="7056"/>
    <cellStyle name="Normal 11 2 2 4 6 2" xfId="7057"/>
    <cellStyle name="Normal 11 2 2 4 6 2 2" xfId="7058"/>
    <cellStyle name="Normal 11 2 2 4 6 2 3" xfId="7059"/>
    <cellStyle name="Normal 11 2 2 4 6 2 4" xfId="7060"/>
    <cellStyle name="Normal 11 2 2 4 6 3" xfId="7061"/>
    <cellStyle name="Normal 11 2 2 4 6 4" xfId="7062"/>
    <cellStyle name="Normal 11 2 2 4 6 5" xfId="7063"/>
    <cellStyle name="Normal 11 2 2 4 7" xfId="7064"/>
    <cellStyle name="Normal 11 2 2 4 7 2" xfId="7065"/>
    <cellStyle name="Normal 11 2 2 4 7 3" xfId="7066"/>
    <cellStyle name="Normal 11 2 2 4 7 4" xfId="7067"/>
    <cellStyle name="Normal 11 2 2 4 8" xfId="7068"/>
    <cellStyle name="Normal 11 2 2 4 8 2" xfId="7069"/>
    <cellStyle name="Normal 11 2 2 4 9" xfId="7070"/>
    <cellStyle name="Normal 11 2 2 5" xfId="7071"/>
    <cellStyle name="Normal 11 2 2 5 2" xfId="7072"/>
    <cellStyle name="Normal 11 2 2 5 2 2" xfId="7073"/>
    <cellStyle name="Normal 11 2 2 5 2 2 2" xfId="7074"/>
    <cellStyle name="Normal 11 2 2 5 2 2 2 2" xfId="7075"/>
    <cellStyle name="Normal 11 2 2 5 2 2 2 3" xfId="7076"/>
    <cellStyle name="Normal 11 2 2 5 2 2 2 4" xfId="7077"/>
    <cellStyle name="Normal 11 2 2 5 2 2 3" xfId="7078"/>
    <cellStyle name="Normal 11 2 2 5 2 2 4" xfId="7079"/>
    <cellStyle name="Normal 11 2 2 5 2 2 5" xfId="7080"/>
    <cellStyle name="Normal 11 2 2 5 2 3" xfId="7081"/>
    <cellStyle name="Normal 11 2 2 5 2 3 2" xfId="7082"/>
    <cellStyle name="Normal 11 2 2 5 2 3 3" xfId="7083"/>
    <cellStyle name="Normal 11 2 2 5 2 3 4" xfId="7084"/>
    <cellStyle name="Normal 11 2 2 5 2 4" xfId="7085"/>
    <cellStyle name="Normal 11 2 2 5 2 4 2" xfId="7086"/>
    <cellStyle name="Normal 11 2 2 5 2 5" xfId="7087"/>
    <cellStyle name="Normal 11 2 2 5 2 6" xfId="7088"/>
    <cellStyle name="Normal 11 2 2 5 3" xfId="7089"/>
    <cellStyle name="Normal 11 2 2 5 3 2" xfId="7090"/>
    <cellStyle name="Normal 11 2 2 5 3 2 2" xfId="7091"/>
    <cellStyle name="Normal 11 2 2 5 3 2 2 2" xfId="7092"/>
    <cellStyle name="Normal 11 2 2 5 3 2 2 3" xfId="7093"/>
    <cellStyle name="Normal 11 2 2 5 3 2 2 4" xfId="7094"/>
    <cellStyle name="Normal 11 2 2 5 3 2 3" xfId="7095"/>
    <cellStyle name="Normal 11 2 2 5 3 2 4" xfId="7096"/>
    <cellStyle name="Normal 11 2 2 5 3 2 5" xfId="7097"/>
    <cellStyle name="Normal 11 2 2 5 3 3" xfId="7098"/>
    <cellStyle name="Normal 11 2 2 5 3 3 2" xfId="7099"/>
    <cellStyle name="Normal 11 2 2 5 3 3 3" xfId="7100"/>
    <cellStyle name="Normal 11 2 2 5 3 3 4" xfId="7101"/>
    <cellStyle name="Normal 11 2 2 5 3 4" xfId="7102"/>
    <cellStyle name="Normal 11 2 2 5 3 4 2" xfId="7103"/>
    <cellStyle name="Normal 11 2 2 5 3 5" xfId="7104"/>
    <cellStyle name="Normal 11 2 2 5 3 6" xfId="7105"/>
    <cellStyle name="Normal 11 2 2 5 4" xfId="7106"/>
    <cellStyle name="Normal 11 2 2 5 4 2" xfId="7107"/>
    <cellStyle name="Normal 11 2 2 5 4 2 2" xfId="7108"/>
    <cellStyle name="Normal 11 2 2 5 4 2 3" xfId="7109"/>
    <cellStyle name="Normal 11 2 2 5 4 2 4" xfId="7110"/>
    <cellStyle name="Normal 11 2 2 5 4 3" xfId="7111"/>
    <cellStyle name="Normal 11 2 2 5 4 4" xfId="7112"/>
    <cellStyle name="Normal 11 2 2 5 4 5" xfId="7113"/>
    <cellStyle name="Normal 11 2 2 5 5" xfId="7114"/>
    <cellStyle name="Normal 11 2 2 5 5 2" xfId="7115"/>
    <cellStyle name="Normal 11 2 2 5 5 3" xfId="7116"/>
    <cellStyle name="Normal 11 2 2 5 5 4" xfId="7117"/>
    <cellStyle name="Normal 11 2 2 5 6" xfId="7118"/>
    <cellStyle name="Normal 11 2 2 5 6 2" xfId="7119"/>
    <cellStyle name="Normal 11 2 2 5 7" xfId="7120"/>
    <cellStyle name="Normal 11 2 2 5 8" xfId="7121"/>
    <cellStyle name="Normal 11 2 2 6" xfId="7122"/>
    <cellStyle name="Normal 11 2 2 6 2" xfId="7123"/>
    <cellStyle name="Normal 11 2 2 6 2 2" xfId="7124"/>
    <cellStyle name="Normal 11 2 2 6 2 2 2" xfId="7125"/>
    <cellStyle name="Normal 11 2 2 6 2 2 2 2" xfId="7126"/>
    <cellStyle name="Normal 11 2 2 6 2 2 2 3" xfId="7127"/>
    <cellStyle name="Normal 11 2 2 6 2 2 2 4" xfId="7128"/>
    <cellStyle name="Normal 11 2 2 6 2 2 3" xfId="7129"/>
    <cellStyle name="Normal 11 2 2 6 2 2 4" xfId="7130"/>
    <cellStyle name="Normal 11 2 2 6 2 2 5" xfId="7131"/>
    <cellStyle name="Normal 11 2 2 6 2 3" xfId="7132"/>
    <cellStyle name="Normal 11 2 2 6 2 3 2" xfId="7133"/>
    <cellStyle name="Normal 11 2 2 6 2 3 3" xfId="7134"/>
    <cellStyle name="Normal 11 2 2 6 2 3 4" xfId="7135"/>
    <cellStyle name="Normal 11 2 2 6 2 4" xfId="7136"/>
    <cellStyle name="Normal 11 2 2 6 2 4 2" xfId="7137"/>
    <cellStyle name="Normal 11 2 2 6 2 5" xfId="7138"/>
    <cellStyle name="Normal 11 2 2 6 2 6" xfId="7139"/>
    <cellStyle name="Normal 11 2 2 6 3" xfId="7140"/>
    <cellStyle name="Normal 11 2 2 6 3 2" xfId="7141"/>
    <cellStyle name="Normal 11 2 2 6 3 2 2" xfId="7142"/>
    <cellStyle name="Normal 11 2 2 6 3 2 2 2" xfId="7143"/>
    <cellStyle name="Normal 11 2 2 6 3 2 2 3" xfId="7144"/>
    <cellStyle name="Normal 11 2 2 6 3 2 2 4" xfId="7145"/>
    <cellStyle name="Normal 11 2 2 6 3 2 3" xfId="7146"/>
    <cellStyle name="Normal 11 2 2 6 3 2 4" xfId="7147"/>
    <cellStyle name="Normal 11 2 2 6 3 2 5" xfId="7148"/>
    <cellStyle name="Normal 11 2 2 6 3 3" xfId="7149"/>
    <cellStyle name="Normal 11 2 2 6 3 3 2" xfId="7150"/>
    <cellStyle name="Normal 11 2 2 6 3 3 3" xfId="7151"/>
    <cellStyle name="Normal 11 2 2 6 3 3 4" xfId="7152"/>
    <cellStyle name="Normal 11 2 2 6 3 4" xfId="7153"/>
    <cellStyle name="Normal 11 2 2 6 3 4 2" xfId="7154"/>
    <cellStyle name="Normal 11 2 2 6 3 5" xfId="7155"/>
    <cellStyle name="Normal 11 2 2 6 3 6" xfId="7156"/>
    <cellStyle name="Normal 11 2 2 6 4" xfId="7157"/>
    <cellStyle name="Normal 11 2 2 6 4 2" xfId="7158"/>
    <cellStyle name="Normal 11 2 2 6 4 2 2" xfId="7159"/>
    <cellStyle name="Normal 11 2 2 6 4 2 3" xfId="7160"/>
    <cellStyle name="Normal 11 2 2 6 4 2 4" xfId="7161"/>
    <cellStyle name="Normal 11 2 2 6 4 3" xfId="7162"/>
    <cellStyle name="Normal 11 2 2 6 4 4" xfId="7163"/>
    <cellStyle name="Normal 11 2 2 6 4 5" xfId="7164"/>
    <cellStyle name="Normal 11 2 2 6 5" xfId="7165"/>
    <cellStyle name="Normal 11 2 2 6 5 2" xfId="7166"/>
    <cellStyle name="Normal 11 2 2 6 5 3" xfId="7167"/>
    <cellStyle name="Normal 11 2 2 6 5 4" xfId="7168"/>
    <cellStyle name="Normal 11 2 2 6 6" xfId="7169"/>
    <cellStyle name="Normal 11 2 2 6 6 2" xfId="7170"/>
    <cellStyle name="Normal 11 2 2 6 7" xfId="7171"/>
    <cellStyle name="Normal 11 2 2 6 8" xfId="7172"/>
    <cellStyle name="Normal 11 2 2 7" xfId="7173"/>
    <cellStyle name="Normal 11 2 2 7 2" xfId="7174"/>
    <cellStyle name="Normal 11 2 2 7 2 2" xfId="7175"/>
    <cellStyle name="Normal 11 2 2 7 2 2 2" xfId="7176"/>
    <cellStyle name="Normal 11 2 2 7 2 2 3" xfId="7177"/>
    <cellStyle name="Normal 11 2 2 7 2 2 4" xfId="7178"/>
    <cellStyle name="Normal 11 2 2 7 2 3" xfId="7179"/>
    <cellStyle name="Normal 11 2 2 7 2 4" xfId="7180"/>
    <cellStyle name="Normal 11 2 2 7 2 5" xfId="7181"/>
    <cellStyle name="Normal 11 2 2 7 3" xfId="7182"/>
    <cellStyle name="Normal 11 2 2 7 3 2" xfId="7183"/>
    <cellStyle name="Normal 11 2 2 7 3 3" xfId="7184"/>
    <cellStyle name="Normal 11 2 2 7 3 4" xfId="7185"/>
    <cellStyle name="Normal 11 2 2 7 4" xfId="7186"/>
    <cellStyle name="Normal 11 2 2 7 4 2" xfId="7187"/>
    <cellStyle name="Normal 11 2 2 7 5" xfId="7188"/>
    <cellStyle name="Normal 11 2 2 7 6" xfId="7189"/>
    <cellStyle name="Normal 11 2 2 8" xfId="7190"/>
    <cellStyle name="Normal 11 2 2 8 2" xfId="7191"/>
    <cellStyle name="Normal 11 2 2 8 2 2" xfId="7192"/>
    <cellStyle name="Normal 11 2 2 8 2 2 2" xfId="7193"/>
    <cellStyle name="Normal 11 2 2 8 2 2 3" xfId="7194"/>
    <cellStyle name="Normal 11 2 2 8 2 2 4" xfId="7195"/>
    <cellStyle name="Normal 11 2 2 8 2 3" xfId="7196"/>
    <cellStyle name="Normal 11 2 2 8 2 4" xfId="7197"/>
    <cellStyle name="Normal 11 2 2 8 2 5" xfId="7198"/>
    <cellStyle name="Normal 11 2 2 8 3" xfId="7199"/>
    <cellStyle name="Normal 11 2 2 8 3 2" xfId="7200"/>
    <cellStyle name="Normal 11 2 2 8 3 3" xfId="7201"/>
    <cellStyle name="Normal 11 2 2 8 3 4" xfId="7202"/>
    <cellStyle name="Normal 11 2 2 8 4" xfId="7203"/>
    <cellStyle name="Normal 11 2 2 8 4 2" xfId="7204"/>
    <cellStyle name="Normal 11 2 2 8 5" xfId="7205"/>
    <cellStyle name="Normal 11 2 2 8 6" xfId="7206"/>
    <cellStyle name="Normal 11 2 2 9" xfId="7207"/>
    <cellStyle name="Normal 11 2 2 9 2" xfId="7208"/>
    <cellStyle name="Normal 11 2 2 9 2 2" xfId="7209"/>
    <cellStyle name="Normal 11 2 2 9 2 3" xfId="7210"/>
    <cellStyle name="Normal 11 2 2 9 2 4" xfId="7211"/>
    <cellStyle name="Normal 11 2 2 9 3" xfId="7212"/>
    <cellStyle name="Normal 11 2 2 9 4" xfId="7213"/>
    <cellStyle name="Normal 11 2 2 9 5" xfId="7214"/>
    <cellStyle name="Normal 11 2 3" xfId="7215"/>
    <cellStyle name="Normal 11 2 3 10" xfId="7216"/>
    <cellStyle name="Normal 11 2 3 11" xfId="7217"/>
    <cellStyle name="Normal 11 2 3 2" xfId="7218"/>
    <cellStyle name="Normal 11 2 3 2 10" xfId="7219"/>
    <cellStyle name="Normal 11 2 3 2 2" xfId="7220"/>
    <cellStyle name="Normal 11 2 3 2 2 2" xfId="7221"/>
    <cellStyle name="Normal 11 2 3 2 2 2 2" xfId="7222"/>
    <cellStyle name="Normal 11 2 3 2 2 2 2 2" xfId="7223"/>
    <cellStyle name="Normal 11 2 3 2 2 2 2 2 2" xfId="7224"/>
    <cellStyle name="Normal 11 2 3 2 2 2 2 2 3" xfId="7225"/>
    <cellStyle name="Normal 11 2 3 2 2 2 2 2 4" xfId="7226"/>
    <cellStyle name="Normal 11 2 3 2 2 2 2 3" xfId="7227"/>
    <cellStyle name="Normal 11 2 3 2 2 2 2 4" xfId="7228"/>
    <cellStyle name="Normal 11 2 3 2 2 2 2 5" xfId="7229"/>
    <cellStyle name="Normal 11 2 3 2 2 2 3" xfId="7230"/>
    <cellStyle name="Normal 11 2 3 2 2 2 3 2" xfId="7231"/>
    <cellStyle name="Normal 11 2 3 2 2 2 3 3" xfId="7232"/>
    <cellStyle name="Normal 11 2 3 2 2 2 3 4" xfId="7233"/>
    <cellStyle name="Normal 11 2 3 2 2 2 4" xfId="7234"/>
    <cellStyle name="Normal 11 2 3 2 2 2 4 2" xfId="7235"/>
    <cellStyle name="Normal 11 2 3 2 2 2 5" xfId="7236"/>
    <cellStyle name="Normal 11 2 3 2 2 2 6" xfId="7237"/>
    <cellStyle name="Normal 11 2 3 2 2 3" xfId="7238"/>
    <cellStyle name="Normal 11 2 3 2 2 3 2" xfId="7239"/>
    <cellStyle name="Normal 11 2 3 2 2 3 2 2" xfId="7240"/>
    <cellStyle name="Normal 11 2 3 2 2 3 2 2 2" xfId="7241"/>
    <cellStyle name="Normal 11 2 3 2 2 3 2 2 3" xfId="7242"/>
    <cellStyle name="Normal 11 2 3 2 2 3 2 2 4" xfId="7243"/>
    <cellStyle name="Normal 11 2 3 2 2 3 2 3" xfId="7244"/>
    <cellStyle name="Normal 11 2 3 2 2 3 2 4" xfId="7245"/>
    <cellStyle name="Normal 11 2 3 2 2 3 2 5" xfId="7246"/>
    <cellStyle name="Normal 11 2 3 2 2 3 3" xfId="7247"/>
    <cellStyle name="Normal 11 2 3 2 2 3 3 2" xfId="7248"/>
    <cellStyle name="Normal 11 2 3 2 2 3 3 3" xfId="7249"/>
    <cellStyle name="Normal 11 2 3 2 2 3 3 4" xfId="7250"/>
    <cellStyle name="Normal 11 2 3 2 2 3 4" xfId="7251"/>
    <cellStyle name="Normal 11 2 3 2 2 3 4 2" xfId="7252"/>
    <cellStyle name="Normal 11 2 3 2 2 3 5" xfId="7253"/>
    <cellStyle name="Normal 11 2 3 2 2 3 6" xfId="7254"/>
    <cellStyle name="Normal 11 2 3 2 2 4" xfId="7255"/>
    <cellStyle name="Normal 11 2 3 2 2 4 2" xfId="7256"/>
    <cellStyle name="Normal 11 2 3 2 2 4 2 2" xfId="7257"/>
    <cellStyle name="Normal 11 2 3 2 2 4 2 3" xfId="7258"/>
    <cellStyle name="Normal 11 2 3 2 2 4 2 4" xfId="7259"/>
    <cellStyle name="Normal 11 2 3 2 2 4 3" xfId="7260"/>
    <cellStyle name="Normal 11 2 3 2 2 4 4" xfId="7261"/>
    <cellStyle name="Normal 11 2 3 2 2 4 5" xfId="7262"/>
    <cellStyle name="Normal 11 2 3 2 2 5" xfId="7263"/>
    <cellStyle name="Normal 11 2 3 2 2 5 2" xfId="7264"/>
    <cellStyle name="Normal 11 2 3 2 2 5 3" xfId="7265"/>
    <cellStyle name="Normal 11 2 3 2 2 5 4" xfId="7266"/>
    <cellStyle name="Normal 11 2 3 2 2 6" xfId="7267"/>
    <cellStyle name="Normal 11 2 3 2 2 6 2" xfId="7268"/>
    <cellStyle name="Normal 11 2 3 2 2 7" xfId="7269"/>
    <cellStyle name="Normal 11 2 3 2 2 8" xfId="7270"/>
    <cellStyle name="Normal 11 2 3 2 3" xfId="7271"/>
    <cellStyle name="Normal 11 2 3 2 3 2" xfId="7272"/>
    <cellStyle name="Normal 11 2 3 2 3 2 2" xfId="7273"/>
    <cellStyle name="Normal 11 2 3 2 3 2 2 2" xfId="7274"/>
    <cellStyle name="Normal 11 2 3 2 3 2 2 2 2" xfId="7275"/>
    <cellStyle name="Normal 11 2 3 2 3 2 2 2 3" xfId="7276"/>
    <cellStyle name="Normal 11 2 3 2 3 2 2 2 4" xfId="7277"/>
    <cellStyle name="Normal 11 2 3 2 3 2 2 3" xfId="7278"/>
    <cellStyle name="Normal 11 2 3 2 3 2 2 4" xfId="7279"/>
    <cellStyle name="Normal 11 2 3 2 3 2 2 5" xfId="7280"/>
    <cellStyle name="Normal 11 2 3 2 3 2 3" xfId="7281"/>
    <cellStyle name="Normal 11 2 3 2 3 2 3 2" xfId="7282"/>
    <cellStyle name="Normal 11 2 3 2 3 2 3 3" xfId="7283"/>
    <cellStyle name="Normal 11 2 3 2 3 2 3 4" xfId="7284"/>
    <cellStyle name="Normal 11 2 3 2 3 2 4" xfId="7285"/>
    <cellStyle name="Normal 11 2 3 2 3 2 4 2" xfId="7286"/>
    <cellStyle name="Normal 11 2 3 2 3 2 5" xfId="7287"/>
    <cellStyle name="Normal 11 2 3 2 3 2 6" xfId="7288"/>
    <cellStyle name="Normal 11 2 3 2 3 3" xfId="7289"/>
    <cellStyle name="Normal 11 2 3 2 3 3 2" xfId="7290"/>
    <cellStyle name="Normal 11 2 3 2 3 3 2 2" xfId="7291"/>
    <cellStyle name="Normal 11 2 3 2 3 3 2 2 2" xfId="7292"/>
    <cellStyle name="Normal 11 2 3 2 3 3 2 2 3" xfId="7293"/>
    <cellStyle name="Normal 11 2 3 2 3 3 2 2 4" xfId="7294"/>
    <cellStyle name="Normal 11 2 3 2 3 3 2 3" xfId="7295"/>
    <cellStyle name="Normal 11 2 3 2 3 3 2 4" xfId="7296"/>
    <cellStyle name="Normal 11 2 3 2 3 3 2 5" xfId="7297"/>
    <cellStyle name="Normal 11 2 3 2 3 3 3" xfId="7298"/>
    <cellStyle name="Normal 11 2 3 2 3 3 3 2" xfId="7299"/>
    <cellStyle name="Normal 11 2 3 2 3 3 3 3" xfId="7300"/>
    <cellStyle name="Normal 11 2 3 2 3 3 3 4" xfId="7301"/>
    <cellStyle name="Normal 11 2 3 2 3 3 4" xfId="7302"/>
    <cellStyle name="Normal 11 2 3 2 3 3 4 2" xfId="7303"/>
    <cellStyle name="Normal 11 2 3 2 3 3 5" xfId="7304"/>
    <cellStyle name="Normal 11 2 3 2 3 3 6" xfId="7305"/>
    <cellStyle name="Normal 11 2 3 2 3 4" xfId="7306"/>
    <cellStyle name="Normal 11 2 3 2 3 4 2" xfId="7307"/>
    <cellStyle name="Normal 11 2 3 2 3 4 2 2" xfId="7308"/>
    <cellStyle name="Normal 11 2 3 2 3 4 2 3" xfId="7309"/>
    <cellStyle name="Normal 11 2 3 2 3 4 2 4" xfId="7310"/>
    <cellStyle name="Normal 11 2 3 2 3 4 3" xfId="7311"/>
    <cellStyle name="Normal 11 2 3 2 3 4 4" xfId="7312"/>
    <cellStyle name="Normal 11 2 3 2 3 4 5" xfId="7313"/>
    <cellStyle name="Normal 11 2 3 2 3 5" xfId="7314"/>
    <cellStyle name="Normal 11 2 3 2 3 5 2" xfId="7315"/>
    <cellStyle name="Normal 11 2 3 2 3 5 3" xfId="7316"/>
    <cellStyle name="Normal 11 2 3 2 3 5 4" xfId="7317"/>
    <cellStyle name="Normal 11 2 3 2 3 6" xfId="7318"/>
    <cellStyle name="Normal 11 2 3 2 3 6 2" xfId="7319"/>
    <cellStyle name="Normal 11 2 3 2 3 7" xfId="7320"/>
    <cellStyle name="Normal 11 2 3 2 3 8" xfId="7321"/>
    <cellStyle name="Normal 11 2 3 2 4" xfId="7322"/>
    <cellStyle name="Normal 11 2 3 2 4 2" xfId="7323"/>
    <cellStyle name="Normal 11 2 3 2 4 2 2" xfId="7324"/>
    <cellStyle name="Normal 11 2 3 2 4 2 2 2" xfId="7325"/>
    <cellStyle name="Normal 11 2 3 2 4 2 2 3" xfId="7326"/>
    <cellStyle name="Normal 11 2 3 2 4 2 2 4" xfId="7327"/>
    <cellStyle name="Normal 11 2 3 2 4 2 3" xfId="7328"/>
    <cellStyle name="Normal 11 2 3 2 4 2 4" xfId="7329"/>
    <cellStyle name="Normal 11 2 3 2 4 2 5" xfId="7330"/>
    <cellStyle name="Normal 11 2 3 2 4 3" xfId="7331"/>
    <cellStyle name="Normal 11 2 3 2 4 3 2" xfId="7332"/>
    <cellStyle name="Normal 11 2 3 2 4 3 3" xfId="7333"/>
    <cellStyle name="Normal 11 2 3 2 4 3 4" xfId="7334"/>
    <cellStyle name="Normal 11 2 3 2 4 4" xfId="7335"/>
    <cellStyle name="Normal 11 2 3 2 4 4 2" xfId="7336"/>
    <cellStyle name="Normal 11 2 3 2 4 5" xfId="7337"/>
    <cellStyle name="Normal 11 2 3 2 4 6" xfId="7338"/>
    <cellStyle name="Normal 11 2 3 2 5" xfId="7339"/>
    <cellStyle name="Normal 11 2 3 2 5 2" xfId="7340"/>
    <cellStyle name="Normal 11 2 3 2 5 2 2" xfId="7341"/>
    <cellStyle name="Normal 11 2 3 2 5 2 2 2" xfId="7342"/>
    <cellStyle name="Normal 11 2 3 2 5 2 2 3" xfId="7343"/>
    <cellStyle name="Normal 11 2 3 2 5 2 2 4" xfId="7344"/>
    <cellStyle name="Normal 11 2 3 2 5 2 3" xfId="7345"/>
    <cellStyle name="Normal 11 2 3 2 5 2 4" xfId="7346"/>
    <cellStyle name="Normal 11 2 3 2 5 2 5" xfId="7347"/>
    <cellStyle name="Normal 11 2 3 2 5 3" xfId="7348"/>
    <cellStyle name="Normal 11 2 3 2 5 3 2" xfId="7349"/>
    <cellStyle name="Normal 11 2 3 2 5 3 3" xfId="7350"/>
    <cellStyle name="Normal 11 2 3 2 5 3 4" xfId="7351"/>
    <cellStyle name="Normal 11 2 3 2 5 4" xfId="7352"/>
    <cellStyle name="Normal 11 2 3 2 5 4 2" xfId="7353"/>
    <cellStyle name="Normal 11 2 3 2 5 5" xfId="7354"/>
    <cellStyle name="Normal 11 2 3 2 5 6" xfId="7355"/>
    <cellStyle name="Normal 11 2 3 2 6" xfId="7356"/>
    <cellStyle name="Normal 11 2 3 2 6 2" xfId="7357"/>
    <cellStyle name="Normal 11 2 3 2 6 2 2" xfId="7358"/>
    <cellStyle name="Normal 11 2 3 2 6 2 3" xfId="7359"/>
    <cellStyle name="Normal 11 2 3 2 6 2 4" xfId="7360"/>
    <cellStyle name="Normal 11 2 3 2 6 3" xfId="7361"/>
    <cellStyle name="Normal 11 2 3 2 6 4" xfId="7362"/>
    <cellStyle name="Normal 11 2 3 2 6 5" xfId="7363"/>
    <cellStyle name="Normal 11 2 3 2 7" xfId="7364"/>
    <cellStyle name="Normal 11 2 3 2 7 2" xfId="7365"/>
    <cellStyle name="Normal 11 2 3 2 7 3" xfId="7366"/>
    <cellStyle name="Normal 11 2 3 2 7 4" xfId="7367"/>
    <cellStyle name="Normal 11 2 3 2 8" xfId="7368"/>
    <cellStyle name="Normal 11 2 3 2 8 2" xfId="7369"/>
    <cellStyle name="Normal 11 2 3 2 9" xfId="7370"/>
    <cellStyle name="Normal 11 2 3 3" xfId="7371"/>
    <cellStyle name="Normal 11 2 3 3 2" xfId="7372"/>
    <cellStyle name="Normal 11 2 3 3 2 2" xfId="7373"/>
    <cellStyle name="Normal 11 2 3 3 2 2 2" xfId="7374"/>
    <cellStyle name="Normal 11 2 3 3 2 2 2 2" xfId="7375"/>
    <cellStyle name="Normal 11 2 3 3 2 2 2 3" xfId="7376"/>
    <cellStyle name="Normal 11 2 3 3 2 2 2 4" xfId="7377"/>
    <cellStyle name="Normal 11 2 3 3 2 2 3" xfId="7378"/>
    <cellStyle name="Normal 11 2 3 3 2 2 4" xfId="7379"/>
    <cellStyle name="Normal 11 2 3 3 2 2 5" xfId="7380"/>
    <cellStyle name="Normal 11 2 3 3 2 3" xfId="7381"/>
    <cellStyle name="Normal 11 2 3 3 2 3 2" xfId="7382"/>
    <cellStyle name="Normal 11 2 3 3 2 3 3" xfId="7383"/>
    <cellStyle name="Normal 11 2 3 3 2 3 4" xfId="7384"/>
    <cellStyle name="Normal 11 2 3 3 2 4" xfId="7385"/>
    <cellStyle name="Normal 11 2 3 3 2 4 2" xfId="7386"/>
    <cellStyle name="Normal 11 2 3 3 2 5" xfId="7387"/>
    <cellStyle name="Normal 11 2 3 3 2 6" xfId="7388"/>
    <cellStyle name="Normal 11 2 3 3 3" xfId="7389"/>
    <cellStyle name="Normal 11 2 3 3 3 2" xfId="7390"/>
    <cellStyle name="Normal 11 2 3 3 3 2 2" xfId="7391"/>
    <cellStyle name="Normal 11 2 3 3 3 2 2 2" xfId="7392"/>
    <cellStyle name="Normal 11 2 3 3 3 2 2 3" xfId="7393"/>
    <cellStyle name="Normal 11 2 3 3 3 2 2 4" xfId="7394"/>
    <cellStyle name="Normal 11 2 3 3 3 2 3" xfId="7395"/>
    <cellStyle name="Normal 11 2 3 3 3 2 4" xfId="7396"/>
    <cellStyle name="Normal 11 2 3 3 3 2 5" xfId="7397"/>
    <cellStyle name="Normal 11 2 3 3 3 3" xfId="7398"/>
    <cellStyle name="Normal 11 2 3 3 3 3 2" xfId="7399"/>
    <cellStyle name="Normal 11 2 3 3 3 3 3" xfId="7400"/>
    <cellStyle name="Normal 11 2 3 3 3 3 4" xfId="7401"/>
    <cellStyle name="Normal 11 2 3 3 3 4" xfId="7402"/>
    <cellStyle name="Normal 11 2 3 3 3 4 2" xfId="7403"/>
    <cellStyle name="Normal 11 2 3 3 3 5" xfId="7404"/>
    <cellStyle name="Normal 11 2 3 3 3 6" xfId="7405"/>
    <cellStyle name="Normal 11 2 3 3 4" xfId="7406"/>
    <cellStyle name="Normal 11 2 3 3 4 2" xfId="7407"/>
    <cellStyle name="Normal 11 2 3 3 4 2 2" xfId="7408"/>
    <cellStyle name="Normal 11 2 3 3 4 2 3" xfId="7409"/>
    <cellStyle name="Normal 11 2 3 3 4 2 4" xfId="7410"/>
    <cellStyle name="Normal 11 2 3 3 4 3" xfId="7411"/>
    <cellStyle name="Normal 11 2 3 3 4 4" xfId="7412"/>
    <cellStyle name="Normal 11 2 3 3 4 5" xfId="7413"/>
    <cellStyle name="Normal 11 2 3 3 5" xfId="7414"/>
    <cellStyle name="Normal 11 2 3 3 5 2" xfId="7415"/>
    <cellStyle name="Normal 11 2 3 3 5 3" xfId="7416"/>
    <cellStyle name="Normal 11 2 3 3 5 4" xfId="7417"/>
    <cellStyle name="Normal 11 2 3 3 6" xfId="7418"/>
    <cellStyle name="Normal 11 2 3 3 6 2" xfId="7419"/>
    <cellStyle name="Normal 11 2 3 3 7" xfId="7420"/>
    <cellStyle name="Normal 11 2 3 3 8" xfId="7421"/>
    <cellStyle name="Normal 11 2 3 4" xfId="7422"/>
    <cellStyle name="Normal 11 2 3 4 2" xfId="7423"/>
    <cellStyle name="Normal 11 2 3 4 2 2" xfId="7424"/>
    <cellStyle name="Normal 11 2 3 4 2 2 2" xfId="7425"/>
    <cellStyle name="Normal 11 2 3 4 2 2 2 2" xfId="7426"/>
    <cellStyle name="Normal 11 2 3 4 2 2 2 3" xfId="7427"/>
    <cellStyle name="Normal 11 2 3 4 2 2 2 4" xfId="7428"/>
    <cellStyle name="Normal 11 2 3 4 2 2 3" xfId="7429"/>
    <cellStyle name="Normal 11 2 3 4 2 2 4" xfId="7430"/>
    <cellStyle name="Normal 11 2 3 4 2 2 5" xfId="7431"/>
    <cellStyle name="Normal 11 2 3 4 2 3" xfId="7432"/>
    <cellStyle name="Normal 11 2 3 4 2 3 2" xfId="7433"/>
    <cellStyle name="Normal 11 2 3 4 2 3 3" xfId="7434"/>
    <cellStyle name="Normal 11 2 3 4 2 3 4" xfId="7435"/>
    <cellStyle name="Normal 11 2 3 4 2 4" xfId="7436"/>
    <cellStyle name="Normal 11 2 3 4 2 4 2" xfId="7437"/>
    <cellStyle name="Normal 11 2 3 4 2 5" xfId="7438"/>
    <cellStyle name="Normal 11 2 3 4 2 6" xfId="7439"/>
    <cellStyle name="Normal 11 2 3 4 3" xfId="7440"/>
    <cellStyle name="Normal 11 2 3 4 3 2" xfId="7441"/>
    <cellStyle name="Normal 11 2 3 4 3 2 2" xfId="7442"/>
    <cellStyle name="Normal 11 2 3 4 3 2 2 2" xfId="7443"/>
    <cellStyle name="Normal 11 2 3 4 3 2 2 3" xfId="7444"/>
    <cellStyle name="Normal 11 2 3 4 3 2 2 4" xfId="7445"/>
    <cellStyle name="Normal 11 2 3 4 3 2 3" xfId="7446"/>
    <cellStyle name="Normal 11 2 3 4 3 2 4" xfId="7447"/>
    <cellStyle name="Normal 11 2 3 4 3 2 5" xfId="7448"/>
    <cellStyle name="Normal 11 2 3 4 3 3" xfId="7449"/>
    <cellStyle name="Normal 11 2 3 4 3 3 2" xfId="7450"/>
    <cellStyle name="Normal 11 2 3 4 3 3 3" xfId="7451"/>
    <cellStyle name="Normal 11 2 3 4 3 3 4" xfId="7452"/>
    <cellStyle name="Normal 11 2 3 4 3 4" xfId="7453"/>
    <cellStyle name="Normal 11 2 3 4 3 4 2" xfId="7454"/>
    <cellStyle name="Normal 11 2 3 4 3 5" xfId="7455"/>
    <cellStyle name="Normal 11 2 3 4 3 6" xfId="7456"/>
    <cellStyle name="Normal 11 2 3 4 4" xfId="7457"/>
    <cellStyle name="Normal 11 2 3 4 4 2" xfId="7458"/>
    <cellStyle name="Normal 11 2 3 4 4 2 2" xfId="7459"/>
    <cellStyle name="Normal 11 2 3 4 4 2 3" xfId="7460"/>
    <cellStyle name="Normal 11 2 3 4 4 2 4" xfId="7461"/>
    <cellStyle name="Normal 11 2 3 4 4 3" xfId="7462"/>
    <cellStyle name="Normal 11 2 3 4 4 4" xfId="7463"/>
    <cellStyle name="Normal 11 2 3 4 4 5" xfId="7464"/>
    <cellStyle name="Normal 11 2 3 4 5" xfId="7465"/>
    <cellStyle name="Normal 11 2 3 4 5 2" xfId="7466"/>
    <cellStyle name="Normal 11 2 3 4 5 3" xfId="7467"/>
    <cellStyle name="Normal 11 2 3 4 5 4" xfId="7468"/>
    <cellStyle name="Normal 11 2 3 4 6" xfId="7469"/>
    <cellStyle name="Normal 11 2 3 4 6 2" xfId="7470"/>
    <cellStyle name="Normal 11 2 3 4 7" xfId="7471"/>
    <cellStyle name="Normal 11 2 3 4 8" xfId="7472"/>
    <cellStyle name="Normal 11 2 3 5" xfId="7473"/>
    <cellStyle name="Normal 11 2 3 5 2" xfId="7474"/>
    <cellStyle name="Normal 11 2 3 5 2 2" xfId="7475"/>
    <cellStyle name="Normal 11 2 3 5 2 2 2" xfId="7476"/>
    <cellStyle name="Normal 11 2 3 5 2 2 3" xfId="7477"/>
    <cellStyle name="Normal 11 2 3 5 2 2 4" xfId="7478"/>
    <cellStyle name="Normal 11 2 3 5 2 3" xfId="7479"/>
    <cellStyle name="Normal 11 2 3 5 2 4" xfId="7480"/>
    <cellStyle name="Normal 11 2 3 5 2 5" xfId="7481"/>
    <cellStyle name="Normal 11 2 3 5 3" xfId="7482"/>
    <cellStyle name="Normal 11 2 3 5 3 2" xfId="7483"/>
    <cellStyle name="Normal 11 2 3 5 3 3" xfId="7484"/>
    <cellStyle name="Normal 11 2 3 5 3 4" xfId="7485"/>
    <cellStyle name="Normal 11 2 3 5 4" xfId="7486"/>
    <cellStyle name="Normal 11 2 3 5 4 2" xfId="7487"/>
    <cellStyle name="Normal 11 2 3 5 5" xfId="7488"/>
    <cellStyle name="Normal 11 2 3 5 6" xfId="7489"/>
    <cellStyle name="Normal 11 2 3 6" xfId="7490"/>
    <cellStyle name="Normal 11 2 3 6 2" xfId="7491"/>
    <cellStyle name="Normal 11 2 3 6 2 2" xfId="7492"/>
    <cellStyle name="Normal 11 2 3 6 2 2 2" xfId="7493"/>
    <cellStyle name="Normal 11 2 3 6 2 2 3" xfId="7494"/>
    <cellStyle name="Normal 11 2 3 6 2 2 4" xfId="7495"/>
    <cellStyle name="Normal 11 2 3 6 2 3" xfId="7496"/>
    <cellStyle name="Normal 11 2 3 6 2 4" xfId="7497"/>
    <cellStyle name="Normal 11 2 3 6 2 5" xfId="7498"/>
    <cellStyle name="Normal 11 2 3 6 3" xfId="7499"/>
    <cellStyle name="Normal 11 2 3 6 3 2" xfId="7500"/>
    <cellStyle name="Normal 11 2 3 6 3 3" xfId="7501"/>
    <cellStyle name="Normal 11 2 3 6 3 4" xfId="7502"/>
    <cellStyle name="Normal 11 2 3 6 4" xfId="7503"/>
    <cellStyle name="Normal 11 2 3 6 4 2" xfId="7504"/>
    <cellStyle name="Normal 11 2 3 6 5" xfId="7505"/>
    <cellStyle name="Normal 11 2 3 6 6" xfId="7506"/>
    <cellStyle name="Normal 11 2 3 7" xfId="7507"/>
    <cellStyle name="Normal 11 2 3 7 2" xfId="7508"/>
    <cellStyle name="Normal 11 2 3 7 2 2" xfId="7509"/>
    <cellStyle name="Normal 11 2 3 7 2 3" xfId="7510"/>
    <cellStyle name="Normal 11 2 3 7 2 4" xfId="7511"/>
    <cellStyle name="Normal 11 2 3 7 3" xfId="7512"/>
    <cellStyle name="Normal 11 2 3 7 4" xfId="7513"/>
    <cellStyle name="Normal 11 2 3 7 5" xfId="7514"/>
    <cellStyle name="Normal 11 2 3 8" xfId="7515"/>
    <cellStyle name="Normal 11 2 3 8 2" xfId="7516"/>
    <cellStyle name="Normal 11 2 3 8 3" xfId="7517"/>
    <cellStyle name="Normal 11 2 3 8 4" xfId="7518"/>
    <cellStyle name="Normal 11 2 3 9" xfId="7519"/>
    <cellStyle name="Normal 11 2 3 9 2" xfId="7520"/>
    <cellStyle name="Normal 11 2 4" xfId="7521"/>
    <cellStyle name="Normal 11 2 4 10" xfId="7522"/>
    <cellStyle name="Normal 11 2 4 2" xfId="7523"/>
    <cellStyle name="Normal 11 2 4 2 2" xfId="7524"/>
    <cellStyle name="Normal 11 2 4 2 2 2" xfId="7525"/>
    <cellStyle name="Normal 11 2 4 2 2 2 2" xfId="7526"/>
    <cellStyle name="Normal 11 2 4 2 2 2 2 2" xfId="7527"/>
    <cellStyle name="Normal 11 2 4 2 2 2 2 3" xfId="7528"/>
    <cellStyle name="Normal 11 2 4 2 2 2 2 4" xfId="7529"/>
    <cellStyle name="Normal 11 2 4 2 2 2 3" xfId="7530"/>
    <cellStyle name="Normal 11 2 4 2 2 2 4" xfId="7531"/>
    <cellStyle name="Normal 11 2 4 2 2 2 5" xfId="7532"/>
    <cellStyle name="Normal 11 2 4 2 2 3" xfId="7533"/>
    <cellStyle name="Normal 11 2 4 2 2 3 2" xfId="7534"/>
    <cellStyle name="Normal 11 2 4 2 2 3 3" xfId="7535"/>
    <cellStyle name="Normal 11 2 4 2 2 3 4" xfId="7536"/>
    <cellStyle name="Normal 11 2 4 2 2 4" xfId="7537"/>
    <cellStyle name="Normal 11 2 4 2 2 4 2" xfId="7538"/>
    <cellStyle name="Normal 11 2 4 2 2 5" xfId="7539"/>
    <cellStyle name="Normal 11 2 4 2 2 6" xfId="7540"/>
    <cellStyle name="Normal 11 2 4 2 3" xfId="7541"/>
    <cellStyle name="Normal 11 2 4 2 3 2" xfId="7542"/>
    <cellStyle name="Normal 11 2 4 2 3 2 2" xfId="7543"/>
    <cellStyle name="Normal 11 2 4 2 3 2 2 2" xfId="7544"/>
    <cellStyle name="Normal 11 2 4 2 3 2 2 3" xfId="7545"/>
    <cellStyle name="Normal 11 2 4 2 3 2 2 4" xfId="7546"/>
    <cellStyle name="Normal 11 2 4 2 3 2 3" xfId="7547"/>
    <cellStyle name="Normal 11 2 4 2 3 2 4" xfId="7548"/>
    <cellStyle name="Normal 11 2 4 2 3 2 5" xfId="7549"/>
    <cellStyle name="Normal 11 2 4 2 3 3" xfId="7550"/>
    <cellStyle name="Normal 11 2 4 2 3 3 2" xfId="7551"/>
    <cellStyle name="Normal 11 2 4 2 3 3 3" xfId="7552"/>
    <cellStyle name="Normal 11 2 4 2 3 3 4" xfId="7553"/>
    <cellStyle name="Normal 11 2 4 2 3 4" xfId="7554"/>
    <cellStyle name="Normal 11 2 4 2 3 4 2" xfId="7555"/>
    <cellStyle name="Normal 11 2 4 2 3 5" xfId="7556"/>
    <cellStyle name="Normal 11 2 4 2 3 6" xfId="7557"/>
    <cellStyle name="Normal 11 2 4 2 4" xfId="7558"/>
    <cellStyle name="Normal 11 2 4 2 4 2" xfId="7559"/>
    <cellStyle name="Normal 11 2 4 2 4 2 2" xfId="7560"/>
    <cellStyle name="Normal 11 2 4 2 4 2 3" xfId="7561"/>
    <cellStyle name="Normal 11 2 4 2 4 2 4" xfId="7562"/>
    <cellStyle name="Normal 11 2 4 2 4 3" xfId="7563"/>
    <cellStyle name="Normal 11 2 4 2 4 4" xfId="7564"/>
    <cellStyle name="Normal 11 2 4 2 4 5" xfId="7565"/>
    <cellStyle name="Normal 11 2 4 2 5" xfId="7566"/>
    <cellStyle name="Normal 11 2 4 2 5 2" xfId="7567"/>
    <cellStyle name="Normal 11 2 4 2 5 3" xfId="7568"/>
    <cellStyle name="Normal 11 2 4 2 5 4" xfId="7569"/>
    <cellStyle name="Normal 11 2 4 2 6" xfId="7570"/>
    <cellStyle name="Normal 11 2 4 2 6 2" xfId="7571"/>
    <cellStyle name="Normal 11 2 4 2 7" xfId="7572"/>
    <cellStyle name="Normal 11 2 4 2 8" xfId="7573"/>
    <cellStyle name="Normal 11 2 4 3" xfId="7574"/>
    <cellStyle name="Normal 11 2 4 3 2" xfId="7575"/>
    <cellStyle name="Normal 11 2 4 3 2 2" xfId="7576"/>
    <cellStyle name="Normal 11 2 4 3 2 2 2" xfId="7577"/>
    <cellStyle name="Normal 11 2 4 3 2 2 2 2" xfId="7578"/>
    <cellStyle name="Normal 11 2 4 3 2 2 2 3" xfId="7579"/>
    <cellStyle name="Normal 11 2 4 3 2 2 2 4" xfId="7580"/>
    <cellStyle name="Normal 11 2 4 3 2 2 3" xfId="7581"/>
    <cellStyle name="Normal 11 2 4 3 2 2 4" xfId="7582"/>
    <cellStyle name="Normal 11 2 4 3 2 2 5" xfId="7583"/>
    <cellStyle name="Normal 11 2 4 3 2 3" xfId="7584"/>
    <cellStyle name="Normal 11 2 4 3 2 3 2" xfId="7585"/>
    <cellStyle name="Normal 11 2 4 3 2 3 3" xfId="7586"/>
    <cellStyle name="Normal 11 2 4 3 2 3 4" xfId="7587"/>
    <cellStyle name="Normal 11 2 4 3 2 4" xfId="7588"/>
    <cellStyle name="Normal 11 2 4 3 2 4 2" xfId="7589"/>
    <cellStyle name="Normal 11 2 4 3 2 5" xfId="7590"/>
    <cellStyle name="Normal 11 2 4 3 2 6" xfId="7591"/>
    <cellStyle name="Normal 11 2 4 3 3" xfId="7592"/>
    <cellStyle name="Normal 11 2 4 3 3 2" xfId="7593"/>
    <cellStyle name="Normal 11 2 4 3 3 2 2" xfId="7594"/>
    <cellStyle name="Normal 11 2 4 3 3 2 2 2" xfId="7595"/>
    <cellStyle name="Normal 11 2 4 3 3 2 2 3" xfId="7596"/>
    <cellStyle name="Normal 11 2 4 3 3 2 2 4" xfId="7597"/>
    <cellStyle name="Normal 11 2 4 3 3 2 3" xfId="7598"/>
    <cellStyle name="Normal 11 2 4 3 3 2 4" xfId="7599"/>
    <cellStyle name="Normal 11 2 4 3 3 2 5" xfId="7600"/>
    <cellStyle name="Normal 11 2 4 3 3 3" xfId="7601"/>
    <cellStyle name="Normal 11 2 4 3 3 3 2" xfId="7602"/>
    <cellStyle name="Normal 11 2 4 3 3 3 3" xfId="7603"/>
    <cellStyle name="Normal 11 2 4 3 3 3 4" xfId="7604"/>
    <cellStyle name="Normal 11 2 4 3 3 4" xfId="7605"/>
    <cellStyle name="Normal 11 2 4 3 3 4 2" xfId="7606"/>
    <cellStyle name="Normal 11 2 4 3 3 5" xfId="7607"/>
    <cellStyle name="Normal 11 2 4 3 3 6" xfId="7608"/>
    <cellStyle name="Normal 11 2 4 3 4" xfId="7609"/>
    <cellStyle name="Normal 11 2 4 3 4 2" xfId="7610"/>
    <cellStyle name="Normal 11 2 4 3 4 2 2" xfId="7611"/>
    <cellStyle name="Normal 11 2 4 3 4 2 3" xfId="7612"/>
    <cellStyle name="Normal 11 2 4 3 4 2 4" xfId="7613"/>
    <cellStyle name="Normal 11 2 4 3 4 3" xfId="7614"/>
    <cellStyle name="Normal 11 2 4 3 4 4" xfId="7615"/>
    <cellStyle name="Normal 11 2 4 3 4 5" xfId="7616"/>
    <cellStyle name="Normal 11 2 4 3 5" xfId="7617"/>
    <cellStyle name="Normal 11 2 4 3 5 2" xfId="7618"/>
    <cellStyle name="Normal 11 2 4 3 5 3" xfId="7619"/>
    <cellStyle name="Normal 11 2 4 3 5 4" xfId="7620"/>
    <cellStyle name="Normal 11 2 4 3 6" xfId="7621"/>
    <cellStyle name="Normal 11 2 4 3 6 2" xfId="7622"/>
    <cellStyle name="Normal 11 2 4 3 7" xfId="7623"/>
    <cellStyle name="Normal 11 2 4 3 8" xfId="7624"/>
    <cellStyle name="Normal 11 2 4 4" xfId="7625"/>
    <cellStyle name="Normal 11 2 4 4 2" xfId="7626"/>
    <cellStyle name="Normal 11 2 4 4 2 2" xfId="7627"/>
    <cellStyle name="Normal 11 2 4 4 2 2 2" xfId="7628"/>
    <cellStyle name="Normal 11 2 4 4 2 2 3" xfId="7629"/>
    <cellStyle name="Normal 11 2 4 4 2 2 4" xfId="7630"/>
    <cellStyle name="Normal 11 2 4 4 2 3" xfId="7631"/>
    <cellStyle name="Normal 11 2 4 4 2 4" xfId="7632"/>
    <cellStyle name="Normal 11 2 4 4 2 5" xfId="7633"/>
    <cellStyle name="Normal 11 2 4 4 3" xfId="7634"/>
    <cellStyle name="Normal 11 2 4 4 3 2" xfId="7635"/>
    <cellStyle name="Normal 11 2 4 4 3 3" xfId="7636"/>
    <cellStyle name="Normal 11 2 4 4 3 4" xfId="7637"/>
    <cellStyle name="Normal 11 2 4 4 4" xfId="7638"/>
    <cellStyle name="Normal 11 2 4 4 4 2" xfId="7639"/>
    <cellStyle name="Normal 11 2 4 4 5" xfId="7640"/>
    <cellStyle name="Normal 11 2 4 4 6" xfId="7641"/>
    <cellStyle name="Normal 11 2 4 5" xfId="7642"/>
    <cellStyle name="Normal 11 2 4 5 2" xfId="7643"/>
    <cellStyle name="Normal 11 2 4 5 2 2" xfId="7644"/>
    <cellStyle name="Normal 11 2 4 5 2 2 2" xfId="7645"/>
    <cellStyle name="Normal 11 2 4 5 2 2 3" xfId="7646"/>
    <cellStyle name="Normal 11 2 4 5 2 2 4" xfId="7647"/>
    <cellStyle name="Normal 11 2 4 5 2 3" xfId="7648"/>
    <cellStyle name="Normal 11 2 4 5 2 4" xfId="7649"/>
    <cellStyle name="Normal 11 2 4 5 2 5" xfId="7650"/>
    <cellStyle name="Normal 11 2 4 5 3" xfId="7651"/>
    <cellStyle name="Normal 11 2 4 5 3 2" xfId="7652"/>
    <cellStyle name="Normal 11 2 4 5 3 3" xfId="7653"/>
    <cellStyle name="Normal 11 2 4 5 3 4" xfId="7654"/>
    <cellStyle name="Normal 11 2 4 5 4" xfId="7655"/>
    <cellStyle name="Normal 11 2 4 5 4 2" xfId="7656"/>
    <cellStyle name="Normal 11 2 4 5 5" xfId="7657"/>
    <cellStyle name="Normal 11 2 4 5 6" xfId="7658"/>
    <cellStyle name="Normal 11 2 4 6" xfId="7659"/>
    <cellStyle name="Normal 11 2 4 6 2" xfId="7660"/>
    <cellStyle name="Normal 11 2 4 6 2 2" xfId="7661"/>
    <cellStyle name="Normal 11 2 4 6 2 3" xfId="7662"/>
    <cellStyle name="Normal 11 2 4 6 2 4" xfId="7663"/>
    <cellStyle name="Normal 11 2 4 6 3" xfId="7664"/>
    <cellStyle name="Normal 11 2 4 6 4" xfId="7665"/>
    <cellStyle name="Normal 11 2 4 6 5" xfId="7666"/>
    <cellStyle name="Normal 11 2 4 7" xfId="7667"/>
    <cellStyle name="Normal 11 2 4 7 2" xfId="7668"/>
    <cellStyle name="Normal 11 2 4 7 3" xfId="7669"/>
    <cellStyle name="Normal 11 2 4 7 4" xfId="7670"/>
    <cellStyle name="Normal 11 2 4 8" xfId="7671"/>
    <cellStyle name="Normal 11 2 4 8 2" xfId="7672"/>
    <cellStyle name="Normal 11 2 4 9" xfId="7673"/>
    <cellStyle name="Normal 11 2 5" xfId="7674"/>
    <cellStyle name="Normal 11 2 5 10" xfId="7675"/>
    <cellStyle name="Normal 11 2 5 2" xfId="7676"/>
    <cellStyle name="Normal 11 2 5 2 2" xfId="7677"/>
    <cellStyle name="Normal 11 2 5 2 2 2" xfId="7678"/>
    <cellStyle name="Normal 11 2 5 2 2 2 2" xfId="7679"/>
    <cellStyle name="Normal 11 2 5 2 2 2 2 2" xfId="7680"/>
    <cellStyle name="Normal 11 2 5 2 2 2 2 3" xfId="7681"/>
    <cellStyle name="Normal 11 2 5 2 2 2 2 4" xfId="7682"/>
    <cellStyle name="Normal 11 2 5 2 2 2 3" xfId="7683"/>
    <cellStyle name="Normal 11 2 5 2 2 2 4" xfId="7684"/>
    <cellStyle name="Normal 11 2 5 2 2 2 5" xfId="7685"/>
    <cellStyle name="Normal 11 2 5 2 2 3" xfId="7686"/>
    <cellStyle name="Normal 11 2 5 2 2 3 2" xfId="7687"/>
    <cellStyle name="Normal 11 2 5 2 2 3 3" xfId="7688"/>
    <cellStyle name="Normal 11 2 5 2 2 3 4" xfId="7689"/>
    <cellStyle name="Normal 11 2 5 2 2 4" xfId="7690"/>
    <cellStyle name="Normal 11 2 5 2 2 4 2" xfId="7691"/>
    <cellStyle name="Normal 11 2 5 2 2 5" xfId="7692"/>
    <cellStyle name="Normal 11 2 5 2 2 6" xfId="7693"/>
    <cellStyle name="Normal 11 2 5 2 3" xfId="7694"/>
    <cellStyle name="Normal 11 2 5 2 3 2" xfId="7695"/>
    <cellStyle name="Normal 11 2 5 2 3 2 2" xfId="7696"/>
    <cellStyle name="Normal 11 2 5 2 3 2 2 2" xfId="7697"/>
    <cellStyle name="Normal 11 2 5 2 3 2 2 3" xfId="7698"/>
    <cellStyle name="Normal 11 2 5 2 3 2 2 4" xfId="7699"/>
    <cellStyle name="Normal 11 2 5 2 3 2 3" xfId="7700"/>
    <cellStyle name="Normal 11 2 5 2 3 2 4" xfId="7701"/>
    <cellStyle name="Normal 11 2 5 2 3 2 5" xfId="7702"/>
    <cellStyle name="Normal 11 2 5 2 3 3" xfId="7703"/>
    <cellStyle name="Normal 11 2 5 2 3 3 2" xfId="7704"/>
    <cellStyle name="Normal 11 2 5 2 3 3 3" xfId="7705"/>
    <cellStyle name="Normal 11 2 5 2 3 3 4" xfId="7706"/>
    <cellStyle name="Normal 11 2 5 2 3 4" xfId="7707"/>
    <cellStyle name="Normal 11 2 5 2 3 4 2" xfId="7708"/>
    <cellStyle name="Normal 11 2 5 2 3 5" xfId="7709"/>
    <cellStyle name="Normal 11 2 5 2 3 6" xfId="7710"/>
    <cellStyle name="Normal 11 2 5 2 4" xfId="7711"/>
    <cellStyle name="Normal 11 2 5 2 4 2" xfId="7712"/>
    <cellStyle name="Normal 11 2 5 2 4 2 2" xfId="7713"/>
    <cellStyle name="Normal 11 2 5 2 4 2 3" xfId="7714"/>
    <cellStyle name="Normal 11 2 5 2 4 2 4" xfId="7715"/>
    <cellStyle name="Normal 11 2 5 2 4 3" xfId="7716"/>
    <cellStyle name="Normal 11 2 5 2 4 4" xfId="7717"/>
    <cellStyle name="Normal 11 2 5 2 4 5" xfId="7718"/>
    <cellStyle name="Normal 11 2 5 2 5" xfId="7719"/>
    <cellStyle name="Normal 11 2 5 2 5 2" xfId="7720"/>
    <cellStyle name="Normal 11 2 5 2 5 3" xfId="7721"/>
    <cellStyle name="Normal 11 2 5 2 5 4" xfId="7722"/>
    <cellStyle name="Normal 11 2 5 2 6" xfId="7723"/>
    <cellStyle name="Normal 11 2 5 2 6 2" xfId="7724"/>
    <cellStyle name="Normal 11 2 5 2 7" xfId="7725"/>
    <cellStyle name="Normal 11 2 5 2 8" xfId="7726"/>
    <cellStyle name="Normal 11 2 5 3" xfId="7727"/>
    <cellStyle name="Normal 11 2 5 3 2" xfId="7728"/>
    <cellStyle name="Normal 11 2 5 3 2 2" xfId="7729"/>
    <cellStyle name="Normal 11 2 5 3 2 2 2" xfId="7730"/>
    <cellStyle name="Normal 11 2 5 3 2 2 2 2" xfId="7731"/>
    <cellStyle name="Normal 11 2 5 3 2 2 2 3" xfId="7732"/>
    <cellStyle name="Normal 11 2 5 3 2 2 2 4" xfId="7733"/>
    <cellStyle name="Normal 11 2 5 3 2 2 3" xfId="7734"/>
    <cellStyle name="Normal 11 2 5 3 2 2 4" xfId="7735"/>
    <cellStyle name="Normal 11 2 5 3 2 2 5" xfId="7736"/>
    <cellStyle name="Normal 11 2 5 3 2 3" xfId="7737"/>
    <cellStyle name="Normal 11 2 5 3 2 3 2" xfId="7738"/>
    <cellStyle name="Normal 11 2 5 3 2 3 3" xfId="7739"/>
    <cellStyle name="Normal 11 2 5 3 2 3 4" xfId="7740"/>
    <cellStyle name="Normal 11 2 5 3 2 4" xfId="7741"/>
    <cellStyle name="Normal 11 2 5 3 2 4 2" xfId="7742"/>
    <cellStyle name="Normal 11 2 5 3 2 5" xfId="7743"/>
    <cellStyle name="Normal 11 2 5 3 2 6" xfId="7744"/>
    <cellStyle name="Normal 11 2 5 3 3" xfId="7745"/>
    <cellStyle name="Normal 11 2 5 3 3 2" xfId="7746"/>
    <cellStyle name="Normal 11 2 5 3 3 2 2" xfId="7747"/>
    <cellStyle name="Normal 11 2 5 3 3 2 2 2" xfId="7748"/>
    <cellStyle name="Normal 11 2 5 3 3 2 2 3" xfId="7749"/>
    <cellStyle name="Normal 11 2 5 3 3 2 2 4" xfId="7750"/>
    <cellStyle name="Normal 11 2 5 3 3 2 3" xfId="7751"/>
    <cellStyle name="Normal 11 2 5 3 3 2 4" xfId="7752"/>
    <cellStyle name="Normal 11 2 5 3 3 2 5" xfId="7753"/>
    <cellStyle name="Normal 11 2 5 3 3 3" xfId="7754"/>
    <cellStyle name="Normal 11 2 5 3 3 3 2" xfId="7755"/>
    <cellStyle name="Normal 11 2 5 3 3 3 3" xfId="7756"/>
    <cellStyle name="Normal 11 2 5 3 3 3 4" xfId="7757"/>
    <cellStyle name="Normal 11 2 5 3 3 4" xfId="7758"/>
    <cellStyle name="Normal 11 2 5 3 3 4 2" xfId="7759"/>
    <cellStyle name="Normal 11 2 5 3 3 5" xfId="7760"/>
    <cellStyle name="Normal 11 2 5 3 3 6" xfId="7761"/>
    <cellStyle name="Normal 11 2 5 3 4" xfId="7762"/>
    <cellStyle name="Normal 11 2 5 3 4 2" xfId="7763"/>
    <cellStyle name="Normal 11 2 5 3 4 2 2" xfId="7764"/>
    <cellStyle name="Normal 11 2 5 3 4 2 3" xfId="7765"/>
    <cellStyle name="Normal 11 2 5 3 4 2 4" xfId="7766"/>
    <cellStyle name="Normal 11 2 5 3 4 3" xfId="7767"/>
    <cellStyle name="Normal 11 2 5 3 4 4" xfId="7768"/>
    <cellStyle name="Normal 11 2 5 3 4 5" xfId="7769"/>
    <cellStyle name="Normal 11 2 5 3 5" xfId="7770"/>
    <cellStyle name="Normal 11 2 5 3 5 2" xfId="7771"/>
    <cellStyle name="Normal 11 2 5 3 5 3" xfId="7772"/>
    <cellStyle name="Normal 11 2 5 3 5 4" xfId="7773"/>
    <cellStyle name="Normal 11 2 5 3 6" xfId="7774"/>
    <cellStyle name="Normal 11 2 5 3 6 2" xfId="7775"/>
    <cellStyle name="Normal 11 2 5 3 7" xfId="7776"/>
    <cellStyle name="Normal 11 2 5 3 8" xfId="7777"/>
    <cellStyle name="Normal 11 2 5 4" xfId="7778"/>
    <cellStyle name="Normal 11 2 5 4 2" xfId="7779"/>
    <cellStyle name="Normal 11 2 5 4 2 2" xfId="7780"/>
    <cellStyle name="Normal 11 2 5 4 2 2 2" xfId="7781"/>
    <cellStyle name="Normal 11 2 5 4 2 2 3" xfId="7782"/>
    <cellStyle name="Normal 11 2 5 4 2 2 4" xfId="7783"/>
    <cellStyle name="Normal 11 2 5 4 2 3" xfId="7784"/>
    <cellStyle name="Normal 11 2 5 4 2 4" xfId="7785"/>
    <cellStyle name="Normal 11 2 5 4 2 5" xfId="7786"/>
    <cellStyle name="Normal 11 2 5 4 3" xfId="7787"/>
    <cellStyle name="Normal 11 2 5 4 3 2" xfId="7788"/>
    <cellStyle name="Normal 11 2 5 4 3 3" xfId="7789"/>
    <cellStyle name="Normal 11 2 5 4 3 4" xfId="7790"/>
    <cellStyle name="Normal 11 2 5 4 4" xfId="7791"/>
    <cellStyle name="Normal 11 2 5 4 4 2" xfId="7792"/>
    <cellStyle name="Normal 11 2 5 4 5" xfId="7793"/>
    <cellStyle name="Normal 11 2 5 4 6" xfId="7794"/>
    <cellStyle name="Normal 11 2 5 5" xfId="7795"/>
    <cellStyle name="Normal 11 2 5 5 2" xfId="7796"/>
    <cellStyle name="Normal 11 2 5 5 2 2" xfId="7797"/>
    <cellStyle name="Normal 11 2 5 5 2 2 2" xfId="7798"/>
    <cellStyle name="Normal 11 2 5 5 2 2 3" xfId="7799"/>
    <cellStyle name="Normal 11 2 5 5 2 2 4" xfId="7800"/>
    <cellStyle name="Normal 11 2 5 5 2 3" xfId="7801"/>
    <cellStyle name="Normal 11 2 5 5 2 4" xfId="7802"/>
    <cellStyle name="Normal 11 2 5 5 2 5" xfId="7803"/>
    <cellStyle name="Normal 11 2 5 5 3" xfId="7804"/>
    <cellStyle name="Normal 11 2 5 5 3 2" xfId="7805"/>
    <cellStyle name="Normal 11 2 5 5 3 3" xfId="7806"/>
    <cellStyle name="Normal 11 2 5 5 3 4" xfId="7807"/>
    <cellStyle name="Normal 11 2 5 5 4" xfId="7808"/>
    <cellStyle name="Normal 11 2 5 5 4 2" xfId="7809"/>
    <cellStyle name="Normal 11 2 5 5 5" xfId="7810"/>
    <cellStyle name="Normal 11 2 5 5 6" xfId="7811"/>
    <cellStyle name="Normal 11 2 5 6" xfId="7812"/>
    <cellStyle name="Normal 11 2 5 6 2" xfId="7813"/>
    <cellStyle name="Normal 11 2 5 6 2 2" xfId="7814"/>
    <cellStyle name="Normal 11 2 5 6 2 3" xfId="7815"/>
    <cellStyle name="Normal 11 2 5 6 2 4" xfId="7816"/>
    <cellStyle name="Normal 11 2 5 6 3" xfId="7817"/>
    <cellStyle name="Normal 11 2 5 6 4" xfId="7818"/>
    <cellStyle name="Normal 11 2 5 6 5" xfId="7819"/>
    <cellStyle name="Normal 11 2 5 7" xfId="7820"/>
    <cellStyle name="Normal 11 2 5 7 2" xfId="7821"/>
    <cellStyle name="Normal 11 2 5 7 3" xfId="7822"/>
    <cellStyle name="Normal 11 2 5 7 4" xfId="7823"/>
    <cellStyle name="Normal 11 2 5 8" xfId="7824"/>
    <cellStyle name="Normal 11 2 5 8 2" xfId="7825"/>
    <cellStyle name="Normal 11 2 5 9" xfId="7826"/>
    <cellStyle name="Normal 11 2 6" xfId="7827"/>
    <cellStyle name="Normal 11 2 6 2" xfId="7828"/>
    <cellStyle name="Normal 11 2 6 2 2" xfId="7829"/>
    <cellStyle name="Normal 11 2 6 2 2 2" xfId="7830"/>
    <cellStyle name="Normal 11 2 6 2 2 2 2" xfId="7831"/>
    <cellStyle name="Normal 11 2 6 2 2 2 3" xfId="7832"/>
    <cellStyle name="Normal 11 2 6 2 2 2 4" xfId="7833"/>
    <cellStyle name="Normal 11 2 6 2 2 3" xfId="7834"/>
    <cellStyle name="Normal 11 2 6 2 2 4" xfId="7835"/>
    <cellStyle name="Normal 11 2 6 2 2 5" xfId="7836"/>
    <cellStyle name="Normal 11 2 6 2 3" xfId="7837"/>
    <cellStyle name="Normal 11 2 6 2 3 2" xfId="7838"/>
    <cellStyle name="Normal 11 2 6 2 3 3" xfId="7839"/>
    <cellStyle name="Normal 11 2 6 2 3 4" xfId="7840"/>
    <cellStyle name="Normal 11 2 6 2 4" xfId="7841"/>
    <cellStyle name="Normal 11 2 6 2 4 2" xfId="7842"/>
    <cellStyle name="Normal 11 2 6 2 5" xfId="7843"/>
    <cellStyle name="Normal 11 2 6 2 6" xfId="7844"/>
    <cellStyle name="Normal 11 2 6 3" xfId="7845"/>
    <cellStyle name="Normal 11 2 6 3 2" xfId="7846"/>
    <cellStyle name="Normal 11 2 6 3 2 2" xfId="7847"/>
    <cellStyle name="Normal 11 2 6 3 2 2 2" xfId="7848"/>
    <cellStyle name="Normal 11 2 6 3 2 2 3" xfId="7849"/>
    <cellStyle name="Normal 11 2 6 3 2 2 4" xfId="7850"/>
    <cellStyle name="Normal 11 2 6 3 2 3" xfId="7851"/>
    <cellStyle name="Normal 11 2 6 3 2 4" xfId="7852"/>
    <cellStyle name="Normal 11 2 6 3 2 5" xfId="7853"/>
    <cellStyle name="Normal 11 2 6 3 3" xfId="7854"/>
    <cellStyle name="Normal 11 2 6 3 3 2" xfId="7855"/>
    <cellStyle name="Normal 11 2 6 3 3 3" xfId="7856"/>
    <cellStyle name="Normal 11 2 6 3 3 4" xfId="7857"/>
    <cellStyle name="Normal 11 2 6 3 4" xfId="7858"/>
    <cellStyle name="Normal 11 2 6 3 4 2" xfId="7859"/>
    <cellStyle name="Normal 11 2 6 3 5" xfId="7860"/>
    <cellStyle name="Normal 11 2 6 3 6" xfId="7861"/>
    <cellStyle name="Normal 11 2 6 4" xfId="7862"/>
    <cellStyle name="Normal 11 2 6 4 2" xfId="7863"/>
    <cellStyle name="Normal 11 2 6 4 2 2" xfId="7864"/>
    <cellStyle name="Normal 11 2 6 4 2 3" xfId="7865"/>
    <cellStyle name="Normal 11 2 6 4 2 4" xfId="7866"/>
    <cellStyle name="Normal 11 2 6 4 3" xfId="7867"/>
    <cellStyle name="Normal 11 2 6 4 4" xfId="7868"/>
    <cellStyle name="Normal 11 2 6 4 5" xfId="7869"/>
    <cellStyle name="Normal 11 2 6 5" xfId="7870"/>
    <cellStyle name="Normal 11 2 6 5 2" xfId="7871"/>
    <cellStyle name="Normal 11 2 6 5 3" xfId="7872"/>
    <cellStyle name="Normal 11 2 6 5 4" xfId="7873"/>
    <cellStyle name="Normal 11 2 6 6" xfId="7874"/>
    <cellStyle name="Normal 11 2 6 6 2" xfId="7875"/>
    <cellStyle name="Normal 11 2 6 7" xfId="7876"/>
    <cellStyle name="Normal 11 2 6 8" xfId="7877"/>
    <cellStyle name="Normal 11 2 7" xfId="7878"/>
    <cellStyle name="Normal 11 2 7 2" xfId="7879"/>
    <cellStyle name="Normal 11 2 7 2 2" xfId="7880"/>
    <cellStyle name="Normal 11 2 7 2 2 2" xfId="7881"/>
    <cellStyle name="Normal 11 2 7 2 2 2 2" xfId="7882"/>
    <cellStyle name="Normal 11 2 7 2 2 2 3" xfId="7883"/>
    <cellStyle name="Normal 11 2 7 2 2 2 4" xfId="7884"/>
    <cellStyle name="Normal 11 2 7 2 2 3" xfId="7885"/>
    <cellStyle name="Normal 11 2 7 2 2 4" xfId="7886"/>
    <cellStyle name="Normal 11 2 7 2 2 5" xfId="7887"/>
    <cellStyle name="Normal 11 2 7 2 3" xfId="7888"/>
    <cellStyle name="Normal 11 2 7 2 3 2" xfId="7889"/>
    <cellStyle name="Normal 11 2 7 2 3 3" xfId="7890"/>
    <cellStyle name="Normal 11 2 7 2 3 4" xfId="7891"/>
    <cellStyle name="Normal 11 2 7 2 4" xfId="7892"/>
    <cellStyle name="Normal 11 2 7 2 4 2" xfId="7893"/>
    <cellStyle name="Normal 11 2 7 2 5" xfId="7894"/>
    <cellStyle name="Normal 11 2 7 2 6" xfId="7895"/>
    <cellStyle name="Normal 11 2 7 3" xfId="7896"/>
    <cellStyle name="Normal 11 2 7 3 2" xfId="7897"/>
    <cellStyle name="Normal 11 2 7 3 2 2" xfId="7898"/>
    <cellStyle name="Normal 11 2 7 3 2 2 2" xfId="7899"/>
    <cellStyle name="Normal 11 2 7 3 2 2 3" xfId="7900"/>
    <cellStyle name="Normal 11 2 7 3 2 2 4" xfId="7901"/>
    <cellStyle name="Normal 11 2 7 3 2 3" xfId="7902"/>
    <cellStyle name="Normal 11 2 7 3 2 4" xfId="7903"/>
    <cellStyle name="Normal 11 2 7 3 2 5" xfId="7904"/>
    <cellStyle name="Normal 11 2 7 3 3" xfId="7905"/>
    <cellStyle name="Normal 11 2 7 3 3 2" xfId="7906"/>
    <cellStyle name="Normal 11 2 7 3 3 3" xfId="7907"/>
    <cellStyle name="Normal 11 2 7 3 3 4" xfId="7908"/>
    <cellStyle name="Normal 11 2 7 3 4" xfId="7909"/>
    <cellStyle name="Normal 11 2 7 3 4 2" xfId="7910"/>
    <cellStyle name="Normal 11 2 7 3 5" xfId="7911"/>
    <cellStyle name="Normal 11 2 7 3 6" xfId="7912"/>
    <cellStyle name="Normal 11 2 7 4" xfId="7913"/>
    <cellStyle name="Normal 11 2 7 4 2" xfId="7914"/>
    <cellStyle name="Normal 11 2 7 4 2 2" xfId="7915"/>
    <cellStyle name="Normal 11 2 7 4 2 3" xfId="7916"/>
    <cellStyle name="Normal 11 2 7 4 2 4" xfId="7917"/>
    <cellStyle name="Normal 11 2 7 4 3" xfId="7918"/>
    <cellStyle name="Normal 11 2 7 4 4" xfId="7919"/>
    <cellStyle name="Normal 11 2 7 4 5" xfId="7920"/>
    <cellStyle name="Normal 11 2 7 5" xfId="7921"/>
    <cellStyle name="Normal 11 2 7 5 2" xfId="7922"/>
    <cellStyle name="Normal 11 2 7 5 3" xfId="7923"/>
    <cellStyle name="Normal 11 2 7 5 4" xfId="7924"/>
    <cellStyle name="Normal 11 2 7 6" xfId="7925"/>
    <cellStyle name="Normal 11 2 7 6 2" xfId="7926"/>
    <cellStyle name="Normal 11 2 7 7" xfId="7927"/>
    <cellStyle name="Normal 11 2 7 8" xfId="7928"/>
    <cellStyle name="Normal 11 2 8" xfId="7929"/>
    <cellStyle name="Normal 11 2 8 2" xfId="7930"/>
    <cellStyle name="Normal 11 2 8 2 2" xfId="7931"/>
    <cellStyle name="Normal 11 2 8 2 2 2" xfId="7932"/>
    <cellStyle name="Normal 11 2 8 2 2 3" xfId="7933"/>
    <cellStyle name="Normal 11 2 8 2 2 4" xfId="7934"/>
    <cellStyle name="Normal 11 2 8 2 3" xfId="7935"/>
    <cellStyle name="Normal 11 2 8 2 4" xfId="7936"/>
    <cellStyle name="Normal 11 2 8 2 5" xfId="7937"/>
    <cellStyle name="Normal 11 2 8 3" xfId="7938"/>
    <cellStyle name="Normal 11 2 8 3 2" xfId="7939"/>
    <cellStyle name="Normal 11 2 8 3 3" xfId="7940"/>
    <cellStyle name="Normal 11 2 8 3 4" xfId="7941"/>
    <cellStyle name="Normal 11 2 8 4" xfId="7942"/>
    <cellStyle name="Normal 11 2 8 4 2" xfId="7943"/>
    <cellStyle name="Normal 11 2 8 5" xfId="7944"/>
    <cellStyle name="Normal 11 2 8 6" xfId="7945"/>
    <cellStyle name="Normal 11 2 9" xfId="7946"/>
    <cellStyle name="Normal 11 2 9 2" xfId="7947"/>
    <cellStyle name="Normal 11 2 9 2 2" xfId="7948"/>
    <cellStyle name="Normal 11 2 9 2 2 2" xfId="7949"/>
    <cellStyle name="Normal 11 2 9 2 2 3" xfId="7950"/>
    <cellStyle name="Normal 11 2 9 2 2 4" xfId="7951"/>
    <cellStyle name="Normal 11 2 9 2 3" xfId="7952"/>
    <cellStyle name="Normal 11 2 9 2 4" xfId="7953"/>
    <cellStyle name="Normal 11 2 9 2 5" xfId="7954"/>
    <cellStyle name="Normal 11 2 9 3" xfId="7955"/>
    <cellStyle name="Normal 11 2 9 3 2" xfId="7956"/>
    <cellStyle name="Normal 11 2 9 3 3" xfId="7957"/>
    <cellStyle name="Normal 11 2 9 3 4" xfId="7958"/>
    <cellStyle name="Normal 11 2 9 4" xfId="7959"/>
    <cellStyle name="Normal 11 2 9 4 2" xfId="7960"/>
    <cellStyle name="Normal 11 2 9 5" xfId="7961"/>
    <cellStyle name="Normal 11 2 9 6" xfId="7962"/>
    <cellStyle name="Normal 11 3" xfId="7963"/>
    <cellStyle name="Normal 11 3 10" xfId="7964"/>
    <cellStyle name="Normal 11 3 10 2" xfId="7965"/>
    <cellStyle name="Normal 11 3 10 3" xfId="7966"/>
    <cellStyle name="Normal 11 3 10 4" xfId="7967"/>
    <cellStyle name="Normal 11 3 11" xfId="7968"/>
    <cellStyle name="Normal 11 3 11 2" xfId="7969"/>
    <cellStyle name="Normal 11 3 12" xfId="7970"/>
    <cellStyle name="Normal 11 3 13" xfId="7971"/>
    <cellStyle name="Normal 11 3 2" xfId="7972"/>
    <cellStyle name="Normal 11 3 2 10" xfId="7973"/>
    <cellStyle name="Normal 11 3 2 11" xfId="7974"/>
    <cellStyle name="Normal 11 3 2 2" xfId="7975"/>
    <cellStyle name="Normal 11 3 2 2 10" xfId="7976"/>
    <cellStyle name="Normal 11 3 2 2 2" xfId="7977"/>
    <cellStyle name="Normal 11 3 2 2 2 2" xfId="7978"/>
    <cellStyle name="Normal 11 3 2 2 2 2 2" xfId="7979"/>
    <cellStyle name="Normal 11 3 2 2 2 2 2 2" xfId="7980"/>
    <cellStyle name="Normal 11 3 2 2 2 2 2 2 2" xfId="7981"/>
    <cellStyle name="Normal 11 3 2 2 2 2 2 2 3" xfId="7982"/>
    <cellStyle name="Normal 11 3 2 2 2 2 2 2 4" xfId="7983"/>
    <cellStyle name="Normal 11 3 2 2 2 2 2 3" xfId="7984"/>
    <cellStyle name="Normal 11 3 2 2 2 2 2 4" xfId="7985"/>
    <cellStyle name="Normal 11 3 2 2 2 2 2 5" xfId="7986"/>
    <cellStyle name="Normal 11 3 2 2 2 2 3" xfId="7987"/>
    <cellStyle name="Normal 11 3 2 2 2 2 3 2" xfId="7988"/>
    <cellStyle name="Normal 11 3 2 2 2 2 3 3" xfId="7989"/>
    <cellStyle name="Normal 11 3 2 2 2 2 3 4" xfId="7990"/>
    <cellStyle name="Normal 11 3 2 2 2 2 4" xfId="7991"/>
    <cellStyle name="Normal 11 3 2 2 2 2 4 2" xfId="7992"/>
    <cellStyle name="Normal 11 3 2 2 2 2 5" xfId="7993"/>
    <cellStyle name="Normal 11 3 2 2 2 2 6" xfId="7994"/>
    <cellStyle name="Normal 11 3 2 2 2 3" xfId="7995"/>
    <cellStyle name="Normal 11 3 2 2 2 3 2" xfId="7996"/>
    <cellStyle name="Normal 11 3 2 2 2 3 2 2" xfId="7997"/>
    <cellStyle name="Normal 11 3 2 2 2 3 2 2 2" xfId="7998"/>
    <cellStyle name="Normal 11 3 2 2 2 3 2 2 3" xfId="7999"/>
    <cellStyle name="Normal 11 3 2 2 2 3 2 2 4" xfId="8000"/>
    <cellStyle name="Normal 11 3 2 2 2 3 2 3" xfId="8001"/>
    <cellStyle name="Normal 11 3 2 2 2 3 2 4" xfId="8002"/>
    <cellStyle name="Normal 11 3 2 2 2 3 2 5" xfId="8003"/>
    <cellStyle name="Normal 11 3 2 2 2 3 3" xfId="8004"/>
    <cellStyle name="Normal 11 3 2 2 2 3 3 2" xfId="8005"/>
    <cellStyle name="Normal 11 3 2 2 2 3 3 3" xfId="8006"/>
    <cellStyle name="Normal 11 3 2 2 2 3 3 4" xfId="8007"/>
    <cellStyle name="Normal 11 3 2 2 2 3 4" xfId="8008"/>
    <cellStyle name="Normal 11 3 2 2 2 3 4 2" xfId="8009"/>
    <cellStyle name="Normal 11 3 2 2 2 3 5" xfId="8010"/>
    <cellStyle name="Normal 11 3 2 2 2 3 6" xfId="8011"/>
    <cellStyle name="Normal 11 3 2 2 2 4" xfId="8012"/>
    <cellStyle name="Normal 11 3 2 2 2 4 2" xfId="8013"/>
    <cellStyle name="Normal 11 3 2 2 2 4 2 2" xfId="8014"/>
    <cellStyle name="Normal 11 3 2 2 2 4 2 3" xfId="8015"/>
    <cellStyle name="Normal 11 3 2 2 2 4 2 4" xfId="8016"/>
    <cellStyle name="Normal 11 3 2 2 2 4 3" xfId="8017"/>
    <cellStyle name="Normal 11 3 2 2 2 4 4" xfId="8018"/>
    <cellStyle name="Normal 11 3 2 2 2 4 5" xfId="8019"/>
    <cellStyle name="Normal 11 3 2 2 2 5" xfId="8020"/>
    <cellStyle name="Normal 11 3 2 2 2 5 2" xfId="8021"/>
    <cellStyle name="Normal 11 3 2 2 2 5 3" xfId="8022"/>
    <cellStyle name="Normal 11 3 2 2 2 5 4" xfId="8023"/>
    <cellStyle name="Normal 11 3 2 2 2 6" xfId="8024"/>
    <cellStyle name="Normal 11 3 2 2 2 6 2" xfId="8025"/>
    <cellStyle name="Normal 11 3 2 2 2 7" xfId="8026"/>
    <cellStyle name="Normal 11 3 2 2 2 8" xfId="8027"/>
    <cellStyle name="Normal 11 3 2 2 3" xfId="8028"/>
    <cellStyle name="Normal 11 3 2 2 3 2" xfId="8029"/>
    <cellStyle name="Normal 11 3 2 2 3 2 2" xfId="8030"/>
    <cellStyle name="Normal 11 3 2 2 3 2 2 2" xfId="8031"/>
    <cellStyle name="Normal 11 3 2 2 3 2 2 2 2" xfId="8032"/>
    <cellStyle name="Normal 11 3 2 2 3 2 2 2 3" xfId="8033"/>
    <cellStyle name="Normal 11 3 2 2 3 2 2 2 4" xfId="8034"/>
    <cellStyle name="Normal 11 3 2 2 3 2 2 3" xfId="8035"/>
    <cellStyle name="Normal 11 3 2 2 3 2 2 4" xfId="8036"/>
    <cellStyle name="Normal 11 3 2 2 3 2 2 5" xfId="8037"/>
    <cellStyle name="Normal 11 3 2 2 3 2 3" xfId="8038"/>
    <cellStyle name="Normal 11 3 2 2 3 2 3 2" xfId="8039"/>
    <cellStyle name="Normal 11 3 2 2 3 2 3 3" xfId="8040"/>
    <cellStyle name="Normal 11 3 2 2 3 2 3 4" xfId="8041"/>
    <cellStyle name="Normal 11 3 2 2 3 2 4" xfId="8042"/>
    <cellStyle name="Normal 11 3 2 2 3 2 4 2" xfId="8043"/>
    <cellStyle name="Normal 11 3 2 2 3 2 5" xfId="8044"/>
    <cellStyle name="Normal 11 3 2 2 3 2 6" xfId="8045"/>
    <cellStyle name="Normal 11 3 2 2 3 3" xfId="8046"/>
    <cellStyle name="Normal 11 3 2 2 3 3 2" xfId="8047"/>
    <cellStyle name="Normal 11 3 2 2 3 3 2 2" xfId="8048"/>
    <cellStyle name="Normal 11 3 2 2 3 3 2 2 2" xfId="8049"/>
    <cellStyle name="Normal 11 3 2 2 3 3 2 2 3" xfId="8050"/>
    <cellStyle name="Normal 11 3 2 2 3 3 2 2 4" xfId="8051"/>
    <cellStyle name="Normal 11 3 2 2 3 3 2 3" xfId="8052"/>
    <cellStyle name="Normal 11 3 2 2 3 3 2 4" xfId="8053"/>
    <cellStyle name="Normal 11 3 2 2 3 3 2 5" xfId="8054"/>
    <cellStyle name="Normal 11 3 2 2 3 3 3" xfId="8055"/>
    <cellStyle name="Normal 11 3 2 2 3 3 3 2" xfId="8056"/>
    <cellStyle name="Normal 11 3 2 2 3 3 3 3" xfId="8057"/>
    <cellStyle name="Normal 11 3 2 2 3 3 3 4" xfId="8058"/>
    <cellStyle name="Normal 11 3 2 2 3 3 4" xfId="8059"/>
    <cellStyle name="Normal 11 3 2 2 3 3 4 2" xfId="8060"/>
    <cellStyle name="Normal 11 3 2 2 3 3 5" xfId="8061"/>
    <cellStyle name="Normal 11 3 2 2 3 3 6" xfId="8062"/>
    <cellStyle name="Normal 11 3 2 2 3 4" xfId="8063"/>
    <cellStyle name="Normal 11 3 2 2 3 4 2" xfId="8064"/>
    <cellStyle name="Normal 11 3 2 2 3 4 2 2" xfId="8065"/>
    <cellStyle name="Normal 11 3 2 2 3 4 2 3" xfId="8066"/>
    <cellStyle name="Normal 11 3 2 2 3 4 2 4" xfId="8067"/>
    <cellStyle name="Normal 11 3 2 2 3 4 3" xfId="8068"/>
    <cellStyle name="Normal 11 3 2 2 3 4 4" xfId="8069"/>
    <cellStyle name="Normal 11 3 2 2 3 4 5" xfId="8070"/>
    <cellStyle name="Normal 11 3 2 2 3 5" xfId="8071"/>
    <cellStyle name="Normal 11 3 2 2 3 5 2" xfId="8072"/>
    <cellStyle name="Normal 11 3 2 2 3 5 3" xfId="8073"/>
    <cellStyle name="Normal 11 3 2 2 3 5 4" xfId="8074"/>
    <cellStyle name="Normal 11 3 2 2 3 6" xfId="8075"/>
    <cellStyle name="Normal 11 3 2 2 3 6 2" xfId="8076"/>
    <cellStyle name="Normal 11 3 2 2 3 7" xfId="8077"/>
    <cellStyle name="Normal 11 3 2 2 3 8" xfId="8078"/>
    <cellStyle name="Normal 11 3 2 2 4" xfId="8079"/>
    <cellStyle name="Normal 11 3 2 2 4 2" xfId="8080"/>
    <cellStyle name="Normal 11 3 2 2 4 2 2" xfId="8081"/>
    <cellStyle name="Normal 11 3 2 2 4 2 2 2" xfId="8082"/>
    <cellStyle name="Normal 11 3 2 2 4 2 2 3" xfId="8083"/>
    <cellStyle name="Normal 11 3 2 2 4 2 2 4" xfId="8084"/>
    <cellStyle name="Normal 11 3 2 2 4 2 3" xfId="8085"/>
    <cellStyle name="Normal 11 3 2 2 4 2 4" xfId="8086"/>
    <cellStyle name="Normal 11 3 2 2 4 2 5" xfId="8087"/>
    <cellStyle name="Normal 11 3 2 2 4 3" xfId="8088"/>
    <cellStyle name="Normal 11 3 2 2 4 3 2" xfId="8089"/>
    <cellStyle name="Normal 11 3 2 2 4 3 3" xfId="8090"/>
    <cellStyle name="Normal 11 3 2 2 4 3 4" xfId="8091"/>
    <cellStyle name="Normal 11 3 2 2 4 4" xfId="8092"/>
    <cellStyle name="Normal 11 3 2 2 4 4 2" xfId="8093"/>
    <cellStyle name="Normal 11 3 2 2 4 5" xfId="8094"/>
    <cellStyle name="Normal 11 3 2 2 4 6" xfId="8095"/>
    <cellStyle name="Normal 11 3 2 2 5" xfId="8096"/>
    <cellStyle name="Normal 11 3 2 2 5 2" xfId="8097"/>
    <cellStyle name="Normal 11 3 2 2 5 2 2" xfId="8098"/>
    <cellStyle name="Normal 11 3 2 2 5 2 2 2" xfId="8099"/>
    <cellStyle name="Normal 11 3 2 2 5 2 2 3" xfId="8100"/>
    <cellStyle name="Normal 11 3 2 2 5 2 2 4" xfId="8101"/>
    <cellStyle name="Normal 11 3 2 2 5 2 3" xfId="8102"/>
    <cellStyle name="Normal 11 3 2 2 5 2 4" xfId="8103"/>
    <cellStyle name="Normal 11 3 2 2 5 2 5" xfId="8104"/>
    <cellStyle name="Normal 11 3 2 2 5 3" xfId="8105"/>
    <cellStyle name="Normal 11 3 2 2 5 3 2" xfId="8106"/>
    <cellStyle name="Normal 11 3 2 2 5 3 3" xfId="8107"/>
    <cellStyle name="Normal 11 3 2 2 5 3 4" xfId="8108"/>
    <cellStyle name="Normal 11 3 2 2 5 4" xfId="8109"/>
    <cellStyle name="Normal 11 3 2 2 5 4 2" xfId="8110"/>
    <cellStyle name="Normal 11 3 2 2 5 5" xfId="8111"/>
    <cellStyle name="Normal 11 3 2 2 5 6" xfId="8112"/>
    <cellStyle name="Normal 11 3 2 2 6" xfId="8113"/>
    <cellStyle name="Normal 11 3 2 2 6 2" xfId="8114"/>
    <cellStyle name="Normal 11 3 2 2 6 2 2" xfId="8115"/>
    <cellStyle name="Normal 11 3 2 2 6 2 3" xfId="8116"/>
    <cellStyle name="Normal 11 3 2 2 6 2 4" xfId="8117"/>
    <cellStyle name="Normal 11 3 2 2 6 3" xfId="8118"/>
    <cellStyle name="Normal 11 3 2 2 6 4" xfId="8119"/>
    <cellStyle name="Normal 11 3 2 2 6 5" xfId="8120"/>
    <cellStyle name="Normal 11 3 2 2 7" xfId="8121"/>
    <cellStyle name="Normal 11 3 2 2 7 2" xfId="8122"/>
    <cellStyle name="Normal 11 3 2 2 7 3" xfId="8123"/>
    <cellStyle name="Normal 11 3 2 2 7 4" xfId="8124"/>
    <cellStyle name="Normal 11 3 2 2 8" xfId="8125"/>
    <cellStyle name="Normal 11 3 2 2 8 2" xfId="8126"/>
    <cellStyle name="Normal 11 3 2 2 9" xfId="8127"/>
    <cellStyle name="Normal 11 3 2 3" xfId="8128"/>
    <cellStyle name="Normal 11 3 2 3 2" xfId="8129"/>
    <cellStyle name="Normal 11 3 2 3 2 2" xfId="8130"/>
    <cellStyle name="Normal 11 3 2 3 2 2 2" xfId="8131"/>
    <cellStyle name="Normal 11 3 2 3 2 2 2 2" xfId="8132"/>
    <cellStyle name="Normal 11 3 2 3 2 2 2 3" xfId="8133"/>
    <cellStyle name="Normal 11 3 2 3 2 2 2 4" xfId="8134"/>
    <cellStyle name="Normal 11 3 2 3 2 2 3" xfId="8135"/>
    <cellStyle name="Normal 11 3 2 3 2 2 4" xfId="8136"/>
    <cellStyle name="Normal 11 3 2 3 2 2 5" xfId="8137"/>
    <cellStyle name="Normal 11 3 2 3 2 3" xfId="8138"/>
    <cellStyle name="Normal 11 3 2 3 2 3 2" xfId="8139"/>
    <cellStyle name="Normal 11 3 2 3 2 3 3" xfId="8140"/>
    <cellStyle name="Normal 11 3 2 3 2 3 4" xfId="8141"/>
    <cellStyle name="Normal 11 3 2 3 2 4" xfId="8142"/>
    <cellStyle name="Normal 11 3 2 3 2 4 2" xfId="8143"/>
    <cellStyle name="Normal 11 3 2 3 2 5" xfId="8144"/>
    <cellStyle name="Normal 11 3 2 3 2 6" xfId="8145"/>
    <cellStyle name="Normal 11 3 2 3 3" xfId="8146"/>
    <cellStyle name="Normal 11 3 2 3 3 2" xfId="8147"/>
    <cellStyle name="Normal 11 3 2 3 3 2 2" xfId="8148"/>
    <cellStyle name="Normal 11 3 2 3 3 2 2 2" xfId="8149"/>
    <cellStyle name="Normal 11 3 2 3 3 2 2 3" xfId="8150"/>
    <cellStyle name="Normal 11 3 2 3 3 2 2 4" xfId="8151"/>
    <cellStyle name="Normal 11 3 2 3 3 2 3" xfId="8152"/>
    <cellStyle name="Normal 11 3 2 3 3 2 4" xfId="8153"/>
    <cellStyle name="Normal 11 3 2 3 3 2 5" xfId="8154"/>
    <cellStyle name="Normal 11 3 2 3 3 3" xfId="8155"/>
    <cellStyle name="Normal 11 3 2 3 3 3 2" xfId="8156"/>
    <cellStyle name="Normal 11 3 2 3 3 3 3" xfId="8157"/>
    <cellStyle name="Normal 11 3 2 3 3 3 4" xfId="8158"/>
    <cellStyle name="Normal 11 3 2 3 3 4" xfId="8159"/>
    <cellStyle name="Normal 11 3 2 3 3 4 2" xfId="8160"/>
    <cellStyle name="Normal 11 3 2 3 3 5" xfId="8161"/>
    <cellStyle name="Normal 11 3 2 3 3 6" xfId="8162"/>
    <cellStyle name="Normal 11 3 2 3 4" xfId="8163"/>
    <cellStyle name="Normal 11 3 2 3 4 2" xfId="8164"/>
    <cellStyle name="Normal 11 3 2 3 4 2 2" xfId="8165"/>
    <cellStyle name="Normal 11 3 2 3 4 2 3" xfId="8166"/>
    <cellStyle name="Normal 11 3 2 3 4 2 4" xfId="8167"/>
    <cellStyle name="Normal 11 3 2 3 4 3" xfId="8168"/>
    <cellStyle name="Normal 11 3 2 3 4 4" xfId="8169"/>
    <cellStyle name="Normal 11 3 2 3 4 5" xfId="8170"/>
    <cellStyle name="Normal 11 3 2 3 5" xfId="8171"/>
    <cellStyle name="Normal 11 3 2 3 5 2" xfId="8172"/>
    <cellStyle name="Normal 11 3 2 3 5 3" xfId="8173"/>
    <cellStyle name="Normal 11 3 2 3 5 4" xfId="8174"/>
    <cellStyle name="Normal 11 3 2 3 6" xfId="8175"/>
    <cellStyle name="Normal 11 3 2 3 6 2" xfId="8176"/>
    <cellStyle name="Normal 11 3 2 3 7" xfId="8177"/>
    <cellStyle name="Normal 11 3 2 3 8" xfId="8178"/>
    <cellStyle name="Normal 11 3 2 4" xfId="8179"/>
    <cellStyle name="Normal 11 3 2 4 2" xfId="8180"/>
    <cellStyle name="Normal 11 3 2 4 2 2" xfId="8181"/>
    <cellStyle name="Normal 11 3 2 4 2 2 2" xfId="8182"/>
    <cellStyle name="Normal 11 3 2 4 2 2 2 2" xfId="8183"/>
    <cellStyle name="Normal 11 3 2 4 2 2 2 3" xfId="8184"/>
    <cellStyle name="Normal 11 3 2 4 2 2 2 4" xfId="8185"/>
    <cellStyle name="Normal 11 3 2 4 2 2 3" xfId="8186"/>
    <cellStyle name="Normal 11 3 2 4 2 2 4" xfId="8187"/>
    <cellStyle name="Normal 11 3 2 4 2 2 5" xfId="8188"/>
    <cellStyle name="Normal 11 3 2 4 2 3" xfId="8189"/>
    <cellStyle name="Normal 11 3 2 4 2 3 2" xfId="8190"/>
    <cellStyle name="Normal 11 3 2 4 2 3 3" xfId="8191"/>
    <cellStyle name="Normal 11 3 2 4 2 3 4" xfId="8192"/>
    <cellStyle name="Normal 11 3 2 4 2 4" xfId="8193"/>
    <cellStyle name="Normal 11 3 2 4 2 4 2" xfId="8194"/>
    <cellStyle name="Normal 11 3 2 4 2 5" xfId="8195"/>
    <cellStyle name="Normal 11 3 2 4 2 6" xfId="8196"/>
    <cellStyle name="Normal 11 3 2 4 3" xfId="8197"/>
    <cellStyle name="Normal 11 3 2 4 3 2" xfId="8198"/>
    <cellStyle name="Normal 11 3 2 4 3 2 2" xfId="8199"/>
    <cellStyle name="Normal 11 3 2 4 3 2 2 2" xfId="8200"/>
    <cellStyle name="Normal 11 3 2 4 3 2 2 3" xfId="8201"/>
    <cellStyle name="Normal 11 3 2 4 3 2 2 4" xfId="8202"/>
    <cellStyle name="Normal 11 3 2 4 3 2 3" xfId="8203"/>
    <cellStyle name="Normal 11 3 2 4 3 2 4" xfId="8204"/>
    <cellStyle name="Normal 11 3 2 4 3 2 5" xfId="8205"/>
    <cellStyle name="Normal 11 3 2 4 3 3" xfId="8206"/>
    <cellStyle name="Normal 11 3 2 4 3 3 2" xfId="8207"/>
    <cellStyle name="Normal 11 3 2 4 3 3 3" xfId="8208"/>
    <cellStyle name="Normal 11 3 2 4 3 3 4" xfId="8209"/>
    <cellStyle name="Normal 11 3 2 4 3 4" xfId="8210"/>
    <cellStyle name="Normal 11 3 2 4 3 4 2" xfId="8211"/>
    <cellStyle name="Normal 11 3 2 4 3 5" xfId="8212"/>
    <cellStyle name="Normal 11 3 2 4 3 6" xfId="8213"/>
    <cellStyle name="Normal 11 3 2 4 4" xfId="8214"/>
    <cellStyle name="Normal 11 3 2 4 4 2" xfId="8215"/>
    <cellStyle name="Normal 11 3 2 4 4 2 2" xfId="8216"/>
    <cellStyle name="Normal 11 3 2 4 4 2 3" xfId="8217"/>
    <cellStyle name="Normal 11 3 2 4 4 2 4" xfId="8218"/>
    <cellStyle name="Normal 11 3 2 4 4 3" xfId="8219"/>
    <cellStyle name="Normal 11 3 2 4 4 4" xfId="8220"/>
    <cellStyle name="Normal 11 3 2 4 4 5" xfId="8221"/>
    <cellStyle name="Normal 11 3 2 4 5" xfId="8222"/>
    <cellStyle name="Normal 11 3 2 4 5 2" xfId="8223"/>
    <cellStyle name="Normal 11 3 2 4 5 3" xfId="8224"/>
    <cellStyle name="Normal 11 3 2 4 5 4" xfId="8225"/>
    <cellStyle name="Normal 11 3 2 4 6" xfId="8226"/>
    <cellStyle name="Normal 11 3 2 4 6 2" xfId="8227"/>
    <cellStyle name="Normal 11 3 2 4 7" xfId="8228"/>
    <cellStyle name="Normal 11 3 2 4 8" xfId="8229"/>
    <cellStyle name="Normal 11 3 2 5" xfId="8230"/>
    <cellStyle name="Normal 11 3 2 5 2" xfId="8231"/>
    <cellStyle name="Normal 11 3 2 5 2 2" xfId="8232"/>
    <cellStyle name="Normal 11 3 2 5 2 2 2" xfId="8233"/>
    <cellStyle name="Normal 11 3 2 5 2 2 3" xfId="8234"/>
    <cellStyle name="Normal 11 3 2 5 2 2 4" xfId="8235"/>
    <cellStyle name="Normal 11 3 2 5 2 3" xfId="8236"/>
    <cellStyle name="Normal 11 3 2 5 2 4" xfId="8237"/>
    <cellStyle name="Normal 11 3 2 5 2 5" xfId="8238"/>
    <cellStyle name="Normal 11 3 2 5 3" xfId="8239"/>
    <cellStyle name="Normal 11 3 2 5 3 2" xfId="8240"/>
    <cellStyle name="Normal 11 3 2 5 3 3" xfId="8241"/>
    <cellStyle name="Normal 11 3 2 5 3 4" xfId="8242"/>
    <cellStyle name="Normal 11 3 2 5 4" xfId="8243"/>
    <cellStyle name="Normal 11 3 2 5 4 2" xfId="8244"/>
    <cellStyle name="Normal 11 3 2 5 5" xfId="8245"/>
    <cellStyle name="Normal 11 3 2 5 6" xfId="8246"/>
    <cellStyle name="Normal 11 3 2 6" xfId="8247"/>
    <cellStyle name="Normal 11 3 2 6 2" xfId="8248"/>
    <cellStyle name="Normal 11 3 2 6 2 2" xfId="8249"/>
    <cellStyle name="Normal 11 3 2 6 2 2 2" xfId="8250"/>
    <cellStyle name="Normal 11 3 2 6 2 2 3" xfId="8251"/>
    <cellStyle name="Normal 11 3 2 6 2 2 4" xfId="8252"/>
    <cellStyle name="Normal 11 3 2 6 2 3" xfId="8253"/>
    <cellStyle name="Normal 11 3 2 6 2 4" xfId="8254"/>
    <cellStyle name="Normal 11 3 2 6 2 5" xfId="8255"/>
    <cellStyle name="Normal 11 3 2 6 3" xfId="8256"/>
    <cellStyle name="Normal 11 3 2 6 3 2" xfId="8257"/>
    <cellStyle name="Normal 11 3 2 6 3 3" xfId="8258"/>
    <cellStyle name="Normal 11 3 2 6 3 4" xfId="8259"/>
    <cellStyle name="Normal 11 3 2 6 4" xfId="8260"/>
    <cellStyle name="Normal 11 3 2 6 4 2" xfId="8261"/>
    <cellStyle name="Normal 11 3 2 6 5" xfId="8262"/>
    <cellStyle name="Normal 11 3 2 6 6" xfId="8263"/>
    <cellStyle name="Normal 11 3 2 7" xfId="8264"/>
    <cellStyle name="Normal 11 3 2 7 2" xfId="8265"/>
    <cellStyle name="Normal 11 3 2 7 2 2" xfId="8266"/>
    <cellStyle name="Normal 11 3 2 7 2 3" xfId="8267"/>
    <cellStyle name="Normal 11 3 2 7 2 4" xfId="8268"/>
    <cellStyle name="Normal 11 3 2 7 3" xfId="8269"/>
    <cellStyle name="Normal 11 3 2 7 4" xfId="8270"/>
    <cellStyle name="Normal 11 3 2 7 5" xfId="8271"/>
    <cellStyle name="Normal 11 3 2 8" xfId="8272"/>
    <cellStyle name="Normal 11 3 2 8 2" xfId="8273"/>
    <cellStyle name="Normal 11 3 2 8 3" xfId="8274"/>
    <cellStyle name="Normal 11 3 2 8 4" xfId="8275"/>
    <cellStyle name="Normal 11 3 2 9" xfId="8276"/>
    <cellStyle name="Normal 11 3 2 9 2" xfId="8277"/>
    <cellStyle name="Normal 11 3 3" xfId="8278"/>
    <cellStyle name="Normal 11 3 3 10" xfId="8279"/>
    <cellStyle name="Normal 11 3 3 2" xfId="8280"/>
    <cellStyle name="Normal 11 3 3 2 2" xfId="8281"/>
    <cellStyle name="Normal 11 3 3 2 2 2" xfId="8282"/>
    <cellStyle name="Normal 11 3 3 2 2 2 2" xfId="8283"/>
    <cellStyle name="Normal 11 3 3 2 2 2 2 2" xfId="8284"/>
    <cellStyle name="Normal 11 3 3 2 2 2 2 3" xfId="8285"/>
    <cellStyle name="Normal 11 3 3 2 2 2 2 4" xfId="8286"/>
    <cellStyle name="Normal 11 3 3 2 2 2 3" xfId="8287"/>
    <cellStyle name="Normal 11 3 3 2 2 2 4" xfId="8288"/>
    <cellStyle name="Normal 11 3 3 2 2 2 5" xfId="8289"/>
    <cellStyle name="Normal 11 3 3 2 2 3" xfId="8290"/>
    <cellStyle name="Normal 11 3 3 2 2 3 2" xfId="8291"/>
    <cellStyle name="Normal 11 3 3 2 2 3 3" xfId="8292"/>
    <cellStyle name="Normal 11 3 3 2 2 3 4" xfId="8293"/>
    <cellStyle name="Normal 11 3 3 2 2 4" xfId="8294"/>
    <cellStyle name="Normal 11 3 3 2 2 4 2" xfId="8295"/>
    <cellStyle name="Normal 11 3 3 2 2 5" xfId="8296"/>
    <cellStyle name="Normal 11 3 3 2 2 6" xfId="8297"/>
    <cellStyle name="Normal 11 3 3 2 3" xfId="8298"/>
    <cellStyle name="Normal 11 3 3 2 3 2" xfId="8299"/>
    <cellStyle name="Normal 11 3 3 2 3 2 2" xfId="8300"/>
    <cellStyle name="Normal 11 3 3 2 3 2 2 2" xfId="8301"/>
    <cellStyle name="Normal 11 3 3 2 3 2 2 3" xfId="8302"/>
    <cellStyle name="Normal 11 3 3 2 3 2 2 4" xfId="8303"/>
    <cellStyle name="Normal 11 3 3 2 3 2 3" xfId="8304"/>
    <cellStyle name="Normal 11 3 3 2 3 2 4" xfId="8305"/>
    <cellStyle name="Normal 11 3 3 2 3 2 5" xfId="8306"/>
    <cellStyle name="Normal 11 3 3 2 3 3" xfId="8307"/>
    <cellStyle name="Normal 11 3 3 2 3 3 2" xfId="8308"/>
    <cellStyle name="Normal 11 3 3 2 3 3 3" xfId="8309"/>
    <cellStyle name="Normal 11 3 3 2 3 3 4" xfId="8310"/>
    <cellStyle name="Normal 11 3 3 2 3 4" xfId="8311"/>
    <cellStyle name="Normal 11 3 3 2 3 4 2" xfId="8312"/>
    <cellStyle name="Normal 11 3 3 2 3 5" xfId="8313"/>
    <cellStyle name="Normal 11 3 3 2 3 6" xfId="8314"/>
    <cellStyle name="Normal 11 3 3 2 4" xfId="8315"/>
    <cellStyle name="Normal 11 3 3 2 4 2" xfId="8316"/>
    <cellStyle name="Normal 11 3 3 2 4 2 2" xfId="8317"/>
    <cellStyle name="Normal 11 3 3 2 4 2 3" xfId="8318"/>
    <cellStyle name="Normal 11 3 3 2 4 2 4" xfId="8319"/>
    <cellStyle name="Normal 11 3 3 2 4 3" xfId="8320"/>
    <cellStyle name="Normal 11 3 3 2 4 4" xfId="8321"/>
    <cellStyle name="Normal 11 3 3 2 4 5" xfId="8322"/>
    <cellStyle name="Normal 11 3 3 2 5" xfId="8323"/>
    <cellStyle name="Normal 11 3 3 2 5 2" xfId="8324"/>
    <cellStyle name="Normal 11 3 3 2 5 3" xfId="8325"/>
    <cellStyle name="Normal 11 3 3 2 5 4" xfId="8326"/>
    <cellStyle name="Normal 11 3 3 2 6" xfId="8327"/>
    <cellStyle name="Normal 11 3 3 2 6 2" xfId="8328"/>
    <cellStyle name="Normal 11 3 3 2 7" xfId="8329"/>
    <cellStyle name="Normal 11 3 3 2 8" xfId="8330"/>
    <cellStyle name="Normal 11 3 3 3" xfId="8331"/>
    <cellStyle name="Normal 11 3 3 3 2" xfId="8332"/>
    <cellStyle name="Normal 11 3 3 3 2 2" xfId="8333"/>
    <cellStyle name="Normal 11 3 3 3 2 2 2" xfId="8334"/>
    <cellStyle name="Normal 11 3 3 3 2 2 2 2" xfId="8335"/>
    <cellStyle name="Normal 11 3 3 3 2 2 2 3" xfId="8336"/>
    <cellStyle name="Normal 11 3 3 3 2 2 2 4" xfId="8337"/>
    <cellStyle name="Normal 11 3 3 3 2 2 3" xfId="8338"/>
    <cellStyle name="Normal 11 3 3 3 2 2 4" xfId="8339"/>
    <cellStyle name="Normal 11 3 3 3 2 2 5" xfId="8340"/>
    <cellStyle name="Normal 11 3 3 3 2 3" xfId="8341"/>
    <cellStyle name="Normal 11 3 3 3 2 3 2" xfId="8342"/>
    <cellStyle name="Normal 11 3 3 3 2 3 3" xfId="8343"/>
    <cellStyle name="Normal 11 3 3 3 2 3 4" xfId="8344"/>
    <cellStyle name="Normal 11 3 3 3 2 4" xfId="8345"/>
    <cellStyle name="Normal 11 3 3 3 2 4 2" xfId="8346"/>
    <cellStyle name="Normal 11 3 3 3 2 5" xfId="8347"/>
    <cellStyle name="Normal 11 3 3 3 2 6" xfId="8348"/>
    <cellStyle name="Normal 11 3 3 3 3" xfId="8349"/>
    <cellStyle name="Normal 11 3 3 3 3 2" xfId="8350"/>
    <cellStyle name="Normal 11 3 3 3 3 2 2" xfId="8351"/>
    <cellStyle name="Normal 11 3 3 3 3 2 2 2" xfId="8352"/>
    <cellStyle name="Normal 11 3 3 3 3 2 2 3" xfId="8353"/>
    <cellStyle name="Normal 11 3 3 3 3 2 2 4" xfId="8354"/>
    <cellStyle name="Normal 11 3 3 3 3 2 3" xfId="8355"/>
    <cellStyle name="Normal 11 3 3 3 3 2 4" xfId="8356"/>
    <cellStyle name="Normal 11 3 3 3 3 2 5" xfId="8357"/>
    <cellStyle name="Normal 11 3 3 3 3 3" xfId="8358"/>
    <cellStyle name="Normal 11 3 3 3 3 3 2" xfId="8359"/>
    <cellStyle name="Normal 11 3 3 3 3 3 3" xfId="8360"/>
    <cellStyle name="Normal 11 3 3 3 3 3 4" xfId="8361"/>
    <cellStyle name="Normal 11 3 3 3 3 4" xfId="8362"/>
    <cellStyle name="Normal 11 3 3 3 3 4 2" xfId="8363"/>
    <cellStyle name="Normal 11 3 3 3 3 5" xfId="8364"/>
    <cellStyle name="Normal 11 3 3 3 3 6" xfId="8365"/>
    <cellStyle name="Normal 11 3 3 3 4" xfId="8366"/>
    <cellStyle name="Normal 11 3 3 3 4 2" xfId="8367"/>
    <cellStyle name="Normal 11 3 3 3 4 2 2" xfId="8368"/>
    <cellStyle name="Normal 11 3 3 3 4 2 3" xfId="8369"/>
    <cellStyle name="Normal 11 3 3 3 4 2 4" xfId="8370"/>
    <cellStyle name="Normal 11 3 3 3 4 3" xfId="8371"/>
    <cellStyle name="Normal 11 3 3 3 4 4" xfId="8372"/>
    <cellStyle name="Normal 11 3 3 3 4 5" xfId="8373"/>
    <cellStyle name="Normal 11 3 3 3 5" xfId="8374"/>
    <cellStyle name="Normal 11 3 3 3 5 2" xfId="8375"/>
    <cellStyle name="Normal 11 3 3 3 5 3" xfId="8376"/>
    <cellStyle name="Normal 11 3 3 3 5 4" xfId="8377"/>
    <cellStyle name="Normal 11 3 3 3 6" xfId="8378"/>
    <cellStyle name="Normal 11 3 3 3 6 2" xfId="8379"/>
    <cellStyle name="Normal 11 3 3 3 7" xfId="8380"/>
    <cellStyle name="Normal 11 3 3 3 8" xfId="8381"/>
    <cellStyle name="Normal 11 3 3 4" xfId="8382"/>
    <cellStyle name="Normal 11 3 3 4 2" xfId="8383"/>
    <cellStyle name="Normal 11 3 3 4 2 2" xfId="8384"/>
    <cellStyle name="Normal 11 3 3 4 2 2 2" xfId="8385"/>
    <cellStyle name="Normal 11 3 3 4 2 2 3" xfId="8386"/>
    <cellStyle name="Normal 11 3 3 4 2 2 4" xfId="8387"/>
    <cellStyle name="Normal 11 3 3 4 2 3" xfId="8388"/>
    <cellStyle name="Normal 11 3 3 4 2 4" xfId="8389"/>
    <cellStyle name="Normal 11 3 3 4 2 5" xfId="8390"/>
    <cellStyle name="Normal 11 3 3 4 3" xfId="8391"/>
    <cellStyle name="Normal 11 3 3 4 3 2" xfId="8392"/>
    <cellStyle name="Normal 11 3 3 4 3 3" xfId="8393"/>
    <cellStyle name="Normal 11 3 3 4 3 4" xfId="8394"/>
    <cellStyle name="Normal 11 3 3 4 4" xfId="8395"/>
    <cellStyle name="Normal 11 3 3 4 4 2" xfId="8396"/>
    <cellStyle name="Normal 11 3 3 4 5" xfId="8397"/>
    <cellStyle name="Normal 11 3 3 4 6" xfId="8398"/>
    <cellStyle name="Normal 11 3 3 5" xfId="8399"/>
    <cellStyle name="Normal 11 3 3 5 2" xfId="8400"/>
    <cellStyle name="Normal 11 3 3 5 2 2" xfId="8401"/>
    <cellStyle name="Normal 11 3 3 5 2 2 2" xfId="8402"/>
    <cellStyle name="Normal 11 3 3 5 2 2 3" xfId="8403"/>
    <cellStyle name="Normal 11 3 3 5 2 2 4" xfId="8404"/>
    <cellStyle name="Normal 11 3 3 5 2 3" xfId="8405"/>
    <cellStyle name="Normal 11 3 3 5 2 4" xfId="8406"/>
    <cellStyle name="Normal 11 3 3 5 2 5" xfId="8407"/>
    <cellStyle name="Normal 11 3 3 5 3" xfId="8408"/>
    <cellStyle name="Normal 11 3 3 5 3 2" xfId="8409"/>
    <cellStyle name="Normal 11 3 3 5 3 3" xfId="8410"/>
    <cellStyle name="Normal 11 3 3 5 3 4" xfId="8411"/>
    <cellStyle name="Normal 11 3 3 5 4" xfId="8412"/>
    <cellStyle name="Normal 11 3 3 5 4 2" xfId="8413"/>
    <cellStyle name="Normal 11 3 3 5 5" xfId="8414"/>
    <cellStyle name="Normal 11 3 3 5 6" xfId="8415"/>
    <cellStyle name="Normal 11 3 3 6" xfId="8416"/>
    <cellStyle name="Normal 11 3 3 6 2" xfId="8417"/>
    <cellStyle name="Normal 11 3 3 6 2 2" xfId="8418"/>
    <cellStyle name="Normal 11 3 3 6 2 3" xfId="8419"/>
    <cellStyle name="Normal 11 3 3 6 2 4" xfId="8420"/>
    <cellStyle name="Normal 11 3 3 6 3" xfId="8421"/>
    <cellStyle name="Normal 11 3 3 6 4" xfId="8422"/>
    <cellStyle name="Normal 11 3 3 6 5" xfId="8423"/>
    <cellStyle name="Normal 11 3 3 7" xfId="8424"/>
    <cellStyle name="Normal 11 3 3 7 2" xfId="8425"/>
    <cellStyle name="Normal 11 3 3 7 3" xfId="8426"/>
    <cellStyle name="Normal 11 3 3 7 4" xfId="8427"/>
    <cellStyle name="Normal 11 3 3 8" xfId="8428"/>
    <cellStyle name="Normal 11 3 3 8 2" xfId="8429"/>
    <cellStyle name="Normal 11 3 3 9" xfId="8430"/>
    <cellStyle name="Normal 11 3 4" xfId="8431"/>
    <cellStyle name="Normal 11 3 4 10" xfId="8432"/>
    <cellStyle name="Normal 11 3 4 2" xfId="8433"/>
    <cellStyle name="Normal 11 3 4 2 2" xfId="8434"/>
    <cellStyle name="Normal 11 3 4 2 2 2" xfId="8435"/>
    <cellStyle name="Normal 11 3 4 2 2 2 2" xfId="8436"/>
    <cellStyle name="Normal 11 3 4 2 2 2 2 2" xfId="8437"/>
    <cellStyle name="Normal 11 3 4 2 2 2 2 3" xfId="8438"/>
    <cellStyle name="Normal 11 3 4 2 2 2 2 4" xfId="8439"/>
    <cellStyle name="Normal 11 3 4 2 2 2 3" xfId="8440"/>
    <cellStyle name="Normal 11 3 4 2 2 2 4" xfId="8441"/>
    <cellStyle name="Normal 11 3 4 2 2 2 5" xfId="8442"/>
    <cellStyle name="Normal 11 3 4 2 2 3" xfId="8443"/>
    <cellStyle name="Normal 11 3 4 2 2 3 2" xfId="8444"/>
    <cellStyle name="Normal 11 3 4 2 2 3 3" xfId="8445"/>
    <cellStyle name="Normal 11 3 4 2 2 3 4" xfId="8446"/>
    <cellStyle name="Normal 11 3 4 2 2 4" xfId="8447"/>
    <cellStyle name="Normal 11 3 4 2 2 4 2" xfId="8448"/>
    <cellStyle name="Normal 11 3 4 2 2 5" xfId="8449"/>
    <cellStyle name="Normal 11 3 4 2 2 6" xfId="8450"/>
    <cellStyle name="Normal 11 3 4 2 3" xfId="8451"/>
    <cellStyle name="Normal 11 3 4 2 3 2" xfId="8452"/>
    <cellStyle name="Normal 11 3 4 2 3 2 2" xfId="8453"/>
    <cellStyle name="Normal 11 3 4 2 3 2 2 2" xfId="8454"/>
    <cellStyle name="Normal 11 3 4 2 3 2 2 3" xfId="8455"/>
    <cellStyle name="Normal 11 3 4 2 3 2 2 4" xfId="8456"/>
    <cellStyle name="Normal 11 3 4 2 3 2 3" xfId="8457"/>
    <cellStyle name="Normal 11 3 4 2 3 2 4" xfId="8458"/>
    <cellStyle name="Normal 11 3 4 2 3 2 5" xfId="8459"/>
    <cellStyle name="Normal 11 3 4 2 3 3" xfId="8460"/>
    <cellStyle name="Normal 11 3 4 2 3 3 2" xfId="8461"/>
    <cellStyle name="Normal 11 3 4 2 3 3 3" xfId="8462"/>
    <cellStyle name="Normal 11 3 4 2 3 3 4" xfId="8463"/>
    <cellStyle name="Normal 11 3 4 2 3 4" xfId="8464"/>
    <cellStyle name="Normal 11 3 4 2 3 4 2" xfId="8465"/>
    <cellStyle name="Normal 11 3 4 2 3 5" xfId="8466"/>
    <cellStyle name="Normal 11 3 4 2 3 6" xfId="8467"/>
    <cellStyle name="Normal 11 3 4 2 4" xfId="8468"/>
    <cellStyle name="Normal 11 3 4 2 4 2" xfId="8469"/>
    <cellStyle name="Normal 11 3 4 2 4 2 2" xfId="8470"/>
    <cellStyle name="Normal 11 3 4 2 4 2 3" xfId="8471"/>
    <cellStyle name="Normal 11 3 4 2 4 2 4" xfId="8472"/>
    <cellStyle name="Normal 11 3 4 2 4 3" xfId="8473"/>
    <cellStyle name="Normal 11 3 4 2 4 4" xfId="8474"/>
    <cellStyle name="Normal 11 3 4 2 4 5" xfId="8475"/>
    <cellStyle name="Normal 11 3 4 2 5" xfId="8476"/>
    <cellStyle name="Normal 11 3 4 2 5 2" xfId="8477"/>
    <cellStyle name="Normal 11 3 4 2 5 3" xfId="8478"/>
    <cellStyle name="Normal 11 3 4 2 5 4" xfId="8479"/>
    <cellStyle name="Normal 11 3 4 2 6" xfId="8480"/>
    <cellStyle name="Normal 11 3 4 2 6 2" xfId="8481"/>
    <cellStyle name="Normal 11 3 4 2 7" xfId="8482"/>
    <cellStyle name="Normal 11 3 4 2 8" xfId="8483"/>
    <cellStyle name="Normal 11 3 4 3" xfId="8484"/>
    <cellStyle name="Normal 11 3 4 3 2" xfId="8485"/>
    <cellStyle name="Normal 11 3 4 3 2 2" xfId="8486"/>
    <cellStyle name="Normal 11 3 4 3 2 2 2" xfId="8487"/>
    <cellStyle name="Normal 11 3 4 3 2 2 2 2" xfId="8488"/>
    <cellStyle name="Normal 11 3 4 3 2 2 2 3" xfId="8489"/>
    <cellStyle name="Normal 11 3 4 3 2 2 2 4" xfId="8490"/>
    <cellStyle name="Normal 11 3 4 3 2 2 3" xfId="8491"/>
    <cellStyle name="Normal 11 3 4 3 2 2 4" xfId="8492"/>
    <cellStyle name="Normal 11 3 4 3 2 2 5" xfId="8493"/>
    <cellStyle name="Normal 11 3 4 3 2 3" xfId="8494"/>
    <cellStyle name="Normal 11 3 4 3 2 3 2" xfId="8495"/>
    <cellStyle name="Normal 11 3 4 3 2 3 3" xfId="8496"/>
    <cellStyle name="Normal 11 3 4 3 2 3 4" xfId="8497"/>
    <cellStyle name="Normal 11 3 4 3 2 4" xfId="8498"/>
    <cellStyle name="Normal 11 3 4 3 2 4 2" xfId="8499"/>
    <cellStyle name="Normal 11 3 4 3 2 5" xfId="8500"/>
    <cellStyle name="Normal 11 3 4 3 2 6" xfId="8501"/>
    <cellStyle name="Normal 11 3 4 3 3" xfId="8502"/>
    <cellStyle name="Normal 11 3 4 3 3 2" xfId="8503"/>
    <cellStyle name="Normal 11 3 4 3 3 2 2" xfId="8504"/>
    <cellStyle name="Normal 11 3 4 3 3 2 2 2" xfId="8505"/>
    <cellStyle name="Normal 11 3 4 3 3 2 2 3" xfId="8506"/>
    <cellStyle name="Normal 11 3 4 3 3 2 2 4" xfId="8507"/>
    <cellStyle name="Normal 11 3 4 3 3 2 3" xfId="8508"/>
    <cellStyle name="Normal 11 3 4 3 3 2 4" xfId="8509"/>
    <cellStyle name="Normal 11 3 4 3 3 2 5" xfId="8510"/>
    <cellStyle name="Normal 11 3 4 3 3 3" xfId="8511"/>
    <cellStyle name="Normal 11 3 4 3 3 3 2" xfId="8512"/>
    <cellStyle name="Normal 11 3 4 3 3 3 3" xfId="8513"/>
    <cellStyle name="Normal 11 3 4 3 3 3 4" xfId="8514"/>
    <cellStyle name="Normal 11 3 4 3 3 4" xfId="8515"/>
    <cellStyle name="Normal 11 3 4 3 3 4 2" xfId="8516"/>
    <cellStyle name="Normal 11 3 4 3 3 5" xfId="8517"/>
    <cellStyle name="Normal 11 3 4 3 3 6" xfId="8518"/>
    <cellStyle name="Normal 11 3 4 3 4" xfId="8519"/>
    <cellStyle name="Normal 11 3 4 3 4 2" xfId="8520"/>
    <cellStyle name="Normal 11 3 4 3 4 2 2" xfId="8521"/>
    <cellStyle name="Normal 11 3 4 3 4 2 3" xfId="8522"/>
    <cellStyle name="Normal 11 3 4 3 4 2 4" xfId="8523"/>
    <cellStyle name="Normal 11 3 4 3 4 3" xfId="8524"/>
    <cellStyle name="Normal 11 3 4 3 4 4" xfId="8525"/>
    <cellStyle name="Normal 11 3 4 3 4 5" xfId="8526"/>
    <cellStyle name="Normal 11 3 4 3 5" xfId="8527"/>
    <cellStyle name="Normal 11 3 4 3 5 2" xfId="8528"/>
    <cellStyle name="Normal 11 3 4 3 5 3" xfId="8529"/>
    <cellStyle name="Normal 11 3 4 3 5 4" xfId="8530"/>
    <cellStyle name="Normal 11 3 4 3 6" xfId="8531"/>
    <cellStyle name="Normal 11 3 4 3 6 2" xfId="8532"/>
    <cellStyle name="Normal 11 3 4 3 7" xfId="8533"/>
    <cellStyle name="Normal 11 3 4 3 8" xfId="8534"/>
    <cellStyle name="Normal 11 3 4 4" xfId="8535"/>
    <cellStyle name="Normal 11 3 4 4 2" xfId="8536"/>
    <cellStyle name="Normal 11 3 4 4 2 2" xfId="8537"/>
    <cellStyle name="Normal 11 3 4 4 2 2 2" xfId="8538"/>
    <cellStyle name="Normal 11 3 4 4 2 2 3" xfId="8539"/>
    <cellStyle name="Normal 11 3 4 4 2 2 4" xfId="8540"/>
    <cellStyle name="Normal 11 3 4 4 2 3" xfId="8541"/>
    <cellStyle name="Normal 11 3 4 4 2 4" xfId="8542"/>
    <cellStyle name="Normal 11 3 4 4 2 5" xfId="8543"/>
    <cellStyle name="Normal 11 3 4 4 3" xfId="8544"/>
    <cellStyle name="Normal 11 3 4 4 3 2" xfId="8545"/>
    <cellStyle name="Normal 11 3 4 4 3 3" xfId="8546"/>
    <cellStyle name="Normal 11 3 4 4 3 4" xfId="8547"/>
    <cellStyle name="Normal 11 3 4 4 4" xfId="8548"/>
    <cellStyle name="Normal 11 3 4 4 4 2" xfId="8549"/>
    <cellStyle name="Normal 11 3 4 4 5" xfId="8550"/>
    <cellStyle name="Normal 11 3 4 4 6" xfId="8551"/>
    <cellStyle name="Normal 11 3 4 5" xfId="8552"/>
    <cellStyle name="Normal 11 3 4 5 2" xfId="8553"/>
    <cellStyle name="Normal 11 3 4 5 2 2" xfId="8554"/>
    <cellStyle name="Normal 11 3 4 5 2 2 2" xfId="8555"/>
    <cellStyle name="Normal 11 3 4 5 2 2 3" xfId="8556"/>
    <cellStyle name="Normal 11 3 4 5 2 2 4" xfId="8557"/>
    <cellStyle name="Normal 11 3 4 5 2 3" xfId="8558"/>
    <cellStyle name="Normal 11 3 4 5 2 4" xfId="8559"/>
    <cellStyle name="Normal 11 3 4 5 2 5" xfId="8560"/>
    <cellStyle name="Normal 11 3 4 5 3" xfId="8561"/>
    <cellStyle name="Normal 11 3 4 5 3 2" xfId="8562"/>
    <cellStyle name="Normal 11 3 4 5 3 3" xfId="8563"/>
    <cellStyle name="Normal 11 3 4 5 3 4" xfId="8564"/>
    <cellStyle name="Normal 11 3 4 5 4" xfId="8565"/>
    <cellStyle name="Normal 11 3 4 5 4 2" xfId="8566"/>
    <cellStyle name="Normal 11 3 4 5 5" xfId="8567"/>
    <cellStyle name="Normal 11 3 4 5 6" xfId="8568"/>
    <cellStyle name="Normal 11 3 4 6" xfId="8569"/>
    <cellStyle name="Normal 11 3 4 6 2" xfId="8570"/>
    <cellStyle name="Normal 11 3 4 6 2 2" xfId="8571"/>
    <cellStyle name="Normal 11 3 4 6 2 3" xfId="8572"/>
    <cellStyle name="Normal 11 3 4 6 2 4" xfId="8573"/>
    <cellStyle name="Normal 11 3 4 6 3" xfId="8574"/>
    <cellStyle name="Normal 11 3 4 6 4" xfId="8575"/>
    <cellStyle name="Normal 11 3 4 6 5" xfId="8576"/>
    <cellStyle name="Normal 11 3 4 7" xfId="8577"/>
    <cellStyle name="Normal 11 3 4 7 2" xfId="8578"/>
    <cellStyle name="Normal 11 3 4 7 3" xfId="8579"/>
    <cellStyle name="Normal 11 3 4 7 4" xfId="8580"/>
    <cellStyle name="Normal 11 3 4 8" xfId="8581"/>
    <cellStyle name="Normal 11 3 4 8 2" xfId="8582"/>
    <cellStyle name="Normal 11 3 4 9" xfId="8583"/>
    <cellStyle name="Normal 11 3 5" xfId="8584"/>
    <cellStyle name="Normal 11 3 5 2" xfId="8585"/>
    <cellStyle name="Normal 11 3 5 2 2" xfId="8586"/>
    <cellStyle name="Normal 11 3 5 2 2 2" xfId="8587"/>
    <cellStyle name="Normal 11 3 5 2 2 2 2" xfId="8588"/>
    <cellStyle name="Normal 11 3 5 2 2 2 3" xfId="8589"/>
    <cellStyle name="Normal 11 3 5 2 2 2 4" xfId="8590"/>
    <cellStyle name="Normal 11 3 5 2 2 3" xfId="8591"/>
    <cellStyle name="Normal 11 3 5 2 2 4" xfId="8592"/>
    <cellStyle name="Normal 11 3 5 2 2 5" xfId="8593"/>
    <cellStyle name="Normal 11 3 5 2 3" xfId="8594"/>
    <cellStyle name="Normal 11 3 5 2 3 2" xfId="8595"/>
    <cellStyle name="Normal 11 3 5 2 3 3" xfId="8596"/>
    <cellStyle name="Normal 11 3 5 2 3 4" xfId="8597"/>
    <cellStyle name="Normal 11 3 5 2 4" xfId="8598"/>
    <cellStyle name="Normal 11 3 5 2 4 2" xfId="8599"/>
    <cellStyle name="Normal 11 3 5 2 5" xfId="8600"/>
    <cellStyle name="Normal 11 3 5 2 6" xfId="8601"/>
    <cellStyle name="Normal 11 3 5 3" xfId="8602"/>
    <cellStyle name="Normal 11 3 5 3 2" xfId="8603"/>
    <cellStyle name="Normal 11 3 5 3 2 2" xfId="8604"/>
    <cellStyle name="Normal 11 3 5 3 2 2 2" xfId="8605"/>
    <cellStyle name="Normal 11 3 5 3 2 2 3" xfId="8606"/>
    <cellStyle name="Normal 11 3 5 3 2 2 4" xfId="8607"/>
    <cellStyle name="Normal 11 3 5 3 2 3" xfId="8608"/>
    <cellStyle name="Normal 11 3 5 3 2 4" xfId="8609"/>
    <cellStyle name="Normal 11 3 5 3 2 5" xfId="8610"/>
    <cellStyle name="Normal 11 3 5 3 3" xfId="8611"/>
    <cellStyle name="Normal 11 3 5 3 3 2" xfId="8612"/>
    <cellStyle name="Normal 11 3 5 3 3 3" xfId="8613"/>
    <cellStyle name="Normal 11 3 5 3 3 4" xfId="8614"/>
    <cellStyle name="Normal 11 3 5 3 4" xfId="8615"/>
    <cellStyle name="Normal 11 3 5 3 4 2" xfId="8616"/>
    <cellStyle name="Normal 11 3 5 3 5" xfId="8617"/>
    <cellStyle name="Normal 11 3 5 3 6" xfId="8618"/>
    <cellStyle name="Normal 11 3 5 4" xfId="8619"/>
    <cellStyle name="Normal 11 3 5 4 2" xfId="8620"/>
    <cellStyle name="Normal 11 3 5 4 2 2" xfId="8621"/>
    <cellStyle name="Normal 11 3 5 4 2 3" xfId="8622"/>
    <cellStyle name="Normal 11 3 5 4 2 4" xfId="8623"/>
    <cellStyle name="Normal 11 3 5 4 3" xfId="8624"/>
    <cellStyle name="Normal 11 3 5 4 4" xfId="8625"/>
    <cellStyle name="Normal 11 3 5 4 5" xfId="8626"/>
    <cellStyle name="Normal 11 3 5 5" xfId="8627"/>
    <cellStyle name="Normal 11 3 5 5 2" xfId="8628"/>
    <cellStyle name="Normal 11 3 5 5 3" xfId="8629"/>
    <cellStyle name="Normal 11 3 5 5 4" xfId="8630"/>
    <cellStyle name="Normal 11 3 5 6" xfId="8631"/>
    <cellStyle name="Normal 11 3 5 6 2" xfId="8632"/>
    <cellStyle name="Normal 11 3 5 7" xfId="8633"/>
    <cellStyle name="Normal 11 3 5 8" xfId="8634"/>
    <cellStyle name="Normal 11 3 6" xfId="8635"/>
    <cellStyle name="Normal 11 3 6 2" xfId="8636"/>
    <cellStyle name="Normal 11 3 6 2 2" xfId="8637"/>
    <cellStyle name="Normal 11 3 6 2 2 2" xfId="8638"/>
    <cellStyle name="Normal 11 3 6 2 2 2 2" xfId="8639"/>
    <cellStyle name="Normal 11 3 6 2 2 2 3" xfId="8640"/>
    <cellStyle name="Normal 11 3 6 2 2 2 4" xfId="8641"/>
    <cellStyle name="Normal 11 3 6 2 2 3" xfId="8642"/>
    <cellStyle name="Normal 11 3 6 2 2 4" xfId="8643"/>
    <cellStyle name="Normal 11 3 6 2 2 5" xfId="8644"/>
    <cellStyle name="Normal 11 3 6 2 3" xfId="8645"/>
    <cellStyle name="Normal 11 3 6 2 3 2" xfId="8646"/>
    <cellStyle name="Normal 11 3 6 2 3 3" xfId="8647"/>
    <cellStyle name="Normal 11 3 6 2 3 4" xfId="8648"/>
    <cellStyle name="Normal 11 3 6 2 4" xfId="8649"/>
    <cellStyle name="Normal 11 3 6 2 4 2" xfId="8650"/>
    <cellStyle name="Normal 11 3 6 2 5" xfId="8651"/>
    <cellStyle name="Normal 11 3 6 2 6" xfId="8652"/>
    <cellStyle name="Normal 11 3 6 3" xfId="8653"/>
    <cellStyle name="Normal 11 3 6 3 2" xfId="8654"/>
    <cellStyle name="Normal 11 3 6 3 2 2" xfId="8655"/>
    <cellStyle name="Normal 11 3 6 3 2 2 2" xfId="8656"/>
    <cellStyle name="Normal 11 3 6 3 2 2 3" xfId="8657"/>
    <cellStyle name="Normal 11 3 6 3 2 2 4" xfId="8658"/>
    <cellStyle name="Normal 11 3 6 3 2 3" xfId="8659"/>
    <cellStyle name="Normal 11 3 6 3 2 4" xfId="8660"/>
    <cellStyle name="Normal 11 3 6 3 2 5" xfId="8661"/>
    <cellStyle name="Normal 11 3 6 3 3" xfId="8662"/>
    <cellStyle name="Normal 11 3 6 3 3 2" xfId="8663"/>
    <cellStyle name="Normal 11 3 6 3 3 3" xfId="8664"/>
    <cellStyle name="Normal 11 3 6 3 3 4" xfId="8665"/>
    <cellStyle name="Normal 11 3 6 3 4" xfId="8666"/>
    <cellStyle name="Normal 11 3 6 3 4 2" xfId="8667"/>
    <cellStyle name="Normal 11 3 6 3 5" xfId="8668"/>
    <cellStyle name="Normal 11 3 6 3 6" xfId="8669"/>
    <cellStyle name="Normal 11 3 6 4" xfId="8670"/>
    <cellStyle name="Normal 11 3 6 4 2" xfId="8671"/>
    <cellStyle name="Normal 11 3 6 4 2 2" xfId="8672"/>
    <cellStyle name="Normal 11 3 6 4 2 3" xfId="8673"/>
    <cellStyle name="Normal 11 3 6 4 2 4" xfId="8674"/>
    <cellStyle name="Normal 11 3 6 4 3" xfId="8675"/>
    <cellStyle name="Normal 11 3 6 4 4" xfId="8676"/>
    <cellStyle name="Normal 11 3 6 4 5" xfId="8677"/>
    <cellStyle name="Normal 11 3 6 5" xfId="8678"/>
    <cellStyle name="Normal 11 3 6 5 2" xfId="8679"/>
    <cellStyle name="Normal 11 3 6 5 3" xfId="8680"/>
    <cellStyle name="Normal 11 3 6 5 4" xfId="8681"/>
    <cellStyle name="Normal 11 3 6 6" xfId="8682"/>
    <cellStyle name="Normal 11 3 6 6 2" xfId="8683"/>
    <cellStyle name="Normal 11 3 6 7" xfId="8684"/>
    <cellStyle name="Normal 11 3 6 8" xfId="8685"/>
    <cellStyle name="Normal 11 3 7" xfId="8686"/>
    <cellStyle name="Normal 11 3 7 2" xfId="8687"/>
    <cellStyle name="Normal 11 3 7 2 2" xfId="8688"/>
    <cellStyle name="Normal 11 3 7 2 2 2" xfId="8689"/>
    <cellStyle name="Normal 11 3 7 2 2 3" xfId="8690"/>
    <cellStyle name="Normal 11 3 7 2 2 4" xfId="8691"/>
    <cellStyle name="Normal 11 3 7 2 3" xfId="8692"/>
    <cellStyle name="Normal 11 3 7 2 4" xfId="8693"/>
    <cellStyle name="Normal 11 3 7 2 5" xfId="8694"/>
    <cellStyle name="Normal 11 3 7 3" xfId="8695"/>
    <cellStyle name="Normal 11 3 7 3 2" xfId="8696"/>
    <cellStyle name="Normal 11 3 7 3 3" xfId="8697"/>
    <cellStyle name="Normal 11 3 7 3 4" xfId="8698"/>
    <cellStyle name="Normal 11 3 7 4" xfId="8699"/>
    <cellStyle name="Normal 11 3 7 4 2" xfId="8700"/>
    <cellStyle name="Normal 11 3 7 5" xfId="8701"/>
    <cellStyle name="Normal 11 3 7 6" xfId="8702"/>
    <cellStyle name="Normal 11 3 8" xfId="8703"/>
    <cellStyle name="Normal 11 3 8 2" xfId="8704"/>
    <cellStyle name="Normal 11 3 8 2 2" xfId="8705"/>
    <cellStyle name="Normal 11 3 8 2 2 2" xfId="8706"/>
    <cellStyle name="Normal 11 3 8 2 2 3" xfId="8707"/>
    <cellStyle name="Normal 11 3 8 2 2 4" xfId="8708"/>
    <cellStyle name="Normal 11 3 8 2 3" xfId="8709"/>
    <cellStyle name="Normal 11 3 8 2 4" xfId="8710"/>
    <cellStyle name="Normal 11 3 8 2 5" xfId="8711"/>
    <cellStyle name="Normal 11 3 8 3" xfId="8712"/>
    <cellStyle name="Normal 11 3 8 3 2" xfId="8713"/>
    <cellStyle name="Normal 11 3 8 3 3" xfId="8714"/>
    <cellStyle name="Normal 11 3 8 3 4" xfId="8715"/>
    <cellStyle name="Normal 11 3 8 4" xfId="8716"/>
    <cellStyle name="Normal 11 3 8 4 2" xfId="8717"/>
    <cellStyle name="Normal 11 3 8 5" xfId="8718"/>
    <cellStyle name="Normal 11 3 8 6" xfId="8719"/>
    <cellStyle name="Normal 11 3 9" xfId="8720"/>
    <cellStyle name="Normal 11 3 9 2" xfId="8721"/>
    <cellStyle name="Normal 11 3 9 2 2" xfId="8722"/>
    <cellStyle name="Normal 11 3 9 2 3" xfId="8723"/>
    <cellStyle name="Normal 11 3 9 2 4" xfId="8724"/>
    <cellStyle name="Normal 11 3 9 3" xfId="8725"/>
    <cellStyle name="Normal 11 3 9 4" xfId="8726"/>
    <cellStyle name="Normal 11 3 9 5" xfId="8727"/>
    <cellStyle name="Normal 11 4" xfId="8728"/>
    <cellStyle name="Normal 11 4 10" xfId="8729"/>
    <cellStyle name="Normal 11 4 11" xfId="8730"/>
    <cellStyle name="Normal 11 4 2" xfId="8731"/>
    <cellStyle name="Normal 11 4 2 10" xfId="8732"/>
    <cellStyle name="Normal 11 4 2 2" xfId="8733"/>
    <cellStyle name="Normal 11 4 2 2 2" xfId="8734"/>
    <cellStyle name="Normal 11 4 2 2 2 2" xfId="8735"/>
    <cellStyle name="Normal 11 4 2 2 2 2 2" xfId="8736"/>
    <cellStyle name="Normal 11 4 2 2 2 2 2 2" xfId="8737"/>
    <cellStyle name="Normal 11 4 2 2 2 2 2 3" xfId="8738"/>
    <cellStyle name="Normal 11 4 2 2 2 2 2 4" xfId="8739"/>
    <cellStyle name="Normal 11 4 2 2 2 2 3" xfId="8740"/>
    <cellStyle name="Normal 11 4 2 2 2 2 4" xfId="8741"/>
    <cellStyle name="Normal 11 4 2 2 2 2 5" xfId="8742"/>
    <cellStyle name="Normal 11 4 2 2 2 3" xfId="8743"/>
    <cellStyle name="Normal 11 4 2 2 2 3 2" xfId="8744"/>
    <cellStyle name="Normal 11 4 2 2 2 3 3" xfId="8745"/>
    <cellStyle name="Normal 11 4 2 2 2 3 4" xfId="8746"/>
    <cellStyle name="Normal 11 4 2 2 2 4" xfId="8747"/>
    <cellStyle name="Normal 11 4 2 2 2 4 2" xfId="8748"/>
    <cellStyle name="Normal 11 4 2 2 2 5" xfId="8749"/>
    <cellStyle name="Normal 11 4 2 2 2 6" xfId="8750"/>
    <cellStyle name="Normal 11 4 2 2 3" xfId="8751"/>
    <cellStyle name="Normal 11 4 2 2 3 2" xfId="8752"/>
    <cellStyle name="Normal 11 4 2 2 3 2 2" xfId="8753"/>
    <cellStyle name="Normal 11 4 2 2 3 2 2 2" xfId="8754"/>
    <cellStyle name="Normal 11 4 2 2 3 2 2 3" xfId="8755"/>
    <cellStyle name="Normal 11 4 2 2 3 2 2 4" xfId="8756"/>
    <cellStyle name="Normal 11 4 2 2 3 2 3" xfId="8757"/>
    <cellStyle name="Normal 11 4 2 2 3 2 4" xfId="8758"/>
    <cellStyle name="Normal 11 4 2 2 3 2 5" xfId="8759"/>
    <cellStyle name="Normal 11 4 2 2 3 3" xfId="8760"/>
    <cellStyle name="Normal 11 4 2 2 3 3 2" xfId="8761"/>
    <cellStyle name="Normal 11 4 2 2 3 3 3" xfId="8762"/>
    <cellStyle name="Normal 11 4 2 2 3 3 4" xfId="8763"/>
    <cellStyle name="Normal 11 4 2 2 3 4" xfId="8764"/>
    <cellStyle name="Normal 11 4 2 2 3 4 2" xfId="8765"/>
    <cellStyle name="Normal 11 4 2 2 3 5" xfId="8766"/>
    <cellStyle name="Normal 11 4 2 2 3 6" xfId="8767"/>
    <cellStyle name="Normal 11 4 2 2 4" xfId="8768"/>
    <cellStyle name="Normal 11 4 2 2 4 2" xfId="8769"/>
    <cellStyle name="Normal 11 4 2 2 4 2 2" xfId="8770"/>
    <cellStyle name="Normal 11 4 2 2 4 2 3" xfId="8771"/>
    <cellStyle name="Normal 11 4 2 2 4 2 4" xfId="8772"/>
    <cellStyle name="Normal 11 4 2 2 4 3" xfId="8773"/>
    <cellStyle name="Normal 11 4 2 2 4 4" xfId="8774"/>
    <cellStyle name="Normal 11 4 2 2 4 5" xfId="8775"/>
    <cellStyle name="Normal 11 4 2 2 5" xfId="8776"/>
    <cellStyle name="Normal 11 4 2 2 5 2" xfId="8777"/>
    <cellStyle name="Normal 11 4 2 2 5 3" xfId="8778"/>
    <cellStyle name="Normal 11 4 2 2 5 4" xfId="8779"/>
    <cellStyle name="Normal 11 4 2 2 6" xfId="8780"/>
    <cellStyle name="Normal 11 4 2 2 6 2" xfId="8781"/>
    <cellStyle name="Normal 11 4 2 2 7" xfId="8782"/>
    <cellStyle name="Normal 11 4 2 2 8" xfId="8783"/>
    <cellStyle name="Normal 11 4 2 3" xfId="8784"/>
    <cellStyle name="Normal 11 4 2 3 2" xfId="8785"/>
    <cellStyle name="Normal 11 4 2 3 2 2" xfId="8786"/>
    <cellStyle name="Normal 11 4 2 3 2 2 2" xfId="8787"/>
    <cellStyle name="Normal 11 4 2 3 2 2 2 2" xfId="8788"/>
    <cellStyle name="Normal 11 4 2 3 2 2 2 3" xfId="8789"/>
    <cellStyle name="Normal 11 4 2 3 2 2 2 4" xfId="8790"/>
    <cellStyle name="Normal 11 4 2 3 2 2 3" xfId="8791"/>
    <cellStyle name="Normal 11 4 2 3 2 2 4" xfId="8792"/>
    <cellStyle name="Normal 11 4 2 3 2 2 5" xfId="8793"/>
    <cellStyle name="Normal 11 4 2 3 2 3" xfId="8794"/>
    <cellStyle name="Normal 11 4 2 3 2 3 2" xfId="8795"/>
    <cellStyle name="Normal 11 4 2 3 2 3 3" xfId="8796"/>
    <cellStyle name="Normal 11 4 2 3 2 3 4" xfId="8797"/>
    <cellStyle name="Normal 11 4 2 3 2 4" xfId="8798"/>
    <cellStyle name="Normal 11 4 2 3 2 4 2" xfId="8799"/>
    <cellStyle name="Normal 11 4 2 3 2 5" xfId="8800"/>
    <cellStyle name="Normal 11 4 2 3 2 6" xfId="8801"/>
    <cellStyle name="Normal 11 4 2 3 3" xfId="8802"/>
    <cellStyle name="Normal 11 4 2 3 3 2" xfId="8803"/>
    <cellStyle name="Normal 11 4 2 3 3 2 2" xfId="8804"/>
    <cellStyle name="Normal 11 4 2 3 3 2 2 2" xfId="8805"/>
    <cellStyle name="Normal 11 4 2 3 3 2 2 3" xfId="8806"/>
    <cellStyle name="Normal 11 4 2 3 3 2 2 4" xfId="8807"/>
    <cellStyle name="Normal 11 4 2 3 3 2 3" xfId="8808"/>
    <cellStyle name="Normal 11 4 2 3 3 2 4" xfId="8809"/>
    <cellStyle name="Normal 11 4 2 3 3 2 5" xfId="8810"/>
    <cellStyle name="Normal 11 4 2 3 3 3" xfId="8811"/>
    <cellStyle name="Normal 11 4 2 3 3 3 2" xfId="8812"/>
    <cellStyle name="Normal 11 4 2 3 3 3 3" xfId="8813"/>
    <cellStyle name="Normal 11 4 2 3 3 3 4" xfId="8814"/>
    <cellStyle name="Normal 11 4 2 3 3 4" xfId="8815"/>
    <cellStyle name="Normal 11 4 2 3 3 4 2" xfId="8816"/>
    <cellStyle name="Normal 11 4 2 3 3 5" xfId="8817"/>
    <cellStyle name="Normal 11 4 2 3 3 6" xfId="8818"/>
    <cellStyle name="Normal 11 4 2 3 4" xfId="8819"/>
    <cellStyle name="Normal 11 4 2 3 4 2" xfId="8820"/>
    <cellStyle name="Normal 11 4 2 3 4 2 2" xfId="8821"/>
    <cellStyle name="Normal 11 4 2 3 4 2 3" xfId="8822"/>
    <cellStyle name="Normal 11 4 2 3 4 2 4" xfId="8823"/>
    <cellStyle name="Normal 11 4 2 3 4 3" xfId="8824"/>
    <cellStyle name="Normal 11 4 2 3 4 4" xfId="8825"/>
    <cellStyle name="Normal 11 4 2 3 4 5" xfId="8826"/>
    <cellStyle name="Normal 11 4 2 3 5" xfId="8827"/>
    <cellStyle name="Normal 11 4 2 3 5 2" xfId="8828"/>
    <cellStyle name="Normal 11 4 2 3 5 3" xfId="8829"/>
    <cellStyle name="Normal 11 4 2 3 5 4" xfId="8830"/>
    <cellStyle name="Normal 11 4 2 3 6" xfId="8831"/>
    <cellStyle name="Normal 11 4 2 3 6 2" xfId="8832"/>
    <cellStyle name="Normal 11 4 2 3 7" xfId="8833"/>
    <cellStyle name="Normal 11 4 2 3 8" xfId="8834"/>
    <cellStyle name="Normal 11 4 2 4" xfId="8835"/>
    <cellStyle name="Normal 11 4 2 4 2" xfId="8836"/>
    <cellStyle name="Normal 11 4 2 4 2 2" xfId="8837"/>
    <cellStyle name="Normal 11 4 2 4 2 2 2" xfId="8838"/>
    <cellStyle name="Normal 11 4 2 4 2 2 3" xfId="8839"/>
    <cellStyle name="Normal 11 4 2 4 2 2 4" xfId="8840"/>
    <cellStyle name="Normal 11 4 2 4 2 3" xfId="8841"/>
    <cellStyle name="Normal 11 4 2 4 2 4" xfId="8842"/>
    <cellStyle name="Normal 11 4 2 4 2 5" xfId="8843"/>
    <cellStyle name="Normal 11 4 2 4 3" xfId="8844"/>
    <cellStyle name="Normal 11 4 2 4 3 2" xfId="8845"/>
    <cellStyle name="Normal 11 4 2 4 3 3" xfId="8846"/>
    <cellStyle name="Normal 11 4 2 4 3 4" xfId="8847"/>
    <cellStyle name="Normal 11 4 2 4 4" xfId="8848"/>
    <cellStyle name="Normal 11 4 2 4 4 2" xfId="8849"/>
    <cellStyle name="Normal 11 4 2 4 5" xfId="8850"/>
    <cellStyle name="Normal 11 4 2 4 6" xfId="8851"/>
    <cellStyle name="Normal 11 4 2 5" xfId="8852"/>
    <cellStyle name="Normal 11 4 2 5 2" xfId="8853"/>
    <cellStyle name="Normal 11 4 2 5 2 2" xfId="8854"/>
    <cellStyle name="Normal 11 4 2 5 2 2 2" xfId="8855"/>
    <cellStyle name="Normal 11 4 2 5 2 2 3" xfId="8856"/>
    <cellStyle name="Normal 11 4 2 5 2 2 4" xfId="8857"/>
    <cellStyle name="Normal 11 4 2 5 2 3" xfId="8858"/>
    <cellStyle name="Normal 11 4 2 5 2 4" xfId="8859"/>
    <cellStyle name="Normal 11 4 2 5 2 5" xfId="8860"/>
    <cellStyle name="Normal 11 4 2 5 3" xfId="8861"/>
    <cellStyle name="Normal 11 4 2 5 3 2" xfId="8862"/>
    <cellStyle name="Normal 11 4 2 5 3 3" xfId="8863"/>
    <cellStyle name="Normal 11 4 2 5 3 4" xfId="8864"/>
    <cellStyle name="Normal 11 4 2 5 4" xfId="8865"/>
    <cellStyle name="Normal 11 4 2 5 4 2" xfId="8866"/>
    <cellStyle name="Normal 11 4 2 5 5" xfId="8867"/>
    <cellStyle name="Normal 11 4 2 5 6" xfId="8868"/>
    <cellStyle name="Normal 11 4 2 6" xfId="8869"/>
    <cellStyle name="Normal 11 4 2 6 2" xfId="8870"/>
    <cellStyle name="Normal 11 4 2 6 2 2" xfId="8871"/>
    <cellStyle name="Normal 11 4 2 6 2 3" xfId="8872"/>
    <cellStyle name="Normal 11 4 2 6 2 4" xfId="8873"/>
    <cellStyle name="Normal 11 4 2 6 3" xfId="8874"/>
    <cellStyle name="Normal 11 4 2 6 4" xfId="8875"/>
    <cellStyle name="Normal 11 4 2 6 5" xfId="8876"/>
    <cellStyle name="Normal 11 4 2 7" xfId="8877"/>
    <cellStyle name="Normal 11 4 2 7 2" xfId="8878"/>
    <cellStyle name="Normal 11 4 2 7 3" xfId="8879"/>
    <cellStyle name="Normal 11 4 2 7 4" xfId="8880"/>
    <cellStyle name="Normal 11 4 2 8" xfId="8881"/>
    <cellStyle name="Normal 11 4 2 8 2" xfId="8882"/>
    <cellStyle name="Normal 11 4 2 9" xfId="8883"/>
    <cellStyle name="Normal 11 4 3" xfId="8884"/>
    <cellStyle name="Normal 11 4 3 2" xfId="8885"/>
    <cellStyle name="Normal 11 4 3 2 2" xfId="8886"/>
    <cellStyle name="Normal 11 4 3 2 2 2" xfId="8887"/>
    <cellStyle name="Normal 11 4 3 2 2 2 2" xfId="8888"/>
    <cellStyle name="Normal 11 4 3 2 2 2 3" xfId="8889"/>
    <cellStyle name="Normal 11 4 3 2 2 2 4" xfId="8890"/>
    <cellStyle name="Normal 11 4 3 2 2 3" xfId="8891"/>
    <cellStyle name="Normal 11 4 3 2 2 4" xfId="8892"/>
    <cellStyle name="Normal 11 4 3 2 2 5" xfId="8893"/>
    <cellStyle name="Normal 11 4 3 2 3" xfId="8894"/>
    <cellStyle name="Normal 11 4 3 2 3 2" xfId="8895"/>
    <cellStyle name="Normal 11 4 3 2 3 3" xfId="8896"/>
    <cellStyle name="Normal 11 4 3 2 3 4" xfId="8897"/>
    <cellStyle name="Normal 11 4 3 2 4" xfId="8898"/>
    <cellStyle name="Normal 11 4 3 2 4 2" xfId="8899"/>
    <cellStyle name="Normal 11 4 3 2 5" xfId="8900"/>
    <cellStyle name="Normal 11 4 3 2 6" xfId="8901"/>
    <cellStyle name="Normal 11 4 3 3" xfId="8902"/>
    <cellStyle name="Normal 11 4 3 3 2" xfId="8903"/>
    <cellStyle name="Normal 11 4 3 3 2 2" xfId="8904"/>
    <cellStyle name="Normal 11 4 3 3 2 2 2" xfId="8905"/>
    <cellStyle name="Normal 11 4 3 3 2 2 3" xfId="8906"/>
    <cellStyle name="Normal 11 4 3 3 2 2 4" xfId="8907"/>
    <cellStyle name="Normal 11 4 3 3 2 3" xfId="8908"/>
    <cellStyle name="Normal 11 4 3 3 2 4" xfId="8909"/>
    <cellStyle name="Normal 11 4 3 3 2 5" xfId="8910"/>
    <cellStyle name="Normal 11 4 3 3 3" xfId="8911"/>
    <cellStyle name="Normal 11 4 3 3 3 2" xfId="8912"/>
    <cellStyle name="Normal 11 4 3 3 3 3" xfId="8913"/>
    <cellStyle name="Normal 11 4 3 3 3 4" xfId="8914"/>
    <cellStyle name="Normal 11 4 3 3 4" xfId="8915"/>
    <cellStyle name="Normal 11 4 3 3 4 2" xfId="8916"/>
    <cellStyle name="Normal 11 4 3 3 5" xfId="8917"/>
    <cellStyle name="Normal 11 4 3 3 6" xfId="8918"/>
    <cellStyle name="Normal 11 4 3 4" xfId="8919"/>
    <cellStyle name="Normal 11 4 3 4 2" xfId="8920"/>
    <cellStyle name="Normal 11 4 3 4 2 2" xfId="8921"/>
    <cellStyle name="Normal 11 4 3 4 2 3" xfId="8922"/>
    <cellStyle name="Normal 11 4 3 4 2 4" xfId="8923"/>
    <cellStyle name="Normal 11 4 3 4 3" xfId="8924"/>
    <cellStyle name="Normal 11 4 3 4 4" xfId="8925"/>
    <cellStyle name="Normal 11 4 3 4 5" xfId="8926"/>
    <cellStyle name="Normal 11 4 3 5" xfId="8927"/>
    <cellStyle name="Normal 11 4 3 5 2" xfId="8928"/>
    <cellStyle name="Normal 11 4 3 5 3" xfId="8929"/>
    <cellStyle name="Normal 11 4 3 5 4" xfId="8930"/>
    <cellStyle name="Normal 11 4 3 6" xfId="8931"/>
    <cellStyle name="Normal 11 4 3 6 2" xfId="8932"/>
    <cellStyle name="Normal 11 4 3 7" xfId="8933"/>
    <cellStyle name="Normal 11 4 3 8" xfId="8934"/>
    <cellStyle name="Normal 11 4 4" xfId="8935"/>
    <cellStyle name="Normal 11 4 4 2" xfId="8936"/>
    <cellStyle name="Normal 11 4 4 2 2" xfId="8937"/>
    <cellStyle name="Normal 11 4 4 2 2 2" xfId="8938"/>
    <cellStyle name="Normal 11 4 4 2 2 2 2" xfId="8939"/>
    <cellStyle name="Normal 11 4 4 2 2 2 3" xfId="8940"/>
    <cellStyle name="Normal 11 4 4 2 2 2 4" xfId="8941"/>
    <cellStyle name="Normal 11 4 4 2 2 3" xfId="8942"/>
    <cellStyle name="Normal 11 4 4 2 2 4" xfId="8943"/>
    <cellStyle name="Normal 11 4 4 2 2 5" xfId="8944"/>
    <cellStyle name="Normal 11 4 4 2 3" xfId="8945"/>
    <cellStyle name="Normal 11 4 4 2 3 2" xfId="8946"/>
    <cellStyle name="Normal 11 4 4 2 3 3" xfId="8947"/>
    <cellStyle name="Normal 11 4 4 2 3 4" xfId="8948"/>
    <cellStyle name="Normal 11 4 4 2 4" xfId="8949"/>
    <cellStyle name="Normal 11 4 4 2 4 2" xfId="8950"/>
    <cellStyle name="Normal 11 4 4 2 5" xfId="8951"/>
    <cellStyle name="Normal 11 4 4 2 6" xfId="8952"/>
    <cellStyle name="Normal 11 4 4 3" xfId="8953"/>
    <cellStyle name="Normal 11 4 4 3 2" xfId="8954"/>
    <cellStyle name="Normal 11 4 4 3 2 2" xfId="8955"/>
    <cellStyle name="Normal 11 4 4 3 2 2 2" xfId="8956"/>
    <cellStyle name="Normal 11 4 4 3 2 2 3" xfId="8957"/>
    <cellStyle name="Normal 11 4 4 3 2 2 4" xfId="8958"/>
    <cellStyle name="Normal 11 4 4 3 2 3" xfId="8959"/>
    <cellStyle name="Normal 11 4 4 3 2 4" xfId="8960"/>
    <cellStyle name="Normal 11 4 4 3 2 5" xfId="8961"/>
    <cellStyle name="Normal 11 4 4 3 3" xfId="8962"/>
    <cellStyle name="Normal 11 4 4 3 3 2" xfId="8963"/>
    <cellStyle name="Normal 11 4 4 3 3 3" xfId="8964"/>
    <cellStyle name="Normal 11 4 4 3 3 4" xfId="8965"/>
    <cellStyle name="Normal 11 4 4 3 4" xfId="8966"/>
    <cellStyle name="Normal 11 4 4 3 4 2" xfId="8967"/>
    <cellStyle name="Normal 11 4 4 3 5" xfId="8968"/>
    <cellStyle name="Normal 11 4 4 3 6" xfId="8969"/>
    <cellStyle name="Normal 11 4 4 4" xfId="8970"/>
    <cellStyle name="Normal 11 4 4 4 2" xfId="8971"/>
    <cellStyle name="Normal 11 4 4 4 2 2" xfId="8972"/>
    <cellStyle name="Normal 11 4 4 4 2 3" xfId="8973"/>
    <cellStyle name="Normal 11 4 4 4 2 4" xfId="8974"/>
    <cellStyle name="Normal 11 4 4 4 3" xfId="8975"/>
    <cellStyle name="Normal 11 4 4 4 4" xfId="8976"/>
    <cellStyle name="Normal 11 4 4 4 5" xfId="8977"/>
    <cellStyle name="Normal 11 4 4 5" xfId="8978"/>
    <cellStyle name="Normal 11 4 4 5 2" xfId="8979"/>
    <cellStyle name="Normal 11 4 4 5 3" xfId="8980"/>
    <cellStyle name="Normal 11 4 4 5 4" xfId="8981"/>
    <cellStyle name="Normal 11 4 4 6" xfId="8982"/>
    <cellStyle name="Normal 11 4 4 6 2" xfId="8983"/>
    <cellStyle name="Normal 11 4 4 7" xfId="8984"/>
    <cellStyle name="Normal 11 4 4 8" xfId="8985"/>
    <cellStyle name="Normal 11 4 5" xfId="8986"/>
    <cellStyle name="Normal 11 4 5 2" xfId="8987"/>
    <cellStyle name="Normal 11 4 5 2 2" xfId="8988"/>
    <cellStyle name="Normal 11 4 5 2 2 2" xfId="8989"/>
    <cellStyle name="Normal 11 4 5 2 2 3" xfId="8990"/>
    <cellStyle name="Normal 11 4 5 2 2 4" xfId="8991"/>
    <cellStyle name="Normal 11 4 5 2 3" xfId="8992"/>
    <cellStyle name="Normal 11 4 5 2 4" xfId="8993"/>
    <cellStyle name="Normal 11 4 5 2 5" xfId="8994"/>
    <cellStyle name="Normal 11 4 5 3" xfId="8995"/>
    <cellStyle name="Normal 11 4 5 3 2" xfId="8996"/>
    <cellStyle name="Normal 11 4 5 3 3" xfId="8997"/>
    <cellStyle name="Normal 11 4 5 3 4" xfId="8998"/>
    <cellStyle name="Normal 11 4 5 4" xfId="8999"/>
    <cellStyle name="Normal 11 4 5 4 2" xfId="9000"/>
    <cellStyle name="Normal 11 4 5 5" xfId="9001"/>
    <cellStyle name="Normal 11 4 5 6" xfId="9002"/>
    <cellStyle name="Normal 11 4 6" xfId="9003"/>
    <cellStyle name="Normal 11 4 6 2" xfId="9004"/>
    <cellStyle name="Normal 11 4 6 2 2" xfId="9005"/>
    <cellStyle name="Normal 11 4 6 2 2 2" xfId="9006"/>
    <cellStyle name="Normal 11 4 6 2 2 3" xfId="9007"/>
    <cellStyle name="Normal 11 4 6 2 2 4" xfId="9008"/>
    <cellStyle name="Normal 11 4 6 2 3" xfId="9009"/>
    <cellStyle name="Normal 11 4 6 2 4" xfId="9010"/>
    <cellStyle name="Normal 11 4 6 2 5" xfId="9011"/>
    <cellStyle name="Normal 11 4 6 3" xfId="9012"/>
    <cellStyle name="Normal 11 4 6 3 2" xfId="9013"/>
    <cellStyle name="Normal 11 4 6 3 3" xfId="9014"/>
    <cellStyle name="Normal 11 4 6 3 4" xfId="9015"/>
    <cellStyle name="Normal 11 4 6 4" xfId="9016"/>
    <cellStyle name="Normal 11 4 6 4 2" xfId="9017"/>
    <cellStyle name="Normal 11 4 6 5" xfId="9018"/>
    <cellStyle name="Normal 11 4 6 6" xfId="9019"/>
    <cellStyle name="Normal 11 4 7" xfId="9020"/>
    <cellStyle name="Normal 11 4 7 2" xfId="9021"/>
    <cellStyle name="Normal 11 4 7 2 2" xfId="9022"/>
    <cellStyle name="Normal 11 4 7 2 3" xfId="9023"/>
    <cellStyle name="Normal 11 4 7 2 4" xfId="9024"/>
    <cellStyle name="Normal 11 4 7 3" xfId="9025"/>
    <cellStyle name="Normal 11 4 7 4" xfId="9026"/>
    <cellStyle name="Normal 11 4 7 5" xfId="9027"/>
    <cellStyle name="Normal 11 4 8" xfId="9028"/>
    <cellStyle name="Normal 11 4 8 2" xfId="9029"/>
    <cellStyle name="Normal 11 4 8 3" xfId="9030"/>
    <cellStyle name="Normal 11 4 8 4" xfId="9031"/>
    <cellStyle name="Normal 11 4 9" xfId="9032"/>
    <cellStyle name="Normal 11 4 9 2" xfId="9033"/>
    <cellStyle name="Normal 11 5" xfId="9034"/>
    <cellStyle name="Normal 11 5 10" xfId="9035"/>
    <cellStyle name="Normal 11 5 2" xfId="9036"/>
    <cellStyle name="Normal 11 5 2 2" xfId="9037"/>
    <cellStyle name="Normal 11 5 2 2 2" xfId="9038"/>
    <cellStyle name="Normal 11 5 2 2 2 2" xfId="9039"/>
    <cellStyle name="Normal 11 5 2 2 2 2 2" xfId="9040"/>
    <cellStyle name="Normal 11 5 2 2 2 2 3" xfId="9041"/>
    <cellStyle name="Normal 11 5 2 2 2 2 4" xfId="9042"/>
    <cellStyle name="Normal 11 5 2 2 2 3" xfId="9043"/>
    <cellStyle name="Normal 11 5 2 2 2 4" xfId="9044"/>
    <cellStyle name="Normal 11 5 2 2 2 5" xfId="9045"/>
    <cellStyle name="Normal 11 5 2 2 3" xfId="9046"/>
    <cellStyle name="Normal 11 5 2 2 3 2" xfId="9047"/>
    <cellStyle name="Normal 11 5 2 2 3 3" xfId="9048"/>
    <cellStyle name="Normal 11 5 2 2 3 4" xfId="9049"/>
    <cellStyle name="Normal 11 5 2 2 4" xfId="9050"/>
    <cellStyle name="Normal 11 5 2 2 4 2" xfId="9051"/>
    <cellStyle name="Normal 11 5 2 2 5" xfId="9052"/>
    <cellStyle name="Normal 11 5 2 2 6" xfId="9053"/>
    <cellStyle name="Normal 11 5 2 3" xfId="9054"/>
    <cellStyle name="Normal 11 5 2 3 2" xfId="9055"/>
    <cellStyle name="Normal 11 5 2 3 2 2" xfId="9056"/>
    <cellStyle name="Normal 11 5 2 3 2 2 2" xfId="9057"/>
    <cellStyle name="Normal 11 5 2 3 2 2 3" xfId="9058"/>
    <cellStyle name="Normal 11 5 2 3 2 2 4" xfId="9059"/>
    <cellStyle name="Normal 11 5 2 3 2 3" xfId="9060"/>
    <cellStyle name="Normal 11 5 2 3 2 4" xfId="9061"/>
    <cellStyle name="Normal 11 5 2 3 2 5" xfId="9062"/>
    <cellStyle name="Normal 11 5 2 3 3" xfId="9063"/>
    <cellStyle name="Normal 11 5 2 3 3 2" xfId="9064"/>
    <cellStyle name="Normal 11 5 2 3 3 3" xfId="9065"/>
    <cellStyle name="Normal 11 5 2 3 3 4" xfId="9066"/>
    <cellStyle name="Normal 11 5 2 3 4" xfId="9067"/>
    <cellStyle name="Normal 11 5 2 3 4 2" xfId="9068"/>
    <cellStyle name="Normal 11 5 2 3 5" xfId="9069"/>
    <cellStyle name="Normal 11 5 2 3 6" xfId="9070"/>
    <cellStyle name="Normal 11 5 2 4" xfId="9071"/>
    <cellStyle name="Normal 11 5 2 4 2" xfId="9072"/>
    <cellStyle name="Normal 11 5 2 4 2 2" xfId="9073"/>
    <cellStyle name="Normal 11 5 2 4 2 3" xfId="9074"/>
    <cellStyle name="Normal 11 5 2 4 2 4" xfId="9075"/>
    <cellStyle name="Normal 11 5 2 4 3" xfId="9076"/>
    <cellStyle name="Normal 11 5 2 4 4" xfId="9077"/>
    <cellStyle name="Normal 11 5 2 4 5" xfId="9078"/>
    <cellStyle name="Normal 11 5 2 5" xfId="9079"/>
    <cellStyle name="Normal 11 5 2 5 2" xfId="9080"/>
    <cellStyle name="Normal 11 5 2 5 3" xfId="9081"/>
    <cellStyle name="Normal 11 5 2 5 4" xfId="9082"/>
    <cellStyle name="Normal 11 5 2 6" xfId="9083"/>
    <cellStyle name="Normal 11 5 2 6 2" xfId="9084"/>
    <cellStyle name="Normal 11 5 2 7" xfId="9085"/>
    <cellStyle name="Normal 11 5 2 8" xfId="9086"/>
    <cellStyle name="Normal 11 5 3" xfId="9087"/>
    <cellStyle name="Normal 11 5 3 2" xfId="9088"/>
    <cellStyle name="Normal 11 5 3 2 2" xfId="9089"/>
    <cellStyle name="Normal 11 5 3 2 2 2" xfId="9090"/>
    <cellStyle name="Normal 11 5 3 2 2 2 2" xfId="9091"/>
    <cellStyle name="Normal 11 5 3 2 2 2 3" xfId="9092"/>
    <cellStyle name="Normal 11 5 3 2 2 2 4" xfId="9093"/>
    <cellStyle name="Normal 11 5 3 2 2 3" xfId="9094"/>
    <cellStyle name="Normal 11 5 3 2 2 4" xfId="9095"/>
    <cellStyle name="Normal 11 5 3 2 2 5" xfId="9096"/>
    <cellStyle name="Normal 11 5 3 2 3" xfId="9097"/>
    <cellStyle name="Normal 11 5 3 2 3 2" xfId="9098"/>
    <cellStyle name="Normal 11 5 3 2 3 3" xfId="9099"/>
    <cellStyle name="Normal 11 5 3 2 3 4" xfId="9100"/>
    <cellStyle name="Normal 11 5 3 2 4" xfId="9101"/>
    <cellStyle name="Normal 11 5 3 2 4 2" xfId="9102"/>
    <cellStyle name="Normal 11 5 3 2 5" xfId="9103"/>
    <cellStyle name="Normal 11 5 3 2 6" xfId="9104"/>
    <cellStyle name="Normal 11 5 3 3" xfId="9105"/>
    <cellStyle name="Normal 11 5 3 3 2" xfId="9106"/>
    <cellStyle name="Normal 11 5 3 3 2 2" xfId="9107"/>
    <cellStyle name="Normal 11 5 3 3 2 2 2" xfId="9108"/>
    <cellStyle name="Normal 11 5 3 3 2 2 3" xfId="9109"/>
    <cellStyle name="Normal 11 5 3 3 2 2 4" xfId="9110"/>
    <cellStyle name="Normal 11 5 3 3 2 3" xfId="9111"/>
    <cellStyle name="Normal 11 5 3 3 2 4" xfId="9112"/>
    <cellStyle name="Normal 11 5 3 3 2 5" xfId="9113"/>
    <cellStyle name="Normal 11 5 3 3 3" xfId="9114"/>
    <cellStyle name="Normal 11 5 3 3 3 2" xfId="9115"/>
    <cellStyle name="Normal 11 5 3 3 3 3" xfId="9116"/>
    <cellStyle name="Normal 11 5 3 3 3 4" xfId="9117"/>
    <cellStyle name="Normal 11 5 3 3 4" xfId="9118"/>
    <cellStyle name="Normal 11 5 3 3 4 2" xfId="9119"/>
    <cellStyle name="Normal 11 5 3 3 5" xfId="9120"/>
    <cellStyle name="Normal 11 5 3 3 6" xfId="9121"/>
    <cellStyle name="Normal 11 5 3 4" xfId="9122"/>
    <cellStyle name="Normal 11 5 3 4 2" xfId="9123"/>
    <cellStyle name="Normal 11 5 3 4 2 2" xfId="9124"/>
    <cellStyle name="Normal 11 5 3 4 2 3" xfId="9125"/>
    <cellStyle name="Normal 11 5 3 4 2 4" xfId="9126"/>
    <cellStyle name="Normal 11 5 3 4 3" xfId="9127"/>
    <cellStyle name="Normal 11 5 3 4 4" xfId="9128"/>
    <cellStyle name="Normal 11 5 3 4 5" xfId="9129"/>
    <cellStyle name="Normal 11 5 3 5" xfId="9130"/>
    <cellStyle name="Normal 11 5 3 5 2" xfId="9131"/>
    <cellStyle name="Normal 11 5 3 5 3" xfId="9132"/>
    <cellStyle name="Normal 11 5 3 5 4" xfId="9133"/>
    <cellStyle name="Normal 11 5 3 6" xfId="9134"/>
    <cellStyle name="Normal 11 5 3 6 2" xfId="9135"/>
    <cellStyle name="Normal 11 5 3 7" xfId="9136"/>
    <cellStyle name="Normal 11 5 3 8" xfId="9137"/>
    <cellStyle name="Normal 11 5 4" xfId="9138"/>
    <cellStyle name="Normal 11 5 4 2" xfId="9139"/>
    <cellStyle name="Normal 11 5 4 2 2" xfId="9140"/>
    <cellStyle name="Normal 11 5 4 2 2 2" xfId="9141"/>
    <cellStyle name="Normal 11 5 4 2 2 3" xfId="9142"/>
    <cellStyle name="Normal 11 5 4 2 2 4" xfId="9143"/>
    <cellStyle name="Normal 11 5 4 2 3" xfId="9144"/>
    <cellStyle name="Normal 11 5 4 2 4" xfId="9145"/>
    <cellStyle name="Normal 11 5 4 2 5" xfId="9146"/>
    <cellStyle name="Normal 11 5 4 3" xfId="9147"/>
    <cellStyle name="Normal 11 5 4 3 2" xfId="9148"/>
    <cellStyle name="Normal 11 5 4 3 3" xfId="9149"/>
    <cellStyle name="Normal 11 5 4 3 4" xfId="9150"/>
    <cellStyle name="Normal 11 5 4 4" xfId="9151"/>
    <cellStyle name="Normal 11 5 4 4 2" xfId="9152"/>
    <cellStyle name="Normal 11 5 4 5" xfId="9153"/>
    <cellStyle name="Normal 11 5 4 6" xfId="9154"/>
    <cellStyle name="Normal 11 5 5" xfId="9155"/>
    <cellStyle name="Normal 11 5 5 2" xfId="9156"/>
    <cellStyle name="Normal 11 5 5 2 2" xfId="9157"/>
    <cellStyle name="Normal 11 5 5 2 2 2" xfId="9158"/>
    <cellStyle name="Normal 11 5 5 2 2 3" xfId="9159"/>
    <cellStyle name="Normal 11 5 5 2 2 4" xfId="9160"/>
    <cellStyle name="Normal 11 5 5 2 3" xfId="9161"/>
    <cellStyle name="Normal 11 5 5 2 4" xfId="9162"/>
    <cellStyle name="Normal 11 5 5 2 5" xfId="9163"/>
    <cellStyle name="Normal 11 5 5 3" xfId="9164"/>
    <cellStyle name="Normal 11 5 5 3 2" xfId="9165"/>
    <cellStyle name="Normal 11 5 5 3 3" xfId="9166"/>
    <cellStyle name="Normal 11 5 5 3 4" xfId="9167"/>
    <cellStyle name="Normal 11 5 5 4" xfId="9168"/>
    <cellStyle name="Normal 11 5 5 4 2" xfId="9169"/>
    <cellStyle name="Normal 11 5 5 5" xfId="9170"/>
    <cellStyle name="Normal 11 5 5 6" xfId="9171"/>
    <cellStyle name="Normal 11 5 6" xfId="9172"/>
    <cellStyle name="Normal 11 5 6 2" xfId="9173"/>
    <cellStyle name="Normal 11 5 6 2 2" xfId="9174"/>
    <cellStyle name="Normal 11 5 6 2 3" xfId="9175"/>
    <cellStyle name="Normal 11 5 6 2 4" xfId="9176"/>
    <cellStyle name="Normal 11 5 6 3" xfId="9177"/>
    <cellStyle name="Normal 11 5 6 4" xfId="9178"/>
    <cellStyle name="Normal 11 5 6 5" xfId="9179"/>
    <cellStyle name="Normal 11 5 7" xfId="9180"/>
    <cellStyle name="Normal 11 5 7 2" xfId="9181"/>
    <cellStyle name="Normal 11 5 7 3" xfId="9182"/>
    <cellStyle name="Normal 11 5 7 4" xfId="9183"/>
    <cellStyle name="Normal 11 5 8" xfId="9184"/>
    <cellStyle name="Normal 11 5 8 2" xfId="9185"/>
    <cellStyle name="Normal 11 5 9" xfId="9186"/>
    <cellStyle name="Normal 11 6" xfId="9187"/>
    <cellStyle name="Normal 11 6 10" xfId="9188"/>
    <cellStyle name="Normal 11 6 2" xfId="9189"/>
    <cellStyle name="Normal 11 6 2 2" xfId="9190"/>
    <cellStyle name="Normal 11 6 2 2 2" xfId="9191"/>
    <cellStyle name="Normal 11 6 2 2 2 2" xfId="9192"/>
    <cellStyle name="Normal 11 6 2 2 2 2 2" xfId="9193"/>
    <cellStyle name="Normal 11 6 2 2 2 2 3" xfId="9194"/>
    <cellStyle name="Normal 11 6 2 2 2 2 4" xfId="9195"/>
    <cellStyle name="Normal 11 6 2 2 2 3" xfId="9196"/>
    <cellStyle name="Normal 11 6 2 2 2 4" xfId="9197"/>
    <cellStyle name="Normal 11 6 2 2 2 5" xfId="9198"/>
    <cellStyle name="Normal 11 6 2 2 3" xfId="9199"/>
    <cellStyle name="Normal 11 6 2 2 3 2" xfId="9200"/>
    <cellStyle name="Normal 11 6 2 2 3 3" xfId="9201"/>
    <cellStyle name="Normal 11 6 2 2 3 4" xfId="9202"/>
    <cellStyle name="Normal 11 6 2 2 4" xfId="9203"/>
    <cellStyle name="Normal 11 6 2 2 4 2" xfId="9204"/>
    <cellStyle name="Normal 11 6 2 2 5" xfId="9205"/>
    <cellStyle name="Normal 11 6 2 2 6" xfId="9206"/>
    <cellStyle name="Normal 11 6 2 3" xfId="9207"/>
    <cellStyle name="Normal 11 6 2 3 2" xfId="9208"/>
    <cellStyle name="Normal 11 6 2 3 2 2" xfId="9209"/>
    <cellStyle name="Normal 11 6 2 3 2 2 2" xfId="9210"/>
    <cellStyle name="Normal 11 6 2 3 2 2 3" xfId="9211"/>
    <cellStyle name="Normal 11 6 2 3 2 2 4" xfId="9212"/>
    <cellStyle name="Normal 11 6 2 3 2 3" xfId="9213"/>
    <cellStyle name="Normal 11 6 2 3 2 4" xfId="9214"/>
    <cellStyle name="Normal 11 6 2 3 2 5" xfId="9215"/>
    <cellStyle name="Normal 11 6 2 3 3" xfId="9216"/>
    <cellStyle name="Normal 11 6 2 3 3 2" xfId="9217"/>
    <cellStyle name="Normal 11 6 2 3 3 3" xfId="9218"/>
    <cellStyle name="Normal 11 6 2 3 3 4" xfId="9219"/>
    <cellStyle name="Normal 11 6 2 3 4" xfId="9220"/>
    <cellStyle name="Normal 11 6 2 3 4 2" xfId="9221"/>
    <cellStyle name="Normal 11 6 2 3 5" xfId="9222"/>
    <cellStyle name="Normal 11 6 2 3 6" xfId="9223"/>
    <cellStyle name="Normal 11 6 2 4" xfId="9224"/>
    <cellStyle name="Normal 11 6 2 4 2" xfId="9225"/>
    <cellStyle name="Normal 11 6 2 4 2 2" xfId="9226"/>
    <cellStyle name="Normal 11 6 2 4 2 3" xfId="9227"/>
    <cellStyle name="Normal 11 6 2 4 2 4" xfId="9228"/>
    <cellStyle name="Normal 11 6 2 4 3" xfId="9229"/>
    <cellStyle name="Normal 11 6 2 4 4" xfId="9230"/>
    <cellStyle name="Normal 11 6 2 4 5" xfId="9231"/>
    <cellStyle name="Normal 11 6 2 5" xfId="9232"/>
    <cellStyle name="Normal 11 6 2 5 2" xfId="9233"/>
    <cellStyle name="Normal 11 6 2 5 3" xfId="9234"/>
    <cellStyle name="Normal 11 6 2 5 4" xfId="9235"/>
    <cellStyle name="Normal 11 6 2 6" xfId="9236"/>
    <cellStyle name="Normal 11 6 2 6 2" xfId="9237"/>
    <cellStyle name="Normal 11 6 2 7" xfId="9238"/>
    <cellStyle name="Normal 11 6 2 8" xfId="9239"/>
    <cellStyle name="Normal 11 6 3" xfId="9240"/>
    <cellStyle name="Normal 11 6 3 2" xfId="9241"/>
    <cellStyle name="Normal 11 6 3 2 2" xfId="9242"/>
    <cellStyle name="Normal 11 6 3 2 2 2" xfId="9243"/>
    <cellStyle name="Normal 11 6 3 2 2 2 2" xfId="9244"/>
    <cellStyle name="Normal 11 6 3 2 2 2 3" xfId="9245"/>
    <cellStyle name="Normal 11 6 3 2 2 2 4" xfId="9246"/>
    <cellStyle name="Normal 11 6 3 2 2 3" xfId="9247"/>
    <cellStyle name="Normal 11 6 3 2 2 4" xfId="9248"/>
    <cellStyle name="Normal 11 6 3 2 2 5" xfId="9249"/>
    <cellStyle name="Normal 11 6 3 2 3" xfId="9250"/>
    <cellStyle name="Normal 11 6 3 2 3 2" xfId="9251"/>
    <cellStyle name="Normal 11 6 3 2 3 3" xfId="9252"/>
    <cellStyle name="Normal 11 6 3 2 3 4" xfId="9253"/>
    <cellStyle name="Normal 11 6 3 2 4" xfId="9254"/>
    <cellStyle name="Normal 11 6 3 2 4 2" xfId="9255"/>
    <cellStyle name="Normal 11 6 3 2 5" xfId="9256"/>
    <cellStyle name="Normal 11 6 3 2 6" xfId="9257"/>
    <cellStyle name="Normal 11 6 3 3" xfId="9258"/>
    <cellStyle name="Normal 11 6 3 3 2" xfId="9259"/>
    <cellStyle name="Normal 11 6 3 3 2 2" xfId="9260"/>
    <cellStyle name="Normal 11 6 3 3 2 2 2" xfId="9261"/>
    <cellStyle name="Normal 11 6 3 3 2 2 3" xfId="9262"/>
    <cellStyle name="Normal 11 6 3 3 2 2 4" xfId="9263"/>
    <cellStyle name="Normal 11 6 3 3 2 3" xfId="9264"/>
    <cellStyle name="Normal 11 6 3 3 2 4" xfId="9265"/>
    <cellStyle name="Normal 11 6 3 3 2 5" xfId="9266"/>
    <cellStyle name="Normal 11 6 3 3 3" xfId="9267"/>
    <cellStyle name="Normal 11 6 3 3 3 2" xfId="9268"/>
    <cellStyle name="Normal 11 6 3 3 3 3" xfId="9269"/>
    <cellStyle name="Normal 11 6 3 3 3 4" xfId="9270"/>
    <cellStyle name="Normal 11 6 3 3 4" xfId="9271"/>
    <cellStyle name="Normal 11 6 3 3 4 2" xfId="9272"/>
    <cellStyle name="Normal 11 6 3 3 5" xfId="9273"/>
    <cellStyle name="Normal 11 6 3 3 6" xfId="9274"/>
    <cellStyle name="Normal 11 6 3 4" xfId="9275"/>
    <cellStyle name="Normal 11 6 3 4 2" xfId="9276"/>
    <cellStyle name="Normal 11 6 3 4 2 2" xfId="9277"/>
    <cellStyle name="Normal 11 6 3 4 2 3" xfId="9278"/>
    <cellStyle name="Normal 11 6 3 4 2 4" xfId="9279"/>
    <cellStyle name="Normal 11 6 3 4 3" xfId="9280"/>
    <cellStyle name="Normal 11 6 3 4 4" xfId="9281"/>
    <cellStyle name="Normal 11 6 3 4 5" xfId="9282"/>
    <cellStyle name="Normal 11 6 3 5" xfId="9283"/>
    <cellStyle name="Normal 11 6 3 5 2" xfId="9284"/>
    <cellStyle name="Normal 11 6 3 5 3" xfId="9285"/>
    <cellStyle name="Normal 11 6 3 5 4" xfId="9286"/>
    <cellStyle name="Normal 11 6 3 6" xfId="9287"/>
    <cellStyle name="Normal 11 6 3 6 2" xfId="9288"/>
    <cellStyle name="Normal 11 6 3 7" xfId="9289"/>
    <cellStyle name="Normal 11 6 3 8" xfId="9290"/>
    <cellStyle name="Normal 11 6 4" xfId="9291"/>
    <cellStyle name="Normal 11 6 4 2" xfId="9292"/>
    <cellStyle name="Normal 11 6 4 2 2" xfId="9293"/>
    <cellStyle name="Normal 11 6 4 2 2 2" xfId="9294"/>
    <cellStyle name="Normal 11 6 4 2 2 3" xfId="9295"/>
    <cellStyle name="Normal 11 6 4 2 2 4" xfId="9296"/>
    <cellStyle name="Normal 11 6 4 2 3" xfId="9297"/>
    <cellStyle name="Normal 11 6 4 2 4" xfId="9298"/>
    <cellStyle name="Normal 11 6 4 2 5" xfId="9299"/>
    <cellStyle name="Normal 11 6 4 3" xfId="9300"/>
    <cellStyle name="Normal 11 6 4 3 2" xfId="9301"/>
    <cellStyle name="Normal 11 6 4 3 3" xfId="9302"/>
    <cellStyle name="Normal 11 6 4 3 4" xfId="9303"/>
    <cellStyle name="Normal 11 6 4 4" xfId="9304"/>
    <cellStyle name="Normal 11 6 4 4 2" xfId="9305"/>
    <cellStyle name="Normal 11 6 4 5" xfId="9306"/>
    <cellStyle name="Normal 11 6 4 6" xfId="9307"/>
    <cellStyle name="Normal 11 6 5" xfId="9308"/>
    <cellStyle name="Normal 11 6 5 2" xfId="9309"/>
    <cellStyle name="Normal 11 6 5 2 2" xfId="9310"/>
    <cellStyle name="Normal 11 6 5 2 2 2" xfId="9311"/>
    <cellStyle name="Normal 11 6 5 2 2 3" xfId="9312"/>
    <cellStyle name="Normal 11 6 5 2 2 4" xfId="9313"/>
    <cellStyle name="Normal 11 6 5 2 3" xfId="9314"/>
    <cellStyle name="Normal 11 6 5 2 4" xfId="9315"/>
    <cellStyle name="Normal 11 6 5 2 5" xfId="9316"/>
    <cellStyle name="Normal 11 6 5 3" xfId="9317"/>
    <cellStyle name="Normal 11 6 5 3 2" xfId="9318"/>
    <cellStyle name="Normal 11 6 5 3 3" xfId="9319"/>
    <cellStyle name="Normal 11 6 5 3 4" xfId="9320"/>
    <cellStyle name="Normal 11 6 5 4" xfId="9321"/>
    <cellStyle name="Normal 11 6 5 4 2" xfId="9322"/>
    <cellStyle name="Normal 11 6 5 5" xfId="9323"/>
    <cellStyle name="Normal 11 6 5 6" xfId="9324"/>
    <cellStyle name="Normal 11 6 6" xfId="9325"/>
    <cellStyle name="Normal 11 6 6 2" xfId="9326"/>
    <cellStyle name="Normal 11 6 6 2 2" xfId="9327"/>
    <cellStyle name="Normal 11 6 6 2 3" xfId="9328"/>
    <cellStyle name="Normal 11 6 6 2 4" xfId="9329"/>
    <cellStyle name="Normal 11 6 6 3" xfId="9330"/>
    <cellStyle name="Normal 11 6 6 4" xfId="9331"/>
    <cellStyle name="Normal 11 6 6 5" xfId="9332"/>
    <cellStyle name="Normal 11 6 7" xfId="9333"/>
    <cellStyle name="Normal 11 6 7 2" xfId="9334"/>
    <cellStyle name="Normal 11 6 7 3" xfId="9335"/>
    <cellStyle name="Normal 11 6 7 4" xfId="9336"/>
    <cellStyle name="Normal 11 6 8" xfId="9337"/>
    <cellStyle name="Normal 11 6 8 2" xfId="9338"/>
    <cellStyle name="Normal 11 6 9" xfId="9339"/>
    <cellStyle name="Normal 11 7" xfId="9340"/>
    <cellStyle name="Normal 11 7 2" xfId="9341"/>
    <cellStyle name="Normal 11 7 2 2" xfId="9342"/>
    <cellStyle name="Normal 11 7 2 2 2" xfId="9343"/>
    <cellStyle name="Normal 11 7 2 2 2 2" xfId="9344"/>
    <cellStyle name="Normal 11 7 2 2 2 3" xfId="9345"/>
    <cellStyle name="Normal 11 7 2 2 2 4" xfId="9346"/>
    <cellStyle name="Normal 11 7 2 2 3" xfId="9347"/>
    <cellStyle name="Normal 11 7 2 2 4" xfId="9348"/>
    <cellStyle name="Normal 11 7 2 2 5" xfId="9349"/>
    <cellStyle name="Normal 11 7 2 3" xfId="9350"/>
    <cellStyle name="Normal 11 7 2 3 2" xfId="9351"/>
    <cellStyle name="Normal 11 7 2 3 3" xfId="9352"/>
    <cellStyle name="Normal 11 7 2 3 4" xfId="9353"/>
    <cellStyle name="Normal 11 7 2 4" xfId="9354"/>
    <cellStyle name="Normal 11 7 2 4 2" xfId="9355"/>
    <cellStyle name="Normal 11 7 2 5" xfId="9356"/>
    <cellStyle name="Normal 11 7 2 6" xfId="9357"/>
    <cellStyle name="Normal 11 7 3" xfId="9358"/>
    <cellStyle name="Normal 11 7 3 2" xfId="9359"/>
    <cellStyle name="Normal 11 7 3 2 2" xfId="9360"/>
    <cellStyle name="Normal 11 7 3 2 2 2" xfId="9361"/>
    <cellStyle name="Normal 11 7 3 2 2 3" xfId="9362"/>
    <cellStyle name="Normal 11 7 3 2 2 4" xfId="9363"/>
    <cellStyle name="Normal 11 7 3 2 3" xfId="9364"/>
    <cellStyle name="Normal 11 7 3 2 4" xfId="9365"/>
    <cellStyle name="Normal 11 7 3 2 5" xfId="9366"/>
    <cellStyle name="Normal 11 7 3 3" xfId="9367"/>
    <cellStyle name="Normal 11 7 3 3 2" xfId="9368"/>
    <cellStyle name="Normal 11 7 3 3 3" xfId="9369"/>
    <cellStyle name="Normal 11 7 3 3 4" xfId="9370"/>
    <cellStyle name="Normal 11 7 3 4" xfId="9371"/>
    <cellStyle name="Normal 11 7 3 4 2" xfId="9372"/>
    <cellStyle name="Normal 11 7 3 5" xfId="9373"/>
    <cellStyle name="Normal 11 7 3 6" xfId="9374"/>
    <cellStyle name="Normal 11 7 4" xfId="9375"/>
    <cellStyle name="Normal 11 7 4 2" xfId="9376"/>
    <cellStyle name="Normal 11 7 4 2 2" xfId="9377"/>
    <cellStyle name="Normal 11 7 4 2 3" xfId="9378"/>
    <cellStyle name="Normal 11 7 4 2 4" xfId="9379"/>
    <cellStyle name="Normal 11 7 4 3" xfId="9380"/>
    <cellStyle name="Normal 11 7 4 4" xfId="9381"/>
    <cellStyle name="Normal 11 7 4 5" xfId="9382"/>
    <cellStyle name="Normal 11 7 5" xfId="9383"/>
    <cellStyle name="Normal 11 7 5 2" xfId="9384"/>
    <cellStyle name="Normal 11 7 5 3" xfId="9385"/>
    <cellStyle name="Normal 11 7 5 4" xfId="9386"/>
    <cellStyle name="Normal 11 7 6" xfId="9387"/>
    <cellStyle name="Normal 11 7 6 2" xfId="9388"/>
    <cellStyle name="Normal 11 7 7" xfId="9389"/>
    <cellStyle name="Normal 11 7 8" xfId="9390"/>
    <cellStyle name="Normal 11 8" xfId="9391"/>
    <cellStyle name="Normal 11 8 2" xfId="9392"/>
    <cellStyle name="Normal 11 8 2 2" xfId="9393"/>
    <cellStyle name="Normal 11 8 2 2 2" xfId="9394"/>
    <cellStyle name="Normal 11 8 2 2 2 2" xfId="9395"/>
    <cellStyle name="Normal 11 8 2 2 2 3" xfId="9396"/>
    <cellStyle name="Normal 11 8 2 2 2 4" xfId="9397"/>
    <cellStyle name="Normal 11 8 2 2 3" xfId="9398"/>
    <cellStyle name="Normal 11 8 2 2 4" xfId="9399"/>
    <cellStyle name="Normal 11 8 2 2 5" xfId="9400"/>
    <cellStyle name="Normal 11 8 2 3" xfId="9401"/>
    <cellStyle name="Normal 11 8 2 3 2" xfId="9402"/>
    <cellStyle name="Normal 11 8 2 3 3" xfId="9403"/>
    <cellStyle name="Normal 11 8 2 3 4" xfId="9404"/>
    <cellStyle name="Normal 11 8 2 4" xfId="9405"/>
    <cellStyle name="Normal 11 8 2 4 2" xfId="9406"/>
    <cellStyle name="Normal 11 8 2 5" xfId="9407"/>
    <cellStyle name="Normal 11 8 2 6" xfId="9408"/>
    <cellStyle name="Normal 11 8 3" xfId="9409"/>
    <cellStyle name="Normal 11 8 3 2" xfId="9410"/>
    <cellStyle name="Normal 11 8 3 2 2" xfId="9411"/>
    <cellStyle name="Normal 11 8 3 2 2 2" xfId="9412"/>
    <cellStyle name="Normal 11 8 3 2 2 3" xfId="9413"/>
    <cellStyle name="Normal 11 8 3 2 2 4" xfId="9414"/>
    <cellStyle name="Normal 11 8 3 2 3" xfId="9415"/>
    <cellStyle name="Normal 11 8 3 2 4" xfId="9416"/>
    <cellStyle name="Normal 11 8 3 2 5" xfId="9417"/>
    <cellStyle name="Normal 11 8 3 3" xfId="9418"/>
    <cellStyle name="Normal 11 8 3 3 2" xfId="9419"/>
    <cellStyle name="Normal 11 8 3 3 3" xfId="9420"/>
    <cellStyle name="Normal 11 8 3 3 4" xfId="9421"/>
    <cellStyle name="Normal 11 8 3 4" xfId="9422"/>
    <cellStyle name="Normal 11 8 3 4 2" xfId="9423"/>
    <cellStyle name="Normal 11 8 3 5" xfId="9424"/>
    <cellStyle name="Normal 11 8 3 6" xfId="9425"/>
    <cellStyle name="Normal 11 8 4" xfId="9426"/>
    <cellStyle name="Normal 11 8 4 2" xfId="9427"/>
    <cellStyle name="Normal 11 8 4 2 2" xfId="9428"/>
    <cellStyle name="Normal 11 8 4 2 3" xfId="9429"/>
    <cellStyle name="Normal 11 8 4 2 4" xfId="9430"/>
    <cellStyle name="Normal 11 8 4 3" xfId="9431"/>
    <cellStyle name="Normal 11 8 4 4" xfId="9432"/>
    <cellStyle name="Normal 11 8 4 5" xfId="9433"/>
    <cellStyle name="Normal 11 8 5" xfId="9434"/>
    <cellStyle name="Normal 11 8 5 2" xfId="9435"/>
    <cellStyle name="Normal 11 8 5 3" xfId="9436"/>
    <cellStyle name="Normal 11 8 5 4" xfId="9437"/>
    <cellStyle name="Normal 11 8 6" xfId="9438"/>
    <cellStyle name="Normal 11 8 6 2" xfId="9439"/>
    <cellStyle name="Normal 11 8 7" xfId="9440"/>
    <cellStyle name="Normal 11 8 8" xfId="9441"/>
    <cellStyle name="Normal 11 9" xfId="9442"/>
    <cellStyle name="Normal 11 9 2" xfId="9443"/>
    <cellStyle name="Normal 11 9 2 2" xfId="9444"/>
    <cellStyle name="Normal 11 9 2 2 2" xfId="9445"/>
    <cellStyle name="Normal 11 9 2 2 3" xfId="9446"/>
    <cellStyle name="Normal 11 9 2 2 4" xfId="9447"/>
    <cellStyle name="Normal 11 9 2 3" xfId="9448"/>
    <cellStyle name="Normal 11 9 2 4" xfId="9449"/>
    <cellStyle name="Normal 11 9 2 5" xfId="9450"/>
    <cellStyle name="Normal 11 9 3" xfId="9451"/>
    <cellStyle name="Normal 11 9 3 2" xfId="9452"/>
    <cellStyle name="Normal 11 9 3 3" xfId="9453"/>
    <cellStyle name="Normal 11 9 3 4" xfId="9454"/>
    <cellStyle name="Normal 11 9 4" xfId="9455"/>
    <cellStyle name="Normal 11 9 4 2" xfId="9456"/>
    <cellStyle name="Normal 11 9 5" xfId="9457"/>
    <cellStyle name="Normal 11 9 6" xfId="9458"/>
    <cellStyle name="Normal 12" xfId="131"/>
    <cellStyle name="Normal 12 10" xfId="9459"/>
    <cellStyle name="Normal 12 10 2" xfId="9460"/>
    <cellStyle name="Normal 12 10 2 2" xfId="9461"/>
    <cellStyle name="Normal 12 10 2 2 2" xfId="9462"/>
    <cellStyle name="Normal 12 10 2 2 3" xfId="9463"/>
    <cellStyle name="Normal 12 10 2 2 4" xfId="9464"/>
    <cellStyle name="Normal 12 10 2 3" xfId="9465"/>
    <cellStyle name="Normal 12 10 2 4" xfId="9466"/>
    <cellStyle name="Normal 12 10 2 5" xfId="9467"/>
    <cellStyle name="Normal 12 10 3" xfId="9468"/>
    <cellStyle name="Normal 12 10 3 2" xfId="9469"/>
    <cellStyle name="Normal 12 10 3 3" xfId="9470"/>
    <cellStyle name="Normal 12 10 3 4" xfId="9471"/>
    <cellStyle name="Normal 12 10 4" xfId="9472"/>
    <cellStyle name="Normal 12 10 4 2" xfId="9473"/>
    <cellStyle name="Normal 12 10 5" xfId="9474"/>
    <cellStyle name="Normal 12 10 6" xfId="9475"/>
    <cellStyle name="Normal 12 11" xfId="9476"/>
    <cellStyle name="Normal 12 11 2" xfId="9477"/>
    <cellStyle name="Normal 12 11 2 2" xfId="9478"/>
    <cellStyle name="Normal 12 11 2 3" xfId="9479"/>
    <cellStyle name="Normal 12 11 2 4" xfId="9480"/>
    <cellStyle name="Normal 12 11 3" xfId="9481"/>
    <cellStyle name="Normal 12 11 4" xfId="9482"/>
    <cellStyle name="Normal 12 11 5" xfId="9483"/>
    <cellStyle name="Normal 12 12" xfId="9484"/>
    <cellStyle name="Normal 12 12 2" xfId="9485"/>
    <cellStyle name="Normal 12 12 3" xfId="9486"/>
    <cellStyle name="Normal 12 12 4" xfId="9487"/>
    <cellStyle name="Normal 12 13" xfId="9488"/>
    <cellStyle name="Normal 12 13 2" xfId="9489"/>
    <cellStyle name="Normal 12 14" xfId="9490"/>
    <cellStyle name="Normal 12 15" xfId="9491"/>
    <cellStyle name="Normal 12 2" xfId="9492"/>
    <cellStyle name="Normal 12 2 10" xfId="9493"/>
    <cellStyle name="Normal 12 2 10 2" xfId="9494"/>
    <cellStyle name="Normal 12 2 10 2 2" xfId="9495"/>
    <cellStyle name="Normal 12 2 10 2 3" xfId="9496"/>
    <cellStyle name="Normal 12 2 10 2 4" xfId="9497"/>
    <cellStyle name="Normal 12 2 10 3" xfId="9498"/>
    <cellStyle name="Normal 12 2 10 4" xfId="9499"/>
    <cellStyle name="Normal 12 2 10 5" xfId="9500"/>
    <cellStyle name="Normal 12 2 11" xfId="9501"/>
    <cellStyle name="Normal 12 2 11 2" xfId="9502"/>
    <cellStyle name="Normal 12 2 11 3" xfId="9503"/>
    <cellStyle name="Normal 12 2 11 4" xfId="9504"/>
    <cellStyle name="Normal 12 2 12" xfId="9505"/>
    <cellStyle name="Normal 12 2 12 2" xfId="9506"/>
    <cellStyle name="Normal 12 2 13" xfId="9507"/>
    <cellStyle name="Normal 12 2 14" xfId="9508"/>
    <cellStyle name="Normal 12 2 2" xfId="9509"/>
    <cellStyle name="Normal 12 2 2 10" xfId="9510"/>
    <cellStyle name="Normal 12 2 2 10 2" xfId="9511"/>
    <cellStyle name="Normal 12 2 2 10 3" xfId="9512"/>
    <cellStyle name="Normal 12 2 2 10 4" xfId="9513"/>
    <cellStyle name="Normal 12 2 2 11" xfId="9514"/>
    <cellStyle name="Normal 12 2 2 11 2" xfId="9515"/>
    <cellStyle name="Normal 12 2 2 12" xfId="9516"/>
    <cellStyle name="Normal 12 2 2 13" xfId="9517"/>
    <cellStyle name="Normal 12 2 2 2" xfId="9518"/>
    <cellStyle name="Normal 12 2 2 2 10" xfId="9519"/>
    <cellStyle name="Normal 12 2 2 2 11" xfId="9520"/>
    <cellStyle name="Normal 12 2 2 2 2" xfId="9521"/>
    <cellStyle name="Normal 12 2 2 2 2 10" xfId="9522"/>
    <cellStyle name="Normal 12 2 2 2 2 2" xfId="9523"/>
    <cellStyle name="Normal 12 2 2 2 2 2 2" xfId="9524"/>
    <cellStyle name="Normal 12 2 2 2 2 2 2 2" xfId="9525"/>
    <cellStyle name="Normal 12 2 2 2 2 2 2 2 2" xfId="9526"/>
    <cellStyle name="Normal 12 2 2 2 2 2 2 2 2 2" xfId="9527"/>
    <cellStyle name="Normal 12 2 2 2 2 2 2 2 2 3" xfId="9528"/>
    <cellStyle name="Normal 12 2 2 2 2 2 2 2 2 4" xfId="9529"/>
    <cellStyle name="Normal 12 2 2 2 2 2 2 2 3" xfId="9530"/>
    <cellStyle name="Normal 12 2 2 2 2 2 2 2 4" xfId="9531"/>
    <cellStyle name="Normal 12 2 2 2 2 2 2 2 5" xfId="9532"/>
    <cellStyle name="Normal 12 2 2 2 2 2 2 3" xfId="9533"/>
    <cellStyle name="Normal 12 2 2 2 2 2 2 3 2" xfId="9534"/>
    <cellStyle name="Normal 12 2 2 2 2 2 2 3 3" xfId="9535"/>
    <cellStyle name="Normal 12 2 2 2 2 2 2 3 4" xfId="9536"/>
    <cellStyle name="Normal 12 2 2 2 2 2 2 4" xfId="9537"/>
    <cellStyle name="Normal 12 2 2 2 2 2 2 4 2" xfId="9538"/>
    <cellStyle name="Normal 12 2 2 2 2 2 2 5" xfId="9539"/>
    <cellStyle name="Normal 12 2 2 2 2 2 2 6" xfId="9540"/>
    <cellStyle name="Normal 12 2 2 2 2 2 3" xfId="9541"/>
    <cellStyle name="Normal 12 2 2 2 2 2 3 2" xfId="9542"/>
    <cellStyle name="Normal 12 2 2 2 2 2 3 2 2" xfId="9543"/>
    <cellStyle name="Normal 12 2 2 2 2 2 3 2 2 2" xfId="9544"/>
    <cellStyle name="Normal 12 2 2 2 2 2 3 2 2 3" xfId="9545"/>
    <cellStyle name="Normal 12 2 2 2 2 2 3 2 2 4" xfId="9546"/>
    <cellStyle name="Normal 12 2 2 2 2 2 3 2 3" xfId="9547"/>
    <cellStyle name="Normal 12 2 2 2 2 2 3 2 4" xfId="9548"/>
    <cellStyle name="Normal 12 2 2 2 2 2 3 2 5" xfId="9549"/>
    <cellStyle name="Normal 12 2 2 2 2 2 3 3" xfId="9550"/>
    <cellStyle name="Normal 12 2 2 2 2 2 3 3 2" xfId="9551"/>
    <cellStyle name="Normal 12 2 2 2 2 2 3 3 3" xfId="9552"/>
    <cellStyle name="Normal 12 2 2 2 2 2 3 3 4" xfId="9553"/>
    <cellStyle name="Normal 12 2 2 2 2 2 3 4" xfId="9554"/>
    <cellStyle name="Normal 12 2 2 2 2 2 3 4 2" xfId="9555"/>
    <cellStyle name="Normal 12 2 2 2 2 2 3 5" xfId="9556"/>
    <cellStyle name="Normal 12 2 2 2 2 2 3 6" xfId="9557"/>
    <cellStyle name="Normal 12 2 2 2 2 2 4" xfId="9558"/>
    <cellStyle name="Normal 12 2 2 2 2 2 4 2" xfId="9559"/>
    <cellStyle name="Normal 12 2 2 2 2 2 4 2 2" xfId="9560"/>
    <cellStyle name="Normal 12 2 2 2 2 2 4 2 3" xfId="9561"/>
    <cellStyle name="Normal 12 2 2 2 2 2 4 2 4" xfId="9562"/>
    <cellStyle name="Normal 12 2 2 2 2 2 4 3" xfId="9563"/>
    <cellStyle name="Normal 12 2 2 2 2 2 4 4" xfId="9564"/>
    <cellStyle name="Normal 12 2 2 2 2 2 4 5" xfId="9565"/>
    <cellStyle name="Normal 12 2 2 2 2 2 5" xfId="9566"/>
    <cellStyle name="Normal 12 2 2 2 2 2 5 2" xfId="9567"/>
    <cellStyle name="Normal 12 2 2 2 2 2 5 3" xfId="9568"/>
    <cellStyle name="Normal 12 2 2 2 2 2 5 4" xfId="9569"/>
    <cellStyle name="Normal 12 2 2 2 2 2 6" xfId="9570"/>
    <cellStyle name="Normal 12 2 2 2 2 2 6 2" xfId="9571"/>
    <cellStyle name="Normal 12 2 2 2 2 2 7" xfId="9572"/>
    <cellStyle name="Normal 12 2 2 2 2 2 8" xfId="9573"/>
    <cellStyle name="Normal 12 2 2 2 2 3" xfId="9574"/>
    <cellStyle name="Normal 12 2 2 2 2 3 2" xfId="9575"/>
    <cellStyle name="Normal 12 2 2 2 2 3 2 2" xfId="9576"/>
    <cellStyle name="Normal 12 2 2 2 2 3 2 2 2" xfId="9577"/>
    <cellStyle name="Normal 12 2 2 2 2 3 2 2 2 2" xfId="9578"/>
    <cellStyle name="Normal 12 2 2 2 2 3 2 2 2 3" xfId="9579"/>
    <cellStyle name="Normal 12 2 2 2 2 3 2 2 2 4" xfId="9580"/>
    <cellStyle name="Normal 12 2 2 2 2 3 2 2 3" xfId="9581"/>
    <cellStyle name="Normal 12 2 2 2 2 3 2 2 4" xfId="9582"/>
    <cellStyle name="Normal 12 2 2 2 2 3 2 2 5" xfId="9583"/>
    <cellStyle name="Normal 12 2 2 2 2 3 2 3" xfId="9584"/>
    <cellStyle name="Normal 12 2 2 2 2 3 2 3 2" xfId="9585"/>
    <cellStyle name="Normal 12 2 2 2 2 3 2 3 3" xfId="9586"/>
    <cellStyle name="Normal 12 2 2 2 2 3 2 3 4" xfId="9587"/>
    <cellStyle name="Normal 12 2 2 2 2 3 2 4" xfId="9588"/>
    <cellStyle name="Normal 12 2 2 2 2 3 2 4 2" xfId="9589"/>
    <cellStyle name="Normal 12 2 2 2 2 3 2 5" xfId="9590"/>
    <cellStyle name="Normal 12 2 2 2 2 3 2 6" xfId="9591"/>
    <cellStyle name="Normal 12 2 2 2 2 3 3" xfId="9592"/>
    <cellStyle name="Normal 12 2 2 2 2 3 3 2" xfId="9593"/>
    <cellStyle name="Normal 12 2 2 2 2 3 3 2 2" xfId="9594"/>
    <cellStyle name="Normal 12 2 2 2 2 3 3 2 2 2" xfId="9595"/>
    <cellStyle name="Normal 12 2 2 2 2 3 3 2 2 3" xfId="9596"/>
    <cellStyle name="Normal 12 2 2 2 2 3 3 2 2 4" xfId="9597"/>
    <cellStyle name="Normal 12 2 2 2 2 3 3 2 3" xfId="9598"/>
    <cellStyle name="Normal 12 2 2 2 2 3 3 2 4" xfId="9599"/>
    <cellStyle name="Normal 12 2 2 2 2 3 3 2 5" xfId="9600"/>
    <cellStyle name="Normal 12 2 2 2 2 3 3 3" xfId="9601"/>
    <cellStyle name="Normal 12 2 2 2 2 3 3 3 2" xfId="9602"/>
    <cellStyle name="Normal 12 2 2 2 2 3 3 3 3" xfId="9603"/>
    <cellStyle name="Normal 12 2 2 2 2 3 3 3 4" xfId="9604"/>
    <cellStyle name="Normal 12 2 2 2 2 3 3 4" xfId="9605"/>
    <cellStyle name="Normal 12 2 2 2 2 3 3 4 2" xfId="9606"/>
    <cellStyle name="Normal 12 2 2 2 2 3 3 5" xfId="9607"/>
    <cellStyle name="Normal 12 2 2 2 2 3 3 6" xfId="9608"/>
    <cellStyle name="Normal 12 2 2 2 2 3 4" xfId="9609"/>
    <cellStyle name="Normal 12 2 2 2 2 3 4 2" xfId="9610"/>
    <cellStyle name="Normal 12 2 2 2 2 3 4 2 2" xfId="9611"/>
    <cellStyle name="Normal 12 2 2 2 2 3 4 2 3" xfId="9612"/>
    <cellStyle name="Normal 12 2 2 2 2 3 4 2 4" xfId="9613"/>
    <cellStyle name="Normal 12 2 2 2 2 3 4 3" xfId="9614"/>
    <cellStyle name="Normal 12 2 2 2 2 3 4 4" xfId="9615"/>
    <cellStyle name="Normal 12 2 2 2 2 3 4 5" xfId="9616"/>
    <cellStyle name="Normal 12 2 2 2 2 3 5" xfId="9617"/>
    <cellStyle name="Normal 12 2 2 2 2 3 5 2" xfId="9618"/>
    <cellStyle name="Normal 12 2 2 2 2 3 5 3" xfId="9619"/>
    <cellStyle name="Normal 12 2 2 2 2 3 5 4" xfId="9620"/>
    <cellStyle name="Normal 12 2 2 2 2 3 6" xfId="9621"/>
    <cellStyle name="Normal 12 2 2 2 2 3 6 2" xfId="9622"/>
    <cellStyle name="Normal 12 2 2 2 2 3 7" xfId="9623"/>
    <cellStyle name="Normal 12 2 2 2 2 3 8" xfId="9624"/>
    <cellStyle name="Normal 12 2 2 2 2 4" xfId="9625"/>
    <cellStyle name="Normal 12 2 2 2 2 4 2" xfId="9626"/>
    <cellStyle name="Normal 12 2 2 2 2 4 2 2" xfId="9627"/>
    <cellStyle name="Normal 12 2 2 2 2 4 2 2 2" xfId="9628"/>
    <cellStyle name="Normal 12 2 2 2 2 4 2 2 3" xfId="9629"/>
    <cellStyle name="Normal 12 2 2 2 2 4 2 2 4" xfId="9630"/>
    <cellStyle name="Normal 12 2 2 2 2 4 2 3" xfId="9631"/>
    <cellStyle name="Normal 12 2 2 2 2 4 2 4" xfId="9632"/>
    <cellStyle name="Normal 12 2 2 2 2 4 2 5" xfId="9633"/>
    <cellStyle name="Normal 12 2 2 2 2 4 3" xfId="9634"/>
    <cellStyle name="Normal 12 2 2 2 2 4 3 2" xfId="9635"/>
    <cellStyle name="Normal 12 2 2 2 2 4 3 3" xfId="9636"/>
    <cellStyle name="Normal 12 2 2 2 2 4 3 4" xfId="9637"/>
    <cellStyle name="Normal 12 2 2 2 2 4 4" xfId="9638"/>
    <cellStyle name="Normal 12 2 2 2 2 4 4 2" xfId="9639"/>
    <cellStyle name="Normal 12 2 2 2 2 4 5" xfId="9640"/>
    <cellStyle name="Normal 12 2 2 2 2 4 6" xfId="9641"/>
    <cellStyle name="Normal 12 2 2 2 2 5" xfId="9642"/>
    <cellStyle name="Normal 12 2 2 2 2 5 2" xfId="9643"/>
    <cellStyle name="Normal 12 2 2 2 2 5 2 2" xfId="9644"/>
    <cellStyle name="Normal 12 2 2 2 2 5 2 2 2" xfId="9645"/>
    <cellStyle name="Normal 12 2 2 2 2 5 2 2 3" xfId="9646"/>
    <cellStyle name="Normal 12 2 2 2 2 5 2 2 4" xfId="9647"/>
    <cellStyle name="Normal 12 2 2 2 2 5 2 3" xfId="9648"/>
    <cellStyle name="Normal 12 2 2 2 2 5 2 4" xfId="9649"/>
    <cellStyle name="Normal 12 2 2 2 2 5 2 5" xfId="9650"/>
    <cellStyle name="Normal 12 2 2 2 2 5 3" xfId="9651"/>
    <cellStyle name="Normal 12 2 2 2 2 5 3 2" xfId="9652"/>
    <cellStyle name="Normal 12 2 2 2 2 5 3 3" xfId="9653"/>
    <cellStyle name="Normal 12 2 2 2 2 5 3 4" xfId="9654"/>
    <cellStyle name="Normal 12 2 2 2 2 5 4" xfId="9655"/>
    <cellStyle name="Normal 12 2 2 2 2 5 4 2" xfId="9656"/>
    <cellStyle name="Normal 12 2 2 2 2 5 5" xfId="9657"/>
    <cellStyle name="Normal 12 2 2 2 2 5 6" xfId="9658"/>
    <cellStyle name="Normal 12 2 2 2 2 6" xfId="9659"/>
    <cellStyle name="Normal 12 2 2 2 2 6 2" xfId="9660"/>
    <cellStyle name="Normal 12 2 2 2 2 6 2 2" xfId="9661"/>
    <cellStyle name="Normal 12 2 2 2 2 6 2 3" xfId="9662"/>
    <cellStyle name="Normal 12 2 2 2 2 6 2 4" xfId="9663"/>
    <cellStyle name="Normal 12 2 2 2 2 6 3" xfId="9664"/>
    <cellStyle name="Normal 12 2 2 2 2 6 4" xfId="9665"/>
    <cellStyle name="Normal 12 2 2 2 2 6 5" xfId="9666"/>
    <cellStyle name="Normal 12 2 2 2 2 7" xfId="9667"/>
    <cellStyle name="Normal 12 2 2 2 2 7 2" xfId="9668"/>
    <cellStyle name="Normal 12 2 2 2 2 7 3" xfId="9669"/>
    <cellStyle name="Normal 12 2 2 2 2 7 4" xfId="9670"/>
    <cellStyle name="Normal 12 2 2 2 2 8" xfId="9671"/>
    <cellStyle name="Normal 12 2 2 2 2 8 2" xfId="9672"/>
    <cellStyle name="Normal 12 2 2 2 2 9" xfId="9673"/>
    <cellStyle name="Normal 12 2 2 2 3" xfId="9674"/>
    <cellStyle name="Normal 12 2 2 2 3 2" xfId="9675"/>
    <cellStyle name="Normal 12 2 2 2 3 2 2" xfId="9676"/>
    <cellStyle name="Normal 12 2 2 2 3 2 2 2" xfId="9677"/>
    <cellStyle name="Normal 12 2 2 2 3 2 2 2 2" xfId="9678"/>
    <cellStyle name="Normal 12 2 2 2 3 2 2 2 3" xfId="9679"/>
    <cellStyle name="Normal 12 2 2 2 3 2 2 2 4" xfId="9680"/>
    <cellStyle name="Normal 12 2 2 2 3 2 2 3" xfId="9681"/>
    <cellStyle name="Normal 12 2 2 2 3 2 2 4" xfId="9682"/>
    <cellStyle name="Normal 12 2 2 2 3 2 2 5" xfId="9683"/>
    <cellStyle name="Normal 12 2 2 2 3 2 3" xfId="9684"/>
    <cellStyle name="Normal 12 2 2 2 3 2 3 2" xfId="9685"/>
    <cellStyle name="Normal 12 2 2 2 3 2 3 3" xfId="9686"/>
    <cellStyle name="Normal 12 2 2 2 3 2 3 4" xfId="9687"/>
    <cellStyle name="Normal 12 2 2 2 3 2 4" xfId="9688"/>
    <cellStyle name="Normal 12 2 2 2 3 2 4 2" xfId="9689"/>
    <cellStyle name="Normal 12 2 2 2 3 2 5" xfId="9690"/>
    <cellStyle name="Normal 12 2 2 2 3 2 6" xfId="9691"/>
    <cellStyle name="Normal 12 2 2 2 3 3" xfId="9692"/>
    <cellStyle name="Normal 12 2 2 2 3 3 2" xfId="9693"/>
    <cellStyle name="Normal 12 2 2 2 3 3 2 2" xfId="9694"/>
    <cellStyle name="Normal 12 2 2 2 3 3 2 2 2" xfId="9695"/>
    <cellStyle name="Normal 12 2 2 2 3 3 2 2 3" xfId="9696"/>
    <cellStyle name="Normal 12 2 2 2 3 3 2 2 4" xfId="9697"/>
    <cellStyle name="Normal 12 2 2 2 3 3 2 3" xfId="9698"/>
    <cellStyle name="Normal 12 2 2 2 3 3 2 4" xfId="9699"/>
    <cellStyle name="Normal 12 2 2 2 3 3 2 5" xfId="9700"/>
    <cellStyle name="Normal 12 2 2 2 3 3 3" xfId="9701"/>
    <cellStyle name="Normal 12 2 2 2 3 3 3 2" xfId="9702"/>
    <cellStyle name="Normal 12 2 2 2 3 3 3 3" xfId="9703"/>
    <cellStyle name="Normal 12 2 2 2 3 3 3 4" xfId="9704"/>
    <cellStyle name="Normal 12 2 2 2 3 3 4" xfId="9705"/>
    <cellStyle name="Normal 12 2 2 2 3 3 4 2" xfId="9706"/>
    <cellStyle name="Normal 12 2 2 2 3 3 5" xfId="9707"/>
    <cellStyle name="Normal 12 2 2 2 3 3 6" xfId="9708"/>
    <cellStyle name="Normal 12 2 2 2 3 4" xfId="9709"/>
    <cellStyle name="Normal 12 2 2 2 3 4 2" xfId="9710"/>
    <cellStyle name="Normal 12 2 2 2 3 4 2 2" xfId="9711"/>
    <cellStyle name="Normal 12 2 2 2 3 4 2 3" xfId="9712"/>
    <cellStyle name="Normal 12 2 2 2 3 4 2 4" xfId="9713"/>
    <cellStyle name="Normal 12 2 2 2 3 4 3" xfId="9714"/>
    <cellStyle name="Normal 12 2 2 2 3 4 4" xfId="9715"/>
    <cellStyle name="Normal 12 2 2 2 3 4 5" xfId="9716"/>
    <cellStyle name="Normal 12 2 2 2 3 5" xfId="9717"/>
    <cellStyle name="Normal 12 2 2 2 3 5 2" xfId="9718"/>
    <cellStyle name="Normal 12 2 2 2 3 5 3" xfId="9719"/>
    <cellStyle name="Normal 12 2 2 2 3 5 4" xfId="9720"/>
    <cellStyle name="Normal 12 2 2 2 3 6" xfId="9721"/>
    <cellStyle name="Normal 12 2 2 2 3 6 2" xfId="9722"/>
    <cellStyle name="Normal 12 2 2 2 3 7" xfId="9723"/>
    <cellStyle name="Normal 12 2 2 2 3 8" xfId="9724"/>
    <cellStyle name="Normal 12 2 2 2 4" xfId="9725"/>
    <cellStyle name="Normal 12 2 2 2 4 2" xfId="9726"/>
    <cellStyle name="Normal 12 2 2 2 4 2 2" xfId="9727"/>
    <cellStyle name="Normal 12 2 2 2 4 2 2 2" xfId="9728"/>
    <cellStyle name="Normal 12 2 2 2 4 2 2 2 2" xfId="9729"/>
    <cellStyle name="Normal 12 2 2 2 4 2 2 2 3" xfId="9730"/>
    <cellStyle name="Normal 12 2 2 2 4 2 2 2 4" xfId="9731"/>
    <cellStyle name="Normal 12 2 2 2 4 2 2 3" xfId="9732"/>
    <cellStyle name="Normal 12 2 2 2 4 2 2 4" xfId="9733"/>
    <cellStyle name="Normal 12 2 2 2 4 2 2 5" xfId="9734"/>
    <cellStyle name="Normal 12 2 2 2 4 2 3" xfId="9735"/>
    <cellStyle name="Normal 12 2 2 2 4 2 3 2" xfId="9736"/>
    <cellStyle name="Normal 12 2 2 2 4 2 3 3" xfId="9737"/>
    <cellStyle name="Normal 12 2 2 2 4 2 3 4" xfId="9738"/>
    <cellStyle name="Normal 12 2 2 2 4 2 4" xfId="9739"/>
    <cellStyle name="Normal 12 2 2 2 4 2 4 2" xfId="9740"/>
    <cellStyle name="Normal 12 2 2 2 4 2 5" xfId="9741"/>
    <cellStyle name="Normal 12 2 2 2 4 2 6" xfId="9742"/>
    <cellStyle name="Normal 12 2 2 2 4 3" xfId="9743"/>
    <cellStyle name="Normal 12 2 2 2 4 3 2" xfId="9744"/>
    <cellStyle name="Normal 12 2 2 2 4 3 2 2" xfId="9745"/>
    <cellStyle name="Normal 12 2 2 2 4 3 2 2 2" xfId="9746"/>
    <cellStyle name="Normal 12 2 2 2 4 3 2 2 3" xfId="9747"/>
    <cellStyle name="Normal 12 2 2 2 4 3 2 2 4" xfId="9748"/>
    <cellStyle name="Normal 12 2 2 2 4 3 2 3" xfId="9749"/>
    <cellStyle name="Normal 12 2 2 2 4 3 2 4" xfId="9750"/>
    <cellStyle name="Normal 12 2 2 2 4 3 2 5" xfId="9751"/>
    <cellStyle name="Normal 12 2 2 2 4 3 3" xfId="9752"/>
    <cellStyle name="Normal 12 2 2 2 4 3 3 2" xfId="9753"/>
    <cellStyle name="Normal 12 2 2 2 4 3 3 3" xfId="9754"/>
    <cellStyle name="Normal 12 2 2 2 4 3 3 4" xfId="9755"/>
    <cellStyle name="Normal 12 2 2 2 4 3 4" xfId="9756"/>
    <cellStyle name="Normal 12 2 2 2 4 3 4 2" xfId="9757"/>
    <cellStyle name="Normal 12 2 2 2 4 3 5" xfId="9758"/>
    <cellStyle name="Normal 12 2 2 2 4 3 6" xfId="9759"/>
    <cellStyle name="Normal 12 2 2 2 4 4" xfId="9760"/>
    <cellStyle name="Normal 12 2 2 2 4 4 2" xfId="9761"/>
    <cellStyle name="Normal 12 2 2 2 4 4 2 2" xfId="9762"/>
    <cellStyle name="Normal 12 2 2 2 4 4 2 3" xfId="9763"/>
    <cellStyle name="Normal 12 2 2 2 4 4 2 4" xfId="9764"/>
    <cellStyle name="Normal 12 2 2 2 4 4 3" xfId="9765"/>
    <cellStyle name="Normal 12 2 2 2 4 4 4" xfId="9766"/>
    <cellStyle name="Normal 12 2 2 2 4 4 5" xfId="9767"/>
    <cellStyle name="Normal 12 2 2 2 4 5" xfId="9768"/>
    <cellStyle name="Normal 12 2 2 2 4 5 2" xfId="9769"/>
    <cellStyle name="Normal 12 2 2 2 4 5 3" xfId="9770"/>
    <cellStyle name="Normal 12 2 2 2 4 5 4" xfId="9771"/>
    <cellStyle name="Normal 12 2 2 2 4 6" xfId="9772"/>
    <cellStyle name="Normal 12 2 2 2 4 6 2" xfId="9773"/>
    <cellStyle name="Normal 12 2 2 2 4 7" xfId="9774"/>
    <cellStyle name="Normal 12 2 2 2 4 8" xfId="9775"/>
    <cellStyle name="Normal 12 2 2 2 5" xfId="9776"/>
    <cellStyle name="Normal 12 2 2 2 5 2" xfId="9777"/>
    <cellStyle name="Normal 12 2 2 2 5 2 2" xfId="9778"/>
    <cellStyle name="Normal 12 2 2 2 5 2 2 2" xfId="9779"/>
    <cellStyle name="Normal 12 2 2 2 5 2 2 3" xfId="9780"/>
    <cellStyle name="Normal 12 2 2 2 5 2 2 4" xfId="9781"/>
    <cellStyle name="Normal 12 2 2 2 5 2 3" xfId="9782"/>
    <cellStyle name="Normal 12 2 2 2 5 2 4" xfId="9783"/>
    <cellStyle name="Normal 12 2 2 2 5 2 5" xfId="9784"/>
    <cellStyle name="Normal 12 2 2 2 5 3" xfId="9785"/>
    <cellStyle name="Normal 12 2 2 2 5 3 2" xfId="9786"/>
    <cellStyle name="Normal 12 2 2 2 5 3 3" xfId="9787"/>
    <cellStyle name="Normal 12 2 2 2 5 3 4" xfId="9788"/>
    <cellStyle name="Normal 12 2 2 2 5 4" xfId="9789"/>
    <cellStyle name="Normal 12 2 2 2 5 4 2" xfId="9790"/>
    <cellStyle name="Normal 12 2 2 2 5 5" xfId="9791"/>
    <cellStyle name="Normal 12 2 2 2 5 6" xfId="9792"/>
    <cellStyle name="Normal 12 2 2 2 6" xfId="9793"/>
    <cellStyle name="Normal 12 2 2 2 6 2" xfId="9794"/>
    <cellStyle name="Normal 12 2 2 2 6 2 2" xfId="9795"/>
    <cellStyle name="Normal 12 2 2 2 6 2 2 2" xfId="9796"/>
    <cellStyle name="Normal 12 2 2 2 6 2 2 3" xfId="9797"/>
    <cellStyle name="Normal 12 2 2 2 6 2 2 4" xfId="9798"/>
    <cellStyle name="Normal 12 2 2 2 6 2 3" xfId="9799"/>
    <cellStyle name="Normal 12 2 2 2 6 2 4" xfId="9800"/>
    <cellStyle name="Normal 12 2 2 2 6 2 5" xfId="9801"/>
    <cellStyle name="Normal 12 2 2 2 6 3" xfId="9802"/>
    <cellStyle name="Normal 12 2 2 2 6 3 2" xfId="9803"/>
    <cellStyle name="Normal 12 2 2 2 6 3 3" xfId="9804"/>
    <cellStyle name="Normal 12 2 2 2 6 3 4" xfId="9805"/>
    <cellStyle name="Normal 12 2 2 2 6 4" xfId="9806"/>
    <cellStyle name="Normal 12 2 2 2 6 4 2" xfId="9807"/>
    <cellStyle name="Normal 12 2 2 2 6 5" xfId="9808"/>
    <cellStyle name="Normal 12 2 2 2 6 6" xfId="9809"/>
    <cellStyle name="Normal 12 2 2 2 7" xfId="9810"/>
    <cellStyle name="Normal 12 2 2 2 7 2" xfId="9811"/>
    <cellStyle name="Normal 12 2 2 2 7 2 2" xfId="9812"/>
    <cellStyle name="Normal 12 2 2 2 7 2 3" xfId="9813"/>
    <cellStyle name="Normal 12 2 2 2 7 2 4" xfId="9814"/>
    <cellStyle name="Normal 12 2 2 2 7 3" xfId="9815"/>
    <cellStyle name="Normal 12 2 2 2 7 4" xfId="9816"/>
    <cellStyle name="Normal 12 2 2 2 7 5" xfId="9817"/>
    <cellStyle name="Normal 12 2 2 2 8" xfId="9818"/>
    <cellStyle name="Normal 12 2 2 2 8 2" xfId="9819"/>
    <cellStyle name="Normal 12 2 2 2 8 3" xfId="9820"/>
    <cellStyle name="Normal 12 2 2 2 8 4" xfId="9821"/>
    <cellStyle name="Normal 12 2 2 2 9" xfId="9822"/>
    <cellStyle name="Normal 12 2 2 2 9 2" xfId="9823"/>
    <cellStyle name="Normal 12 2 2 3" xfId="9824"/>
    <cellStyle name="Normal 12 2 2 3 10" xfId="9825"/>
    <cellStyle name="Normal 12 2 2 3 2" xfId="9826"/>
    <cellStyle name="Normal 12 2 2 3 2 2" xfId="9827"/>
    <cellStyle name="Normal 12 2 2 3 2 2 2" xfId="9828"/>
    <cellStyle name="Normal 12 2 2 3 2 2 2 2" xfId="9829"/>
    <cellStyle name="Normal 12 2 2 3 2 2 2 2 2" xfId="9830"/>
    <cellStyle name="Normal 12 2 2 3 2 2 2 2 3" xfId="9831"/>
    <cellStyle name="Normal 12 2 2 3 2 2 2 2 4" xfId="9832"/>
    <cellStyle name="Normal 12 2 2 3 2 2 2 3" xfId="9833"/>
    <cellStyle name="Normal 12 2 2 3 2 2 2 4" xfId="9834"/>
    <cellStyle name="Normal 12 2 2 3 2 2 2 5" xfId="9835"/>
    <cellStyle name="Normal 12 2 2 3 2 2 3" xfId="9836"/>
    <cellStyle name="Normal 12 2 2 3 2 2 3 2" xfId="9837"/>
    <cellStyle name="Normal 12 2 2 3 2 2 3 3" xfId="9838"/>
    <cellStyle name="Normal 12 2 2 3 2 2 3 4" xfId="9839"/>
    <cellStyle name="Normal 12 2 2 3 2 2 4" xfId="9840"/>
    <cellStyle name="Normal 12 2 2 3 2 2 4 2" xfId="9841"/>
    <cellStyle name="Normal 12 2 2 3 2 2 5" xfId="9842"/>
    <cellStyle name="Normal 12 2 2 3 2 2 6" xfId="9843"/>
    <cellStyle name="Normal 12 2 2 3 2 3" xfId="9844"/>
    <cellStyle name="Normal 12 2 2 3 2 3 2" xfId="9845"/>
    <cellStyle name="Normal 12 2 2 3 2 3 2 2" xfId="9846"/>
    <cellStyle name="Normal 12 2 2 3 2 3 2 2 2" xfId="9847"/>
    <cellStyle name="Normal 12 2 2 3 2 3 2 2 3" xfId="9848"/>
    <cellStyle name="Normal 12 2 2 3 2 3 2 2 4" xfId="9849"/>
    <cellStyle name="Normal 12 2 2 3 2 3 2 3" xfId="9850"/>
    <cellStyle name="Normal 12 2 2 3 2 3 2 4" xfId="9851"/>
    <cellStyle name="Normal 12 2 2 3 2 3 2 5" xfId="9852"/>
    <cellStyle name="Normal 12 2 2 3 2 3 3" xfId="9853"/>
    <cellStyle name="Normal 12 2 2 3 2 3 3 2" xfId="9854"/>
    <cellStyle name="Normal 12 2 2 3 2 3 3 3" xfId="9855"/>
    <cellStyle name="Normal 12 2 2 3 2 3 3 4" xfId="9856"/>
    <cellStyle name="Normal 12 2 2 3 2 3 4" xfId="9857"/>
    <cellStyle name="Normal 12 2 2 3 2 3 4 2" xfId="9858"/>
    <cellStyle name="Normal 12 2 2 3 2 3 5" xfId="9859"/>
    <cellStyle name="Normal 12 2 2 3 2 3 6" xfId="9860"/>
    <cellStyle name="Normal 12 2 2 3 2 4" xfId="9861"/>
    <cellStyle name="Normal 12 2 2 3 2 4 2" xfId="9862"/>
    <cellStyle name="Normal 12 2 2 3 2 4 2 2" xfId="9863"/>
    <cellStyle name="Normal 12 2 2 3 2 4 2 3" xfId="9864"/>
    <cellStyle name="Normal 12 2 2 3 2 4 2 4" xfId="9865"/>
    <cellStyle name="Normal 12 2 2 3 2 4 3" xfId="9866"/>
    <cellStyle name="Normal 12 2 2 3 2 4 4" xfId="9867"/>
    <cellStyle name="Normal 12 2 2 3 2 4 5" xfId="9868"/>
    <cellStyle name="Normal 12 2 2 3 2 5" xfId="9869"/>
    <cellStyle name="Normal 12 2 2 3 2 5 2" xfId="9870"/>
    <cellStyle name="Normal 12 2 2 3 2 5 3" xfId="9871"/>
    <cellStyle name="Normal 12 2 2 3 2 5 4" xfId="9872"/>
    <cellStyle name="Normal 12 2 2 3 2 6" xfId="9873"/>
    <cellStyle name="Normal 12 2 2 3 2 6 2" xfId="9874"/>
    <cellStyle name="Normal 12 2 2 3 2 7" xfId="9875"/>
    <cellStyle name="Normal 12 2 2 3 2 8" xfId="9876"/>
    <cellStyle name="Normal 12 2 2 3 3" xfId="9877"/>
    <cellStyle name="Normal 12 2 2 3 3 2" xfId="9878"/>
    <cellStyle name="Normal 12 2 2 3 3 2 2" xfId="9879"/>
    <cellStyle name="Normal 12 2 2 3 3 2 2 2" xfId="9880"/>
    <cellStyle name="Normal 12 2 2 3 3 2 2 2 2" xfId="9881"/>
    <cellStyle name="Normal 12 2 2 3 3 2 2 2 3" xfId="9882"/>
    <cellStyle name="Normal 12 2 2 3 3 2 2 2 4" xfId="9883"/>
    <cellStyle name="Normal 12 2 2 3 3 2 2 3" xfId="9884"/>
    <cellStyle name="Normal 12 2 2 3 3 2 2 4" xfId="9885"/>
    <cellStyle name="Normal 12 2 2 3 3 2 2 5" xfId="9886"/>
    <cellStyle name="Normal 12 2 2 3 3 2 3" xfId="9887"/>
    <cellStyle name="Normal 12 2 2 3 3 2 3 2" xfId="9888"/>
    <cellStyle name="Normal 12 2 2 3 3 2 3 3" xfId="9889"/>
    <cellStyle name="Normal 12 2 2 3 3 2 3 4" xfId="9890"/>
    <cellStyle name="Normal 12 2 2 3 3 2 4" xfId="9891"/>
    <cellStyle name="Normal 12 2 2 3 3 2 4 2" xfId="9892"/>
    <cellStyle name="Normal 12 2 2 3 3 2 5" xfId="9893"/>
    <cellStyle name="Normal 12 2 2 3 3 2 6" xfId="9894"/>
    <cellStyle name="Normal 12 2 2 3 3 3" xfId="9895"/>
    <cellStyle name="Normal 12 2 2 3 3 3 2" xfId="9896"/>
    <cellStyle name="Normal 12 2 2 3 3 3 2 2" xfId="9897"/>
    <cellStyle name="Normal 12 2 2 3 3 3 2 2 2" xfId="9898"/>
    <cellStyle name="Normal 12 2 2 3 3 3 2 2 3" xfId="9899"/>
    <cellStyle name="Normal 12 2 2 3 3 3 2 2 4" xfId="9900"/>
    <cellStyle name="Normal 12 2 2 3 3 3 2 3" xfId="9901"/>
    <cellStyle name="Normal 12 2 2 3 3 3 2 4" xfId="9902"/>
    <cellStyle name="Normal 12 2 2 3 3 3 2 5" xfId="9903"/>
    <cellStyle name="Normal 12 2 2 3 3 3 3" xfId="9904"/>
    <cellStyle name="Normal 12 2 2 3 3 3 3 2" xfId="9905"/>
    <cellStyle name="Normal 12 2 2 3 3 3 3 3" xfId="9906"/>
    <cellStyle name="Normal 12 2 2 3 3 3 3 4" xfId="9907"/>
    <cellStyle name="Normal 12 2 2 3 3 3 4" xfId="9908"/>
    <cellStyle name="Normal 12 2 2 3 3 3 4 2" xfId="9909"/>
    <cellStyle name="Normal 12 2 2 3 3 3 5" xfId="9910"/>
    <cellStyle name="Normal 12 2 2 3 3 3 6" xfId="9911"/>
    <cellStyle name="Normal 12 2 2 3 3 4" xfId="9912"/>
    <cellStyle name="Normal 12 2 2 3 3 4 2" xfId="9913"/>
    <cellStyle name="Normal 12 2 2 3 3 4 2 2" xfId="9914"/>
    <cellStyle name="Normal 12 2 2 3 3 4 2 3" xfId="9915"/>
    <cellStyle name="Normal 12 2 2 3 3 4 2 4" xfId="9916"/>
    <cellStyle name="Normal 12 2 2 3 3 4 3" xfId="9917"/>
    <cellStyle name="Normal 12 2 2 3 3 4 4" xfId="9918"/>
    <cellStyle name="Normal 12 2 2 3 3 4 5" xfId="9919"/>
    <cellStyle name="Normal 12 2 2 3 3 5" xfId="9920"/>
    <cellStyle name="Normal 12 2 2 3 3 5 2" xfId="9921"/>
    <cellStyle name="Normal 12 2 2 3 3 5 3" xfId="9922"/>
    <cellStyle name="Normal 12 2 2 3 3 5 4" xfId="9923"/>
    <cellStyle name="Normal 12 2 2 3 3 6" xfId="9924"/>
    <cellStyle name="Normal 12 2 2 3 3 6 2" xfId="9925"/>
    <cellStyle name="Normal 12 2 2 3 3 7" xfId="9926"/>
    <cellStyle name="Normal 12 2 2 3 3 8" xfId="9927"/>
    <cellStyle name="Normal 12 2 2 3 4" xfId="9928"/>
    <cellStyle name="Normal 12 2 2 3 4 2" xfId="9929"/>
    <cellStyle name="Normal 12 2 2 3 4 2 2" xfId="9930"/>
    <cellStyle name="Normal 12 2 2 3 4 2 2 2" xfId="9931"/>
    <cellStyle name="Normal 12 2 2 3 4 2 2 3" xfId="9932"/>
    <cellStyle name="Normal 12 2 2 3 4 2 2 4" xfId="9933"/>
    <cellStyle name="Normal 12 2 2 3 4 2 3" xfId="9934"/>
    <cellStyle name="Normal 12 2 2 3 4 2 4" xfId="9935"/>
    <cellStyle name="Normal 12 2 2 3 4 2 5" xfId="9936"/>
    <cellStyle name="Normal 12 2 2 3 4 3" xfId="9937"/>
    <cellStyle name="Normal 12 2 2 3 4 3 2" xfId="9938"/>
    <cellStyle name="Normal 12 2 2 3 4 3 3" xfId="9939"/>
    <cellStyle name="Normal 12 2 2 3 4 3 4" xfId="9940"/>
    <cellStyle name="Normal 12 2 2 3 4 4" xfId="9941"/>
    <cellStyle name="Normal 12 2 2 3 4 4 2" xfId="9942"/>
    <cellStyle name="Normal 12 2 2 3 4 5" xfId="9943"/>
    <cellStyle name="Normal 12 2 2 3 4 6" xfId="9944"/>
    <cellStyle name="Normal 12 2 2 3 5" xfId="9945"/>
    <cellStyle name="Normal 12 2 2 3 5 2" xfId="9946"/>
    <cellStyle name="Normal 12 2 2 3 5 2 2" xfId="9947"/>
    <cellStyle name="Normal 12 2 2 3 5 2 2 2" xfId="9948"/>
    <cellStyle name="Normal 12 2 2 3 5 2 2 3" xfId="9949"/>
    <cellStyle name="Normal 12 2 2 3 5 2 2 4" xfId="9950"/>
    <cellStyle name="Normal 12 2 2 3 5 2 3" xfId="9951"/>
    <cellStyle name="Normal 12 2 2 3 5 2 4" xfId="9952"/>
    <cellStyle name="Normal 12 2 2 3 5 2 5" xfId="9953"/>
    <cellStyle name="Normal 12 2 2 3 5 3" xfId="9954"/>
    <cellStyle name="Normal 12 2 2 3 5 3 2" xfId="9955"/>
    <cellStyle name="Normal 12 2 2 3 5 3 3" xfId="9956"/>
    <cellStyle name="Normal 12 2 2 3 5 3 4" xfId="9957"/>
    <cellStyle name="Normal 12 2 2 3 5 4" xfId="9958"/>
    <cellStyle name="Normal 12 2 2 3 5 4 2" xfId="9959"/>
    <cellStyle name="Normal 12 2 2 3 5 5" xfId="9960"/>
    <cellStyle name="Normal 12 2 2 3 5 6" xfId="9961"/>
    <cellStyle name="Normal 12 2 2 3 6" xfId="9962"/>
    <cellStyle name="Normal 12 2 2 3 6 2" xfId="9963"/>
    <cellStyle name="Normal 12 2 2 3 6 2 2" xfId="9964"/>
    <cellStyle name="Normal 12 2 2 3 6 2 3" xfId="9965"/>
    <cellStyle name="Normal 12 2 2 3 6 2 4" xfId="9966"/>
    <cellStyle name="Normal 12 2 2 3 6 3" xfId="9967"/>
    <cellStyle name="Normal 12 2 2 3 6 4" xfId="9968"/>
    <cellStyle name="Normal 12 2 2 3 6 5" xfId="9969"/>
    <cellStyle name="Normal 12 2 2 3 7" xfId="9970"/>
    <cellStyle name="Normal 12 2 2 3 7 2" xfId="9971"/>
    <cellStyle name="Normal 12 2 2 3 7 3" xfId="9972"/>
    <cellStyle name="Normal 12 2 2 3 7 4" xfId="9973"/>
    <cellStyle name="Normal 12 2 2 3 8" xfId="9974"/>
    <cellStyle name="Normal 12 2 2 3 8 2" xfId="9975"/>
    <cellStyle name="Normal 12 2 2 3 9" xfId="9976"/>
    <cellStyle name="Normal 12 2 2 4" xfId="9977"/>
    <cellStyle name="Normal 12 2 2 4 10" xfId="9978"/>
    <cellStyle name="Normal 12 2 2 4 2" xfId="9979"/>
    <cellStyle name="Normal 12 2 2 4 2 2" xfId="9980"/>
    <cellStyle name="Normal 12 2 2 4 2 2 2" xfId="9981"/>
    <cellStyle name="Normal 12 2 2 4 2 2 2 2" xfId="9982"/>
    <cellStyle name="Normal 12 2 2 4 2 2 2 2 2" xfId="9983"/>
    <cellStyle name="Normal 12 2 2 4 2 2 2 2 3" xfId="9984"/>
    <cellStyle name="Normal 12 2 2 4 2 2 2 2 4" xfId="9985"/>
    <cellStyle name="Normal 12 2 2 4 2 2 2 3" xfId="9986"/>
    <cellStyle name="Normal 12 2 2 4 2 2 2 4" xfId="9987"/>
    <cellStyle name="Normal 12 2 2 4 2 2 2 5" xfId="9988"/>
    <cellStyle name="Normal 12 2 2 4 2 2 3" xfId="9989"/>
    <cellStyle name="Normal 12 2 2 4 2 2 3 2" xfId="9990"/>
    <cellStyle name="Normal 12 2 2 4 2 2 3 3" xfId="9991"/>
    <cellStyle name="Normal 12 2 2 4 2 2 3 4" xfId="9992"/>
    <cellStyle name="Normal 12 2 2 4 2 2 4" xfId="9993"/>
    <cellStyle name="Normal 12 2 2 4 2 2 4 2" xfId="9994"/>
    <cellStyle name="Normal 12 2 2 4 2 2 5" xfId="9995"/>
    <cellStyle name="Normal 12 2 2 4 2 2 6" xfId="9996"/>
    <cellStyle name="Normal 12 2 2 4 2 3" xfId="9997"/>
    <cellStyle name="Normal 12 2 2 4 2 3 2" xfId="9998"/>
    <cellStyle name="Normal 12 2 2 4 2 3 2 2" xfId="9999"/>
    <cellStyle name="Normal 12 2 2 4 2 3 2 2 2" xfId="10000"/>
    <cellStyle name="Normal 12 2 2 4 2 3 2 2 3" xfId="10001"/>
    <cellStyle name="Normal 12 2 2 4 2 3 2 2 4" xfId="10002"/>
    <cellStyle name="Normal 12 2 2 4 2 3 2 3" xfId="10003"/>
    <cellStyle name="Normal 12 2 2 4 2 3 2 4" xfId="10004"/>
    <cellStyle name="Normal 12 2 2 4 2 3 2 5" xfId="10005"/>
    <cellStyle name="Normal 12 2 2 4 2 3 3" xfId="10006"/>
    <cellStyle name="Normal 12 2 2 4 2 3 3 2" xfId="10007"/>
    <cellStyle name="Normal 12 2 2 4 2 3 3 3" xfId="10008"/>
    <cellStyle name="Normal 12 2 2 4 2 3 3 4" xfId="10009"/>
    <cellStyle name="Normal 12 2 2 4 2 3 4" xfId="10010"/>
    <cellStyle name="Normal 12 2 2 4 2 3 4 2" xfId="10011"/>
    <cellStyle name="Normal 12 2 2 4 2 3 5" xfId="10012"/>
    <cellStyle name="Normal 12 2 2 4 2 3 6" xfId="10013"/>
    <cellStyle name="Normal 12 2 2 4 2 4" xfId="10014"/>
    <cellStyle name="Normal 12 2 2 4 2 4 2" xfId="10015"/>
    <cellStyle name="Normal 12 2 2 4 2 4 2 2" xfId="10016"/>
    <cellStyle name="Normal 12 2 2 4 2 4 2 3" xfId="10017"/>
    <cellStyle name="Normal 12 2 2 4 2 4 2 4" xfId="10018"/>
    <cellStyle name="Normal 12 2 2 4 2 4 3" xfId="10019"/>
    <cellStyle name="Normal 12 2 2 4 2 4 4" xfId="10020"/>
    <cellStyle name="Normal 12 2 2 4 2 4 5" xfId="10021"/>
    <cellStyle name="Normal 12 2 2 4 2 5" xfId="10022"/>
    <cellStyle name="Normal 12 2 2 4 2 5 2" xfId="10023"/>
    <cellStyle name="Normal 12 2 2 4 2 5 3" xfId="10024"/>
    <cellStyle name="Normal 12 2 2 4 2 5 4" xfId="10025"/>
    <cellStyle name="Normal 12 2 2 4 2 6" xfId="10026"/>
    <cellStyle name="Normal 12 2 2 4 2 6 2" xfId="10027"/>
    <cellStyle name="Normal 12 2 2 4 2 7" xfId="10028"/>
    <cellStyle name="Normal 12 2 2 4 2 8" xfId="10029"/>
    <cellStyle name="Normal 12 2 2 4 3" xfId="10030"/>
    <cellStyle name="Normal 12 2 2 4 3 2" xfId="10031"/>
    <cellStyle name="Normal 12 2 2 4 3 2 2" xfId="10032"/>
    <cellStyle name="Normal 12 2 2 4 3 2 2 2" xfId="10033"/>
    <cellStyle name="Normal 12 2 2 4 3 2 2 2 2" xfId="10034"/>
    <cellStyle name="Normal 12 2 2 4 3 2 2 2 3" xfId="10035"/>
    <cellStyle name="Normal 12 2 2 4 3 2 2 2 4" xfId="10036"/>
    <cellStyle name="Normal 12 2 2 4 3 2 2 3" xfId="10037"/>
    <cellStyle name="Normal 12 2 2 4 3 2 2 4" xfId="10038"/>
    <cellStyle name="Normal 12 2 2 4 3 2 2 5" xfId="10039"/>
    <cellStyle name="Normal 12 2 2 4 3 2 3" xfId="10040"/>
    <cellStyle name="Normal 12 2 2 4 3 2 3 2" xfId="10041"/>
    <cellStyle name="Normal 12 2 2 4 3 2 3 3" xfId="10042"/>
    <cellStyle name="Normal 12 2 2 4 3 2 3 4" xfId="10043"/>
    <cellStyle name="Normal 12 2 2 4 3 2 4" xfId="10044"/>
    <cellStyle name="Normal 12 2 2 4 3 2 4 2" xfId="10045"/>
    <cellStyle name="Normal 12 2 2 4 3 2 5" xfId="10046"/>
    <cellStyle name="Normal 12 2 2 4 3 2 6" xfId="10047"/>
    <cellStyle name="Normal 12 2 2 4 3 3" xfId="10048"/>
    <cellStyle name="Normal 12 2 2 4 3 3 2" xfId="10049"/>
    <cellStyle name="Normal 12 2 2 4 3 3 2 2" xfId="10050"/>
    <cellStyle name="Normal 12 2 2 4 3 3 2 2 2" xfId="10051"/>
    <cellStyle name="Normal 12 2 2 4 3 3 2 2 3" xfId="10052"/>
    <cellStyle name="Normal 12 2 2 4 3 3 2 2 4" xfId="10053"/>
    <cellStyle name="Normal 12 2 2 4 3 3 2 3" xfId="10054"/>
    <cellStyle name="Normal 12 2 2 4 3 3 2 4" xfId="10055"/>
    <cellStyle name="Normal 12 2 2 4 3 3 2 5" xfId="10056"/>
    <cellStyle name="Normal 12 2 2 4 3 3 3" xfId="10057"/>
    <cellStyle name="Normal 12 2 2 4 3 3 3 2" xfId="10058"/>
    <cellStyle name="Normal 12 2 2 4 3 3 3 3" xfId="10059"/>
    <cellStyle name="Normal 12 2 2 4 3 3 3 4" xfId="10060"/>
    <cellStyle name="Normal 12 2 2 4 3 3 4" xfId="10061"/>
    <cellStyle name="Normal 12 2 2 4 3 3 4 2" xfId="10062"/>
    <cellStyle name="Normal 12 2 2 4 3 3 5" xfId="10063"/>
    <cellStyle name="Normal 12 2 2 4 3 3 6" xfId="10064"/>
    <cellStyle name="Normal 12 2 2 4 3 4" xfId="10065"/>
    <cellStyle name="Normal 12 2 2 4 3 4 2" xfId="10066"/>
    <cellStyle name="Normal 12 2 2 4 3 4 2 2" xfId="10067"/>
    <cellStyle name="Normal 12 2 2 4 3 4 2 3" xfId="10068"/>
    <cellStyle name="Normal 12 2 2 4 3 4 2 4" xfId="10069"/>
    <cellStyle name="Normal 12 2 2 4 3 4 3" xfId="10070"/>
    <cellStyle name="Normal 12 2 2 4 3 4 4" xfId="10071"/>
    <cellStyle name="Normal 12 2 2 4 3 4 5" xfId="10072"/>
    <cellStyle name="Normal 12 2 2 4 3 5" xfId="10073"/>
    <cellStyle name="Normal 12 2 2 4 3 5 2" xfId="10074"/>
    <cellStyle name="Normal 12 2 2 4 3 5 3" xfId="10075"/>
    <cellStyle name="Normal 12 2 2 4 3 5 4" xfId="10076"/>
    <cellStyle name="Normal 12 2 2 4 3 6" xfId="10077"/>
    <cellStyle name="Normal 12 2 2 4 3 6 2" xfId="10078"/>
    <cellStyle name="Normal 12 2 2 4 3 7" xfId="10079"/>
    <cellStyle name="Normal 12 2 2 4 3 8" xfId="10080"/>
    <cellStyle name="Normal 12 2 2 4 4" xfId="10081"/>
    <cellStyle name="Normal 12 2 2 4 4 2" xfId="10082"/>
    <cellStyle name="Normal 12 2 2 4 4 2 2" xfId="10083"/>
    <cellStyle name="Normal 12 2 2 4 4 2 2 2" xfId="10084"/>
    <cellStyle name="Normal 12 2 2 4 4 2 2 3" xfId="10085"/>
    <cellStyle name="Normal 12 2 2 4 4 2 2 4" xfId="10086"/>
    <cellStyle name="Normal 12 2 2 4 4 2 3" xfId="10087"/>
    <cellStyle name="Normal 12 2 2 4 4 2 4" xfId="10088"/>
    <cellStyle name="Normal 12 2 2 4 4 2 5" xfId="10089"/>
    <cellStyle name="Normal 12 2 2 4 4 3" xfId="10090"/>
    <cellStyle name="Normal 12 2 2 4 4 3 2" xfId="10091"/>
    <cellStyle name="Normal 12 2 2 4 4 3 3" xfId="10092"/>
    <cellStyle name="Normal 12 2 2 4 4 3 4" xfId="10093"/>
    <cellStyle name="Normal 12 2 2 4 4 4" xfId="10094"/>
    <cellStyle name="Normal 12 2 2 4 4 4 2" xfId="10095"/>
    <cellStyle name="Normal 12 2 2 4 4 5" xfId="10096"/>
    <cellStyle name="Normal 12 2 2 4 4 6" xfId="10097"/>
    <cellStyle name="Normal 12 2 2 4 5" xfId="10098"/>
    <cellStyle name="Normal 12 2 2 4 5 2" xfId="10099"/>
    <cellStyle name="Normal 12 2 2 4 5 2 2" xfId="10100"/>
    <cellStyle name="Normal 12 2 2 4 5 2 2 2" xfId="10101"/>
    <cellStyle name="Normal 12 2 2 4 5 2 2 3" xfId="10102"/>
    <cellStyle name="Normal 12 2 2 4 5 2 2 4" xfId="10103"/>
    <cellStyle name="Normal 12 2 2 4 5 2 3" xfId="10104"/>
    <cellStyle name="Normal 12 2 2 4 5 2 4" xfId="10105"/>
    <cellStyle name="Normal 12 2 2 4 5 2 5" xfId="10106"/>
    <cellStyle name="Normal 12 2 2 4 5 3" xfId="10107"/>
    <cellStyle name="Normal 12 2 2 4 5 3 2" xfId="10108"/>
    <cellStyle name="Normal 12 2 2 4 5 3 3" xfId="10109"/>
    <cellStyle name="Normal 12 2 2 4 5 3 4" xfId="10110"/>
    <cellStyle name="Normal 12 2 2 4 5 4" xfId="10111"/>
    <cellStyle name="Normal 12 2 2 4 5 4 2" xfId="10112"/>
    <cellStyle name="Normal 12 2 2 4 5 5" xfId="10113"/>
    <cellStyle name="Normal 12 2 2 4 5 6" xfId="10114"/>
    <cellStyle name="Normal 12 2 2 4 6" xfId="10115"/>
    <cellStyle name="Normal 12 2 2 4 6 2" xfId="10116"/>
    <cellStyle name="Normal 12 2 2 4 6 2 2" xfId="10117"/>
    <cellStyle name="Normal 12 2 2 4 6 2 3" xfId="10118"/>
    <cellStyle name="Normal 12 2 2 4 6 2 4" xfId="10119"/>
    <cellStyle name="Normal 12 2 2 4 6 3" xfId="10120"/>
    <cellStyle name="Normal 12 2 2 4 6 4" xfId="10121"/>
    <cellStyle name="Normal 12 2 2 4 6 5" xfId="10122"/>
    <cellStyle name="Normal 12 2 2 4 7" xfId="10123"/>
    <cellStyle name="Normal 12 2 2 4 7 2" xfId="10124"/>
    <cellStyle name="Normal 12 2 2 4 7 3" xfId="10125"/>
    <cellStyle name="Normal 12 2 2 4 7 4" xfId="10126"/>
    <cellStyle name="Normal 12 2 2 4 8" xfId="10127"/>
    <cellStyle name="Normal 12 2 2 4 8 2" xfId="10128"/>
    <cellStyle name="Normal 12 2 2 4 9" xfId="10129"/>
    <cellStyle name="Normal 12 2 2 5" xfId="10130"/>
    <cellStyle name="Normal 12 2 2 5 2" xfId="10131"/>
    <cellStyle name="Normal 12 2 2 5 2 2" xfId="10132"/>
    <cellStyle name="Normal 12 2 2 5 2 2 2" xfId="10133"/>
    <cellStyle name="Normal 12 2 2 5 2 2 2 2" xfId="10134"/>
    <cellStyle name="Normal 12 2 2 5 2 2 2 3" xfId="10135"/>
    <cellStyle name="Normal 12 2 2 5 2 2 2 4" xfId="10136"/>
    <cellStyle name="Normal 12 2 2 5 2 2 3" xfId="10137"/>
    <cellStyle name="Normal 12 2 2 5 2 2 4" xfId="10138"/>
    <cellStyle name="Normal 12 2 2 5 2 2 5" xfId="10139"/>
    <cellStyle name="Normal 12 2 2 5 2 3" xfId="10140"/>
    <cellStyle name="Normal 12 2 2 5 2 3 2" xfId="10141"/>
    <cellStyle name="Normal 12 2 2 5 2 3 3" xfId="10142"/>
    <cellStyle name="Normal 12 2 2 5 2 3 4" xfId="10143"/>
    <cellStyle name="Normal 12 2 2 5 2 4" xfId="10144"/>
    <cellStyle name="Normal 12 2 2 5 2 4 2" xfId="10145"/>
    <cellStyle name="Normal 12 2 2 5 2 5" xfId="10146"/>
    <cellStyle name="Normal 12 2 2 5 2 6" xfId="10147"/>
    <cellStyle name="Normal 12 2 2 5 3" xfId="10148"/>
    <cellStyle name="Normal 12 2 2 5 3 2" xfId="10149"/>
    <cellStyle name="Normal 12 2 2 5 3 2 2" xfId="10150"/>
    <cellStyle name="Normal 12 2 2 5 3 2 2 2" xfId="10151"/>
    <cellStyle name="Normal 12 2 2 5 3 2 2 3" xfId="10152"/>
    <cellStyle name="Normal 12 2 2 5 3 2 2 4" xfId="10153"/>
    <cellStyle name="Normal 12 2 2 5 3 2 3" xfId="10154"/>
    <cellStyle name="Normal 12 2 2 5 3 2 4" xfId="10155"/>
    <cellStyle name="Normal 12 2 2 5 3 2 5" xfId="10156"/>
    <cellStyle name="Normal 12 2 2 5 3 3" xfId="10157"/>
    <cellStyle name="Normal 12 2 2 5 3 3 2" xfId="10158"/>
    <cellStyle name="Normal 12 2 2 5 3 3 3" xfId="10159"/>
    <cellStyle name="Normal 12 2 2 5 3 3 4" xfId="10160"/>
    <cellStyle name="Normal 12 2 2 5 3 4" xfId="10161"/>
    <cellStyle name="Normal 12 2 2 5 3 4 2" xfId="10162"/>
    <cellStyle name="Normal 12 2 2 5 3 5" xfId="10163"/>
    <cellStyle name="Normal 12 2 2 5 3 6" xfId="10164"/>
    <cellStyle name="Normal 12 2 2 5 4" xfId="10165"/>
    <cellStyle name="Normal 12 2 2 5 4 2" xfId="10166"/>
    <cellStyle name="Normal 12 2 2 5 4 2 2" xfId="10167"/>
    <cellStyle name="Normal 12 2 2 5 4 2 3" xfId="10168"/>
    <cellStyle name="Normal 12 2 2 5 4 2 4" xfId="10169"/>
    <cellStyle name="Normal 12 2 2 5 4 3" xfId="10170"/>
    <cellStyle name="Normal 12 2 2 5 4 4" xfId="10171"/>
    <cellStyle name="Normal 12 2 2 5 4 5" xfId="10172"/>
    <cellStyle name="Normal 12 2 2 5 5" xfId="10173"/>
    <cellStyle name="Normal 12 2 2 5 5 2" xfId="10174"/>
    <cellStyle name="Normal 12 2 2 5 5 3" xfId="10175"/>
    <cellStyle name="Normal 12 2 2 5 5 4" xfId="10176"/>
    <cellStyle name="Normal 12 2 2 5 6" xfId="10177"/>
    <cellStyle name="Normal 12 2 2 5 6 2" xfId="10178"/>
    <cellStyle name="Normal 12 2 2 5 7" xfId="10179"/>
    <cellStyle name="Normal 12 2 2 5 8" xfId="10180"/>
    <cellStyle name="Normal 12 2 2 6" xfId="10181"/>
    <cellStyle name="Normal 12 2 2 6 2" xfId="10182"/>
    <cellStyle name="Normal 12 2 2 6 2 2" xfId="10183"/>
    <cellStyle name="Normal 12 2 2 6 2 2 2" xfId="10184"/>
    <cellStyle name="Normal 12 2 2 6 2 2 2 2" xfId="10185"/>
    <cellStyle name="Normal 12 2 2 6 2 2 2 3" xfId="10186"/>
    <cellStyle name="Normal 12 2 2 6 2 2 2 4" xfId="10187"/>
    <cellStyle name="Normal 12 2 2 6 2 2 3" xfId="10188"/>
    <cellStyle name="Normal 12 2 2 6 2 2 4" xfId="10189"/>
    <cellStyle name="Normal 12 2 2 6 2 2 5" xfId="10190"/>
    <cellStyle name="Normal 12 2 2 6 2 3" xfId="10191"/>
    <cellStyle name="Normal 12 2 2 6 2 3 2" xfId="10192"/>
    <cellStyle name="Normal 12 2 2 6 2 3 3" xfId="10193"/>
    <cellStyle name="Normal 12 2 2 6 2 3 4" xfId="10194"/>
    <cellStyle name="Normal 12 2 2 6 2 4" xfId="10195"/>
    <cellStyle name="Normal 12 2 2 6 2 4 2" xfId="10196"/>
    <cellStyle name="Normal 12 2 2 6 2 5" xfId="10197"/>
    <cellStyle name="Normal 12 2 2 6 2 6" xfId="10198"/>
    <cellStyle name="Normal 12 2 2 6 3" xfId="10199"/>
    <cellStyle name="Normal 12 2 2 6 3 2" xfId="10200"/>
    <cellStyle name="Normal 12 2 2 6 3 2 2" xfId="10201"/>
    <cellStyle name="Normal 12 2 2 6 3 2 2 2" xfId="10202"/>
    <cellStyle name="Normal 12 2 2 6 3 2 2 3" xfId="10203"/>
    <cellStyle name="Normal 12 2 2 6 3 2 2 4" xfId="10204"/>
    <cellStyle name="Normal 12 2 2 6 3 2 3" xfId="10205"/>
    <cellStyle name="Normal 12 2 2 6 3 2 4" xfId="10206"/>
    <cellStyle name="Normal 12 2 2 6 3 2 5" xfId="10207"/>
    <cellStyle name="Normal 12 2 2 6 3 3" xfId="10208"/>
    <cellStyle name="Normal 12 2 2 6 3 3 2" xfId="10209"/>
    <cellStyle name="Normal 12 2 2 6 3 3 3" xfId="10210"/>
    <cellStyle name="Normal 12 2 2 6 3 3 4" xfId="10211"/>
    <cellStyle name="Normal 12 2 2 6 3 4" xfId="10212"/>
    <cellStyle name="Normal 12 2 2 6 3 4 2" xfId="10213"/>
    <cellStyle name="Normal 12 2 2 6 3 5" xfId="10214"/>
    <cellStyle name="Normal 12 2 2 6 3 6" xfId="10215"/>
    <cellStyle name="Normal 12 2 2 6 4" xfId="10216"/>
    <cellStyle name="Normal 12 2 2 6 4 2" xfId="10217"/>
    <cellStyle name="Normal 12 2 2 6 4 2 2" xfId="10218"/>
    <cellStyle name="Normal 12 2 2 6 4 2 3" xfId="10219"/>
    <cellStyle name="Normal 12 2 2 6 4 2 4" xfId="10220"/>
    <cellStyle name="Normal 12 2 2 6 4 3" xfId="10221"/>
    <cellStyle name="Normal 12 2 2 6 4 4" xfId="10222"/>
    <cellStyle name="Normal 12 2 2 6 4 5" xfId="10223"/>
    <cellStyle name="Normal 12 2 2 6 5" xfId="10224"/>
    <cellStyle name="Normal 12 2 2 6 5 2" xfId="10225"/>
    <cellStyle name="Normal 12 2 2 6 5 3" xfId="10226"/>
    <cellStyle name="Normal 12 2 2 6 5 4" xfId="10227"/>
    <cellStyle name="Normal 12 2 2 6 6" xfId="10228"/>
    <cellStyle name="Normal 12 2 2 6 6 2" xfId="10229"/>
    <cellStyle name="Normal 12 2 2 6 7" xfId="10230"/>
    <cellStyle name="Normal 12 2 2 6 8" xfId="10231"/>
    <cellStyle name="Normal 12 2 2 7" xfId="10232"/>
    <cellStyle name="Normal 12 2 2 7 2" xfId="10233"/>
    <cellStyle name="Normal 12 2 2 7 2 2" xfId="10234"/>
    <cellStyle name="Normal 12 2 2 7 2 2 2" xfId="10235"/>
    <cellStyle name="Normal 12 2 2 7 2 2 3" xfId="10236"/>
    <cellStyle name="Normal 12 2 2 7 2 2 4" xfId="10237"/>
    <cellStyle name="Normal 12 2 2 7 2 3" xfId="10238"/>
    <cellStyle name="Normal 12 2 2 7 2 4" xfId="10239"/>
    <cellStyle name="Normal 12 2 2 7 2 5" xfId="10240"/>
    <cellStyle name="Normal 12 2 2 7 3" xfId="10241"/>
    <cellStyle name="Normal 12 2 2 7 3 2" xfId="10242"/>
    <cellStyle name="Normal 12 2 2 7 3 3" xfId="10243"/>
    <cellStyle name="Normal 12 2 2 7 3 4" xfId="10244"/>
    <cellStyle name="Normal 12 2 2 7 4" xfId="10245"/>
    <cellStyle name="Normal 12 2 2 7 4 2" xfId="10246"/>
    <cellStyle name="Normal 12 2 2 7 5" xfId="10247"/>
    <cellStyle name="Normal 12 2 2 7 6" xfId="10248"/>
    <cellStyle name="Normal 12 2 2 8" xfId="10249"/>
    <cellStyle name="Normal 12 2 2 8 2" xfId="10250"/>
    <cellStyle name="Normal 12 2 2 8 2 2" xfId="10251"/>
    <cellStyle name="Normal 12 2 2 8 2 2 2" xfId="10252"/>
    <cellStyle name="Normal 12 2 2 8 2 2 3" xfId="10253"/>
    <cellStyle name="Normal 12 2 2 8 2 2 4" xfId="10254"/>
    <cellStyle name="Normal 12 2 2 8 2 3" xfId="10255"/>
    <cellStyle name="Normal 12 2 2 8 2 4" xfId="10256"/>
    <cellStyle name="Normal 12 2 2 8 2 5" xfId="10257"/>
    <cellStyle name="Normal 12 2 2 8 3" xfId="10258"/>
    <cellStyle name="Normal 12 2 2 8 3 2" xfId="10259"/>
    <cellStyle name="Normal 12 2 2 8 3 3" xfId="10260"/>
    <cellStyle name="Normal 12 2 2 8 3 4" xfId="10261"/>
    <cellStyle name="Normal 12 2 2 8 4" xfId="10262"/>
    <cellStyle name="Normal 12 2 2 8 4 2" xfId="10263"/>
    <cellStyle name="Normal 12 2 2 8 5" xfId="10264"/>
    <cellStyle name="Normal 12 2 2 8 6" xfId="10265"/>
    <cellStyle name="Normal 12 2 2 9" xfId="10266"/>
    <cellStyle name="Normal 12 2 2 9 2" xfId="10267"/>
    <cellStyle name="Normal 12 2 2 9 2 2" xfId="10268"/>
    <cellStyle name="Normal 12 2 2 9 2 3" xfId="10269"/>
    <cellStyle name="Normal 12 2 2 9 2 4" xfId="10270"/>
    <cellStyle name="Normal 12 2 2 9 3" xfId="10271"/>
    <cellStyle name="Normal 12 2 2 9 4" xfId="10272"/>
    <cellStyle name="Normal 12 2 2 9 5" xfId="10273"/>
    <cellStyle name="Normal 12 2 3" xfId="10274"/>
    <cellStyle name="Normal 12 2 3 10" xfId="10275"/>
    <cellStyle name="Normal 12 2 3 11" xfId="10276"/>
    <cellStyle name="Normal 12 2 3 2" xfId="10277"/>
    <cellStyle name="Normal 12 2 3 2 10" xfId="10278"/>
    <cellStyle name="Normal 12 2 3 2 2" xfId="10279"/>
    <cellStyle name="Normal 12 2 3 2 2 2" xfId="10280"/>
    <cellStyle name="Normal 12 2 3 2 2 2 2" xfId="10281"/>
    <cellStyle name="Normal 12 2 3 2 2 2 2 2" xfId="10282"/>
    <cellStyle name="Normal 12 2 3 2 2 2 2 2 2" xfId="10283"/>
    <cellStyle name="Normal 12 2 3 2 2 2 2 2 3" xfId="10284"/>
    <cellStyle name="Normal 12 2 3 2 2 2 2 2 4" xfId="10285"/>
    <cellStyle name="Normal 12 2 3 2 2 2 2 3" xfId="10286"/>
    <cellStyle name="Normal 12 2 3 2 2 2 2 4" xfId="10287"/>
    <cellStyle name="Normal 12 2 3 2 2 2 2 5" xfId="10288"/>
    <cellStyle name="Normal 12 2 3 2 2 2 3" xfId="10289"/>
    <cellStyle name="Normal 12 2 3 2 2 2 3 2" xfId="10290"/>
    <cellStyle name="Normal 12 2 3 2 2 2 3 3" xfId="10291"/>
    <cellStyle name="Normal 12 2 3 2 2 2 3 4" xfId="10292"/>
    <cellStyle name="Normal 12 2 3 2 2 2 4" xfId="10293"/>
    <cellStyle name="Normal 12 2 3 2 2 2 4 2" xfId="10294"/>
    <cellStyle name="Normal 12 2 3 2 2 2 5" xfId="10295"/>
    <cellStyle name="Normal 12 2 3 2 2 2 6" xfId="10296"/>
    <cellStyle name="Normal 12 2 3 2 2 3" xfId="10297"/>
    <cellStyle name="Normal 12 2 3 2 2 3 2" xfId="10298"/>
    <cellStyle name="Normal 12 2 3 2 2 3 2 2" xfId="10299"/>
    <cellStyle name="Normal 12 2 3 2 2 3 2 2 2" xfId="10300"/>
    <cellStyle name="Normal 12 2 3 2 2 3 2 2 3" xfId="10301"/>
    <cellStyle name="Normal 12 2 3 2 2 3 2 2 4" xfId="10302"/>
    <cellStyle name="Normal 12 2 3 2 2 3 2 3" xfId="10303"/>
    <cellStyle name="Normal 12 2 3 2 2 3 2 4" xfId="10304"/>
    <cellStyle name="Normal 12 2 3 2 2 3 2 5" xfId="10305"/>
    <cellStyle name="Normal 12 2 3 2 2 3 3" xfId="10306"/>
    <cellStyle name="Normal 12 2 3 2 2 3 3 2" xfId="10307"/>
    <cellStyle name="Normal 12 2 3 2 2 3 3 3" xfId="10308"/>
    <cellStyle name="Normal 12 2 3 2 2 3 3 4" xfId="10309"/>
    <cellStyle name="Normal 12 2 3 2 2 3 4" xfId="10310"/>
    <cellStyle name="Normal 12 2 3 2 2 3 4 2" xfId="10311"/>
    <cellStyle name="Normal 12 2 3 2 2 3 5" xfId="10312"/>
    <cellStyle name="Normal 12 2 3 2 2 3 6" xfId="10313"/>
    <cellStyle name="Normal 12 2 3 2 2 4" xfId="10314"/>
    <cellStyle name="Normal 12 2 3 2 2 4 2" xfId="10315"/>
    <cellStyle name="Normal 12 2 3 2 2 4 2 2" xfId="10316"/>
    <cellStyle name="Normal 12 2 3 2 2 4 2 3" xfId="10317"/>
    <cellStyle name="Normal 12 2 3 2 2 4 2 4" xfId="10318"/>
    <cellStyle name="Normal 12 2 3 2 2 4 3" xfId="10319"/>
    <cellStyle name="Normal 12 2 3 2 2 4 4" xfId="10320"/>
    <cellStyle name="Normal 12 2 3 2 2 4 5" xfId="10321"/>
    <cellStyle name="Normal 12 2 3 2 2 5" xfId="10322"/>
    <cellStyle name="Normal 12 2 3 2 2 5 2" xfId="10323"/>
    <cellStyle name="Normal 12 2 3 2 2 5 3" xfId="10324"/>
    <cellStyle name="Normal 12 2 3 2 2 5 4" xfId="10325"/>
    <cellStyle name="Normal 12 2 3 2 2 6" xfId="10326"/>
    <cellStyle name="Normal 12 2 3 2 2 6 2" xfId="10327"/>
    <cellStyle name="Normal 12 2 3 2 2 7" xfId="10328"/>
    <cellStyle name="Normal 12 2 3 2 2 8" xfId="10329"/>
    <cellStyle name="Normal 12 2 3 2 3" xfId="10330"/>
    <cellStyle name="Normal 12 2 3 2 3 2" xfId="10331"/>
    <cellStyle name="Normal 12 2 3 2 3 2 2" xfId="10332"/>
    <cellStyle name="Normal 12 2 3 2 3 2 2 2" xfId="10333"/>
    <cellStyle name="Normal 12 2 3 2 3 2 2 2 2" xfId="10334"/>
    <cellStyle name="Normal 12 2 3 2 3 2 2 2 3" xfId="10335"/>
    <cellStyle name="Normal 12 2 3 2 3 2 2 2 4" xfId="10336"/>
    <cellStyle name="Normal 12 2 3 2 3 2 2 3" xfId="10337"/>
    <cellStyle name="Normal 12 2 3 2 3 2 2 4" xfId="10338"/>
    <cellStyle name="Normal 12 2 3 2 3 2 2 5" xfId="10339"/>
    <cellStyle name="Normal 12 2 3 2 3 2 3" xfId="10340"/>
    <cellStyle name="Normal 12 2 3 2 3 2 3 2" xfId="10341"/>
    <cellStyle name="Normal 12 2 3 2 3 2 3 3" xfId="10342"/>
    <cellStyle name="Normal 12 2 3 2 3 2 3 4" xfId="10343"/>
    <cellStyle name="Normal 12 2 3 2 3 2 4" xfId="10344"/>
    <cellStyle name="Normal 12 2 3 2 3 2 4 2" xfId="10345"/>
    <cellStyle name="Normal 12 2 3 2 3 2 5" xfId="10346"/>
    <cellStyle name="Normal 12 2 3 2 3 2 6" xfId="10347"/>
    <cellStyle name="Normal 12 2 3 2 3 3" xfId="10348"/>
    <cellStyle name="Normal 12 2 3 2 3 3 2" xfId="10349"/>
    <cellStyle name="Normal 12 2 3 2 3 3 2 2" xfId="10350"/>
    <cellStyle name="Normal 12 2 3 2 3 3 2 2 2" xfId="10351"/>
    <cellStyle name="Normal 12 2 3 2 3 3 2 2 3" xfId="10352"/>
    <cellStyle name="Normal 12 2 3 2 3 3 2 2 4" xfId="10353"/>
    <cellStyle name="Normal 12 2 3 2 3 3 2 3" xfId="10354"/>
    <cellStyle name="Normal 12 2 3 2 3 3 2 4" xfId="10355"/>
    <cellStyle name="Normal 12 2 3 2 3 3 2 5" xfId="10356"/>
    <cellStyle name="Normal 12 2 3 2 3 3 3" xfId="10357"/>
    <cellStyle name="Normal 12 2 3 2 3 3 3 2" xfId="10358"/>
    <cellStyle name="Normal 12 2 3 2 3 3 3 3" xfId="10359"/>
    <cellStyle name="Normal 12 2 3 2 3 3 3 4" xfId="10360"/>
    <cellStyle name="Normal 12 2 3 2 3 3 4" xfId="10361"/>
    <cellStyle name="Normal 12 2 3 2 3 3 4 2" xfId="10362"/>
    <cellStyle name="Normal 12 2 3 2 3 3 5" xfId="10363"/>
    <cellStyle name="Normal 12 2 3 2 3 3 6" xfId="10364"/>
    <cellStyle name="Normal 12 2 3 2 3 4" xfId="10365"/>
    <cellStyle name="Normal 12 2 3 2 3 4 2" xfId="10366"/>
    <cellStyle name="Normal 12 2 3 2 3 4 2 2" xfId="10367"/>
    <cellStyle name="Normal 12 2 3 2 3 4 2 3" xfId="10368"/>
    <cellStyle name="Normal 12 2 3 2 3 4 2 4" xfId="10369"/>
    <cellStyle name="Normal 12 2 3 2 3 4 3" xfId="10370"/>
    <cellStyle name="Normal 12 2 3 2 3 4 4" xfId="10371"/>
    <cellStyle name="Normal 12 2 3 2 3 4 5" xfId="10372"/>
    <cellStyle name="Normal 12 2 3 2 3 5" xfId="10373"/>
    <cellStyle name="Normal 12 2 3 2 3 5 2" xfId="10374"/>
    <cellStyle name="Normal 12 2 3 2 3 5 3" xfId="10375"/>
    <cellStyle name="Normal 12 2 3 2 3 5 4" xfId="10376"/>
    <cellStyle name="Normal 12 2 3 2 3 6" xfId="10377"/>
    <cellStyle name="Normal 12 2 3 2 3 6 2" xfId="10378"/>
    <cellStyle name="Normal 12 2 3 2 3 7" xfId="10379"/>
    <cellStyle name="Normal 12 2 3 2 3 8" xfId="10380"/>
    <cellStyle name="Normal 12 2 3 2 4" xfId="10381"/>
    <cellStyle name="Normal 12 2 3 2 4 2" xfId="10382"/>
    <cellStyle name="Normal 12 2 3 2 4 2 2" xfId="10383"/>
    <cellStyle name="Normal 12 2 3 2 4 2 2 2" xfId="10384"/>
    <cellStyle name="Normal 12 2 3 2 4 2 2 3" xfId="10385"/>
    <cellStyle name="Normal 12 2 3 2 4 2 2 4" xfId="10386"/>
    <cellStyle name="Normal 12 2 3 2 4 2 3" xfId="10387"/>
    <cellStyle name="Normal 12 2 3 2 4 2 4" xfId="10388"/>
    <cellStyle name="Normal 12 2 3 2 4 2 5" xfId="10389"/>
    <cellStyle name="Normal 12 2 3 2 4 3" xfId="10390"/>
    <cellStyle name="Normal 12 2 3 2 4 3 2" xfId="10391"/>
    <cellStyle name="Normal 12 2 3 2 4 3 3" xfId="10392"/>
    <cellStyle name="Normal 12 2 3 2 4 3 4" xfId="10393"/>
    <cellStyle name="Normal 12 2 3 2 4 4" xfId="10394"/>
    <cellStyle name="Normal 12 2 3 2 4 4 2" xfId="10395"/>
    <cellStyle name="Normal 12 2 3 2 4 5" xfId="10396"/>
    <cellStyle name="Normal 12 2 3 2 4 6" xfId="10397"/>
    <cellStyle name="Normal 12 2 3 2 5" xfId="10398"/>
    <cellStyle name="Normal 12 2 3 2 5 2" xfId="10399"/>
    <cellStyle name="Normal 12 2 3 2 5 2 2" xfId="10400"/>
    <cellStyle name="Normal 12 2 3 2 5 2 2 2" xfId="10401"/>
    <cellStyle name="Normal 12 2 3 2 5 2 2 3" xfId="10402"/>
    <cellStyle name="Normal 12 2 3 2 5 2 2 4" xfId="10403"/>
    <cellStyle name="Normal 12 2 3 2 5 2 3" xfId="10404"/>
    <cellStyle name="Normal 12 2 3 2 5 2 4" xfId="10405"/>
    <cellStyle name="Normal 12 2 3 2 5 2 5" xfId="10406"/>
    <cellStyle name="Normal 12 2 3 2 5 3" xfId="10407"/>
    <cellStyle name="Normal 12 2 3 2 5 3 2" xfId="10408"/>
    <cellStyle name="Normal 12 2 3 2 5 3 3" xfId="10409"/>
    <cellStyle name="Normal 12 2 3 2 5 3 4" xfId="10410"/>
    <cellStyle name="Normal 12 2 3 2 5 4" xfId="10411"/>
    <cellStyle name="Normal 12 2 3 2 5 4 2" xfId="10412"/>
    <cellStyle name="Normal 12 2 3 2 5 5" xfId="10413"/>
    <cellStyle name="Normal 12 2 3 2 5 6" xfId="10414"/>
    <cellStyle name="Normal 12 2 3 2 6" xfId="10415"/>
    <cellStyle name="Normal 12 2 3 2 6 2" xfId="10416"/>
    <cellStyle name="Normal 12 2 3 2 6 2 2" xfId="10417"/>
    <cellStyle name="Normal 12 2 3 2 6 2 3" xfId="10418"/>
    <cellStyle name="Normal 12 2 3 2 6 2 4" xfId="10419"/>
    <cellStyle name="Normal 12 2 3 2 6 3" xfId="10420"/>
    <cellStyle name="Normal 12 2 3 2 6 4" xfId="10421"/>
    <cellStyle name="Normal 12 2 3 2 6 5" xfId="10422"/>
    <cellStyle name="Normal 12 2 3 2 7" xfId="10423"/>
    <cellStyle name="Normal 12 2 3 2 7 2" xfId="10424"/>
    <cellStyle name="Normal 12 2 3 2 7 3" xfId="10425"/>
    <cellStyle name="Normal 12 2 3 2 7 4" xfId="10426"/>
    <cellStyle name="Normal 12 2 3 2 8" xfId="10427"/>
    <cellStyle name="Normal 12 2 3 2 8 2" xfId="10428"/>
    <cellStyle name="Normal 12 2 3 2 9" xfId="10429"/>
    <cellStyle name="Normal 12 2 3 3" xfId="10430"/>
    <cellStyle name="Normal 12 2 3 3 2" xfId="10431"/>
    <cellStyle name="Normal 12 2 3 3 2 2" xfId="10432"/>
    <cellStyle name="Normal 12 2 3 3 2 2 2" xfId="10433"/>
    <cellStyle name="Normal 12 2 3 3 2 2 2 2" xfId="10434"/>
    <cellStyle name="Normal 12 2 3 3 2 2 2 3" xfId="10435"/>
    <cellStyle name="Normal 12 2 3 3 2 2 2 4" xfId="10436"/>
    <cellStyle name="Normal 12 2 3 3 2 2 3" xfId="10437"/>
    <cellStyle name="Normal 12 2 3 3 2 2 4" xfId="10438"/>
    <cellStyle name="Normal 12 2 3 3 2 2 5" xfId="10439"/>
    <cellStyle name="Normal 12 2 3 3 2 3" xfId="10440"/>
    <cellStyle name="Normal 12 2 3 3 2 3 2" xfId="10441"/>
    <cellStyle name="Normal 12 2 3 3 2 3 3" xfId="10442"/>
    <cellStyle name="Normal 12 2 3 3 2 3 4" xfId="10443"/>
    <cellStyle name="Normal 12 2 3 3 2 4" xfId="10444"/>
    <cellStyle name="Normal 12 2 3 3 2 4 2" xfId="10445"/>
    <cellStyle name="Normal 12 2 3 3 2 5" xfId="10446"/>
    <cellStyle name="Normal 12 2 3 3 2 6" xfId="10447"/>
    <cellStyle name="Normal 12 2 3 3 3" xfId="10448"/>
    <cellStyle name="Normal 12 2 3 3 3 2" xfId="10449"/>
    <cellStyle name="Normal 12 2 3 3 3 2 2" xfId="10450"/>
    <cellStyle name="Normal 12 2 3 3 3 2 2 2" xfId="10451"/>
    <cellStyle name="Normal 12 2 3 3 3 2 2 3" xfId="10452"/>
    <cellStyle name="Normal 12 2 3 3 3 2 2 4" xfId="10453"/>
    <cellStyle name="Normal 12 2 3 3 3 2 3" xfId="10454"/>
    <cellStyle name="Normal 12 2 3 3 3 2 4" xfId="10455"/>
    <cellStyle name="Normal 12 2 3 3 3 2 5" xfId="10456"/>
    <cellStyle name="Normal 12 2 3 3 3 3" xfId="10457"/>
    <cellStyle name="Normal 12 2 3 3 3 3 2" xfId="10458"/>
    <cellStyle name="Normal 12 2 3 3 3 3 3" xfId="10459"/>
    <cellStyle name="Normal 12 2 3 3 3 3 4" xfId="10460"/>
    <cellStyle name="Normal 12 2 3 3 3 4" xfId="10461"/>
    <cellStyle name="Normal 12 2 3 3 3 4 2" xfId="10462"/>
    <cellStyle name="Normal 12 2 3 3 3 5" xfId="10463"/>
    <cellStyle name="Normal 12 2 3 3 3 6" xfId="10464"/>
    <cellStyle name="Normal 12 2 3 3 4" xfId="10465"/>
    <cellStyle name="Normal 12 2 3 3 4 2" xfId="10466"/>
    <cellStyle name="Normal 12 2 3 3 4 2 2" xfId="10467"/>
    <cellStyle name="Normal 12 2 3 3 4 2 3" xfId="10468"/>
    <cellStyle name="Normal 12 2 3 3 4 2 4" xfId="10469"/>
    <cellStyle name="Normal 12 2 3 3 4 3" xfId="10470"/>
    <cellStyle name="Normal 12 2 3 3 4 4" xfId="10471"/>
    <cellStyle name="Normal 12 2 3 3 4 5" xfId="10472"/>
    <cellStyle name="Normal 12 2 3 3 5" xfId="10473"/>
    <cellStyle name="Normal 12 2 3 3 5 2" xfId="10474"/>
    <cellStyle name="Normal 12 2 3 3 5 3" xfId="10475"/>
    <cellStyle name="Normal 12 2 3 3 5 4" xfId="10476"/>
    <cellStyle name="Normal 12 2 3 3 6" xfId="10477"/>
    <cellStyle name="Normal 12 2 3 3 6 2" xfId="10478"/>
    <cellStyle name="Normal 12 2 3 3 7" xfId="10479"/>
    <cellStyle name="Normal 12 2 3 3 8" xfId="10480"/>
    <cellStyle name="Normal 12 2 3 4" xfId="10481"/>
    <cellStyle name="Normal 12 2 3 4 2" xfId="10482"/>
    <cellStyle name="Normal 12 2 3 4 2 2" xfId="10483"/>
    <cellStyle name="Normal 12 2 3 4 2 2 2" xfId="10484"/>
    <cellStyle name="Normal 12 2 3 4 2 2 2 2" xfId="10485"/>
    <cellStyle name="Normal 12 2 3 4 2 2 2 3" xfId="10486"/>
    <cellStyle name="Normal 12 2 3 4 2 2 2 4" xfId="10487"/>
    <cellStyle name="Normal 12 2 3 4 2 2 3" xfId="10488"/>
    <cellStyle name="Normal 12 2 3 4 2 2 4" xfId="10489"/>
    <cellStyle name="Normal 12 2 3 4 2 2 5" xfId="10490"/>
    <cellStyle name="Normal 12 2 3 4 2 3" xfId="10491"/>
    <cellStyle name="Normal 12 2 3 4 2 3 2" xfId="10492"/>
    <cellStyle name="Normal 12 2 3 4 2 3 3" xfId="10493"/>
    <cellStyle name="Normal 12 2 3 4 2 3 4" xfId="10494"/>
    <cellStyle name="Normal 12 2 3 4 2 4" xfId="10495"/>
    <cellStyle name="Normal 12 2 3 4 2 4 2" xfId="10496"/>
    <cellStyle name="Normal 12 2 3 4 2 5" xfId="10497"/>
    <cellStyle name="Normal 12 2 3 4 2 6" xfId="10498"/>
    <cellStyle name="Normal 12 2 3 4 3" xfId="10499"/>
    <cellStyle name="Normal 12 2 3 4 3 2" xfId="10500"/>
    <cellStyle name="Normal 12 2 3 4 3 2 2" xfId="10501"/>
    <cellStyle name="Normal 12 2 3 4 3 2 2 2" xfId="10502"/>
    <cellStyle name="Normal 12 2 3 4 3 2 2 3" xfId="10503"/>
    <cellStyle name="Normal 12 2 3 4 3 2 2 4" xfId="10504"/>
    <cellStyle name="Normal 12 2 3 4 3 2 3" xfId="10505"/>
    <cellStyle name="Normal 12 2 3 4 3 2 4" xfId="10506"/>
    <cellStyle name="Normal 12 2 3 4 3 2 5" xfId="10507"/>
    <cellStyle name="Normal 12 2 3 4 3 3" xfId="10508"/>
    <cellStyle name="Normal 12 2 3 4 3 3 2" xfId="10509"/>
    <cellStyle name="Normal 12 2 3 4 3 3 3" xfId="10510"/>
    <cellStyle name="Normal 12 2 3 4 3 3 4" xfId="10511"/>
    <cellStyle name="Normal 12 2 3 4 3 4" xfId="10512"/>
    <cellStyle name="Normal 12 2 3 4 3 4 2" xfId="10513"/>
    <cellStyle name="Normal 12 2 3 4 3 5" xfId="10514"/>
    <cellStyle name="Normal 12 2 3 4 3 6" xfId="10515"/>
    <cellStyle name="Normal 12 2 3 4 4" xfId="10516"/>
    <cellStyle name="Normal 12 2 3 4 4 2" xfId="10517"/>
    <cellStyle name="Normal 12 2 3 4 4 2 2" xfId="10518"/>
    <cellStyle name="Normal 12 2 3 4 4 2 3" xfId="10519"/>
    <cellStyle name="Normal 12 2 3 4 4 2 4" xfId="10520"/>
    <cellStyle name="Normal 12 2 3 4 4 3" xfId="10521"/>
    <cellStyle name="Normal 12 2 3 4 4 4" xfId="10522"/>
    <cellStyle name="Normal 12 2 3 4 4 5" xfId="10523"/>
    <cellStyle name="Normal 12 2 3 4 5" xfId="10524"/>
    <cellStyle name="Normal 12 2 3 4 5 2" xfId="10525"/>
    <cellStyle name="Normal 12 2 3 4 5 3" xfId="10526"/>
    <cellStyle name="Normal 12 2 3 4 5 4" xfId="10527"/>
    <cellStyle name="Normal 12 2 3 4 6" xfId="10528"/>
    <cellStyle name="Normal 12 2 3 4 6 2" xfId="10529"/>
    <cellStyle name="Normal 12 2 3 4 7" xfId="10530"/>
    <cellStyle name="Normal 12 2 3 4 8" xfId="10531"/>
    <cellStyle name="Normal 12 2 3 5" xfId="10532"/>
    <cellStyle name="Normal 12 2 3 5 2" xfId="10533"/>
    <cellStyle name="Normal 12 2 3 5 2 2" xfId="10534"/>
    <cellStyle name="Normal 12 2 3 5 2 2 2" xfId="10535"/>
    <cellStyle name="Normal 12 2 3 5 2 2 3" xfId="10536"/>
    <cellStyle name="Normal 12 2 3 5 2 2 4" xfId="10537"/>
    <cellStyle name="Normal 12 2 3 5 2 3" xfId="10538"/>
    <cellStyle name="Normal 12 2 3 5 2 4" xfId="10539"/>
    <cellStyle name="Normal 12 2 3 5 2 5" xfId="10540"/>
    <cellStyle name="Normal 12 2 3 5 3" xfId="10541"/>
    <cellStyle name="Normal 12 2 3 5 3 2" xfId="10542"/>
    <cellStyle name="Normal 12 2 3 5 3 3" xfId="10543"/>
    <cellStyle name="Normal 12 2 3 5 3 4" xfId="10544"/>
    <cellStyle name="Normal 12 2 3 5 4" xfId="10545"/>
    <cellStyle name="Normal 12 2 3 5 4 2" xfId="10546"/>
    <cellStyle name="Normal 12 2 3 5 5" xfId="10547"/>
    <cellStyle name="Normal 12 2 3 5 6" xfId="10548"/>
    <cellStyle name="Normal 12 2 3 6" xfId="10549"/>
    <cellStyle name="Normal 12 2 3 6 2" xfId="10550"/>
    <cellStyle name="Normal 12 2 3 6 2 2" xfId="10551"/>
    <cellStyle name="Normal 12 2 3 6 2 2 2" xfId="10552"/>
    <cellStyle name="Normal 12 2 3 6 2 2 3" xfId="10553"/>
    <cellStyle name="Normal 12 2 3 6 2 2 4" xfId="10554"/>
    <cellStyle name="Normal 12 2 3 6 2 3" xfId="10555"/>
    <cellStyle name="Normal 12 2 3 6 2 4" xfId="10556"/>
    <cellStyle name="Normal 12 2 3 6 2 5" xfId="10557"/>
    <cellStyle name="Normal 12 2 3 6 3" xfId="10558"/>
    <cellStyle name="Normal 12 2 3 6 3 2" xfId="10559"/>
    <cellStyle name="Normal 12 2 3 6 3 3" xfId="10560"/>
    <cellStyle name="Normal 12 2 3 6 3 4" xfId="10561"/>
    <cellStyle name="Normal 12 2 3 6 4" xfId="10562"/>
    <cellStyle name="Normal 12 2 3 6 4 2" xfId="10563"/>
    <cellStyle name="Normal 12 2 3 6 5" xfId="10564"/>
    <cellStyle name="Normal 12 2 3 6 6" xfId="10565"/>
    <cellStyle name="Normal 12 2 3 7" xfId="10566"/>
    <cellStyle name="Normal 12 2 3 7 2" xfId="10567"/>
    <cellStyle name="Normal 12 2 3 7 2 2" xfId="10568"/>
    <cellStyle name="Normal 12 2 3 7 2 3" xfId="10569"/>
    <cellStyle name="Normal 12 2 3 7 2 4" xfId="10570"/>
    <cellStyle name="Normal 12 2 3 7 3" xfId="10571"/>
    <cellStyle name="Normal 12 2 3 7 4" xfId="10572"/>
    <cellStyle name="Normal 12 2 3 7 5" xfId="10573"/>
    <cellStyle name="Normal 12 2 3 8" xfId="10574"/>
    <cellStyle name="Normal 12 2 3 8 2" xfId="10575"/>
    <cellStyle name="Normal 12 2 3 8 3" xfId="10576"/>
    <cellStyle name="Normal 12 2 3 8 4" xfId="10577"/>
    <cellStyle name="Normal 12 2 3 9" xfId="10578"/>
    <cellStyle name="Normal 12 2 3 9 2" xfId="10579"/>
    <cellStyle name="Normal 12 2 4" xfId="10580"/>
    <cellStyle name="Normal 12 2 4 10" xfId="10581"/>
    <cellStyle name="Normal 12 2 4 2" xfId="10582"/>
    <cellStyle name="Normal 12 2 4 2 2" xfId="10583"/>
    <cellStyle name="Normal 12 2 4 2 2 2" xfId="10584"/>
    <cellStyle name="Normal 12 2 4 2 2 2 2" xfId="10585"/>
    <cellStyle name="Normal 12 2 4 2 2 2 2 2" xfId="10586"/>
    <cellStyle name="Normal 12 2 4 2 2 2 2 3" xfId="10587"/>
    <cellStyle name="Normal 12 2 4 2 2 2 2 4" xfId="10588"/>
    <cellStyle name="Normal 12 2 4 2 2 2 3" xfId="10589"/>
    <cellStyle name="Normal 12 2 4 2 2 2 4" xfId="10590"/>
    <cellStyle name="Normal 12 2 4 2 2 2 5" xfId="10591"/>
    <cellStyle name="Normal 12 2 4 2 2 3" xfId="10592"/>
    <cellStyle name="Normal 12 2 4 2 2 3 2" xfId="10593"/>
    <cellStyle name="Normal 12 2 4 2 2 3 3" xfId="10594"/>
    <cellStyle name="Normal 12 2 4 2 2 3 4" xfId="10595"/>
    <cellStyle name="Normal 12 2 4 2 2 4" xfId="10596"/>
    <cellStyle name="Normal 12 2 4 2 2 4 2" xfId="10597"/>
    <cellStyle name="Normal 12 2 4 2 2 5" xfId="10598"/>
    <cellStyle name="Normal 12 2 4 2 2 6" xfId="10599"/>
    <cellStyle name="Normal 12 2 4 2 3" xfId="10600"/>
    <cellStyle name="Normal 12 2 4 2 3 2" xfId="10601"/>
    <cellStyle name="Normal 12 2 4 2 3 2 2" xfId="10602"/>
    <cellStyle name="Normal 12 2 4 2 3 2 2 2" xfId="10603"/>
    <cellStyle name="Normal 12 2 4 2 3 2 2 3" xfId="10604"/>
    <cellStyle name="Normal 12 2 4 2 3 2 2 4" xfId="10605"/>
    <cellStyle name="Normal 12 2 4 2 3 2 3" xfId="10606"/>
    <cellStyle name="Normal 12 2 4 2 3 2 4" xfId="10607"/>
    <cellStyle name="Normal 12 2 4 2 3 2 5" xfId="10608"/>
    <cellStyle name="Normal 12 2 4 2 3 3" xfId="10609"/>
    <cellStyle name="Normal 12 2 4 2 3 3 2" xfId="10610"/>
    <cellStyle name="Normal 12 2 4 2 3 3 3" xfId="10611"/>
    <cellStyle name="Normal 12 2 4 2 3 3 4" xfId="10612"/>
    <cellStyle name="Normal 12 2 4 2 3 4" xfId="10613"/>
    <cellStyle name="Normal 12 2 4 2 3 4 2" xfId="10614"/>
    <cellStyle name="Normal 12 2 4 2 3 5" xfId="10615"/>
    <cellStyle name="Normal 12 2 4 2 3 6" xfId="10616"/>
    <cellStyle name="Normal 12 2 4 2 4" xfId="10617"/>
    <cellStyle name="Normal 12 2 4 2 4 2" xfId="10618"/>
    <cellStyle name="Normal 12 2 4 2 4 2 2" xfId="10619"/>
    <cellStyle name="Normal 12 2 4 2 4 2 3" xfId="10620"/>
    <cellStyle name="Normal 12 2 4 2 4 2 4" xfId="10621"/>
    <cellStyle name="Normal 12 2 4 2 4 3" xfId="10622"/>
    <cellStyle name="Normal 12 2 4 2 4 4" xfId="10623"/>
    <cellStyle name="Normal 12 2 4 2 4 5" xfId="10624"/>
    <cellStyle name="Normal 12 2 4 2 5" xfId="10625"/>
    <cellStyle name="Normal 12 2 4 2 5 2" xfId="10626"/>
    <cellStyle name="Normal 12 2 4 2 5 3" xfId="10627"/>
    <cellStyle name="Normal 12 2 4 2 5 4" xfId="10628"/>
    <cellStyle name="Normal 12 2 4 2 6" xfId="10629"/>
    <cellStyle name="Normal 12 2 4 2 6 2" xfId="10630"/>
    <cellStyle name="Normal 12 2 4 2 7" xfId="10631"/>
    <cellStyle name="Normal 12 2 4 2 8" xfId="10632"/>
    <cellStyle name="Normal 12 2 4 3" xfId="10633"/>
    <cellStyle name="Normal 12 2 4 3 2" xfId="10634"/>
    <cellStyle name="Normal 12 2 4 3 2 2" xfId="10635"/>
    <cellStyle name="Normal 12 2 4 3 2 2 2" xfId="10636"/>
    <cellStyle name="Normal 12 2 4 3 2 2 2 2" xfId="10637"/>
    <cellStyle name="Normal 12 2 4 3 2 2 2 3" xfId="10638"/>
    <cellStyle name="Normal 12 2 4 3 2 2 2 4" xfId="10639"/>
    <cellStyle name="Normal 12 2 4 3 2 2 3" xfId="10640"/>
    <cellStyle name="Normal 12 2 4 3 2 2 4" xfId="10641"/>
    <cellStyle name="Normal 12 2 4 3 2 2 5" xfId="10642"/>
    <cellStyle name="Normal 12 2 4 3 2 3" xfId="10643"/>
    <cellStyle name="Normal 12 2 4 3 2 3 2" xfId="10644"/>
    <cellStyle name="Normal 12 2 4 3 2 3 3" xfId="10645"/>
    <cellStyle name="Normal 12 2 4 3 2 3 4" xfId="10646"/>
    <cellStyle name="Normal 12 2 4 3 2 4" xfId="10647"/>
    <cellStyle name="Normal 12 2 4 3 2 4 2" xfId="10648"/>
    <cellStyle name="Normal 12 2 4 3 2 5" xfId="10649"/>
    <cellStyle name="Normal 12 2 4 3 2 6" xfId="10650"/>
    <cellStyle name="Normal 12 2 4 3 3" xfId="10651"/>
    <cellStyle name="Normal 12 2 4 3 3 2" xfId="10652"/>
    <cellStyle name="Normal 12 2 4 3 3 2 2" xfId="10653"/>
    <cellStyle name="Normal 12 2 4 3 3 2 2 2" xfId="10654"/>
    <cellStyle name="Normal 12 2 4 3 3 2 2 3" xfId="10655"/>
    <cellStyle name="Normal 12 2 4 3 3 2 2 4" xfId="10656"/>
    <cellStyle name="Normal 12 2 4 3 3 2 3" xfId="10657"/>
    <cellStyle name="Normal 12 2 4 3 3 2 4" xfId="10658"/>
    <cellStyle name="Normal 12 2 4 3 3 2 5" xfId="10659"/>
    <cellStyle name="Normal 12 2 4 3 3 3" xfId="10660"/>
    <cellStyle name="Normal 12 2 4 3 3 3 2" xfId="10661"/>
    <cellStyle name="Normal 12 2 4 3 3 3 3" xfId="10662"/>
    <cellStyle name="Normal 12 2 4 3 3 3 4" xfId="10663"/>
    <cellStyle name="Normal 12 2 4 3 3 4" xfId="10664"/>
    <cellStyle name="Normal 12 2 4 3 3 4 2" xfId="10665"/>
    <cellStyle name="Normal 12 2 4 3 3 5" xfId="10666"/>
    <cellStyle name="Normal 12 2 4 3 3 6" xfId="10667"/>
    <cellStyle name="Normal 12 2 4 3 4" xfId="10668"/>
    <cellStyle name="Normal 12 2 4 3 4 2" xfId="10669"/>
    <cellStyle name="Normal 12 2 4 3 4 2 2" xfId="10670"/>
    <cellStyle name="Normal 12 2 4 3 4 2 3" xfId="10671"/>
    <cellStyle name="Normal 12 2 4 3 4 2 4" xfId="10672"/>
    <cellStyle name="Normal 12 2 4 3 4 3" xfId="10673"/>
    <cellStyle name="Normal 12 2 4 3 4 4" xfId="10674"/>
    <cellStyle name="Normal 12 2 4 3 4 5" xfId="10675"/>
    <cellStyle name="Normal 12 2 4 3 5" xfId="10676"/>
    <cellStyle name="Normal 12 2 4 3 5 2" xfId="10677"/>
    <cellStyle name="Normal 12 2 4 3 5 3" xfId="10678"/>
    <cellStyle name="Normal 12 2 4 3 5 4" xfId="10679"/>
    <cellStyle name="Normal 12 2 4 3 6" xfId="10680"/>
    <cellStyle name="Normal 12 2 4 3 6 2" xfId="10681"/>
    <cellStyle name="Normal 12 2 4 3 7" xfId="10682"/>
    <cellStyle name="Normal 12 2 4 3 8" xfId="10683"/>
    <cellStyle name="Normal 12 2 4 4" xfId="10684"/>
    <cellStyle name="Normal 12 2 4 4 2" xfId="10685"/>
    <cellStyle name="Normal 12 2 4 4 2 2" xfId="10686"/>
    <cellStyle name="Normal 12 2 4 4 2 2 2" xfId="10687"/>
    <cellStyle name="Normal 12 2 4 4 2 2 3" xfId="10688"/>
    <cellStyle name="Normal 12 2 4 4 2 2 4" xfId="10689"/>
    <cellStyle name="Normal 12 2 4 4 2 3" xfId="10690"/>
    <cellStyle name="Normal 12 2 4 4 2 4" xfId="10691"/>
    <cellStyle name="Normal 12 2 4 4 2 5" xfId="10692"/>
    <cellStyle name="Normal 12 2 4 4 3" xfId="10693"/>
    <cellStyle name="Normal 12 2 4 4 3 2" xfId="10694"/>
    <cellStyle name="Normal 12 2 4 4 3 3" xfId="10695"/>
    <cellStyle name="Normal 12 2 4 4 3 4" xfId="10696"/>
    <cellStyle name="Normal 12 2 4 4 4" xfId="10697"/>
    <cellStyle name="Normal 12 2 4 4 4 2" xfId="10698"/>
    <cellStyle name="Normal 12 2 4 4 5" xfId="10699"/>
    <cellStyle name="Normal 12 2 4 4 6" xfId="10700"/>
    <cellStyle name="Normal 12 2 4 5" xfId="10701"/>
    <cellStyle name="Normal 12 2 4 5 2" xfId="10702"/>
    <cellStyle name="Normal 12 2 4 5 2 2" xfId="10703"/>
    <cellStyle name="Normal 12 2 4 5 2 2 2" xfId="10704"/>
    <cellStyle name="Normal 12 2 4 5 2 2 3" xfId="10705"/>
    <cellStyle name="Normal 12 2 4 5 2 2 4" xfId="10706"/>
    <cellStyle name="Normal 12 2 4 5 2 3" xfId="10707"/>
    <cellStyle name="Normal 12 2 4 5 2 4" xfId="10708"/>
    <cellStyle name="Normal 12 2 4 5 2 5" xfId="10709"/>
    <cellStyle name="Normal 12 2 4 5 3" xfId="10710"/>
    <cellStyle name="Normal 12 2 4 5 3 2" xfId="10711"/>
    <cellStyle name="Normal 12 2 4 5 3 3" xfId="10712"/>
    <cellStyle name="Normal 12 2 4 5 3 4" xfId="10713"/>
    <cellStyle name="Normal 12 2 4 5 4" xfId="10714"/>
    <cellStyle name="Normal 12 2 4 5 4 2" xfId="10715"/>
    <cellStyle name="Normal 12 2 4 5 5" xfId="10716"/>
    <cellStyle name="Normal 12 2 4 5 6" xfId="10717"/>
    <cellStyle name="Normal 12 2 4 6" xfId="10718"/>
    <cellStyle name="Normal 12 2 4 6 2" xfId="10719"/>
    <cellStyle name="Normal 12 2 4 6 2 2" xfId="10720"/>
    <cellStyle name="Normal 12 2 4 6 2 3" xfId="10721"/>
    <cellStyle name="Normal 12 2 4 6 2 4" xfId="10722"/>
    <cellStyle name="Normal 12 2 4 6 3" xfId="10723"/>
    <cellStyle name="Normal 12 2 4 6 4" xfId="10724"/>
    <cellStyle name="Normal 12 2 4 6 5" xfId="10725"/>
    <cellStyle name="Normal 12 2 4 7" xfId="10726"/>
    <cellStyle name="Normal 12 2 4 7 2" xfId="10727"/>
    <cellStyle name="Normal 12 2 4 7 3" xfId="10728"/>
    <cellStyle name="Normal 12 2 4 7 4" xfId="10729"/>
    <cellStyle name="Normal 12 2 4 8" xfId="10730"/>
    <cellStyle name="Normal 12 2 4 8 2" xfId="10731"/>
    <cellStyle name="Normal 12 2 4 9" xfId="10732"/>
    <cellStyle name="Normal 12 2 5" xfId="10733"/>
    <cellStyle name="Normal 12 2 5 10" xfId="10734"/>
    <cellStyle name="Normal 12 2 5 2" xfId="10735"/>
    <cellStyle name="Normal 12 2 5 2 2" xfId="10736"/>
    <cellStyle name="Normal 12 2 5 2 2 2" xfId="10737"/>
    <cellStyle name="Normal 12 2 5 2 2 2 2" xfId="10738"/>
    <cellStyle name="Normal 12 2 5 2 2 2 2 2" xfId="10739"/>
    <cellStyle name="Normal 12 2 5 2 2 2 2 3" xfId="10740"/>
    <cellStyle name="Normal 12 2 5 2 2 2 2 4" xfId="10741"/>
    <cellStyle name="Normal 12 2 5 2 2 2 3" xfId="10742"/>
    <cellStyle name="Normal 12 2 5 2 2 2 4" xfId="10743"/>
    <cellStyle name="Normal 12 2 5 2 2 2 5" xfId="10744"/>
    <cellStyle name="Normal 12 2 5 2 2 3" xfId="10745"/>
    <cellStyle name="Normal 12 2 5 2 2 3 2" xfId="10746"/>
    <cellStyle name="Normal 12 2 5 2 2 3 3" xfId="10747"/>
    <cellStyle name="Normal 12 2 5 2 2 3 4" xfId="10748"/>
    <cellStyle name="Normal 12 2 5 2 2 4" xfId="10749"/>
    <cellStyle name="Normal 12 2 5 2 2 4 2" xfId="10750"/>
    <cellStyle name="Normal 12 2 5 2 2 5" xfId="10751"/>
    <cellStyle name="Normal 12 2 5 2 2 6" xfId="10752"/>
    <cellStyle name="Normal 12 2 5 2 3" xfId="10753"/>
    <cellStyle name="Normal 12 2 5 2 3 2" xfId="10754"/>
    <cellStyle name="Normal 12 2 5 2 3 2 2" xfId="10755"/>
    <cellStyle name="Normal 12 2 5 2 3 2 2 2" xfId="10756"/>
    <cellStyle name="Normal 12 2 5 2 3 2 2 3" xfId="10757"/>
    <cellStyle name="Normal 12 2 5 2 3 2 2 4" xfId="10758"/>
    <cellStyle name="Normal 12 2 5 2 3 2 3" xfId="10759"/>
    <cellStyle name="Normal 12 2 5 2 3 2 4" xfId="10760"/>
    <cellStyle name="Normal 12 2 5 2 3 2 5" xfId="10761"/>
    <cellStyle name="Normal 12 2 5 2 3 3" xfId="10762"/>
    <cellStyle name="Normal 12 2 5 2 3 3 2" xfId="10763"/>
    <cellStyle name="Normal 12 2 5 2 3 3 3" xfId="10764"/>
    <cellStyle name="Normal 12 2 5 2 3 3 4" xfId="10765"/>
    <cellStyle name="Normal 12 2 5 2 3 4" xfId="10766"/>
    <cellStyle name="Normal 12 2 5 2 3 4 2" xfId="10767"/>
    <cellStyle name="Normal 12 2 5 2 3 5" xfId="10768"/>
    <cellStyle name="Normal 12 2 5 2 3 6" xfId="10769"/>
    <cellStyle name="Normal 12 2 5 2 4" xfId="10770"/>
    <cellStyle name="Normal 12 2 5 2 4 2" xfId="10771"/>
    <cellStyle name="Normal 12 2 5 2 4 2 2" xfId="10772"/>
    <cellStyle name="Normal 12 2 5 2 4 2 3" xfId="10773"/>
    <cellStyle name="Normal 12 2 5 2 4 2 4" xfId="10774"/>
    <cellStyle name="Normal 12 2 5 2 4 3" xfId="10775"/>
    <cellStyle name="Normal 12 2 5 2 4 4" xfId="10776"/>
    <cellStyle name="Normal 12 2 5 2 4 5" xfId="10777"/>
    <cellStyle name="Normal 12 2 5 2 5" xfId="10778"/>
    <cellStyle name="Normal 12 2 5 2 5 2" xfId="10779"/>
    <cellStyle name="Normal 12 2 5 2 5 3" xfId="10780"/>
    <cellStyle name="Normal 12 2 5 2 5 4" xfId="10781"/>
    <cellStyle name="Normal 12 2 5 2 6" xfId="10782"/>
    <cellStyle name="Normal 12 2 5 2 6 2" xfId="10783"/>
    <cellStyle name="Normal 12 2 5 2 7" xfId="10784"/>
    <cellStyle name="Normal 12 2 5 2 8" xfId="10785"/>
    <cellStyle name="Normal 12 2 5 3" xfId="10786"/>
    <cellStyle name="Normal 12 2 5 3 2" xfId="10787"/>
    <cellStyle name="Normal 12 2 5 3 2 2" xfId="10788"/>
    <cellStyle name="Normal 12 2 5 3 2 2 2" xfId="10789"/>
    <cellStyle name="Normal 12 2 5 3 2 2 2 2" xfId="10790"/>
    <cellStyle name="Normal 12 2 5 3 2 2 2 3" xfId="10791"/>
    <cellStyle name="Normal 12 2 5 3 2 2 2 4" xfId="10792"/>
    <cellStyle name="Normal 12 2 5 3 2 2 3" xfId="10793"/>
    <cellStyle name="Normal 12 2 5 3 2 2 4" xfId="10794"/>
    <cellStyle name="Normal 12 2 5 3 2 2 5" xfId="10795"/>
    <cellStyle name="Normal 12 2 5 3 2 3" xfId="10796"/>
    <cellStyle name="Normal 12 2 5 3 2 3 2" xfId="10797"/>
    <cellStyle name="Normal 12 2 5 3 2 3 3" xfId="10798"/>
    <cellStyle name="Normal 12 2 5 3 2 3 4" xfId="10799"/>
    <cellStyle name="Normal 12 2 5 3 2 4" xfId="10800"/>
    <cellStyle name="Normal 12 2 5 3 2 4 2" xfId="10801"/>
    <cellStyle name="Normal 12 2 5 3 2 5" xfId="10802"/>
    <cellStyle name="Normal 12 2 5 3 2 6" xfId="10803"/>
    <cellStyle name="Normal 12 2 5 3 3" xfId="10804"/>
    <cellStyle name="Normal 12 2 5 3 3 2" xfId="10805"/>
    <cellStyle name="Normal 12 2 5 3 3 2 2" xfId="10806"/>
    <cellStyle name="Normal 12 2 5 3 3 2 2 2" xfId="10807"/>
    <cellStyle name="Normal 12 2 5 3 3 2 2 3" xfId="10808"/>
    <cellStyle name="Normal 12 2 5 3 3 2 2 4" xfId="10809"/>
    <cellStyle name="Normal 12 2 5 3 3 2 3" xfId="10810"/>
    <cellStyle name="Normal 12 2 5 3 3 2 4" xfId="10811"/>
    <cellStyle name="Normal 12 2 5 3 3 2 5" xfId="10812"/>
    <cellStyle name="Normal 12 2 5 3 3 3" xfId="10813"/>
    <cellStyle name="Normal 12 2 5 3 3 3 2" xfId="10814"/>
    <cellStyle name="Normal 12 2 5 3 3 3 3" xfId="10815"/>
    <cellStyle name="Normal 12 2 5 3 3 3 4" xfId="10816"/>
    <cellStyle name="Normal 12 2 5 3 3 4" xfId="10817"/>
    <cellStyle name="Normal 12 2 5 3 3 4 2" xfId="10818"/>
    <cellStyle name="Normal 12 2 5 3 3 5" xfId="10819"/>
    <cellStyle name="Normal 12 2 5 3 3 6" xfId="10820"/>
    <cellStyle name="Normal 12 2 5 3 4" xfId="10821"/>
    <cellStyle name="Normal 12 2 5 3 4 2" xfId="10822"/>
    <cellStyle name="Normal 12 2 5 3 4 2 2" xfId="10823"/>
    <cellStyle name="Normal 12 2 5 3 4 2 3" xfId="10824"/>
    <cellStyle name="Normal 12 2 5 3 4 2 4" xfId="10825"/>
    <cellStyle name="Normal 12 2 5 3 4 3" xfId="10826"/>
    <cellStyle name="Normal 12 2 5 3 4 4" xfId="10827"/>
    <cellStyle name="Normal 12 2 5 3 4 5" xfId="10828"/>
    <cellStyle name="Normal 12 2 5 3 5" xfId="10829"/>
    <cellStyle name="Normal 12 2 5 3 5 2" xfId="10830"/>
    <cellStyle name="Normal 12 2 5 3 5 3" xfId="10831"/>
    <cellStyle name="Normal 12 2 5 3 5 4" xfId="10832"/>
    <cellStyle name="Normal 12 2 5 3 6" xfId="10833"/>
    <cellStyle name="Normal 12 2 5 3 6 2" xfId="10834"/>
    <cellStyle name="Normal 12 2 5 3 7" xfId="10835"/>
    <cellStyle name="Normal 12 2 5 3 8" xfId="10836"/>
    <cellStyle name="Normal 12 2 5 4" xfId="10837"/>
    <cellStyle name="Normal 12 2 5 4 2" xfId="10838"/>
    <cellStyle name="Normal 12 2 5 4 2 2" xfId="10839"/>
    <cellStyle name="Normal 12 2 5 4 2 2 2" xfId="10840"/>
    <cellStyle name="Normal 12 2 5 4 2 2 3" xfId="10841"/>
    <cellStyle name="Normal 12 2 5 4 2 2 4" xfId="10842"/>
    <cellStyle name="Normal 12 2 5 4 2 3" xfId="10843"/>
    <cellStyle name="Normal 12 2 5 4 2 4" xfId="10844"/>
    <cellStyle name="Normal 12 2 5 4 2 5" xfId="10845"/>
    <cellStyle name="Normal 12 2 5 4 3" xfId="10846"/>
    <cellStyle name="Normal 12 2 5 4 3 2" xfId="10847"/>
    <cellStyle name="Normal 12 2 5 4 3 3" xfId="10848"/>
    <cellStyle name="Normal 12 2 5 4 3 4" xfId="10849"/>
    <cellStyle name="Normal 12 2 5 4 4" xfId="10850"/>
    <cellStyle name="Normal 12 2 5 4 4 2" xfId="10851"/>
    <cellStyle name="Normal 12 2 5 4 5" xfId="10852"/>
    <cellStyle name="Normal 12 2 5 4 6" xfId="10853"/>
    <cellStyle name="Normal 12 2 5 5" xfId="10854"/>
    <cellStyle name="Normal 12 2 5 5 2" xfId="10855"/>
    <cellStyle name="Normal 12 2 5 5 2 2" xfId="10856"/>
    <cellStyle name="Normal 12 2 5 5 2 2 2" xfId="10857"/>
    <cellStyle name="Normal 12 2 5 5 2 2 3" xfId="10858"/>
    <cellStyle name="Normal 12 2 5 5 2 2 4" xfId="10859"/>
    <cellStyle name="Normal 12 2 5 5 2 3" xfId="10860"/>
    <cellStyle name="Normal 12 2 5 5 2 4" xfId="10861"/>
    <cellStyle name="Normal 12 2 5 5 2 5" xfId="10862"/>
    <cellStyle name="Normal 12 2 5 5 3" xfId="10863"/>
    <cellStyle name="Normal 12 2 5 5 3 2" xfId="10864"/>
    <cellStyle name="Normal 12 2 5 5 3 3" xfId="10865"/>
    <cellStyle name="Normal 12 2 5 5 3 4" xfId="10866"/>
    <cellStyle name="Normal 12 2 5 5 4" xfId="10867"/>
    <cellStyle name="Normal 12 2 5 5 4 2" xfId="10868"/>
    <cellStyle name="Normal 12 2 5 5 5" xfId="10869"/>
    <cellStyle name="Normal 12 2 5 5 6" xfId="10870"/>
    <cellStyle name="Normal 12 2 5 6" xfId="10871"/>
    <cellStyle name="Normal 12 2 5 6 2" xfId="10872"/>
    <cellStyle name="Normal 12 2 5 6 2 2" xfId="10873"/>
    <cellStyle name="Normal 12 2 5 6 2 3" xfId="10874"/>
    <cellStyle name="Normal 12 2 5 6 2 4" xfId="10875"/>
    <cellStyle name="Normal 12 2 5 6 3" xfId="10876"/>
    <cellStyle name="Normal 12 2 5 6 4" xfId="10877"/>
    <cellStyle name="Normal 12 2 5 6 5" xfId="10878"/>
    <cellStyle name="Normal 12 2 5 7" xfId="10879"/>
    <cellStyle name="Normal 12 2 5 7 2" xfId="10880"/>
    <cellStyle name="Normal 12 2 5 7 3" xfId="10881"/>
    <cellStyle name="Normal 12 2 5 7 4" xfId="10882"/>
    <cellStyle name="Normal 12 2 5 8" xfId="10883"/>
    <cellStyle name="Normal 12 2 5 8 2" xfId="10884"/>
    <cellStyle name="Normal 12 2 5 9" xfId="10885"/>
    <cellStyle name="Normal 12 2 6" xfId="10886"/>
    <cellStyle name="Normal 12 2 6 2" xfId="10887"/>
    <cellStyle name="Normal 12 2 6 2 2" xfId="10888"/>
    <cellStyle name="Normal 12 2 6 2 2 2" xfId="10889"/>
    <cellStyle name="Normal 12 2 6 2 2 2 2" xfId="10890"/>
    <cellStyle name="Normal 12 2 6 2 2 2 3" xfId="10891"/>
    <cellStyle name="Normal 12 2 6 2 2 2 4" xfId="10892"/>
    <cellStyle name="Normal 12 2 6 2 2 3" xfId="10893"/>
    <cellStyle name="Normal 12 2 6 2 2 4" xfId="10894"/>
    <cellStyle name="Normal 12 2 6 2 2 5" xfId="10895"/>
    <cellStyle name="Normal 12 2 6 2 3" xfId="10896"/>
    <cellStyle name="Normal 12 2 6 2 3 2" xfId="10897"/>
    <cellStyle name="Normal 12 2 6 2 3 3" xfId="10898"/>
    <cellStyle name="Normal 12 2 6 2 3 4" xfId="10899"/>
    <cellStyle name="Normal 12 2 6 2 4" xfId="10900"/>
    <cellStyle name="Normal 12 2 6 2 4 2" xfId="10901"/>
    <cellStyle name="Normal 12 2 6 2 5" xfId="10902"/>
    <cellStyle name="Normal 12 2 6 2 6" xfId="10903"/>
    <cellStyle name="Normal 12 2 6 3" xfId="10904"/>
    <cellStyle name="Normal 12 2 6 3 2" xfId="10905"/>
    <cellStyle name="Normal 12 2 6 3 2 2" xfId="10906"/>
    <cellStyle name="Normal 12 2 6 3 2 2 2" xfId="10907"/>
    <cellStyle name="Normal 12 2 6 3 2 2 3" xfId="10908"/>
    <cellStyle name="Normal 12 2 6 3 2 2 4" xfId="10909"/>
    <cellStyle name="Normal 12 2 6 3 2 3" xfId="10910"/>
    <cellStyle name="Normal 12 2 6 3 2 4" xfId="10911"/>
    <cellStyle name="Normal 12 2 6 3 2 5" xfId="10912"/>
    <cellStyle name="Normal 12 2 6 3 3" xfId="10913"/>
    <cellStyle name="Normal 12 2 6 3 3 2" xfId="10914"/>
    <cellStyle name="Normal 12 2 6 3 3 3" xfId="10915"/>
    <cellStyle name="Normal 12 2 6 3 3 4" xfId="10916"/>
    <cellStyle name="Normal 12 2 6 3 4" xfId="10917"/>
    <cellStyle name="Normal 12 2 6 3 4 2" xfId="10918"/>
    <cellStyle name="Normal 12 2 6 3 5" xfId="10919"/>
    <cellStyle name="Normal 12 2 6 3 6" xfId="10920"/>
    <cellStyle name="Normal 12 2 6 4" xfId="10921"/>
    <cellStyle name="Normal 12 2 6 4 2" xfId="10922"/>
    <cellStyle name="Normal 12 2 6 4 2 2" xfId="10923"/>
    <cellStyle name="Normal 12 2 6 4 2 3" xfId="10924"/>
    <cellStyle name="Normal 12 2 6 4 2 4" xfId="10925"/>
    <cellStyle name="Normal 12 2 6 4 3" xfId="10926"/>
    <cellStyle name="Normal 12 2 6 4 4" xfId="10927"/>
    <cellStyle name="Normal 12 2 6 4 5" xfId="10928"/>
    <cellStyle name="Normal 12 2 6 5" xfId="10929"/>
    <cellStyle name="Normal 12 2 6 5 2" xfId="10930"/>
    <cellStyle name="Normal 12 2 6 5 3" xfId="10931"/>
    <cellStyle name="Normal 12 2 6 5 4" xfId="10932"/>
    <cellStyle name="Normal 12 2 6 6" xfId="10933"/>
    <cellStyle name="Normal 12 2 6 6 2" xfId="10934"/>
    <cellStyle name="Normal 12 2 6 7" xfId="10935"/>
    <cellStyle name="Normal 12 2 6 8" xfId="10936"/>
    <cellStyle name="Normal 12 2 7" xfId="10937"/>
    <cellStyle name="Normal 12 2 7 2" xfId="10938"/>
    <cellStyle name="Normal 12 2 7 2 2" xfId="10939"/>
    <cellStyle name="Normal 12 2 7 2 2 2" xfId="10940"/>
    <cellStyle name="Normal 12 2 7 2 2 2 2" xfId="10941"/>
    <cellStyle name="Normal 12 2 7 2 2 2 3" xfId="10942"/>
    <cellStyle name="Normal 12 2 7 2 2 2 4" xfId="10943"/>
    <cellStyle name="Normal 12 2 7 2 2 3" xfId="10944"/>
    <cellStyle name="Normal 12 2 7 2 2 4" xfId="10945"/>
    <cellStyle name="Normal 12 2 7 2 2 5" xfId="10946"/>
    <cellStyle name="Normal 12 2 7 2 3" xfId="10947"/>
    <cellStyle name="Normal 12 2 7 2 3 2" xfId="10948"/>
    <cellStyle name="Normal 12 2 7 2 3 3" xfId="10949"/>
    <cellStyle name="Normal 12 2 7 2 3 4" xfId="10950"/>
    <cellStyle name="Normal 12 2 7 2 4" xfId="10951"/>
    <cellStyle name="Normal 12 2 7 2 4 2" xfId="10952"/>
    <cellStyle name="Normal 12 2 7 2 5" xfId="10953"/>
    <cellStyle name="Normal 12 2 7 2 6" xfId="10954"/>
    <cellStyle name="Normal 12 2 7 3" xfId="10955"/>
    <cellStyle name="Normal 12 2 7 3 2" xfId="10956"/>
    <cellStyle name="Normal 12 2 7 3 2 2" xfId="10957"/>
    <cellStyle name="Normal 12 2 7 3 2 2 2" xfId="10958"/>
    <cellStyle name="Normal 12 2 7 3 2 2 3" xfId="10959"/>
    <cellStyle name="Normal 12 2 7 3 2 2 4" xfId="10960"/>
    <cellStyle name="Normal 12 2 7 3 2 3" xfId="10961"/>
    <cellStyle name="Normal 12 2 7 3 2 4" xfId="10962"/>
    <cellStyle name="Normal 12 2 7 3 2 5" xfId="10963"/>
    <cellStyle name="Normal 12 2 7 3 3" xfId="10964"/>
    <cellStyle name="Normal 12 2 7 3 3 2" xfId="10965"/>
    <cellStyle name="Normal 12 2 7 3 3 3" xfId="10966"/>
    <cellStyle name="Normal 12 2 7 3 3 4" xfId="10967"/>
    <cellStyle name="Normal 12 2 7 3 4" xfId="10968"/>
    <cellStyle name="Normal 12 2 7 3 4 2" xfId="10969"/>
    <cellStyle name="Normal 12 2 7 3 5" xfId="10970"/>
    <cellStyle name="Normal 12 2 7 3 6" xfId="10971"/>
    <cellStyle name="Normal 12 2 7 4" xfId="10972"/>
    <cellStyle name="Normal 12 2 7 4 2" xfId="10973"/>
    <cellStyle name="Normal 12 2 7 4 2 2" xfId="10974"/>
    <cellStyle name="Normal 12 2 7 4 2 3" xfId="10975"/>
    <cellStyle name="Normal 12 2 7 4 2 4" xfId="10976"/>
    <cellStyle name="Normal 12 2 7 4 3" xfId="10977"/>
    <cellStyle name="Normal 12 2 7 4 4" xfId="10978"/>
    <cellStyle name="Normal 12 2 7 4 5" xfId="10979"/>
    <cellStyle name="Normal 12 2 7 5" xfId="10980"/>
    <cellStyle name="Normal 12 2 7 5 2" xfId="10981"/>
    <cellStyle name="Normal 12 2 7 5 3" xfId="10982"/>
    <cellStyle name="Normal 12 2 7 5 4" xfId="10983"/>
    <cellStyle name="Normal 12 2 7 6" xfId="10984"/>
    <cellStyle name="Normal 12 2 7 6 2" xfId="10985"/>
    <cellStyle name="Normal 12 2 7 7" xfId="10986"/>
    <cellStyle name="Normal 12 2 7 8" xfId="10987"/>
    <cellStyle name="Normal 12 2 8" xfId="10988"/>
    <cellStyle name="Normal 12 2 8 2" xfId="10989"/>
    <cellStyle name="Normal 12 2 8 2 2" xfId="10990"/>
    <cellStyle name="Normal 12 2 8 2 2 2" xfId="10991"/>
    <cellStyle name="Normal 12 2 8 2 2 3" xfId="10992"/>
    <cellStyle name="Normal 12 2 8 2 2 4" xfId="10993"/>
    <cellStyle name="Normal 12 2 8 2 3" xfId="10994"/>
    <cellStyle name="Normal 12 2 8 2 4" xfId="10995"/>
    <cellStyle name="Normal 12 2 8 2 5" xfId="10996"/>
    <cellStyle name="Normal 12 2 8 3" xfId="10997"/>
    <cellStyle name="Normal 12 2 8 3 2" xfId="10998"/>
    <cellStyle name="Normal 12 2 8 3 3" xfId="10999"/>
    <cellStyle name="Normal 12 2 8 3 4" xfId="11000"/>
    <cellStyle name="Normal 12 2 8 4" xfId="11001"/>
    <cellStyle name="Normal 12 2 8 4 2" xfId="11002"/>
    <cellStyle name="Normal 12 2 8 5" xfId="11003"/>
    <cellStyle name="Normal 12 2 8 6" xfId="11004"/>
    <cellStyle name="Normal 12 2 9" xfId="11005"/>
    <cellStyle name="Normal 12 2 9 2" xfId="11006"/>
    <cellStyle name="Normal 12 2 9 2 2" xfId="11007"/>
    <cellStyle name="Normal 12 2 9 2 2 2" xfId="11008"/>
    <cellStyle name="Normal 12 2 9 2 2 3" xfId="11009"/>
    <cellStyle name="Normal 12 2 9 2 2 4" xfId="11010"/>
    <cellStyle name="Normal 12 2 9 2 3" xfId="11011"/>
    <cellStyle name="Normal 12 2 9 2 4" xfId="11012"/>
    <cellStyle name="Normal 12 2 9 2 5" xfId="11013"/>
    <cellStyle name="Normal 12 2 9 3" xfId="11014"/>
    <cellStyle name="Normal 12 2 9 3 2" xfId="11015"/>
    <cellStyle name="Normal 12 2 9 3 3" xfId="11016"/>
    <cellStyle name="Normal 12 2 9 3 4" xfId="11017"/>
    <cellStyle name="Normal 12 2 9 4" xfId="11018"/>
    <cellStyle name="Normal 12 2 9 4 2" xfId="11019"/>
    <cellStyle name="Normal 12 2 9 5" xfId="11020"/>
    <cellStyle name="Normal 12 2 9 6" xfId="11021"/>
    <cellStyle name="Normal 12 3" xfId="11022"/>
    <cellStyle name="Normal 12 3 10" xfId="11023"/>
    <cellStyle name="Normal 12 3 10 2" xfId="11024"/>
    <cellStyle name="Normal 12 3 10 3" xfId="11025"/>
    <cellStyle name="Normal 12 3 10 4" xfId="11026"/>
    <cellStyle name="Normal 12 3 11" xfId="11027"/>
    <cellStyle name="Normal 12 3 11 2" xfId="11028"/>
    <cellStyle name="Normal 12 3 12" xfId="11029"/>
    <cellStyle name="Normal 12 3 13" xfId="11030"/>
    <cellStyle name="Normal 12 3 2" xfId="11031"/>
    <cellStyle name="Normal 12 3 2 10" xfId="11032"/>
    <cellStyle name="Normal 12 3 2 11" xfId="11033"/>
    <cellStyle name="Normal 12 3 2 2" xfId="11034"/>
    <cellStyle name="Normal 12 3 2 2 10" xfId="11035"/>
    <cellStyle name="Normal 12 3 2 2 2" xfId="11036"/>
    <cellStyle name="Normal 12 3 2 2 2 2" xfId="11037"/>
    <cellStyle name="Normal 12 3 2 2 2 2 2" xfId="11038"/>
    <cellStyle name="Normal 12 3 2 2 2 2 2 2" xfId="11039"/>
    <cellStyle name="Normal 12 3 2 2 2 2 2 2 2" xfId="11040"/>
    <cellStyle name="Normal 12 3 2 2 2 2 2 2 3" xfId="11041"/>
    <cellStyle name="Normal 12 3 2 2 2 2 2 2 4" xfId="11042"/>
    <cellStyle name="Normal 12 3 2 2 2 2 2 3" xfId="11043"/>
    <cellStyle name="Normal 12 3 2 2 2 2 2 4" xfId="11044"/>
    <cellStyle name="Normal 12 3 2 2 2 2 2 5" xfId="11045"/>
    <cellStyle name="Normal 12 3 2 2 2 2 3" xfId="11046"/>
    <cellStyle name="Normal 12 3 2 2 2 2 3 2" xfId="11047"/>
    <cellStyle name="Normal 12 3 2 2 2 2 3 3" xfId="11048"/>
    <cellStyle name="Normal 12 3 2 2 2 2 3 4" xfId="11049"/>
    <cellStyle name="Normal 12 3 2 2 2 2 4" xfId="11050"/>
    <cellStyle name="Normal 12 3 2 2 2 2 4 2" xfId="11051"/>
    <cellStyle name="Normal 12 3 2 2 2 2 5" xfId="11052"/>
    <cellStyle name="Normal 12 3 2 2 2 2 6" xfId="11053"/>
    <cellStyle name="Normal 12 3 2 2 2 3" xfId="11054"/>
    <cellStyle name="Normal 12 3 2 2 2 3 2" xfId="11055"/>
    <cellStyle name="Normal 12 3 2 2 2 3 2 2" xfId="11056"/>
    <cellStyle name="Normal 12 3 2 2 2 3 2 2 2" xfId="11057"/>
    <cellStyle name="Normal 12 3 2 2 2 3 2 2 3" xfId="11058"/>
    <cellStyle name="Normal 12 3 2 2 2 3 2 2 4" xfId="11059"/>
    <cellStyle name="Normal 12 3 2 2 2 3 2 3" xfId="11060"/>
    <cellStyle name="Normal 12 3 2 2 2 3 2 4" xfId="11061"/>
    <cellStyle name="Normal 12 3 2 2 2 3 2 5" xfId="11062"/>
    <cellStyle name="Normal 12 3 2 2 2 3 3" xfId="11063"/>
    <cellStyle name="Normal 12 3 2 2 2 3 3 2" xfId="11064"/>
    <cellStyle name="Normal 12 3 2 2 2 3 3 3" xfId="11065"/>
    <cellStyle name="Normal 12 3 2 2 2 3 3 4" xfId="11066"/>
    <cellStyle name="Normal 12 3 2 2 2 3 4" xfId="11067"/>
    <cellStyle name="Normal 12 3 2 2 2 3 4 2" xfId="11068"/>
    <cellStyle name="Normal 12 3 2 2 2 3 5" xfId="11069"/>
    <cellStyle name="Normal 12 3 2 2 2 3 6" xfId="11070"/>
    <cellStyle name="Normal 12 3 2 2 2 4" xfId="11071"/>
    <cellStyle name="Normal 12 3 2 2 2 4 2" xfId="11072"/>
    <cellStyle name="Normal 12 3 2 2 2 4 2 2" xfId="11073"/>
    <cellStyle name="Normal 12 3 2 2 2 4 2 3" xfId="11074"/>
    <cellStyle name="Normal 12 3 2 2 2 4 2 4" xfId="11075"/>
    <cellStyle name="Normal 12 3 2 2 2 4 3" xfId="11076"/>
    <cellStyle name="Normal 12 3 2 2 2 4 4" xfId="11077"/>
    <cellStyle name="Normal 12 3 2 2 2 4 5" xfId="11078"/>
    <cellStyle name="Normal 12 3 2 2 2 5" xfId="11079"/>
    <cellStyle name="Normal 12 3 2 2 2 5 2" xfId="11080"/>
    <cellStyle name="Normal 12 3 2 2 2 5 3" xfId="11081"/>
    <cellStyle name="Normal 12 3 2 2 2 5 4" xfId="11082"/>
    <cellStyle name="Normal 12 3 2 2 2 6" xfId="11083"/>
    <cellStyle name="Normal 12 3 2 2 2 6 2" xfId="11084"/>
    <cellStyle name="Normal 12 3 2 2 2 7" xfId="11085"/>
    <cellStyle name="Normal 12 3 2 2 2 8" xfId="11086"/>
    <cellStyle name="Normal 12 3 2 2 3" xfId="11087"/>
    <cellStyle name="Normal 12 3 2 2 3 2" xfId="11088"/>
    <cellStyle name="Normal 12 3 2 2 3 2 2" xfId="11089"/>
    <cellStyle name="Normal 12 3 2 2 3 2 2 2" xfId="11090"/>
    <cellStyle name="Normal 12 3 2 2 3 2 2 2 2" xfId="11091"/>
    <cellStyle name="Normal 12 3 2 2 3 2 2 2 3" xfId="11092"/>
    <cellStyle name="Normal 12 3 2 2 3 2 2 2 4" xfId="11093"/>
    <cellStyle name="Normal 12 3 2 2 3 2 2 3" xfId="11094"/>
    <cellStyle name="Normal 12 3 2 2 3 2 2 4" xfId="11095"/>
    <cellStyle name="Normal 12 3 2 2 3 2 2 5" xfId="11096"/>
    <cellStyle name="Normal 12 3 2 2 3 2 3" xfId="11097"/>
    <cellStyle name="Normal 12 3 2 2 3 2 3 2" xfId="11098"/>
    <cellStyle name="Normal 12 3 2 2 3 2 3 3" xfId="11099"/>
    <cellStyle name="Normal 12 3 2 2 3 2 3 4" xfId="11100"/>
    <cellStyle name="Normal 12 3 2 2 3 2 4" xfId="11101"/>
    <cellStyle name="Normal 12 3 2 2 3 2 4 2" xfId="11102"/>
    <cellStyle name="Normal 12 3 2 2 3 2 5" xfId="11103"/>
    <cellStyle name="Normal 12 3 2 2 3 2 6" xfId="11104"/>
    <cellStyle name="Normal 12 3 2 2 3 3" xfId="11105"/>
    <cellStyle name="Normal 12 3 2 2 3 3 2" xfId="11106"/>
    <cellStyle name="Normal 12 3 2 2 3 3 2 2" xfId="11107"/>
    <cellStyle name="Normal 12 3 2 2 3 3 2 2 2" xfId="11108"/>
    <cellStyle name="Normal 12 3 2 2 3 3 2 2 3" xfId="11109"/>
    <cellStyle name="Normal 12 3 2 2 3 3 2 2 4" xfId="11110"/>
    <cellStyle name="Normal 12 3 2 2 3 3 2 3" xfId="11111"/>
    <cellStyle name="Normal 12 3 2 2 3 3 2 4" xfId="11112"/>
    <cellStyle name="Normal 12 3 2 2 3 3 2 5" xfId="11113"/>
    <cellStyle name="Normal 12 3 2 2 3 3 3" xfId="11114"/>
    <cellStyle name="Normal 12 3 2 2 3 3 3 2" xfId="11115"/>
    <cellStyle name="Normal 12 3 2 2 3 3 3 3" xfId="11116"/>
    <cellStyle name="Normal 12 3 2 2 3 3 3 4" xfId="11117"/>
    <cellStyle name="Normal 12 3 2 2 3 3 4" xfId="11118"/>
    <cellStyle name="Normal 12 3 2 2 3 3 4 2" xfId="11119"/>
    <cellStyle name="Normal 12 3 2 2 3 3 5" xfId="11120"/>
    <cellStyle name="Normal 12 3 2 2 3 3 6" xfId="11121"/>
    <cellStyle name="Normal 12 3 2 2 3 4" xfId="11122"/>
    <cellStyle name="Normal 12 3 2 2 3 4 2" xfId="11123"/>
    <cellStyle name="Normal 12 3 2 2 3 4 2 2" xfId="11124"/>
    <cellStyle name="Normal 12 3 2 2 3 4 2 3" xfId="11125"/>
    <cellStyle name="Normal 12 3 2 2 3 4 2 4" xfId="11126"/>
    <cellStyle name="Normal 12 3 2 2 3 4 3" xfId="11127"/>
    <cellStyle name="Normal 12 3 2 2 3 4 4" xfId="11128"/>
    <cellStyle name="Normal 12 3 2 2 3 4 5" xfId="11129"/>
    <cellStyle name="Normal 12 3 2 2 3 5" xfId="11130"/>
    <cellStyle name="Normal 12 3 2 2 3 5 2" xfId="11131"/>
    <cellStyle name="Normal 12 3 2 2 3 5 3" xfId="11132"/>
    <cellStyle name="Normal 12 3 2 2 3 5 4" xfId="11133"/>
    <cellStyle name="Normal 12 3 2 2 3 6" xfId="11134"/>
    <cellStyle name="Normal 12 3 2 2 3 6 2" xfId="11135"/>
    <cellStyle name="Normal 12 3 2 2 3 7" xfId="11136"/>
    <cellStyle name="Normal 12 3 2 2 3 8" xfId="11137"/>
    <cellStyle name="Normal 12 3 2 2 4" xfId="11138"/>
    <cellStyle name="Normal 12 3 2 2 4 2" xfId="11139"/>
    <cellStyle name="Normal 12 3 2 2 4 2 2" xfId="11140"/>
    <cellStyle name="Normal 12 3 2 2 4 2 2 2" xfId="11141"/>
    <cellStyle name="Normal 12 3 2 2 4 2 2 3" xfId="11142"/>
    <cellStyle name="Normal 12 3 2 2 4 2 2 4" xfId="11143"/>
    <cellStyle name="Normal 12 3 2 2 4 2 3" xfId="11144"/>
    <cellStyle name="Normal 12 3 2 2 4 2 4" xfId="11145"/>
    <cellStyle name="Normal 12 3 2 2 4 2 5" xfId="11146"/>
    <cellStyle name="Normal 12 3 2 2 4 3" xfId="11147"/>
    <cellStyle name="Normal 12 3 2 2 4 3 2" xfId="11148"/>
    <cellStyle name="Normal 12 3 2 2 4 3 3" xfId="11149"/>
    <cellStyle name="Normal 12 3 2 2 4 3 4" xfId="11150"/>
    <cellStyle name="Normal 12 3 2 2 4 4" xfId="11151"/>
    <cellStyle name="Normal 12 3 2 2 4 4 2" xfId="11152"/>
    <cellStyle name="Normal 12 3 2 2 4 5" xfId="11153"/>
    <cellStyle name="Normal 12 3 2 2 4 6" xfId="11154"/>
    <cellStyle name="Normal 12 3 2 2 5" xfId="11155"/>
    <cellStyle name="Normal 12 3 2 2 5 2" xfId="11156"/>
    <cellStyle name="Normal 12 3 2 2 5 2 2" xfId="11157"/>
    <cellStyle name="Normal 12 3 2 2 5 2 2 2" xfId="11158"/>
    <cellStyle name="Normal 12 3 2 2 5 2 2 3" xfId="11159"/>
    <cellStyle name="Normal 12 3 2 2 5 2 2 4" xfId="11160"/>
    <cellStyle name="Normal 12 3 2 2 5 2 3" xfId="11161"/>
    <cellStyle name="Normal 12 3 2 2 5 2 4" xfId="11162"/>
    <cellStyle name="Normal 12 3 2 2 5 2 5" xfId="11163"/>
    <cellStyle name="Normal 12 3 2 2 5 3" xfId="11164"/>
    <cellStyle name="Normal 12 3 2 2 5 3 2" xfId="11165"/>
    <cellStyle name="Normal 12 3 2 2 5 3 3" xfId="11166"/>
    <cellStyle name="Normal 12 3 2 2 5 3 4" xfId="11167"/>
    <cellStyle name="Normal 12 3 2 2 5 4" xfId="11168"/>
    <cellStyle name="Normal 12 3 2 2 5 4 2" xfId="11169"/>
    <cellStyle name="Normal 12 3 2 2 5 5" xfId="11170"/>
    <cellStyle name="Normal 12 3 2 2 5 6" xfId="11171"/>
    <cellStyle name="Normal 12 3 2 2 6" xfId="11172"/>
    <cellStyle name="Normal 12 3 2 2 6 2" xfId="11173"/>
    <cellStyle name="Normal 12 3 2 2 6 2 2" xfId="11174"/>
    <cellStyle name="Normal 12 3 2 2 6 2 3" xfId="11175"/>
    <cellStyle name="Normal 12 3 2 2 6 2 4" xfId="11176"/>
    <cellStyle name="Normal 12 3 2 2 6 3" xfId="11177"/>
    <cellStyle name="Normal 12 3 2 2 6 4" xfId="11178"/>
    <cellStyle name="Normal 12 3 2 2 6 5" xfId="11179"/>
    <cellStyle name="Normal 12 3 2 2 7" xfId="11180"/>
    <cellStyle name="Normal 12 3 2 2 7 2" xfId="11181"/>
    <cellStyle name="Normal 12 3 2 2 7 3" xfId="11182"/>
    <cellStyle name="Normal 12 3 2 2 7 4" xfId="11183"/>
    <cellStyle name="Normal 12 3 2 2 8" xfId="11184"/>
    <cellStyle name="Normal 12 3 2 2 8 2" xfId="11185"/>
    <cellStyle name="Normal 12 3 2 2 9" xfId="11186"/>
    <cellStyle name="Normal 12 3 2 3" xfId="11187"/>
    <cellStyle name="Normal 12 3 2 3 2" xfId="11188"/>
    <cellStyle name="Normal 12 3 2 3 2 2" xfId="11189"/>
    <cellStyle name="Normal 12 3 2 3 2 2 2" xfId="11190"/>
    <cellStyle name="Normal 12 3 2 3 2 2 2 2" xfId="11191"/>
    <cellStyle name="Normal 12 3 2 3 2 2 2 3" xfId="11192"/>
    <cellStyle name="Normal 12 3 2 3 2 2 2 4" xfId="11193"/>
    <cellStyle name="Normal 12 3 2 3 2 2 3" xfId="11194"/>
    <cellStyle name="Normal 12 3 2 3 2 2 4" xfId="11195"/>
    <cellStyle name="Normal 12 3 2 3 2 2 5" xfId="11196"/>
    <cellStyle name="Normal 12 3 2 3 2 3" xfId="11197"/>
    <cellStyle name="Normal 12 3 2 3 2 3 2" xfId="11198"/>
    <cellStyle name="Normal 12 3 2 3 2 3 3" xfId="11199"/>
    <cellStyle name="Normal 12 3 2 3 2 3 4" xfId="11200"/>
    <cellStyle name="Normal 12 3 2 3 2 4" xfId="11201"/>
    <cellStyle name="Normal 12 3 2 3 2 4 2" xfId="11202"/>
    <cellStyle name="Normal 12 3 2 3 2 5" xfId="11203"/>
    <cellStyle name="Normal 12 3 2 3 2 6" xfId="11204"/>
    <cellStyle name="Normal 12 3 2 3 3" xfId="11205"/>
    <cellStyle name="Normal 12 3 2 3 3 2" xfId="11206"/>
    <cellStyle name="Normal 12 3 2 3 3 2 2" xfId="11207"/>
    <cellStyle name="Normal 12 3 2 3 3 2 2 2" xfId="11208"/>
    <cellStyle name="Normal 12 3 2 3 3 2 2 3" xfId="11209"/>
    <cellStyle name="Normal 12 3 2 3 3 2 2 4" xfId="11210"/>
    <cellStyle name="Normal 12 3 2 3 3 2 3" xfId="11211"/>
    <cellStyle name="Normal 12 3 2 3 3 2 4" xfId="11212"/>
    <cellStyle name="Normal 12 3 2 3 3 2 5" xfId="11213"/>
    <cellStyle name="Normal 12 3 2 3 3 3" xfId="11214"/>
    <cellStyle name="Normal 12 3 2 3 3 3 2" xfId="11215"/>
    <cellStyle name="Normal 12 3 2 3 3 3 3" xfId="11216"/>
    <cellStyle name="Normal 12 3 2 3 3 3 4" xfId="11217"/>
    <cellStyle name="Normal 12 3 2 3 3 4" xfId="11218"/>
    <cellStyle name="Normal 12 3 2 3 3 4 2" xfId="11219"/>
    <cellStyle name="Normal 12 3 2 3 3 5" xfId="11220"/>
    <cellStyle name="Normal 12 3 2 3 3 6" xfId="11221"/>
    <cellStyle name="Normal 12 3 2 3 4" xfId="11222"/>
    <cellStyle name="Normal 12 3 2 3 4 2" xfId="11223"/>
    <cellStyle name="Normal 12 3 2 3 4 2 2" xfId="11224"/>
    <cellStyle name="Normal 12 3 2 3 4 2 3" xfId="11225"/>
    <cellStyle name="Normal 12 3 2 3 4 2 4" xfId="11226"/>
    <cellStyle name="Normal 12 3 2 3 4 3" xfId="11227"/>
    <cellStyle name="Normal 12 3 2 3 4 4" xfId="11228"/>
    <cellStyle name="Normal 12 3 2 3 4 5" xfId="11229"/>
    <cellStyle name="Normal 12 3 2 3 5" xfId="11230"/>
    <cellStyle name="Normal 12 3 2 3 5 2" xfId="11231"/>
    <cellStyle name="Normal 12 3 2 3 5 3" xfId="11232"/>
    <cellStyle name="Normal 12 3 2 3 5 4" xfId="11233"/>
    <cellStyle name="Normal 12 3 2 3 6" xfId="11234"/>
    <cellStyle name="Normal 12 3 2 3 6 2" xfId="11235"/>
    <cellStyle name="Normal 12 3 2 3 7" xfId="11236"/>
    <cellStyle name="Normal 12 3 2 3 8" xfId="11237"/>
    <cellStyle name="Normal 12 3 2 4" xfId="11238"/>
    <cellStyle name="Normal 12 3 2 4 2" xfId="11239"/>
    <cellStyle name="Normal 12 3 2 4 2 2" xfId="11240"/>
    <cellStyle name="Normal 12 3 2 4 2 2 2" xfId="11241"/>
    <cellStyle name="Normal 12 3 2 4 2 2 2 2" xfId="11242"/>
    <cellStyle name="Normal 12 3 2 4 2 2 2 3" xfId="11243"/>
    <cellStyle name="Normal 12 3 2 4 2 2 2 4" xfId="11244"/>
    <cellStyle name="Normal 12 3 2 4 2 2 3" xfId="11245"/>
    <cellStyle name="Normal 12 3 2 4 2 2 4" xfId="11246"/>
    <cellStyle name="Normal 12 3 2 4 2 2 5" xfId="11247"/>
    <cellStyle name="Normal 12 3 2 4 2 3" xfId="11248"/>
    <cellStyle name="Normal 12 3 2 4 2 3 2" xfId="11249"/>
    <cellStyle name="Normal 12 3 2 4 2 3 3" xfId="11250"/>
    <cellStyle name="Normal 12 3 2 4 2 3 4" xfId="11251"/>
    <cellStyle name="Normal 12 3 2 4 2 4" xfId="11252"/>
    <cellStyle name="Normal 12 3 2 4 2 4 2" xfId="11253"/>
    <cellStyle name="Normal 12 3 2 4 2 5" xfId="11254"/>
    <cellStyle name="Normal 12 3 2 4 2 6" xfId="11255"/>
    <cellStyle name="Normal 12 3 2 4 3" xfId="11256"/>
    <cellStyle name="Normal 12 3 2 4 3 2" xfId="11257"/>
    <cellStyle name="Normal 12 3 2 4 3 2 2" xfId="11258"/>
    <cellStyle name="Normal 12 3 2 4 3 2 2 2" xfId="11259"/>
    <cellStyle name="Normal 12 3 2 4 3 2 2 3" xfId="11260"/>
    <cellStyle name="Normal 12 3 2 4 3 2 2 4" xfId="11261"/>
    <cellStyle name="Normal 12 3 2 4 3 2 3" xfId="11262"/>
    <cellStyle name="Normal 12 3 2 4 3 2 4" xfId="11263"/>
    <cellStyle name="Normal 12 3 2 4 3 2 5" xfId="11264"/>
    <cellStyle name="Normal 12 3 2 4 3 3" xfId="11265"/>
    <cellStyle name="Normal 12 3 2 4 3 3 2" xfId="11266"/>
    <cellStyle name="Normal 12 3 2 4 3 3 3" xfId="11267"/>
    <cellStyle name="Normal 12 3 2 4 3 3 4" xfId="11268"/>
    <cellStyle name="Normal 12 3 2 4 3 4" xfId="11269"/>
    <cellStyle name="Normal 12 3 2 4 3 4 2" xfId="11270"/>
    <cellStyle name="Normal 12 3 2 4 3 5" xfId="11271"/>
    <cellStyle name="Normal 12 3 2 4 3 6" xfId="11272"/>
    <cellStyle name="Normal 12 3 2 4 4" xfId="11273"/>
    <cellStyle name="Normal 12 3 2 4 4 2" xfId="11274"/>
    <cellStyle name="Normal 12 3 2 4 4 2 2" xfId="11275"/>
    <cellStyle name="Normal 12 3 2 4 4 2 3" xfId="11276"/>
    <cellStyle name="Normal 12 3 2 4 4 2 4" xfId="11277"/>
    <cellStyle name="Normal 12 3 2 4 4 3" xfId="11278"/>
    <cellStyle name="Normal 12 3 2 4 4 4" xfId="11279"/>
    <cellStyle name="Normal 12 3 2 4 4 5" xfId="11280"/>
    <cellStyle name="Normal 12 3 2 4 5" xfId="11281"/>
    <cellStyle name="Normal 12 3 2 4 5 2" xfId="11282"/>
    <cellStyle name="Normal 12 3 2 4 5 3" xfId="11283"/>
    <cellStyle name="Normal 12 3 2 4 5 4" xfId="11284"/>
    <cellStyle name="Normal 12 3 2 4 6" xfId="11285"/>
    <cellStyle name="Normal 12 3 2 4 6 2" xfId="11286"/>
    <cellStyle name="Normal 12 3 2 4 7" xfId="11287"/>
    <cellStyle name="Normal 12 3 2 4 8" xfId="11288"/>
    <cellStyle name="Normal 12 3 2 5" xfId="11289"/>
    <cellStyle name="Normal 12 3 2 5 2" xfId="11290"/>
    <cellStyle name="Normal 12 3 2 5 2 2" xfId="11291"/>
    <cellStyle name="Normal 12 3 2 5 2 2 2" xfId="11292"/>
    <cellStyle name="Normal 12 3 2 5 2 2 3" xfId="11293"/>
    <cellStyle name="Normal 12 3 2 5 2 2 4" xfId="11294"/>
    <cellStyle name="Normal 12 3 2 5 2 3" xfId="11295"/>
    <cellStyle name="Normal 12 3 2 5 2 4" xfId="11296"/>
    <cellStyle name="Normal 12 3 2 5 2 5" xfId="11297"/>
    <cellStyle name="Normal 12 3 2 5 3" xfId="11298"/>
    <cellStyle name="Normal 12 3 2 5 3 2" xfId="11299"/>
    <cellStyle name="Normal 12 3 2 5 3 3" xfId="11300"/>
    <cellStyle name="Normal 12 3 2 5 3 4" xfId="11301"/>
    <cellStyle name="Normal 12 3 2 5 4" xfId="11302"/>
    <cellStyle name="Normal 12 3 2 5 4 2" xfId="11303"/>
    <cellStyle name="Normal 12 3 2 5 5" xfId="11304"/>
    <cellStyle name="Normal 12 3 2 5 6" xfId="11305"/>
    <cellStyle name="Normal 12 3 2 6" xfId="11306"/>
    <cellStyle name="Normal 12 3 2 6 2" xfId="11307"/>
    <cellStyle name="Normal 12 3 2 6 2 2" xfId="11308"/>
    <cellStyle name="Normal 12 3 2 6 2 2 2" xfId="11309"/>
    <cellStyle name="Normal 12 3 2 6 2 2 3" xfId="11310"/>
    <cellStyle name="Normal 12 3 2 6 2 2 4" xfId="11311"/>
    <cellStyle name="Normal 12 3 2 6 2 3" xfId="11312"/>
    <cellStyle name="Normal 12 3 2 6 2 4" xfId="11313"/>
    <cellStyle name="Normal 12 3 2 6 2 5" xfId="11314"/>
    <cellStyle name="Normal 12 3 2 6 3" xfId="11315"/>
    <cellStyle name="Normal 12 3 2 6 3 2" xfId="11316"/>
    <cellStyle name="Normal 12 3 2 6 3 3" xfId="11317"/>
    <cellStyle name="Normal 12 3 2 6 3 4" xfId="11318"/>
    <cellStyle name="Normal 12 3 2 6 4" xfId="11319"/>
    <cellStyle name="Normal 12 3 2 6 4 2" xfId="11320"/>
    <cellStyle name="Normal 12 3 2 6 5" xfId="11321"/>
    <cellStyle name="Normal 12 3 2 6 6" xfId="11322"/>
    <cellStyle name="Normal 12 3 2 7" xfId="11323"/>
    <cellStyle name="Normal 12 3 2 7 2" xfId="11324"/>
    <cellStyle name="Normal 12 3 2 7 2 2" xfId="11325"/>
    <cellStyle name="Normal 12 3 2 7 2 3" xfId="11326"/>
    <cellStyle name="Normal 12 3 2 7 2 4" xfId="11327"/>
    <cellStyle name="Normal 12 3 2 7 3" xfId="11328"/>
    <cellStyle name="Normal 12 3 2 7 4" xfId="11329"/>
    <cellStyle name="Normal 12 3 2 7 5" xfId="11330"/>
    <cellStyle name="Normal 12 3 2 8" xfId="11331"/>
    <cellStyle name="Normal 12 3 2 8 2" xfId="11332"/>
    <cellStyle name="Normal 12 3 2 8 3" xfId="11333"/>
    <cellStyle name="Normal 12 3 2 8 4" xfId="11334"/>
    <cellStyle name="Normal 12 3 2 9" xfId="11335"/>
    <cellStyle name="Normal 12 3 2 9 2" xfId="11336"/>
    <cellStyle name="Normal 12 3 3" xfId="11337"/>
    <cellStyle name="Normal 12 3 3 10" xfId="11338"/>
    <cellStyle name="Normal 12 3 3 2" xfId="11339"/>
    <cellStyle name="Normal 12 3 3 2 2" xfId="11340"/>
    <cellStyle name="Normal 12 3 3 2 2 2" xfId="11341"/>
    <cellStyle name="Normal 12 3 3 2 2 2 2" xfId="11342"/>
    <cellStyle name="Normal 12 3 3 2 2 2 2 2" xfId="11343"/>
    <cellStyle name="Normal 12 3 3 2 2 2 2 3" xfId="11344"/>
    <cellStyle name="Normal 12 3 3 2 2 2 2 4" xfId="11345"/>
    <cellStyle name="Normal 12 3 3 2 2 2 3" xfId="11346"/>
    <cellStyle name="Normal 12 3 3 2 2 2 4" xfId="11347"/>
    <cellStyle name="Normal 12 3 3 2 2 2 5" xfId="11348"/>
    <cellStyle name="Normal 12 3 3 2 2 3" xfId="11349"/>
    <cellStyle name="Normal 12 3 3 2 2 3 2" xfId="11350"/>
    <cellStyle name="Normal 12 3 3 2 2 3 3" xfId="11351"/>
    <cellStyle name="Normal 12 3 3 2 2 3 4" xfId="11352"/>
    <cellStyle name="Normal 12 3 3 2 2 4" xfId="11353"/>
    <cellStyle name="Normal 12 3 3 2 2 4 2" xfId="11354"/>
    <cellStyle name="Normal 12 3 3 2 2 5" xfId="11355"/>
    <cellStyle name="Normal 12 3 3 2 2 6" xfId="11356"/>
    <cellStyle name="Normal 12 3 3 2 3" xfId="11357"/>
    <cellStyle name="Normal 12 3 3 2 3 2" xfId="11358"/>
    <cellStyle name="Normal 12 3 3 2 3 2 2" xfId="11359"/>
    <cellStyle name="Normal 12 3 3 2 3 2 2 2" xfId="11360"/>
    <cellStyle name="Normal 12 3 3 2 3 2 2 3" xfId="11361"/>
    <cellStyle name="Normal 12 3 3 2 3 2 2 4" xfId="11362"/>
    <cellStyle name="Normal 12 3 3 2 3 2 3" xfId="11363"/>
    <cellStyle name="Normal 12 3 3 2 3 2 4" xfId="11364"/>
    <cellStyle name="Normal 12 3 3 2 3 2 5" xfId="11365"/>
    <cellStyle name="Normal 12 3 3 2 3 3" xfId="11366"/>
    <cellStyle name="Normal 12 3 3 2 3 3 2" xfId="11367"/>
    <cellStyle name="Normal 12 3 3 2 3 3 3" xfId="11368"/>
    <cellStyle name="Normal 12 3 3 2 3 3 4" xfId="11369"/>
    <cellStyle name="Normal 12 3 3 2 3 4" xfId="11370"/>
    <cellStyle name="Normal 12 3 3 2 3 4 2" xfId="11371"/>
    <cellStyle name="Normal 12 3 3 2 3 5" xfId="11372"/>
    <cellStyle name="Normal 12 3 3 2 3 6" xfId="11373"/>
    <cellStyle name="Normal 12 3 3 2 4" xfId="11374"/>
    <cellStyle name="Normal 12 3 3 2 4 2" xfId="11375"/>
    <cellStyle name="Normal 12 3 3 2 4 2 2" xfId="11376"/>
    <cellStyle name="Normal 12 3 3 2 4 2 3" xfId="11377"/>
    <cellStyle name="Normal 12 3 3 2 4 2 4" xfId="11378"/>
    <cellStyle name="Normal 12 3 3 2 4 3" xfId="11379"/>
    <cellStyle name="Normal 12 3 3 2 4 4" xfId="11380"/>
    <cellStyle name="Normal 12 3 3 2 4 5" xfId="11381"/>
    <cellStyle name="Normal 12 3 3 2 5" xfId="11382"/>
    <cellStyle name="Normal 12 3 3 2 5 2" xfId="11383"/>
    <cellStyle name="Normal 12 3 3 2 5 3" xfId="11384"/>
    <cellStyle name="Normal 12 3 3 2 5 4" xfId="11385"/>
    <cellStyle name="Normal 12 3 3 2 6" xfId="11386"/>
    <cellStyle name="Normal 12 3 3 2 6 2" xfId="11387"/>
    <cellStyle name="Normal 12 3 3 2 7" xfId="11388"/>
    <cellStyle name="Normal 12 3 3 2 8" xfId="11389"/>
    <cellStyle name="Normal 12 3 3 3" xfId="11390"/>
    <cellStyle name="Normal 12 3 3 3 2" xfId="11391"/>
    <cellStyle name="Normal 12 3 3 3 2 2" xfId="11392"/>
    <cellStyle name="Normal 12 3 3 3 2 2 2" xfId="11393"/>
    <cellStyle name="Normal 12 3 3 3 2 2 2 2" xfId="11394"/>
    <cellStyle name="Normal 12 3 3 3 2 2 2 3" xfId="11395"/>
    <cellStyle name="Normal 12 3 3 3 2 2 2 4" xfId="11396"/>
    <cellStyle name="Normal 12 3 3 3 2 2 3" xfId="11397"/>
    <cellStyle name="Normal 12 3 3 3 2 2 4" xfId="11398"/>
    <cellStyle name="Normal 12 3 3 3 2 2 5" xfId="11399"/>
    <cellStyle name="Normal 12 3 3 3 2 3" xfId="11400"/>
    <cellStyle name="Normal 12 3 3 3 2 3 2" xfId="11401"/>
    <cellStyle name="Normal 12 3 3 3 2 3 3" xfId="11402"/>
    <cellStyle name="Normal 12 3 3 3 2 3 4" xfId="11403"/>
    <cellStyle name="Normal 12 3 3 3 2 4" xfId="11404"/>
    <cellStyle name="Normal 12 3 3 3 2 4 2" xfId="11405"/>
    <cellStyle name="Normal 12 3 3 3 2 5" xfId="11406"/>
    <cellStyle name="Normal 12 3 3 3 2 6" xfId="11407"/>
    <cellStyle name="Normal 12 3 3 3 3" xfId="11408"/>
    <cellStyle name="Normal 12 3 3 3 3 2" xfId="11409"/>
    <cellStyle name="Normal 12 3 3 3 3 2 2" xfId="11410"/>
    <cellStyle name="Normal 12 3 3 3 3 2 2 2" xfId="11411"/>
    <cellStyle name="Normal 12 3 3 3 3 2 2 3" xfId="11412"/>
    <cellStyle name="Normal 12 3 3 3 3 2 2 4" xfId="11413"/>
    <cellStyle name="Normal 12 3 3 3 3 2 3" xfId="11414"/>
    <cellStyle name="Normal 12 3 3 3 3 2 4" xfId="11415"/>
    <cellStyle name="Normal 12 3 3 3 3 2 5" xfId="11416"/>
    <cellStyle name="Normal 12 3 3 3 3 3" xfId="11417"/>
    <cellStyle name="Normal 12 3 3 3 3 3 2" xfId="11418"/>
    <cellStyle name="Normal 12 3 3 3 3 3 3" xfId="11419"/>
    <cellStyle name="Normal 12 3 3 3 3 3 4" xfId="11420"/>
    <cellStyle name="Normal 12 3 3 3 3 4" xfId="11421"/>
    <cellStyle name="Normal 12 3 3 3 3 4 2" xfId="11422"/>
    <cellStyle name="Normal 12 3 3 3 3 5" xfId="11423"/>
    <cellStyle name="Normal 12 3 3 3 3 6" xfId="11424"/>
    <cellStyle name="Normal 12 3 3 3 4" xfId="11425"/>
    <cellStyle name="Normal 12 3 3 3 4 2" xfId="11426"/>
    <cellStyle name="Normal 12 3 3 3 4 2 2" xfId="11427"/>
    <cellStyle name="Normal 12 3 3 3 4 2 3" xfId="11428"/>
    <cellStyle name="Normal 12 3 3 3 4 2 4" xfId="11429"/>
    <cellStyle name="Normal 12 3 3 3 4 3" xfId="11430"/>
    <cellStyle name="Normal 12 3 3 3 4 4" xfId="11431"/>
    <cellStyle name="Normal 12 3 3 3 4 5" xfId="11432"/>
    <cellStyle name="Normal 12 3 3 3 5" xfId="11433"/>
    <cellStyle name="Normal 12 3 3 3 5 2" xfId="11434"/>
    <cellStyle name="Normal 12 3 3 3 5 3" xfId="11435"/>
    <cellStyle name="Normal 12 3 3 3 5 4" xfId="11436"/>
    <cellStyle name="Normal 12 3 3 3 6" xfId="11437"/>
    <cellStyle name="Normal 12 3 3 3 6 2" xfId="11438"/>
    <cellStyle name="Normal 12 3 3 3 7" xfId="11439"/>
    <cellStyle name="Normal 12 3 3 3 8" xfId="11440"/>
    <cellStyle name="Normal 12 3 3 4" xfId="11441"/>
    <cellStyle name="Normal 12 3 3 4 2" xfId="11442"/>
    <cellStyle name="Normal 12 3 3 4 2 2" xfId="11443"/>
    <cellStyle name="Normal 12 3 3 4 2 2 2" xfId="11444"/>
    <cellStyle name="Normal 12 3 3 4 2 2 3" xfId="11445"/>
    <cellStyle name="Normal 12 3 3 4 2 2 4" xfId="11446"/>
    <cellStyle name="Normal 12 3 3 4 2 3" xfId="11447"/>
    <cellStyle name="Normal 12 3 3 4 2 4" xfId="11448"/>
    <cellStyle name="Normal 12 3 3 4 2 5" xfId="11449"/>
    <cellStyle name="Normal 12 3 3 4 3" xfId="11450"/>
    <cellStyle name="Normal 12 3 3 4 3 2" xfId="11451"/>
    <cellStyle name="Normal 12 3 3 4 3 3" xfId="11452"/>
    <cellStyle name="Normal 12 3 3 4 3 4" xfId="11453"/>
    <cellStyle name="Normal 12 3 3 4 4" xfId="11454"/>
    <cellStyle name="Normal 12 3 3 4 4 2" xfId="11455"/>
    <cellStyle name="Normal 12 3 3 4 5" xfId="11456"/>
    <cellStyle name="Normal 12 3 3 4 6" xfId="11457"/>
    <cellStyle name="Normal 12 3 3 5" xfId="11458"/>
    <cellStyle name="Normal 12 3 3 5 2" xfId="11459"/>
    <cellStyle name="Normal 12 3 3 5 2 2" xfId="11460"/>
    <cellStyle name="Normal 12 3 3 5 2 2 2" xfId="11461"/>
    <cellStyle name="Normal 12 3 3 5 2 2 3" xfId="11462"/>
    <cellStyle name="Normal 12 3 3 5 2 2 4" xfId="11463"/>
    <cellStyle name="Normal 12 3 3 5 2 3" xfId="11464"/>
    <cellStyle name="Normal 12 3 3 5 2 4" xfId="11465"/>
    <cellStyle name="Normal 12 3 3 5 2 5" xfId="11466"/>
    <cellStyle name="Normal 12 3 3 5 3" xfId="11467"/>
    <cellStyle name="Normal 12 3 3 5 3 2" xfId="11468"/>
    <cellStyle name="Normal 12 3 3 5 3 3" xfId="11469"/>
    <cellStyle name="Normal 12 3 3 5 3 4" xfId="11470"/>
    <cellStyle name="Normal 12 3 3 5 4" xfId="11471"/>
    <cellStyle name="Normal 12 3 3 5 4 2" xfId="11472"/>
    <cellStyle name="Normal 12 3 3 5 5" xfId="11473"/>
    <cellStyle name="Normal 12 3 3 5 6" xfId="11474"/>
    <cellStyle name="Normal 12 3 3 6" xfId="11475"/>
    <cellStyle name="Normal 12 3 3 6 2" xfId="11476"/>
    <cellStyle name="Normal 12 3 3 6 2 2" xfId="11477"/>
    <cellStyle name="Normal 12 3 3 6 2 3" xfId="11478"/>
    <cellStyle name="Normal 12 3 3 6 2 4" xfId="11479"/>
    <cellStyle name="Normal 12 3 3 6 3" xfId="11480"/>
    <cellStyle name="Normal 12 3 3 6 4" xfId="11481"/>
    <cellStyle name="Normal 12 3 3 6 5" xfId="11482"/>
    <cellStyle name="Normal 12 3 3 7" xfId="11483"/>
    <cellStyle name="Normal 12 3 3 7 2" xfId="11484"/>
    <cellStyle name="Normal 12 3 3 7 3" xfId="11485"/>
    <cellStyle name="Normal 12 3 3 7 4" xfId="11486"/>
    <cellStyle name="Normal 12 3 3 8" xfId="11487"/>
    <cellStyle name="Normal 12 3 3 8 2" xfId="11488"/>
    <cellStyle name="Normal 12 3 3 9" xfId="11489"/>
    <cellStyle name="Normal 12 3 4" xfId="11490"/>
    <cellStyle name="Normal 12 3 4 10" xfId="11491"/>
    <cellStyle name="Normal 12 3 4 2" xfId="11492"/>
    <cellStyle name="Normal 12 3 4 2 2" xfId="11493"/>
    <cellStyle name="Normal 12 3 4 2 2 2" xfId="11494"/>
    <cellStyle name="Normal 12 3 4 2 2 2 2" xfId="11495"/>
    <cellStyle name="Normal 12 3 4 2 2 2 2 2" xfId="11496"/>
    <cellStyle name="Normal 12 3 4 2 2 2 2 3" xfId="11497"/>
    <cellStyle name="Normal 12 3 4 2 2 2 2 4" xfId="11498"/>
    <cellStyle name="Normal 12 3 4 2 2 2 3" xfId="11499"/>
    <cellStyle name="Normal 12 3 4 2 2 2 4" xfId="11500"/>
    <cellStyle name="Normal 12 3 4 2 2 2 5" xfId="11501"/>
    <cellStyle name="Normal 12 3 4 2 2 3" xfId="11502"/>
    <cellStyle name="Normal 12 3 4 2 2 3 2" xfId="11503"/>
    <cellStyle name="Normal 12 3 4 2 2 3 3" xfId="11504"/>
    <cellStyle name="Normal 12 3 4 2 2 3 4" xfId="11505"/>
    <cellStyle name="Normal 12 3 4 2 2 4" xfId="11506"/>
    <cellStyle name="Normal 12 3 4 2 2 4 2" xfId="11507"/>
    <cellStyle name="Normal 12 3 4 2 2 5" xfId="11508"/>
    <cellStyle name="Normal 12 3 4 2 2 6" xfId="11509"/>
    <cellStyle name="Normal 12 3 4 2 3" xfId="11510"/>
    <cellStyle name="Normal 12 3 4 2 3 2" xfId="11511"/>
    <cellStyle name="Normal 12 3 4 2 3 2 2" xfId="11512"/>
    <cellStyle name="Normal 12 3 4 2 3 2 2 2" xfId="11513"/>
    <cellStyle name="Normal 12 3 4 2 3 2 2 3" xfId="11514"/>
    <cellStyle name="Normal 12 3 4 2 3 2 2 4" xfId="11515"/>
    <cellStyle name="Normal 12 3 4 2 3 2 3" xfId="11516"/>
    <cellStyle name="Normal 12 3 4 2 3 2 4" xfId="11517"/>
    <cellStyle name="Normal 12 3 4 2 3 2 5" xfId="11518"/>
    <cellStyle name="Normal 12 3 4 2 3 3" xfId="11519"/>
    <cellStyle name="Normal 12 3 4 2 3 3 2" xfId="11520"/>
    <cellStyle name="Normal 12 3 4 2 3 3 3" xfId="11521"/>
    <cellStyle name="Normal 12 3 4 2 3 3 4" xfId="11522"/>
    <cellStyle name="Normal 12 3 4 2 3 4" xfId="11523"/>
    <cellStyle name="Normal 12 3 4 2 3 4 2" xfId="11524"/>
    <cellStyle name="Normal 12 3 4 2 3 5" xfId="11525"/>
    <cellStyle name="Normal 12 3 4 2 3 6" xfId="11526"/>
    <cellStyle name="Normal 12 3 4 2 4" xfId="11527"/>
    <cellStyle name="Normal 12 3 4 2 4 2" xfId="11528"/>
    <cellStyle name="Normal 12 3 4 2 4 2 2" xfId="11529"/>
    <cellStyle name="Normal 12 3 4 2 4 2 3" xfId="11530"/>
    <cellStyle name="Normal 12 3 4 2 4 2 4" xfId="11531"/>
    <cellStyle name="Normal 12 3 4 2 4 3" xfId="11532"/>
    <cellStyle name="Normal 12 3 4 2 4 4" xfId="11533"/>
    <cellStyle name="Normal 12 3 4 2 4 5" xfId="11534"/>
    <cellStyle name="Normal 12 3 4 2 5" xfId="11535"/>
    <cellStyle name="Normal 12 3 4 2 5 2" xfId="11536"/>
    <cellStyle name="Normal 12 3 4 2 5 3" xfId="11537"/>
    <cellStyle name="Normal 12 3 4 2 5 4" xfId="11538"/>
    <cellStyle name="Normal 12 3 4 2 6" xfId="11539"/>
    <cellStyle name="Normal 12 3 4 2 6 2" xfId="11540"/>
    <cellStyle name="Normal 12 3 4 2 7" xfId="11541"/>
    <cellStyle name="Normal 12 3 4 2 8" xfId="11542"/>
    <cellStyle name="Normal 12 3 4 3" xfId="11543"/>
    <cellStyle name="Normal 12 3 4 3 2" xfId="11544"/>
    <cellStyle name="Normal 12 3 4 3 2 2" xfId="11545"/>
    <cellStyle name="Normal 12 3 4 3 2 2 2" xfId="11546"/>
    <cellStyle name="Normal 12 3 4 3 2 2 2 2" xfId="11547"/>
    <cellStyle name="Normal 12 3 4 3 2 2 2 3" xfId="11548"/>
    <cellStyle name="Normal 12 3 4 3 2 2 2 4" xfId="11549"/>
    <cellStyle name="Normal 12 3 4 3 2 2 3" xfId="11550"/>
    <cellStyle name="Normal 12 3 4 3 2 2 4" xfId="11551"/>
    <cellStyle name="Normal 12 3 4 3 2 2 5" xfId="11552"/>
    <cellStyle name="Normal 12 3 4 3 2 3" xfId="11553"/>
    <cellStyle name="Normal 12 3 4 3 2 3 2" xfId="11554"/>
    <cellStyle name="Normal 12 3 4 3 2 3 3" xfId="11555"/>
    <cellStyle name="Normal 12 3 4 3 2 3 4" xfId="11556"/>
    <cellStyle name="Normal 12 3 4 3 2 4" xfId="11557"/>
    <cellStyle name="Normal 12 3 4 3 2 4 2" xfId="11558"/>
    <cellStyle name="Normal 12 3 4 3 2 5" xfId="11559"/>
    <cellStyle name="Normal 12 3 4 3 2 6" xfId="11560"/>
    <cellStyle name="Normal 12 3 4 3 3" xfId="11561"/>
    <cellStyle name="Normal 12 3 4 3 3 2" xfId="11562"/>
    <cellStyle name="Normal 12 3 4 3 3 2 2" xfId="11563"/>
    <cellStyle name="Normal 12 3 4 3 3 2 2 2" xfId="11564"/>
    <cellStyle name="Normal 12 3 4 3 3 2 2 3" xfId="11565"/>
    <cellStyle name="Normal 12 3 4 3 3 2 2 4" xfId="11566"/>
    <cellStyle name="Normal 12 3 4 3 3 2 3" xfId="11567"/>
    <cellStyle name="Normal 12 3 4 3 3 2 4" xfId="11568"/>
    <cellStyle name="Normal 12 3 4 3 3 2 5" xfId="11569"/>
    <cellStyle name="Normal 12 3 4 3 3 3" xfId="11570"/>
    <cellStyle name="Normal 12 3 4 3 3 3 2" xfId="11571"/>
    <cellStyle name="Normal 12 3 4 3 3 3 3" xfId="11572"/>
    <cellStyle name="Normal 12 3 4 3 3 3 4" xfId="11573"/>
    <cellStyle name="Normal 12 3 4 3 3 4" xfId="11574"/>
    <cellStyle name="Normal 12 3 4 3 3 4 2" xfId="11575"/>
    <cellStyle name="Normal 12 3 4 3 3 5" xfId="11576"/>
    <cellStyle name="Normal 12 3 4 3 3 6" xfId="11577"/>
    <cellStyle name="Normal 12 3 4 3 4" xfId="11578"/>
    <cellStyle name="Normal 12 3 4 3 4 2" xfId="11579"/>
    <cellStyle name="Normal 12 3 4 3 4 2 2" xfId="11580"/>
    <cellStyle name="Normal 12 3 4 3 4 2 3" xfId="11581"/>
    <cellStyle name="Normal 12 3 4 3 4 2 4" xfId="11582"/>
    <cellStyle name="Normal 12 3 4 3 4 3" xfId="11583"/>
    <cellStyle name="Normal 12 3 4 3 4 4" xfId="11584"/>
    <cellStyle name="Normal 12 3 4 3 4 5" xfId="11585"/>
    <cellStyle name="Normal 12 3 4 3 5" xfId="11586"/>
    <cellStyle name="Normal 12 3 4 3 5 2" xfId="11587"/>
    <cellStyle name="Normal 12 3 4 3 5 3" xfId="11588"/>
    <cellStyle name="Normal 12 3 4 3 5 4" xfId="11589"/>
    <cellStyle name="Normal 12 3 4 3 6" xfId="11590"/>
    <cellStyle name="Normal 12 3 4 3 6 2" xfId="11591"/>
    <cellStyle name="Normal 12 3 4 3 7" xfId="11592"/>
    <cellStyle name="Normal 12 3 4 3 8" xfId="11593"/>
    <cellStyle name="Normal 12 3 4 4" xfId="11594"/>
    <cellStyle name="Normal 12 3 4 4 2" xfId="11595"/>
    <cellStyle name="Normal 12 3 4 4 2 2" xfId="11596"/>
    <cellStyle name="Normal 12 3 4 4 2 2 2" xfId="11597"/>
    <cellStyle name="Normal 12 3 4 4 2 2 3" xfId="11598"/>
    <cellStyle name="Normal 12 3 4 4 2 2 4" xfId="11599"/>
    <cellStyle name="Normal 12 3 4 4 2 3" xfId="11600"/>
    <cellStyle name="Normal 12 3 4 4 2 4" xfId="11601"/>
    <cellStyle name="Normal 12 3 4 4 2 5" xfId="11602"/>
    <cellStyle name="Normal 12 3 4 4 3" xfId="11603"/>
    <cellStyle name="Normal 12 3 4 4 3 2" xfId="11604"/>
    <cellStyle name="Normal 12 3 4 4 3 3" xfId="11605"/>
    <cellStyle name="Normal 12 3 4 4 3 4" xfId="11606"/>
    <cellStyle name="Normal 12 3 4 4 4" xfId="11607"/>
    <cellStyle name="Normal 12 3 4 4 4 2" xfId="11608"/>
    <cellStyle name="Normal 12 3 4 4 5" xfId="11609"/>
    <cellStyle name="Normal 12 3 4 4 6" xfId="11610"/>
    <cellStyle name="Normal 12 3 4 5" xfId="11611"/>
    <cellStyle name="Normal 12 3 4 5 2" xfId="11612"/>
    <cellStyle name="Normal 12 3 4 5 2 2" xfId="11613"/>
    <cellStyle name="Normal 12 3 4 5 2 2 2" xfId="11614"/>
    <cellStyle name="Normal 12 3 4 5 2 2 3" xfId="11615"/>
    <cellStyle name="Normal 12 3 4 5 2 2 4" xfId="11616"/>
    <cellStyle name="Normal 12 3 4 5 2 3" xfId="11617"/>
    <cellStyle name="Normal 12 3 4 5 2 4" xfId="11618"/>
    <cellStyle name="Normal 12 3 4 5 2 5" xfId="11619"/>
    <cellStyle name="Normal 12 3 4 5 3" xfId="11620"/>
    <cellStyle name="Normal 12 3 4 5 3 2" xfId="11621"/>
    <cellStyle name="Normal 12 3 4 5 3 3" xfId="11622"/>
    <cellStyle name="Normal 12 3 4 5 3 4" xfId="11623"/>
    <cellStyle name="Normal 12 3 4 5 4" xfId="11624"/>
    <cellStyle name="Normal 12 3 4 5 4 2" xfId="11625"/>
    <cellStyle name="Normal 12 3 4 5 5" xfId="11626"/>
    <cellStyle name="Normal 12 3 4 5 6" xfId="11627"/>
    <cellStyle name="Normal 12 3 4 6" xfId="11628"/>
    <cellStyle name="Normal 12 3 4 6 2" xfId="11629"/>
    <cellStyle name="Normal 12 3 4 6 2 2" xfId="11630"/>
    <cellStyle name="Normal 12 3 4 6 2 3" xfId="11631"/>
    <cellStyle name="Normal 12 3 4 6 2 4" xfId="11632"/>
    <cellStyle name="Normal 12 3 4 6 3" xfId="11633"/>
    <cellStyle name="Normal 12 3 4 6 4" xfId="11634"/>
    <cellStyle name="Normal 12 3 4 6 5" xfId="11635"/>
    <cellStyle name="Normal 12 3 4 7" xfId="11636"/>
    <cellStyle name="Normal 12 3 4 7 2" xfId="11637"/>
    <cellStyle name="Normal 12 3 4 7 3" xfId="11638"/>
    <cellStyle name="Normal 12 3 4 7 4" xfId="11639"/>
    <cellStyle name="Normal 12 3 4 8" xfId="11640"/>
    <cellStyle name="Normal 12 3 4 8 2" xfId="11641"/>
    <cellStyle name="Normal 12 3 4 9" xfId="11642"/>
    <cellStyle name="Normal 12 3 5" xfId="11643"/>
    <cellStyle name="Normal 12 3 5 2" xfId="11644"/>
    <cellStyle name="Normal 12 3 5 2 2" xfId="11645"/>
    <cellStyle name="Normal 12 3 5 2 2 2" xfId="11646"/>
    <cellStyle name="Normal 12 3 5 2 2 2 2" xfId="11647"/>
    <cellStyle name="Normal 12 3 5 2 2 2 3" xfId="11648"/>
    <cellStyle name="Normal 12 3 5 2 2 2 4" xfId="11649"/>
    <cellStyle name="Normal 12 3 5 2 2 3" xfId="11650"/>
    <cellStyle name="Normal 12 3 5 2 2 4" xfId="11651"/>
    <cellStyle name="Normal 12 3 5 2 2 5" xfId="11652"/>
    <cellStyle name="Normal 12 3 5 2 3" xfId="11653"/>
    <cellStyle name="Normal 12 3 5 2 3 2" xfId="11654"/>
    <cellStyle name="Normal 12 3 5 2 3 3" xfId="11655"/>
    <cellStyle name="Normal 12 3 5 2 3 4" xfId="11656"/>
    <cellStyle name="Normal 12 3 5 2 4" xfId="11657"/>
    <cellStyle name="Normal 12 3 5 2 4 2" xfId="11658"/>
    <cellStyle name="Normal 12 3 5 2 5" xfId="11659"/>
    <cellStyle name="Normal 12 3 5 2 6" xfId="11660"/>
    <cellStyle name="Normal 12 3 5 3" xfId="11661"/>
    <cellStyle name="Normal 12 3 5 3 2" xfId="11662"/>
    <cellStyle name="Normal 12 3 5 3 2 2" xfId="11663"/>
    <cellStyle name="Normal 12 3 5 3 2 2 2" xfId="11664"/>
    <cellStyle name="Normal 12 3 5 3 2 2 3" xfId="11665"/>
    <cellStyle name="Normal 12 3 5 3 2 2 4" xfId="11666"/>
    <cellStyle name="Normal 12 3 5 3 2 3" xfId="11667"/>
    <cellStyle name="Normal 12 3 5 3 2 4" xfId="11668"/>
    <cellStyle name="Normal 12 3 5 3 2 5" xfId="11669"/>
    <cellStyle name="Normal 12 3 5 3 3" xfId="11670"/>
    <cellStyle name="Normal 12 3 5 3 3 2" xfId="11671"/>
    <cellStyle name="Normal 12 3 5 3 3 3" xfId="11672"/>
    <cellStyle name="Normal 12 3 5 3 3 4" xfId="11673"/>
    <cellStyle name="Normal 12 3 5 3 4" xfId="11674"/>
    <cellStyle name="Normal 12 3 5 3 4 2" xfId="11675"/>
    <cellStyle name="Normal 12 3 5 3 5" xfId="11676"/>
    <cellStyle name="Normal 12 3 5 3 6" xfId="11677"/>
    <cellStyle name="Normal 12 3 5 4" xfId="11678"/>
    <cellStyle name="Normal 12 3 5 4 2" xfId="11679"/>
    <cellStyle name="Normal 12 3 5 4 2 2" xfId="11680"/>
    <cellStyle name="Normal 12 3 5 4 2 3" xfId="11681"/>
    <cellStyle name="Normal 12 3 5 4 2 4" xfId="11682"/>
    <cellStyle name="Normal 12 3 5 4 3" xfId="11683"/>
    <cellStyle name="Normal 12 3 5 4 4" xfId="11684"/>
    <cellStyle name="Normal 12 3 5 4 5" xfId="11685"/>
    <cellStyle name="Normal 12 3 5 5" xfId="11686"/>
    <cellStyle name="Normal 12 3 5 5 2" xfId="11687"/>
    <cellStyle name="Normal 12 3 5 5 3" xfId="11688"/>
    <cellStyle name="Normal 12 3 5 5 4" xfId="11689"/>
    <cellStyle name="Normal 12 3 5 6" xfId="11690"/>
    <cellStyle name="Normal 12 3 5 6 2" xfId="11691"/>
    <cellStyle name="Normal 12 3 5 7" xfId="11692"/>
    <cellStyle name="Normal 12 3 5 8" xfId="11693"/>
    <cellStyle name="Normal 12 3 6" xfId="11694"/>
    <cellStyle name="Normal 12 3 6 2" xfId="11695"/>
    <cellStyle name="Normal 12 3 6 2 2" xfId="11696"/>
    <cellStyle name="Normal 12 3 6 2 2 2" xfId="11697"/>
    <cellStyle name="Normal 12 3 6 2 2 2 2" xfId="11698"/>
    <cellStyle name="Normal 12 3 6 2 2 2 3" xfId="11699"/>
    <cellStyle name="Normal 12 3 6 2 2 2 4" xfId="11700"/>
    <cellStyle name="Normal 12 3 6 2 2 3" xfId="11701"/>
    <cellStyle name="Normal 12 3 6 2 2 4" xfId="11702"/>
    <cellStyle name="Normal 12 3 6 2 2 5" xfId="11703"/>
    <cellStyle name="Normal 12 3 6 2 3" xfId="11704"/>
    <cellStyle name="Normal 12 3 6 2 3 2" xfId="11705"/>
    <cellStyle name="Normal 12 3 6 2 3 3" xfId="11706"/>
    <cellStyle name="Normal 12 3 6 2 3 4" xfId="11707"/>
    <cellStyle name="Normal 12 3 6 2 4" xfId="11708"/>
    <cellStyle name="Normal 12 3 6 2 4 2" xfId="11709"/>
    <cellStyle name="Normal 12 3 6 2 5" xfId="11710"/>
    <cellStyle name="Normal 12 3 6 2 6" xfId="11711"/>
    <cellStyle name="Normal 12 3 6 3" xfId="11712"/>
    <cellStyle name="Normal 12 3 6 3 2" xfId="11713"/>
    <cellStyle name="Normal 12 3 6 3 2 2" xfId="11714"/>
    <cellStyle name="Normal 12 3 6 3 2 2 2" xfId="11715"/>
    <cellStyle name="Normal 12 3 6 3 2 2 3" xfId="11716"/>
    <cellStyle name="Normal 12 3 6 3 2 2 4" xfId="11717"/>
    <cellStyle name="Normal 12 3 6 3 2 3" xfId="11718"/>
    <cellStyle name="Normal 12 3 6 3 2 4" xfId="11719"/>
    <cellStyle name="Normal 12 3 6 3 2 5" xfId="11720"/>
    <cellStyle name="Normal 12 3 6 3 3" xfId="11721"/>
    <cellStyle name="Normal 12 3 6 3 3 2" xfId="11722"/>
    <cellStyle name="Normal 12 3 6 3 3 3" xfId="11723"/>
    <cellStyle name="Normal 12 3 6 3 3 4" xfId="11724"/>
    <cellStyle name="Normal 12 3 6 3 4" xfId="11725"/>
    <cellStyle name="Normal 12 3 6 3 4 2" xfId="11726"/>
    <cellStyle name="Normal 12 3 6 3 5" xfId="11727"/>
    <cellStyle name="Normal 12 3 6 3 6" xfId="11728"/>
    <cellStyle name="Normal 12 3 6 4" xfId="11729"/>
    <cellStyle name="Normal 12 3 6 4 2" xfId="11730"/>
    <cellStyle name="Normal 12 3 6 4 2 2" xfId="11731"/>
    <cellStyle name="Normal 12 3 6 4 2 3" xfId="11732"/>
    <cellStyle name="Normal 12 3 6 4 2 4" xfId="11733"/>
    <cellStyle name="Normal 12 3 6 4 3" xfId="11734"/>
    <cellStyle name="Normal 12 3 6 4 4" xfId="11735"/>
    <cellStyle name="Normal 12 3 6 4 5" xfId="11736"/>
    <cellStyle name="Normal 12 3 6 5" xfId="11737"/>
    <cellStyle name="Normal 12 3 6 5 2" xfId="11738"/>
    <cellStyle name="Normal 12 3 6 5 3" xfId="11739"/>
    <cellStyle name="Normal 12 3 6 5 4" xfId="11740"/>
    <cellStyle name="Normal 12 3 6 6" xfId="11741"/>
    <cellStyle name="Normal 12 3 6 6 2" xfId="11742"/>
    <cellStyle name="Normal 12 3 6 7" xfId="11743"/>
    <cellStyle name="Normal 12 3 6 8" xfId="11744"/>
    <cellStyle name="Normal 12 3 7" xfId="11745"/>
    <cellStyle name="Normal 12 3 7 2" xfId="11746"/>
    <cellStyle name="Normal 12 3 7 2 2" xfId="11747"/>
    <cellStyle name="Normal 12 3 7 2 2 2" xfId="11748"/>
    <cellStyle name="Normal 12 3 7 2 2 3" xfId="11749"/>
    <cellStyle name="Normal 12 3 7 2 2 4" xfId="11750"/>
    <cellStyle name="Normal 12 3 7 2 3" xfId="11751"/>
    <cellStyle name="Normal 12 3 7 2 4" xfId="11752"/>
    <cellStyle name="Normal 12 3 7 2 5" xfId="11753"/>
    <cellStyle name="Normal 12 3 7 3" xfId="11754"/>
    <cellStyle name="Normal 12 3 7 3 2" xfId="11755"/>
    <cellStyle name="Normal 12 3 7 3 3" xfId="11756"/>
    <cellStyle name="Normal 12 3 7 3 4" xfId="11757"/>
    <cellStyle name="Normal 12 3 7 4" xfId="11758"/>
    <cellStyle name="Normal 12 3 7 4 2" xfId="11759"/>
    <cellStyle name="Normal 12 3 7 5" xfId="11760"/>
    <cellStyle name="Normal 12 3 7 6" xfId="11761"/>
    <cellStyle name="Normal 12 3 8" xfId="11762"/>
    <cellStyle name="Normal 12 3 8 2" xfId="11763"/>
    <cellStyle name="Normal 12 3 8 2 2" xfId="11764"/>
    <cellStyle name="Normal 12 3 8 2 2 2" xfId="11765"/>
    <cellStyle name="Normal 12 3 8 2 2 3" xfId="11766"/>
    <cellStyle name="Normal 12 3 8 2 2 4" xfId="11767"/>
    <cellStyle name="Normal 12 3 8 2 3" xfId="11768"/>
    <cellStyle name="Normal 12 3 8 2 4" xfId="11769"/>
    <cellStyle name="Normal 12 3 8 2 5" xfId="11770"/>
    <cellStyle name="Normal 12 3 8 3" xfId="11771"/>
    <cellStyle name="Normal 12 3 8 3 2" xfId="11772"/>
    <cellStyle name="Normal 12 3 8 3 3" xfId="11773"/>
    <cellStyle name="Normal 12 3 8 3 4" xfId="11774"/>
    <cellStyle name="Normal 12 3 8 4" xfId="11775"/>
    <cellStyle name="Normal 12 3 8 4 2" xfId="11776"/>
    <cellStyle name="Normal 12 3 8 5" xfId="11777"/>
    <cellStyle name="Normal 12 3 8 6" xfId="11778"/>
    <cellStyle name="Normal 12 3 9" xfId="11779"/>
    <cellStyle name="Normal 12 3 9 2" xfId="11780"/>
    <cellStyle name="Normal 12 3 9 2 2" xfId="11781"/>
    <cellStyle name="Normal 12 3 9 2 3" xfId="11782"/>
    <cellStyle name="Normal 12 3 9 2 4" xfId="11783"/>
    <cellStyle name="Normal 12 3 9 3" xfId="11784"/>
    <cellStyle name="Normal 12 3 9 4" xfId="11785"/>
    <cellStyle name="Normal 12 3 9 5" xfId="11786"/>
    <cellStyle name="Normal 12 4" xfId="11787"/>
    <cellStyle name="Normal 12 4 10" xfId="11788"/>
    <cellStyle name="Normal 12 4 11" xfId="11789"/>
    <cellStyle name="Normal 12 4 2" xfId="11790"/>
    <cellStyle name="Normal 12 4 2 10" xfId="11791"/>
    <cellStyle name="Normal 12 4 2 2" xfId="11792"/>
    <cellStyle name="Normal 12 4 2 2 2" xfId="11793"/>
    <cellStyle name="Normal 12 4 2 2 2 2" xfId="11794"/>
    <cellStyle name="Normal 12 4 2 2 2 2 2" xfId="11795"/>
    <cellStyle name="Normal 12 4 2 2 2 2 2 2" xfId="11796"/>
    <cellStyle name="Normal 12 4 2 2 2 2 2 3" xfId="11797"/>
    <cellStyle name="Normal 12 4 2 2 2 2 2 4" xfId="11798"/>
    <cellStyle name="Normal 12 4 2 2 2 2 3" xfId="11799"/>
    <cellStyle name="Normal 12 4 2 2 2 2 4" xfId="11800"/>
    <cellStyle name="Normal 12 4 2 2 2 2 5" xfId="11801"/>
    <cellStyle name="Normal 12 4 2 2 2 3" xfId="11802"/>
    <cellStyle name="Normal 12 4 2 2 2 3 2" xfId="11803"/>
    <cellStyle name="Normal 12 4 2 2 2 3 3" xfId="11804"/>
    <cellStyle name="Normal 12 4 2 2 2 3 4" xfId="11805"/>
    <cellStyle name="Normal 12 4 2 2 2 4" xfId="11806"/>
    <cellStyle name="Normal 12 4 2 2 2 4 2" xfId="11807"/>
    <cellStyle name="Normal 12 4 2 2 2 5" xfId="11808"/>
    <cellStyle name="Normal 12 4 2 2 2 6" xfId="11809"/>
    <cellStyle name="Normal 12 4 2 2 3" xfId="11810"/>
    <cellStyle name="Normal 12 4 2 2 3 2" xfId="11811"/>
    <cellStyle name="Normal 12 4 2 2 3 2 2" xfId="11812"/>
    <cellStyle name="Normal 12 4 2 2 3 2 2 2" xfId="11813"/>
    <cellStyle name="Normal 12 4 2 2 3 2 2 3" xfId="11814"/>
    <cellStyle name="Normal 12 4 2 2 3 2 2 4" xfId="11815"/>
    <cellStyle name="Normal 12 4 2 2 3 2 3" xfId="11816"/>
    <cellStyle name="Normal 12 4 2 2 3 2 4" xfId="11817"/>
    <cellStyle name="Normal 12 4 2 2 3 2 5" xfId="11818"/>
    <cellStyle name="Normal 12 4 2 2 3 3" xfId="11819"/>
    <cellStyle name="Normal 12 4 2 2 3 3 2" xfId="11820"/>
    <cellStyle name="Normal 12 4 2 2 3 3 3" xfId="11821"/>
    <cellStyle name="Normal 12 4 2 2 3 3 4" xfId="11822"/>
    <cellStyle name="Normal 12 4 2 2 3 4" xfId="11823"/>
    <cellStyle name="Normal 12 4 2 2 3 4 2" xfId="11824"/>
    <cellStyle name="Normal 12 4 2 2 3 5" xfId="11825"/>
    <cellStyle name="Normal 12 4 2 2 3 6" xfId="11826"/>
    <cellStyle name="Normal 12 4 2 2 4" xfId="11827"/>
    <cellStyle name="Normal 12 4 2 2 4 2" xfId="11828"/>
    <cellStyle name="Normal 12 4 2 2 4 2 2" xfId="11829"/>
    <cellStyle name="Normal 12 4 2 2 4 2 3" xfId="11830"/>
    <cellStyle name="Normal 12 4 2 2 4 2 4" xfId="11831"/>
    <cellStyle name="Normal 12 4 2 2 4 3" xfId="11832"/>
    <cellStyle name="Normal 12 4 2 2 4 4" xfId="11833"/>
    <cellStyle name="Normal 12 4 2 2 4 5" xfId="11834"/>
    <cellStyle name="Normal 12 4 2 2 5" xfId="11835"/>
    <cellStyle name="Normal 12 4 2 2 5 2" xfId="11836"/>
    <cellStyle name="Normal 12 4 2 2 5 3" xfId="11837"/>
    <cellStyle name="Normal 12 4 2 2 5 4" xfId="11838"/>
    <cellStyle name="Normal 12 4 2 2 6" xfId="11839"/>
    <cellStyle name="Normal 12 4 2 2 6 2" xfId="11840"/>
    <cellStyle name="Normal 12 4 2 2 7" xfId="11841"/>
    <cellStyle name="Normal 12 4 2 2 8" xfId="11842"/>
    <cellStyle name="Normal 12 4 2 3" xfId="11843"/>
    <cellStyle name="Normal 12 4 2 3 2" xfId="11844"/>
    <cellStyle name="Normal 12 4 2 3 2 2" xfId="11845"/>
    <cellStyle name="Normal 12 4 2 3 2 2 2" xfId="11846"/>
    <cellStyle name="Normal 12 4 2 3 2 2 2 2" xfId="11847"/>
    <cellStyle name="Normal 12 4 2 3 2 2 2 3" xfId="11848"/>
    <cellStyle name="Normal 12 4 2 3 2 2 2 4" xfId="11849"/>
    <cellStyle name="Normal 12 4 2 3 2 2 3" xfId="11850"/>
    <cellStyle name="Normal 12 4 2 3 2 2 4" xfId="11851"/>
    <cellStyle name="Normal 12 4 2 3 2 2 5" xfId="11852"/>
    <cellStyle name="Normal 12 4 2 3 2 3" xfId="11853"/>
    <cellStyle name="Normal 12 4 2 3 2 3 2" xfId="11854"/>
    <cellStyle name="Normal 12 4 2 3 2 3 3" xfId="11855"/>
    <cellStyle name="Normal 12 4 2 3 2 3 4" xfId="11856"/>
    <cellStyle name="Normal 12 4 2 3 2 4" xfId="11857"/>
    <cellStyle name="Normal 12 4 2 3 2 4 2" xfId="11858"/>
    <cellStyle name="Normal 12 4 2 3 2 5" xfId="11859"/>
    <cellStyle name="Normal 12 4 2 3 2 6" xfId="11860"/>
    <cellStyle name="Normal 12 4 2 3 3" xfId="11861"/>
    <cellStyle name="Normal 12 4 2 3 3 2" xfId="11862"/>
    <cellStyle name="Normal 12 4 2 3 3 2 2" xfId="11863"/>
    <cellStyle name="Normal 12 4 2 3 3 2 2 2" xfId="11864"/>
    <cellStyle name="Normal 12 4 2 3 3 2 2 3" xfId="11865"/>
    <cellStyle name="Normal 12 4 2 3 3 2 2 4" xfId="11866"/>
    <cellStyle name="Normal 12 4 2 3 3 2 3" xfId="11867"/>
    <cellStyle name="Normal 12 4 2 3 3 2 4" xfId="11868"/>
    <cellStyle name="Normal 12 4 2 3 3 2 5" xfId="11869"/>
    <cellStyle name="Normal 12 4 2 3 3 3" xfId="11870"/>
    <cellStyle name="Normal 12 4 2 3 3 3 2" xfId="11871"/>
    <cellStyle name="Normal 12 4 2 3 3 3 3" xfId="11872"/>
    <cellStyle name="Normal 12 4 2 3 3 3 4" xfId="11873"/>
    <cellStyle name="Normal 12 4 2 3 3 4" xfId="11874"/>
    <cellStyle name="Normal 12 4 2 3 3 4 2" xfId="11875"/>
    <cellStyle name="Normal 12 4 2 3 3 5" xfId="11876"/>
    <cellStyle name="Normal 12 4 2 3 3 6" xfId="11877"/>
    <cellStyle name="Normal 12 4 2 3 4" xfId="11878"/>
    <cellStyle name="Normal 12 4 2 3 4 2" xfId="11879"/>
    <cellStyle name="Normal 12 4 2 3 4 2 2" xfId="11880"/>
    <cellStyle name="Normal 12 4 2 3 4 2 3" xfId="11881"/>
    <cellStyle name="Normal 12 4 2 3 4 2 4" xfId="11882"/>
    <cellStyle name="Normal 12 4 2 3 4 3" xfId="11883"/>
    <cellStyle name="Normal 12 4 2 3 4 4" xfId="11884"/>
    <cellStyle name="Normal 12 4 2 3 4 5" xfId="11885"/>
    <cellStyle name="Normal 12 4 2 3 5" xfId="11886"/>
    <cellStyle name="Normal 12 4 2 3 5 2" xfId="11887"/>
    <cellStyle name="Normal 12 4 2 3 5 3" xfId="11888"/>
    <cellStyle name="Normal 12 4 2 3 5 4" xfId="11889"/>
    <cellStyle name="Normal 12 4 2 3 6" xfId="11890"/>
    <cellStyle name="Normal 12 4 2 3 6 2" xfId="11891"/>
    <cellStyle name="Normal 12 4 2 3 7" xfId="11892"/>
    <cellStyle name="Normal 12 4 2 3 8" xfId="11893"/>
    <cellStyle name="Normal 12 4 2 4" xfId="11894"/>
    <cellStyle name="Normal 12 4 2 4 2" xfId="11895"/>
    <cellStyle name="Normal 12 4 2 4 2 2" xfId="11896"/>
    <cellStyle name="Normal 12 4 2 4 2 2 2" xfId="11897"/>
    <cellStyle name="Normal 12 4 2 4 2 2 3" xfId="11898"/>
    <cellStyle name="Normal 12 4 2 4 2 2 4" xfId="11899"/>
    <cellStyle name="Normal 12 4 2 4 2 3" xfId="11900"/>
    <cellStyle name="Normal 12 4 2 4 2 4" xfId="11901"/>
    <cellStyle name="Normal 12 4 2 4 2 5" xfId="11902"/>
    <cellStyle name="Normal 12 4 2 4 3" xfId="11903"/>
    <cellStyle name="Normal 12 4 2 4 3 2" xfId="11904"/>
    <cellStyle name="Normal 12 4 2 4 3 3" xfId="11905"/>
    <cellStyle name="Normal 12 4 2 4 3 4" xfId="11906"/>
    <cellStyle name="Normal 12 4 2 4 4" xfId="11907"/>
    <cellStyle name="Normal 12 4 2 4 4 2" xfId="11908"/>
    <cellStyle name="Normal 12 4 2 4 5" xfId="11909"/>
    <cellStyle name="Normal 12 4 2 4 6" xfId="11910"/>
    <cellStyle name="Normal 12 4 2 5" xfId="11911"/>
    <cellStyle name="Normal 12 4 2 5 2" xfId="11912"/>
    <cellStyle name="Normal 12 4 2 5 2 2" xfId="11913"/>
    <cellStyle name="Normal 12 4 2 5 2 2 2" xfId="11914"/>
    <cellStyle name="Normal 12 4 2 5 2 2 3" xfId="11915"/>
    <cellStyle name="Normal 12 4 2 5 2 2 4" xfId="11916"/>
    <cellStyle name="Normal 12 4 2 5 2 3" xfId="11917"/>
    <cellStyle name="Normal 12 4 2 5 2 4" xfId="11918"/>
    <cellStyle name="Normal 12 4 2 5 2 5" xfId="11919"/>
    <cellStyle name="Normal 12 4 2 5 3" xfId="11920"/>
    <cellStyle name="Normal 12 4 2 5 3 2" xfId="11921"/>
    <cellStyle name="Normal 12 4 2 5 3 3" xfId="11922"/>
    <cellStyle name="Normal 12 4 2 5 3 4" xfId="11923"/>
    <cellStyle name="Normal 12 4 2 5 4" xfId="11924"/>
    <cellStyle name="Normal 12 4 2 5 4 2" xfId="11925"/>
    <cellStyle name="Normal 12 4 2 5 5" xfId="11926"/>
    <cellStyle name="Normal 12 4 2 5 6" xfId="11927"/>
    <cellStyle name="Normal 12 4 2 6" xfId="11928"/>
    <cellStyle name="Normal 12 4 2 6 2" xfId="11929"/>
    <cellStyle name="Normal 12 4 2 6 2 2" xfId="11930"/>
    <cellStyle name="Normal 12 4 2 6 2 3" xfId="11931"/>
    <cellStyle name="Normal 12 4 2 6 2 4" xfId="11932"/>
    <cellStyle name="Normal 12 4 2 6 3" xfId="11933"/>
    <cellStyle name="Normal 12 4 2 6 4" xfId="11934"/>
    <cellStyle name="Normal 12 4 2 6 5" xfId="11935"/>
    <cellStyle name="Normal 12 4 2 7" xfId="11936"/>
    <cellStyle name="Normal 12 4 2 7 2" xfId="11937"/>
    <cellStyle name="Normal 12 4 2 7 3" xfId="11938"/>
    <cellStyle name="Normal 12 4 2 7 4" xfId="11939"/>
    <cellStyle name="Normal 12 4 2 8" xfId="11940"/>
    <cellStyle name="Normal 12 4 2 8 2" xfId="11941"/>
    <cellStyle name="Normal 12 4 2 9" xfId="11942"/>
    <cellStyle name="Normal 12 4 3" xfId="11943"/>
    <cellStyle name="Normal 12 4 3 2" xfId="11944"/>
    <cellStyle name="Normal 12 4 3 2 2" xfId="11945"/>
    <cellStyle name="Normal 12 4 3 2 2 2" xfId="11946"/>
    <cellStyle name="Normal 12 4 3 2 2 2 2" xfId="11947"/>
    <cellStyle name="Normal 12 4 3 2 2 2 3" xfId="11948"/>
    <cellStyle name="Normal 12 4 3 2 2 2 4" xfId="11949"/>
    <cellStyle name="Normal 12 4 3 2 2 3" xfId="11950"/>
    <cellStyle name="Normal 12 4 3 2 2 4" xfId="11951"/>
    <cellStyle name="Normal 12 4 3 2 2 5" xfId="11952"/>
    <cellStyle name="Normal 12 4 3 2 3" xfId="11953"/>
    <cellStyle name="Normal 12 4 3 2 3 2" xfId="11954"/>
    <cellStyle name="Normal 12 4 3 2 3 3" xfId="11955"/>
    <cellStyle name="Normal 12 4 3 2 3 4" xfId="11956"/>
    <cellStyle name="Normal 12 4 3 2 4" xfId="11957"/>
    <cellStyle name="Normal 12 4 3 2 4 2" xfId="11958"/>
    <cellStyle name="Normal 12 4 3 2 5" xfId="11959"/>
    <cellStyle name="Normal 12 4 3 2 6" xfId="11960"/>
    <cellStyle name="Normal 12 4 3 3" xfId="11961"/>
    <cellStyle name="Normal 12 4 3 3 2" xfId="11962"/>
    <cellStyle name="Normal 12 4 3 3 2 2" xfId="11963"/>
    <cellStyle name="Normal 12 4 3 3 2 2 2" xfId="11964"/>
    <cellStyle name="Normal 12 4 3 3 2 2 3" xfId="11965"/>
    <cellStyle name="Normal 12 4 3 3 2 2 4" xfId="11966"/>
    <cellStyle name="Normal 12 4 3 3 2 3" xfId="11967"/>
    <cellStyle name="Normal 12 4 3 3 2 4" xfId="11968"/>
    <cellStyle name="Normal 12 4 3 3 2 5" xfId="11969"/>
    <cellStyle name="Normal 12 4 3 3 3" xfId="11970"/>
    <cellStyle name="Normal 12 4 3 3 3 2" xfId="11971"/>
    <cellStyle name="Normal 12 4 3 3 3 3" xfId="11972"/>
    <cellStyle name="Normal 12 4 3 3 3 4" xfId="11973"/>
    <cellStyle name="Normal 12 4 3 3 4" xfId="11974"/>
    <cellStyle name="Normal 12 4 3 3 4 2" xfId="11975"/>
    <cellStyle name="Normal 12 4 3 3 5" xfId="11976"/>
    <cellStyle name="Normal 12 4 3 3 6" xfId="11977"/>
    <cellStyle name="Normal 12 4 3 4" xfId="11978"/>
    <cellStyle name="Normal 12 4 3 4 2" xfId="11979"/>
    <cellStyle name="Normal 12 4 3 4 2 2" xfId="11980"/>
    <cellStyle name="Normal 12 4 3 4 2 3" xfId="11981"/>
    <cellStyle name="Normal 12 4 3 4 2 4" xfId="11982"/>
    <cellStyle name="Normal 12 4 3 4 3" xfId="11983"/>
    <cellStyle name="Normal 12 4 3 4 4" xfId="11984"/>
    <cellStyle name="Normal 12 4 3 4 5" xfId="11985"/>
    <cellStyle name="Normal 12 4 3 5" xfId="11986"/>
    <cellStyle name="Normal 12 4 3 5 2" xfId="11987"/>
    <cellStyle name="Normal 12 4 3 5 3" xfId="11988"/>
    <cellStyle name="Normal 12 4 3 5 4" xfId="11989"/>
    <cellStyle name="Normal 12 4 3 6" xfId="11990"/>
    <cellStyle name="Normal 12 4 3 6 2" xfId="11991"/>
    <cellStyle name="Normal 12 4 3 7" xfId="11992"/>
    <cellStyle name="Normal 12 4 3 8" xfId="11993"/>
    <cellStyle name="Normal 12 4 4" xfId="11994"/>
    <cellStyle name="Normal 12 4 4 2" xfId="11995"/>
    <cellStyle name="Normal 12 4 4 2 2" xfId="11996"/>
    <cellStyle name="Normal 12 4 4 2 2 2" xfId="11997"/>
    <cellStyle name="Normal 12 4 4 2 2 2 2" xfId="11998"/>
    <cellStyle name="Normal 12 4 4 2 2 2 3" xfId="11999"/>
    <cellStyle name="Normal 12 4 4 2 2 2 4" xfId="12000"/>
    <cellStyle name="Normal 12 4 4 2 2 3" xfId="12001"/>
    <cellStyle name="Normal 12 4 4 2 2 4" xfId="12002"/>
    <cellStyle name="Normal 12 4 4 2 2 5" xfId="12003"/>
    <cellStyle name="Normal 12 4 4 2 3" xfId="12004"/>
    <cellStyle name="Normal 12 4 4 2 3 2" xfId="12005"/>
    <cellStyle name="Normal 12 4 4 2 3 3" xfId="12006"/>
    <cellStyle name="Normal 12 4 4 2 3 4" xfId="12007"/>
    <cellStyle name="Normal 12 4 4 2 4" xfId="12008"/>
    <cellStyle name="Normal 12 4 4 2 4 2" xfId="12009"/>
    <cellStyle name="Normal 12 4 4 2 5" xfId="12010"/>
    <cellStyle name="Normal 12 4 4 2 6" xfId="12011"/>
    <cellStyle name="Normal 12 4 4 3" xfId="12012"/>
    <cellStyle name="Normal 12 4 4 3 2" xfId="12013"/>
    <cellStyle name="Normal 12 4 4 3 2 2" xfId="12014"/>
    <cellStyle name="Normal 12 4 4 3 2 2 2" xfId="12015"/>
    <cellStyle name="Normal 12 4 4 3 2 2 3" xfId="12016"/>
    <cellStyle name="Normal 12 4 4 3 2 2 4" xfId="12017"/>
    <cellStyle name="Normal 12 4 4 3 2 3" xfId="12018"/>
    <cellStyle name="Normal 12 4 4 3 2 4" xfId="12019"/>
    <cellStyle name="Normal 12 4 4 3 2 5" xfId="12020"/>
    <cellStyle name="Normal 12 4 4 3 3" xfId="12021"/>
    <cellStyle name="Normal 12 4 4 3 3 2" xfId="12022"/>
    <cellStyle name="Normal 12 4 4 3 3 3" xfId="12023"/>
    <cellStyle name="Normal 12 4 4 3 3 4" xfId="12024"/>
    <cellStyle name="Normal 12 4 4 3 4" xfId="12025"/>
    <cellStyle name="Normal 12 4 4 3 4 2" xfId="12026"/>
    <cellStyle name="Normal 12 4 4 3 5" xfId="12027"/>
    <cellStyle name="Normal 12 4 4 3 6" xfId="12028"/>
    <cellStyle name="Normal 12 4 4 4" xfId="12029"/>
    <cellStyle name="Normal 12 4 4 4 2" xfId="12030"/>
    <cellStyle name="Normal 12 4 4 4 2 2" xfId="12031"/>
    <cellStyle name="Normal 12 4 4 4 2 3" xfId="12032"/>
    <cellStyle name="Normal 12 4 4 4 2 4" xfId="12033"/>
    <cellStyle name="Normal 12 4 4 4 3" xfId="12034"/>
    <cellStyle name="Normal 12 4 4 4 4" xfId="12035"/>
    <cellStyle name="Normal 12 4 4 4 5" xfId="12036"/>
    <cellStyle name="Normal 12 4 4 5" xfId="12037"/>
    <cellStyle name="Normal 12 4 4 5 2" xfId="12038"/>
    <cellStyle name="Normal 12 4 4 5 3" xfId="12039"/>
    <cellStyle name="Normal 12 4 4 5 4" xfId="12040"/>
    <cellStyle name="Normal 12 4 4 6" xfId="12041"/>
    <cellStyle name="Normal 12 4 4 6 2" xfId="12042"/>
    <cellStyle name="Normal 12 4 4 7" xfId="12043"/>
    <cellStyle name="Normal 12 4 4 8" xfId="12044"/>
    <cellStyle name="Normal 12 4 5" xfId="12045"/>
    <cellStyle name="Normal 12 4 5 2" xfId="12046"/>
    <cellStyle name="Normal 12 4 5 2 2" xfId="12047"/>
    <cellStyle name="Normal 12 4 5 2 2 2" xfId="12048"/>
    <cellStyle name="Normal 12 4 5 2 2 3" xfId="12049"/>
    <cellStyle name="Normal 12 4 5 2 2 4" xfId="12050"/>
    <cellStyle name="Normal 12 4 5 2 3" xfId="12051"/>
    <cellStyle name="Normal 12 4 5 2 4" xfId="12052"/>
    <cellStyle name="Normal 12 4 5 2 5" xfId="12053"/>
    <cellStyle name="Normal 12 4 5 3" xfId="12054"/>
    <cellStyle name="Normal 12 4 5 3 2" xfId="12055"/>
    <cellStyle name="Normal 12 4 5 3 3" xfId="12056"/>
    <cellStyle name="Normal 12 4 5 3 4" xfId="12057"/>
    <cellStyle name="Normal 12 4 5 4" xfId="12058"/>
    <cellStyle name="Normal 12 4 5 4 2" xfId="12059"/>
    <cellStyle name="Normal 12 4 5 5" xfId="12060"/>
    <cellStyle name="Normal 12 4 5 6" xfId="12061"/>
    <cellStyle name="Normal 12 4 6" xfId="12062"/>
    <cellStyle name="Normal 12 4 6 2" xfId="12063"/>
    <cellStyle name="Normal 12 4 6 2 2" xfId="12064"/>
    <cellStyle name="Normal 12 4 6 2 2 2" xfId="12065"/>
    <cellStyle name="Normal 12 4 6 2 2 3" xfId="12066"/>
    <cellStyle name="Normal 12 4 6 2 2 4" xfId="12067"/>
    <cellStyle name="Normal 12 4 6 2 3" xfId="12068"/>
    <cellStyle name="Normal 12 4 6 2 4" xfId="12069"/>
    <cellStyle name="Normal 12 4 6 2 5" xfId="12070"/>
    <cellStyle name="Normal 12 4 6 3" xfId="12071"/>
    <cellStyle name="Normal 12 4 6 3 2" xfId="12072"/>
    <cellStyle name="Normal 12 4 6 3 3" xfId="12073"/>
    <cellStyle name="Normal 12 4 6 3 4" xfId="12074"/>
    <cellStyle name="Normal 12 4 6 4" xfId="12075"/>
    <cellStyle name="Normal 12 4 6 4 2" xfId="12076"/>
    <cellStyle name="Normal 12 4 6 5" xfId="12077"/>
    <cellStyle name="Normal 12 4 6 6" xfId="12078"/>
    <cellStyle name="Normal 12 4 7" xfId="12079"/>
    <cellStyle name="Normal 12 4 7 2" xfId="12080"/>
    <cellStyle name="Normal 12 4 7 2 2" xfId="12081"/>
    <cellStyle name="Normal 12 4 7 2 3" xfId="12082"/>
    <cellStyle name="Normal 12 4 7 2 4" xfId="12083"/>
    <cellStyle name="Normal 12 4 7 3" xfId="12084"/>
    <cellStyle name="Normal 12 4 7 4" xfId="12085"/>
    <cellStyle name="Normal 12 4 7 5" xfId="12086"/>
    <cellStyle name="Normal 12 4 8" xfId="12087"/>
    <cellStyle name="Normal 12 4 8 2" xfId="12088"/>
    <cellStyle name="Normal 12 4 8 3" xfId="12089"/>
    <cellStyle name="Normal 12 4 8 4" xfId="12090"/>
    <cellStyle name="Normal 12 4 9" xfId="12091"/>
    <cellStyle name="Normal 12 4 9 2" xfId="12092"/>
    <cellStyle name="Normal 12 5" xfId="12093"/>
    <cellStyle name="Normal 12 5 10" xfId="12094"/>
    <cellStyle name="Normal 12 5 2" xfId="12095"/>
    <cellStyle name="Normal 12 5 2 2" xfId="12096"/>
    <cellStyle name="Normal 12 5 2 2 2" xfId="12097"/>
    <cellStyle name="Normal 12 5 2 2 2 2" xfId="12098"/>
    <cellStyle name="Normal 12 5 2 2 2 2 2" xfId="12099"/>
    <cellStyle name="Normal 12 5 2 2 2 2 3" xfId="12100"/>
    <cellStyle name="Normal 12 5 2 2 2 2 4" xfId="12101"/>
    <cellStyle name="Normal 12 5 2 2 2 3" xfId="12102"/>
    <cellStyle name="Normal 12 5 2 2 2 4" xfId="12103"/>
    <cellStyle name="Normal 12 5 2 2 2 5" xfId="12104"/>
    <cellStyle name="Normal 12 5 2 2 3" xfId="12105"/>
    <cellStyle name="Normal 12 5 2 2 3 2" xfId="12106"/>
    <cellStyle name="Normal 12 5 2 2 3 3" xfId="12107"/>
    <cellStyle name="Normal 12 5 2 2 3 4" xfId="12108"/>
    <cellStyle name="Normal 12 5 2 2 4" xfId="12109"/>
    <cellStyle name="Normal 12 5 2 2 4 2" xfId="12110"/>
    <cellStyle name="Normal 12 5 2 2 5" xfId="12111"/>
    <cellStyle name="Normal 12 5 2 2 6" xfId="12112"/>
    <cellStyle name="Normal 12 5 2 3" xfId="12113"/>
    <cellStyle name="Normal 12 5 2 3 2" xfId="12114"/>
    <cellStyle name="Normal 12 5 2 3 2 2" xfId="12115"/>
    <cellStyle name="Normal 12 5 2 3 2 2 2" xfId="12116"/>
    <cellStyle name="Normal 12 5 2 3 2 2 3" xfId="12117"/>
    <cellStyle name="Normal 12 5 2 3 2 2 4" xfId="12118"/>
    <cellStyle name="Normal 12 5 2 3 2 3" xfId="12119"/>
    <cellStyle name="Normal 12 5 2 3 2 4" xfId="12120"/>
    <cellStyle name="Normal 12 5 2 3 2 5" xfId="12121"/>
    <cellStyle name="Normal 12 5 2 3 3" xfId="12122"/>
    <cellStyle name="Normal 12 5 2 3 3 2" xfId="12123"/>
    <cellStyle name="Normal 12 5 2 3 3 3" xfId="12124"/>
    <cellStyle name="Normal 12 5 2 3 3 4" xfId="12125"/>
    <cellStyle name="Normal 12 5 2 3 4" xfId="12126"/>
    <cellStyle name="Normal 12 5 2 3 4 2" xfId="12127"/>
    <cellStyle name="Normal 12 5 2 3 5" xfId="12128"/>
    <cellStyle name="Normal 12 5 2 3 6" xfId="12129"/>
    <cellStyle name="Normal 12 5 2 4" xfId="12130"/>
    <cellStyle name="Normal 12 5 2 4 2" xfId="12131"/>
    <cellStyle name="Normal 12 5 2 4 2 2" xfId="12132"/>
    <cellStyle name="Normal 12 5 2 4 2 3" xfId="12133"/>
    <cellStyle name="Normal 12 5 2 4 2 4" xfId="12134"/>
    <cellStyle name="Normal 12 5 2 4 3" xfId="12135"/>
    <cellStyle name="Normal 12 5 2 4 4" xfId="12136"/>
    <cellStyle name="Normal 12 5 2 4 5" xfId="12137"/>
    <cellStyle name="Normal 12 5 2 5" xfId="12138"/>
    <cellStyle name="Normal 12 5 2 5 2" xfId="12139"/>
    <cellStyle name="Normal 12 5 2 5 3" xfId="12140"/>
    <cellStyle name="Normal 12 5 2 5 4" xfId="12141"/>
    <cellStyle name="Normal 12 5 2 6" xfId="12142"/>
    <cellStyle name="Normal 12 5 2 6 2" xfId="12143"/>
    <cellStyle name="Normal 12 5 2 7" xfId="12144"/>
    <cellStyle name="Normal 12 5 2 8" xfId="12145"/>
    <cellStyle name="Normal 12 5 3" xfId="12146"/>
    <cellStyle name="Normal 12 5 3 2" xfId="12147"/>
    <cellStyle name="Normal 12 5 3 2 2" xfId="12148"/>
    <cellStyle name="Normal 12 5 3 2 2 2" xfId="12149"/>
    <cellStyle name="Normal 12 5 3 2 2 2 2" xfId="12150"/>
    <cellStyle name="Normal 12 5 3 2 2 2 3" xfId="12151"/>
    <cellStyle name="Normal 12 5 3 2 2 2 4" xfId="12152"/>
    <cellStyle name="Normal 12 5 3 2 2 3" xfId="12153"/>
    <cellStyle name="Normal 12 5 3 2 2 4" xfId="12154"/>
    <cellStyle name="Normal 12 5 3 2 2 5" xfId="12155"/>
    <cellStyle name="Normal 12 5 3 2 3" xfId="12156"/>
    <cellStyle name="Normal 12 5 3 2 3 2" xfId="12157"/>
    <cellStyle name="Normal 12 5 3 2 3 3" xfId="12158"/>
    <cellStyle name="Normal 12 5 3 2 3 4" xfId="12159"/>
    <cellStyle name="Normal 12 5 3 2 4" xfId="12160"/>
    <cellStyle name="Normal 12 5 3 2 4 2" xfId="12161"/>
    <cellStyle name="Normal 12 5 3 2 5" xfId="12162"/>
    <cellStyle name="Normal 12 5 3 2 6" xfId="12163"/>
    <cellStyle name="Normal 12 5 3 3" xfId="12164"/>
    <cellStyle name="Normal 12 5 3 3 2" xfId="12165"/>
    <cellStyle name="Normal 12 5 3 3 2 2" xfId="12166"/>
    <cellStyle name="Normal 12 5 3 3 2 2 2" xfId="12167"/>
    <cellStyle name="Normal 12 5 3 3 2 2 3" xfId="12168"/>
    <cellStyle name="Normal 12 5 3 3 2 2 4" xfId="12169"/>
    <cellStyle name="Normal 12 5 3 3 2 3" xfId="12170"/>
    <cellStyle name="Normal 12 5 3 3 2 4" xfId="12171"/>
    <cellStyle name="Normal 12 5 3 3 2 5" xfId="12172"/>
    <cellStyle name="Normal 12 5 3 3 3" xfId="12173"/>
    <cellStyle name="Normal 12 5 3 3 3 2" xfId="12174"/>
    <cellStyle name="Normal 12 5 3 3 3 3" xfId="12175"/>
    <cellStyle name="Normal 12 5 3 3 3 4" xfId="12176"/>
    <cellStyle name="Normal 12 5 3 3 4" xfId="12177"/>
    <cellStyle name="Normal 12 5 3 3 4 2" xfId="12178"/>
    <cellStyle name="Normal 12 5 3 3 5" xfId="12179"/>
    <cellStyle name="Normal 12 5 3 3 6" xfId="12180"/>
    <cellStyle name="Normal 12 5 3 4" xfId="12181"/>
    <cellStyle name="Normal 12 5 3 4 2" xfId="12182"/>
    <cellStyle name="Normal 12 5 3 4 2 2" xfId="12183"/>
    <cellStyle name="Normal 12 5 3 4 2 3" xfId="12184"/>
    <cellStyle name="Normal 12 5 3 4 2 4" xfId="12185"/>
    <cellStyle name="Normal 12 5 3 4 3" xfId="12186"/>
    <cellStyle name="Normal 12 5 3 4 4" xfId="12187"/>
    <cellStyle name="Normal 12 5 3 4 5" xfId="12188"/>
    <cellStyle name="Normal 12 5 3 5" xfId="12189"/>
    <cellStyle name="Normal 12 5 3 5 2" xfId="12190"/>
    <cellStyle name="Normal 12 5 3 5 3" xfId="12191"/>
    <cellStyle name="Normal 12 5 3 5 4" xfId="12192"/>
    <cellStyle name="Normal 12 5 3 6" xfId="12193"/>
    <cellStyle name="Normal 12 5 3 6 2" xfId="12194"/>
    <cellStyle name="Normal 12 5 3 7" xfId="12195"/>
    <cellStyle name="Normal 12 5 3 8" xfId="12196"/>
    <cellStyle name="Normal 12 5 4" xfId="12197"/>
    <cellStyle name="Normal 12 5 4 2" xfId="12198"/>
    <cellStyle name="Normal 12 5 4 2 2" xfId="12199"/>
    <cellStyle name="Normal 12 5 4 2 2 2" xfId="12200"/>
    <cellStyle name="Normal 12 5 4 2 2 3" xfId="12201"/>
    <cellStyle name="Normal 12 5 4 2 2 4" xfId="12202"/>
    <cellStyle name="Normal 12 5 4 2 3" xfId="12203"/>
    <cellStyle name="Normal 12 5 4 2 4" xfId="12204"/>
    <cellStyle name="Normal 12 5 4 2 5" xfId="12205"/>
    <cellStyle name="Normal 12 5 4 3" xfId="12206"/>
    <cellStyle name="Normal 12 5 4 3 2" xfId="12207"/>
    <cellStyle name="Normal 12 5 4 3 3" xfId="12208"/>
    <cellStyle name="Normal 12 5 4 3 4" xfId="12209"/>
    <cellStyle name="Normal 12 5 4 4" xfId="12210"/>
    <cellStyle name="Normal 12 5 4 4 2" xfId="12211"/>
    <cellStyle name="Normal 12 5 4 5" xfId="12212"/>
    <cellStyle name="Normal 12 5 4 6" xfId="12213"/>
    <cellStyle name="Normal 12 5 5" xfId="12214"/>
    <cellStyle name="Normal 12 5 5 2" xfId="12215"/>
    <cellStyle name="Normal 12 5 5 2 2" xfId="12216"/>
    <cellStyle name="Normal 12 5 5 2 2 2" xfId="12217"/>
    <cellStyle name="Normal 12 5 5 2 2 3" xfId="12218"/>
    <cellStyle name="Normal 12 5 5 2 2 4" xfId="12219"/>
    <cellStyle name="Normal 12 5 5 2 3" xfId="12220"/>
    <cellStyle name="Normal 12 5 5 2 4" xfId="12221"/>
    <cellStyle name="Normal 12 5 5 2 5" xfId="12222"/>
    <cellStyle name="Normal 12 5 5 3" xfId="12223"/>
    <cellStyle name="Normal 12 5 5 3 2" xfId="12224"/>
    <cellStyle name="Normal 12 5 5 3 3" xfId="12225"/>
    <cellStyle name="Normal 12 5 5 3 4" xfId="12226"/>
    <cellStyle name="Normal 12 5 5 4" xfId="12227"/>
    <cellStyle name="Normal 12 5 5 4 2" xfId="12228"/>
    <cellStyle name="Normal 12 5 5 5" xfId="12229"/>
    <cellStyle name="Normal 12 5 5 6" xfId="12230"/>
    <cellStyle name="Normal 12 5 6" xfId="12231"/>
    <cellStyle name="Normal 12 5 6 2" xfId="12232"/>
    <cellStyle name="Normal 12 5 6 2 2" xfId="12233"/>
    <cellStyle name="Normal 12 5 6 2 3" xfId="12234"/>
    <cellStyle name="Normal 12 5 6 2 4" xfId="12235"/>
    <cellStyle name="Normal 12 5 6 3" xfId="12236"/>
    <cellStyle name="Normal 12 5 6 4" xfId="12237"/>
    <cellStyle name="Normal 12 5 6 5" xfId="12238"/>
    <cellStyle name="Normal 12 5 7" xfId="12239"/>
    <cellStyle name="Normal 12 5 7 2" xfId="12240"/>
    <cellStyle name="Normal 12 5 7 3" xfId="12241"/>
    <cellStyle name="Normal 12 5 7 4" xfId="12242"/>
    <cellStyle name="Normal 12 5 8" xfId="12243"/>
    <cellStyle name="Normal 12 5 8 2" xfId="12244"/>
    <cellStyle name="Normal 12 5 9" xfId="12245"/>
    <cellStyle name="Normal 12 6" xfId="12246"/>
    <cellStyle name="Normal 12 6 10" xfId="12247"/>
    <cellStyle name="Normal 12 6 2" xfId="12248"/>
    <cellStyle name="Normal 12 6 2 2" xfId="12249"/>
    <cellStyle name="Normal 12 6 2 2 2" xfId="12250"/>
    <cellStyle name="Normal 12 6 2 2 2 2" xfId="12251"/>
    <cellStyle name="Normal 12 6 2 2 2 2 2" xfId="12252"/>
    <cellStyle name="Normal 12 6 2 2 2 2 3" xfId="12253"/>
    <cellStyle name="Normal 12 6 2 2 2 2 4" xfId="12254"/>
    <cellStyle name="Normal 12 6 2 2 2 3" xfId="12255"/>
    <cellStyle name="Normal 12 6 2 2 2 4" xfId="12256"/>
    <cellStyle name="Normal 12 6 2 2 2 5" xfId="12257"/>
    <cellStyle name="Normal 12 6 2 2 3" xfId="12258"/>
    <cellStyle name="Normal 12 6 2 2 3 2" xfId="12259"/>
    <cellStyle name="Normal 12 6 2 2 3 3" xfId="12260"/>
    <cellStyle name="Normal 12 6 2 2 3 4" xfId="12261"/>
    <cellStyle name="Normal 12 6 2 2 4" xfId="12262"/>
    <cellStyle name="Normal 12 6 2 2 4 2" xfId="12263"/>
    <cellStyle name="Normal 12 6 2 2 5" xfId="12264"/>
    <cellStyle name="Normal 12 6 2 2 6" xfId="12265"/>
    <cellStyle name="Normal 12 6 2 3" xfId="12266"/>
    <cellStyle name="Normal 12 6 2 3 2" xfId="12267"/>
    <cellStyle name="Normal 12 6 2 3 2 2" xfId="12268"/>
    <cellStyle name="Normal 12 6 2 3 2 2 2" xfId="12269"/>
    <cellStyle name="Normal 12 6 2 3 2 2 3" xfId="12270"/>
    <cellStyle name="Normal 12 6 2 3 2 2 4" xfId="12271"/>
    <cellStyle name="Normal 12 6 2 3 2 3" xfId="12272"/>
    <cellStyle name="Normal 12 6 2 3 2 4" xfId="12273"/>
    <cellStyle name="Normal 12 6 2 3 2 5" xfId="12274"/>
    <cellStyle name="Normal 12 6 2 3 3" xfId="12275"/>
    <cellStyle name="Normal 12 6 2 3 3 2" xfId="12276"/>
    <cellStyle name="Normal 12 6 2 3 3 3" xfId="12277"/>
    <cellStyle name="Normal 12 6 2 3 3 4" xfId="12278"/>
    <cellStyle name="Normal 12 6 2 3 4" xfId="12279"/>
    <cellStyle name="Normal 12 6 2 3 4 2" xfId="12280"/>
    <cellStyle name="Normal 12 6 2 3 5" xfId="12281"/>
    <cellStyle name="Normal 12 6 2 3 6" xfId="12282"/>
    <cellStyle name="Normal 12 6 2 4" xfId="12283"/>
    <cellStyle name="Normal 12 6 2 4 2" xfId="12284"/>
    <cellStyle name="Normal 12 6 2 4 2 2" xfId="12285"/>
    <cellStyle name="Normal 12 6 2 4 2 3" xfId="12286"/>
    <cellStyle name="Normal 12 6 2 4 2 4" xfId="12287"/>
    <cellStyle name="Normal 12 6 2 4 3" xfId="12288"/>
    <cellStyle name="Normal 12 6 2 4 4" xfId="12289"/>
    <cellStyle name="Normal 12 6 2 4 5" xfId="12290"/>
    <cellStyle name="Normal 12 6 2 5" xfId="12291"/>
    <cellStyle name="Normal 12 6 2 5 2" xfId="12292"/>
    <cellStyle name="Normal 12 6 2 5 3" xfId="12293"/>
    <cellStyle name="Normal 12 6 2 5 4" xfId="12294"/>
    <cellStyle name="Normal 12 6 2 6" xfId="12295"/>
    <cellStyle name="Normal 12 6 2 6 2" xfId="12296"/>
    <cellStyle name="Normal 12 6 2 7" xfId="12297"/>
    <cellStyle name="Normal 12 6 2 8" xfId="12298"/>
    <cellStyle name="Normal 12 6 3" xfId="12299"/>
    <cellStyle name="Normal 12 6 3 2" xfId="12300"/>
    <cellStyle name="Normal 12 6 3 2 2" xfId="12301"/>
    <cellStyle name="Normal 12 6 3 2 2 2" xfId="12302"/>
    <cellStyle name="Normal 12 6 3 2 2 2 2" xfId="12303"/>
    <cellStyle name="Normal 12 6 3 2 2 2 3" xfId="12304"/>
    <cellStyle name="Normal 12 6 3 2 2 2 4" xfId="12305"/>
    <cellStyle name="Normal 12 6 3 2 2 3" xfId="12306"/>
    <cellStyle name="Normal 12 6 3 2 2 4" xfId="12307"/>
    <cellStyle name="Normal 12 6 3 2 2 5" xfId="12308"/>
    <cellStyle name="Normal 12 6 3 2 3" xfId="12309"/>
    <cellStyle name="Normal 12 6 3 2 3 2" xfId="12310"/>
    <cellStyle name="Normal 12 6 3 2 3 3" xfId="12311"/>
    <cellStyle name="Normal 12 6 3 2 3 4" xfId="12312"/>
    <cellStyle name="Normal 12 6 3 2 4" xfId="12313"/>
    <cellStyle name="Normal 12 6 3 2 4 2" xfId="12314"/>
    <cellStyle name="Normal 12 6 3 2 5" xfId="12315"/>
    <cellStyle name="Normal 12 6 3 2 6" xfId="12316"/>
    <cellStyle name="Normal 12 6 3 3" xfId="12317"/>
    <cellStyle name="Normal 12 6 3 3 2" xfId="12318"/>
    <cellStyle name="Normal 12 6 3 3 2 2" xfId="12319"/>
    <cellStyle name="Normal 12 6 3 3 2 2 2" xfId="12320"/>
    <cellStyle name="Normal 12 6 3 3 2 2 3" xfId="12321"/>
    <cellStyle name="Normal 12 6 3 3 2 2 4" xfId="12322"/>
    <cellStyle name="Normal 12 6 3 3 2 3" xfId="12323"/>
    <cellStyle name="Normal 12 6 3 3 2 4" xfId="12324"/>
    <cellStyle name="Normal 12 6 3 3 2 5" xfId="12325"/>
    <cellStyle name="Normal 12 6 3 3 3" xfId="12326"/>
    <cellStyle name="Normal 12 6 3 3 3 2" xfId="12327"/>
    <cellStyle name="Normal 12 6 3 3 3 3" xfId="12328"/>
    <cellStyle name="Normal 12 6 3 3 3 4" xfId="12329"/>
    <cellStyle name="Normal 12 6 3 3 4" xfId="12330"/>
    <cellStyle name="Normal 12 6 3 3 4 2" xfId="12331"/>
    <cellStyle name="Normal 12 6 3 3 5" xfId="12332"/>
    <cellStyle name="Normal 12 6 3 3 6" xfId="12333"/>
    <cellStyle name="Normal 12 6 3 4" xfId="12334"/>
    <cellStyle name="Normal 12 6 3 4 2" xfId="12335"/>
    <cellStyle name="Normal 12 6 3 4 2 2" xfId="12336"/>
    <cellStyle name="Normal 12 6 3 4 2 3" xfId="12337"/>
    <cellStyle name="Normal 12 6 3 4 2 4" xfId="12338"/>
    <cellStyle name="Normal 12 6 3 4 3" xfId="12339"/>
    <cellStyle name="Normal 12 6 3 4 4" xfId="12340"/>
    <cellStyle name="Normal 12 6 3 4 5" xfId="12341"/>
    <cellStyle name="Normal 12 6 3 5" xfId="12342"/>
    <cellStyle name="Normal 12 6 3 5 2" xfId="12343"/>
    <cellStyle name="Normal 12 6 3 5 3" xfId="12344"/>
    <cellStyle name="Normal 12 6 3 5 4" xfId="12345"/>
    <cellStyle name="Normal 12 6 3 6" xfId="12346"/>
    <cellStyle name="Normal 12 6 3 6 2" xfId="12347"/>
    <cellStyle name="Normal 12 6 3 7" xfId="12348"/>
    <cellStyle name="Normal 12 6 3 8" xfId="12349"/>
    <cellStyle name="Normal 12 6 4" xfId="12350"/>
    <cellStyle name="Normal 12 6 4 2" xfId="12351"/>
    <cellStyle name="Normal 12 6 4 2 2" xfId="12352"/>
    <cellStyle name="Normal 12 6 4 2 2 2" xfId="12353"/>
    <cellStyle name="Normal 12 6 4 2 2 3" xfId="12354"/>
    <cellStyle name="Normal 12 6 4 2 2 4" xfId="12355"/>
    <cellStyle name="Normal 12 6 4 2 3" xfId="12356"/>
    <cellStyle name="Normal 12 6 4 2 4" xfId="12357"/>
    <cellStyle name="Normal 12 6 4 2 5" xfId="12358"/>
    <cellStyle name="Normal 12 6 4 3" xfId="12359"/>
    <cellStyle name="Normal 12 6 4 3 2" xfId="12360"/>
    <cellStyle name="Normal 12 6 4 3 3" xfId="12361"/>
    <cellStyle name="Normal 12 6 4 3 4" xfId="12362"/>
    <cellStyle name="Normal 12 6 4 4" xfId="12363"/>
    <cellStyle name="Normal 12 6 4 4 2" xfId="12364"/>
    <cellStyle name="Normal 12 6 4 5" xfId="12365"/>
    <cellStyle name="Normal 12 6 4 6" xfId="12366"/>
    <cellStyle name="Normal 12 6 5" xfId="12367"/>
    <cellStyle name="Normal 12 6 5 2" xfId="12368"/>
    <cellStyle name="Normal 12 6 5 2 2" xfId="12369"/>
    <cellStyle name="Normal 12 6 5 2 2 2" xfId="12370"/>
    <cellStyle name="Normal 12 6 5 2 2 3" xfId="12371"/>
    <cellStyle name="Normal 12 6 5 2 2 4" xfId="12372"/>
    <cellStyle name="Normal 12 6 5 2 3" xfId="12373"/>
    <cellStyle name="Normal 12 6 5 2 4" xfId="12374"/>
    <cellStyle name="Normal 12 6 5 2 5" xfId="12375"/>
    <cellStyle name="Normal 12 6 5 3" xfId="12376"/>
    <cellStyle name="Normal 12 6 5 3 2" xfId="12377"/>
    <cellStyle name="Normal 12 6 5 3 3" xfId="12378"/>
    <cellStyle name="Normal 12 6 5 3 4" xfId="12379"/>
    <cellStyle name="Normal 12 6 5 4" xfId="12380"/>
    <cellStyle name="Normal 12 6 5 4 2" xfId="12381"/>
    <cellStyle name="Normal 12 6 5 5" xfId="12382"/>
    <cellStyle name="Normal 12 6 5 6" xfId="12383"/>
    <cellStyle name="Normal 12 6 6" xfId="12384"/>
    <cellStyle name="Normal 12 6 6 2" xfId="12385"/>
    <cellStyle name="Normal 12 6 6 2 2" xfId="12386"/>
    <cellStyle name="Normal 12 6 6 2 3" xfId="12387"/>
    <cellStyle name="Normal 12 6 6 2 4" xfId="12388"/>
    <cellStyle name="Normal 12 6 6 3" xfId="12389"/>
    <cellStyle name="Normal 12 6 6 4" xfId="12390"/>
    <cellStyle name="Normal 12 6 6 5" xfId="12391"/>
    <cellStyle name="Normal 12 6 7" xfId="12392"/>
    <cellStyle name="Normal 12 6 7 2" xfId="12393"/>
    <cellStyle name="Normal 12 6 7 3" xfId="12394"/>
    <cellStyle name="Normal 12 6 7 4" xfId="12395"/>
    <cellStyle name="Normal 12 6 8" xfId="12396"/>
    <cellStyle name="Normal 12 6 8 2" xfId="12397"/>
    <cellStyle name="Normal 12 6 9" xfId="12398"/>
    <cellStyle name="Normal 12 7" xfId="12399"/>
    <cellStyle name="Normal 12 7 2" xfId="12400"/>
    <cellStyle name="Normal 12 7 2 2" xfId="12401"/>
    <cellStyle name="Normal 12 7 2 2 2" xfId="12402"/>
    <cellStyle name="Normal 12 7 2 2 2 2" xfId="12403"/>
    <cellStyle name="Normal 12 7 2 2 2 3" xfId="12404"/>
    <cellStyle name="Normal 12 7 2 2 2 4" xfId="12405"/>
    <cellStyle name="Normal 12 7 2 2 3" xfId="12406"/>
    <cellStyle name="Normal 12 7 2 2 4" xfId="12407"/>
    <cellStyle name="Normal 12 7 2 2 5" xfId="12408"/>
    <cellStyle name="Normal 12 7 2 3" xfId="12409"/>
    <cellStyle name="Normal 12 7 2 3 2" xfId="12410"/>
    <cellStyle name="Normal 12 7 2 3 3" xfId="12411"/>
    <cellStyle name="Normal 12 7 2 3 4" xfId="12412"/>
    <cellStyle name="Normal 12 7 2 4" xfId="12413"/>
    <cellStyle name="Normal 12 7 2 4 2" xfId="12414"/>
    <cellStyle name="Normal 12 7 2 5" xfId="12415"/>
    <cellStyle name="Normal 12 7 2 6" xfId="12416"/>
    <cellStyle name="Normal 12 7 3" xfId="12417"/>
    <cellStyle name="Normal 12 7 3 2" xfId="12418"/>
    <cellStyle name="Normal 12 7 3 2 2" xfId="12419"/>
    <cellStyle name="Normal 12 7 3 2 2 2" xfId="12420"/>
    <cellStyle name="Normal 12 7 3 2 2 3" xfId="12421"/>
    <cellStyle name="Normal 12 7 3 2 2 4" xfId="12422"/>
    <cellStyle name="Normal 12 7 3 2 3" xfId="12423"/>
    <cellStyle name="Normal 12 7 3 2 4" xfId="12424"/>
    <cellStyle name="Normal 12 7 3 2 5" xfId="12425"/>
    <cellStyle name="Normal 12 7 3 3" xfId="12426"/>
    <cellStyle name="Normal 12 7 3 3 2" xfId="12427"/>
    <cellStyle name="Normal 12 7 3 3 3" xfId="12428"/>
    <cellStyle name="Normal 12 7 3 3 4" xfId="12429"/>
    <cellStyle name="Normal 12 7 3 4" xfId="12430"/>
    <cellStyle name="Normal 12 7 3 4 2" xfId="12431"/>
    <cellStyle name="Normal 12 7 3 5" xfId="12432"/>
    <cellStyle name="Normal 12 7 3 6" xfId="12433"/>
    <cellStyle name="Normal 12 7 4" xfId="12434"/>
    <cellStyle name="Normal 12 7 4 2" xfId="12435"/>
    <cellStyle name="Normal 12 7 4 2 2" xfId="12436"/>
    <cellStyle name="Normal 12 7 4 2 3" xfId="12437"/>
    <cellStyle name="Normal 12 7 4 2 4" xfId="12438"/>
    <cellStyle name="Normal 12 7 4 3" xfId="12439"/>
    <cellStyle name="Normal 12 7 4 4" xfId="12440"/>
    <cellStyle name="Normal 12 7 4 5" xfId="12441"/>
    <cellStyle name="Normal 12 7 5" xfId="12442"/>
    <cellStyle name="Normal 12 7 5 2" xfId="12443"/>
    <cellStyle name="Normal 12 7 5 3" xfId="12444"/>
    <cellStyle name="Normal 12 7 5 4" xfId="12445"/>
    <cellStyle name="Normal 12 7 6" xfId="12446"/>
    <cellStyle name="Normal 12 7 6 2" xfId="12447"/>
    <cellStyle name="Normal 12 7 7" xfId="12448"/>
    <cellStyle name="Normal 12 7 8" xfId="12449"/>
    <cellStyle name="Normal 12 8" xfId="12450"/>
    <cellStyle name="Normal 12 8 2" xfId="12451"/>
    <cellStyle name="Normal 12 8 2 2" xfId="12452"/>
    <cellStyle name="Normal 12 8 2 2 2" xfId="12453"/>
    <cellStyle name="Normal 12 8 2 2 2 2" xfId="12454"/>
    <cellStyle name="Normal 12 8 2 2 2 3" xfId="12455"/>
    <cellStyle name="Normal 12 8 2 2 2 4" xfId="12456"/>
    <cellStyle name="Normal 12 8 2 2 3" xfId="12457"/>
    <cellStyle name="Normal 12 8 2 2 4" xfId="12458"/>
    <cellStyle name="Normal 12 8 2 2 5" xfId="12459"/>
    <cellStyle name="Normal 12 8 2 3" xfId="12460"/>
    <cellStyle name="Normal 12 8 2 3 2" xfId="12461"/>
    <cellStyle name="Normal 12 8 2 3 3" xfId="12462"/>
    <cellStyle name="Normal 12 8 2 3 4" xfId="12463"/>
    <cellStyle name="Normal 12 8 2 4" xfId="12464"/>
    <cellStyle name="Normal 12 8 2 4 2" xfId="12465"/>
    <cellStyle name="Normal 12 8 2 5" xfId="12466"/>
    <cellStyle name="Normal 12 8 2 6" xfId="12467"/>
    <cellStyle name="Normal 12 8 3" xfId="12468"/>
    <cellStyle name="Normal 12 8 3 2" xfId="12469"/>
    <cellStyle name="Normal 12 8 3 2 2" xfId="12470"/>
    <cellStyle name="Normal 12 8 3 2 2 2" xfId="12471"/>
    <cellStyle name="Normal 12 8 3 2 2 3" xfId="12472"/>
    <cellStyle name="Normal 12 8 3 2 2 4" xfId="12473"/>
    <cellStyle name="Normal 12 8 3 2 3" xfId="12474"/>
    <cellStyle name="Normal 12 8 3 2 4" xfId="12475"/>
    <cellStyle name="Normal 12 8 3 2 5" xfId="12476"/>
    <cellStyle name="Normal 12 8 3 3" xfId="12477"/>
    <cellStyle name="Normal 12 8 3 3 2" xfId="12478"/>
    <cellStyle name="Normal 12 8 3 3 3" xfId="12479"/>
    <cellStyle name="Normal 12 8 3 3 4" xfId="12480"/>
    <cellStyle name="Normal 12 8 3 4" xfId="12481"/>
    <cellStyle name="Normal 12 8 3 4 2" xfId="12482"/>
    <cellStyle name="Normal 12 8 3 5" xfId="12483"/>
    <cellStyle name="Normal 12 8 3 6" xfId="12484"/>
    <cellStyle name="Normal 12 8 4" xfId="12485"/>
    <cellStyle name="Normal 12 8 4 2" xfId="12486"/>
    <cellStyle name="Normal 12 8 4 2 2" xfId="12487"/>
    <cellStyle name="Normal 12 8 4 2 3" xfId="12488"/>
    <cellStyle name="Normal 12 8 4 2 4" xfId="12489"/>
    <cellStyle name="Normal 12 8 4 3" xfId="12490"/>
    <cellStyle name="Normal 12 8 4 4" xfId="12491"/>
    <cellStyle name="Normal 12 8 4 5" xfId="12492"/>
    <cellStyle name="Normal 12 8 5" xfId="12493"/>
    <cellStyle name="Normal 12 8 5 2" xfId="12494"/>
    <cellStyle name="Normal 12 8 5 3" xfId="12495"/>
    <cellStyle name="Normal 12 8 5 4" xfId="12496"/>
    <cellStyle name="Normal 12 8 6" xfId="12497"/>
    <cellStyle name="Normal 12 8 6 2" xfId="12498"/>
    <cellStyle name="Normal 12 8 7" xfId="12499"/>
    <cellStyle name="Normal 12 8 8" xfId="12500"/>
    <cellStyle name="Normal 12 9" xfId="12501"/>
    <cellStyle name="Normal 12 9 2" xfId="12502"/>
    <cellStyle name="Normal 12 9 2 2" xfId="12503"/>
    <cellStyle name="Normal 12 9 2 2 2" xfId="12504"/>
    <cellStyle name="Normal 12 9 2 2 3" xfId="12505"/>
    <cellStyle name="Normal 12 9 2 2 4" xfId="12506"/>
    <cellStyle name="Normal 12 9 2 3" xfId="12507"/>
    <cellStyle name="Normal 12 9 2 4" xfId="12508"/>
    <cellStyle name="Normal 12 9 2 5" xfId="12509"/>
    <cellStyle name="Normal 12 9 3" xfId="12510"/>
    <cellStyle name="Normal 12 9 3 2" xfId="12511"/>
    <cellStyle name="Normal 12 9 3 3" xfId="12512"/>
    <cellStyle name="Normal 12 9 3 4" xfId="12513"/>
    <cellStyle name="Normal 12 9 4" xfId="12514"/>
    <cellStyle name="Normal 12 9 4 2" xfId="12515"/>
    <cellStyle name="Normal 12 9 5" xfId="12516"/>
    <cellStyle name="Normal 12 9 6" xfId="12517"/>
    <cellStyle name="Normal 13" xfId="12518"/>
    <cellStyle name="Normal 13 10" xfId="12519"/>
    <cellStyle name="Normal 13 10 2" xfId="12520"/>
    <cellStyle name="Normal 13 10 2 2" xfId="12521"/>
    <cellStyle name="Normal 13 10 2 2 2" xfId="12522"/>
    <cellStyle name="Normal 13 10 2 2 3" xfId="12523"/>
    <cellStyle name="Normal 13 10 2 2 4" xfId="12524"/>
    <cellStyle name="Normal 13 10 2 3" xfId="12525"/>
    <cellStyle name="Normal 13 10 2 4" xfId="12526"/>
    <cellStyle name="Normal 13 10 2 5" xfId="12527"/>
    <cellStyle name="Normal 13 10 3" xfId="12528"/>
    <cellStyle name="Normal 13 10 3 2" xfId="12529"/>
    <cellStyle name="Normal 13 10 3 3" xfId="12530"/>
    <cellStyle name="Normal 13 10 3 4" xfId="12531"/>
    <cellStyle name="Normal 13 10 4" xfId="12532"/>
    <cellStyle name="Normal 13 10 4 2" xfId="12533"/>
    <cellStyle name="Normal 13 10 5" xfId="12534"/>
    <cellStyle name="Normal 13 10 6" xfId="12535"/>
    <cellStyle name="Normal 13 11" xfId="12536"/>
    <cellStyle name="Normal 13 11 2" xfId="12537"/>
    <cellStyle name="Normal 13 11 2 2" xfId="12538"/>
    <cellStyle name="Normal 13 11 2 3" xfId="12539"/>
    <cellStyle name="Normal 13 11 2 4" xfId="12540"/>
    <cellStyle name="Normal 13 11 3" xfId="12541"/>
    <cellStyle name="Normal 13 11 4" xfId="12542"/>
    <cellStyle name="Normal 13 11 5" xfId="12543"/>
    <cellStyle name="Normal 13 12" xfId="12544"/>
    <cellStyle name="Normal 13 12 2" xfId="12545"/>
    <cellStyle name="Normal 13 12 3" xfId="12546"/>
    <cellStyle name="Normal 13 12 4" xfId="12547"/>
    <cellStyle name="Normal 13 13" xfId="12548"/>
    <cellStyle name="Normal 13 13 2" xfId="12549"/>
    <cellStyle name="Normal 13 14" xfId="12550"/>
    <cellStyle name="Normal 13 15" xfId="12551"/>
    <cellStyle name="Normal 13 2" xfId="12552"/>
    <cellStyle name="Normal 13 2 10" xfId="12553"/>
    <cellStyle name="Normal 13 2 10 2" xfId="12554"/>
    <cellStyle name="Normal 13 2 10 2 2" xfId="12555"/>
    <cellStyle name="Normal 13 2 10 2 3" xfId="12556"/>
    <cellStyle name="Normal 13 2 10 2 4" xfId="12557"/>
    <cellStyle name="Normal 13 2 10 3" xfId="12558"/>
    <cellStyle name="Normal 13 2 10 4" xfId="12559"/>
    <cellStyle name="Normal 13 2 10 5" xfId="12560"/>
    <cellStyle name="Normal 13 2 11" xfId="12561"/>
    <cellStyle name="Normal 13 2 11 2" xfId="12562"/>
    <cellStyle name="Normal 13 2 11 3" xfId="12563"/>
    <cellStyle name="Normal 13 2 11 4" xfId="12564"/>
    <cellStyle name="Normal 13 2 12" xfId="12565"/>
    <cellStyle name="Normal 13 2 12 2" xfId="12566"/>
    <cellStyle name="Normal 13 2 13" xfId="12567"/>
    <cellStyle name="Normal 13 2 14" xfId="12568"/>
    <cellStyle name="Normal 13 2 2" xfId="12569"/>
    <cellStyle name="Normal 13 2 2 10" xfId="12570"/>
    <cellStyle name="Normal 13 2 2 10 2" xfId="12571"/>
    <cellStyle name="Normal 13 2 2 10 3" xfId="12572"/>
    <cellStyle name="Normal 13 2 2 10 4" xfId="12573"/>
    <cellStyle name="Normal 13 2 2 11" xfId="12574"/>
    <cellStyle name="Normal 13 2 2 11 2" xfId="12575"/>
    <cellStyle name="Normal 13 2 2 12" xfId="12576"/>
    <cellStyle name="Normal 13 2 2 13" xfId="12577"/>
    <cellStyle name="Normal 13 2 2 2" xfId="12578"/>
    <cellStyle name="Normal 13 2 2 2 10" xfId="12579"/>
    <cellStyle name="Normal 13 2 2 2 11" xfId="12580"/>
    <cellStyle name="Normal 13 2 2 2 2" xfId="12581"/>
    <cellStyle name="Normal 13 2 2 2 2 10" xfId="12582"/>
    <cellStyle name="Normal 13 2 2 2 2 2" xfId="12583"/>
    <cellStyle name="Normal 13 2 2 2 2 2 2" xfId="12584"/>
    <cellStyle name="Normal 13 2 2 2 2 2 2 2" xfId="12585"/>
    <cellStyle name="Normal 13 2 2 2 2 2 2 2 2" xfId="12586"/>
    <cellStyle name="Normal 13 2 2 2 2 2 2 2 2 2" xfId="12587"/>
    <cellStyle name="Normal 13 2 2 2 2 2 2 2 2 3" xfId="12588"/>
    <cellStyle name="Normal 13 2 2 2 2 2 2 2 2 4" xfId="12589"/>
    <cellStyle name="Normal 13 2 2 2 2 2 2 2 3" xfId="12590"/>
    <cellStyle name="Normal 13 2 2 2 2 2 2 2 4" xfId="12591"/>
    <cellStyle name="Normal 13 2 2 2 2 2 2 2 5" xfId="12592"/>
    <cellStyle name="Normal 13 2 2 2 2 2 2 3" xfId="12593"/>
    <cellStyle name="Normal 13 2 2 2 2 2 2 3 2" xfId="12594"/>
    <cellStyle name="Normal 13 2 2 2 2 2 2 3 3" xfId="12595"/>
    <cellStyle name="Normal 13 2 2 2 2 2 2 3 4" xfId="12596"/>
    <cellStyle name="Normal 13 2 2 2 2 2 2 4" xfId="12597"/>
    <cellStyle name="Normal 13 2 2 2 2 2 2 4 2" xfId="12598"/>
    <cellStyle name="Normal 13 2 2 2 2 2 2 5" xfId="12599"/>
    <cellStyle name="Normal 13 2 2 2 2 2 2 6" xfId="12600"/>
    <cellStyle name="Normal 13 2 2 2 2 2 3" xfId="12601"/>
    <cellStyle name="Normal 13 2 2 2 2 2 3 2" xfId="12602"/>
    <cellStyle name="Normal 13 2 2 2 2 2 3 2 2" xfId="12603"/>
    <cellStyle name="Normal 13 2 2 2 2 2 3 2 2 2" xfId="12604"/>
    <cellStyle name="Normal 13 2 2 2 2 2 3 2 2 3" xfId="12605"/>
    <cellStyle name="Normal 13 2 2 2 2 2 3 2 2 4" xfId="12606"/>
    <cellStyle name="Normal 13 2 2 2 2 2 3 2 3" xfId="12607"/>
    <cellStyle name="Normal 13 2 2 2 2 2 3 2 4" xfId="12608"/>
    <cellStyle name="Normal 13 2 2 2 2 2 3 2 5" xfId="12609"/>
    <cellStyle name="Normal 13 2 2 2 2 2 3 3" xfId="12610"/>
    <cellStyle name="Normal 13 2 2 2 2 2 3 3 2" xfId="12611"/>
    <cellStyle name="Normal 13 2 2 2 2 2 3 3 3" xfId="12612"/>
    <cellStyle name="Normal 13 2 2 2 2 2 3 3 4" xfId="12613"/>
    <cellStyle name="Normal 13 2 2 2 2 2 3 4" xfId="12614"/>
    <cellStyle name="Normal 13 2 2 2 2 2 3 4 2" xfId="12615"/>
    <cellStyle name="Normal 13 2 2 2 2 2 3 5" xfId="12616"/>
    <cellStyle name="Normal 13 2 2 2 2 2 3 6" xfId="12617"/>
    <cellStyle name="Normal 13 2 2 2 2 2 4" xfId="12618"/>
    <cellStyle name="Normal 13 2 2 2 2 2 4 2" xfId="12619"/>
    <cellStyle name="Normal 13 2 2 2 2 2 4 2 2" xfId="12620"/>
    <cellStyle name="Normal 13 2 2 2 2 2 4 2 3" xfId="12621"/>
    <cellStyle name="Normal 13 2 2 2 2 2 4 2 4" xfId="12622"/>
    <cellStyle name="Normal 13 2 2 2 2 2 4 3" xfId="12623"/>
    <cellStyle name="Normal 13 2 2 2 2 2 4 4" xfId="12624"/>
    <cellStyle name="Normal 13 2 2 2 2 2 4 5" xfId="12625"/>
    <cellStyle name="Normal 13 2 2 2 2 2 5" xfId="12626"/>
    <cellStyle name="Normal 13 2 2 2 2 2 5 2" xfId="12627"/>
    <cellStyle name="Normal 13 2 2 2 2 2 5 3" xfId="12628"/>
    <cellStyle name="Normal 13 2 2 2 2 2 5 4" xfId="12629"/>
    <cellStyle name="Normal 13 2 2 2 2 2 6" xfId="12630"/>
    <cellStyle name="Normal 13 2 2 2 2 2 6 2" xfId="12631"/>
    <cellStyle name="Normal 13 2 2 2 2 2 7" xfId="12632"/>
    <cellStyle name="Normal 13 2 2 2 2 2 8" xfId="12633"/>
    <cellStyle name="Normal 13 2 2 2 2 3" xfId="12634"/>
    <cellStyle name="Normal 13 2 2 2 2 3 2" xfId="12635"/>
    <cellStyle name="Normal 13 2 2 2 2 3 2 2" xfId="12636"/>
    <cellStyle name="Normal 13 2 2 2 2 3 2 2 2" xfId="12637"/>
    <cellStyle name="Normal 13 2 2 2 2 3 2 2 2 2" xfId="12638"/>
    <cellStyle name="Normal 13 2 2 2 2 3 2 2 2 3" xfId="12639"/>
    <cellStyle name="Normal 13 2 2 2 2 3 2 2 2 4" xfId="12640"/>
    <cellStyle name="Normal 13 2 2 2 2 3 2 2 3" xfId="12641"/>
    <cellStyle name="Normal 13 2 2 2 2 3 2 2 4" xfId="12642"/>
    <cellStyle name="Normal 13 2 2 2 2 3 2 2 5" xfId="12643"/>
    <cellStyle name="Normal 13 2 2 2 2 3 2 3" xfId="12644"/>
    <cellStyle name="Normal 13 2 2 2 2 3 2 3 2" xfId="12645"/>
    <cellStyle name="Normal 13 2 2 2 2 3 2 3 3" xfId="12646"/>
    <cellStyle name="Normal 13 2 2 2 2 3 2 3 4" xfId="12647"/>
    <cellStyle name="Normal 13 2 2 2 2 3 2 4" xfId="12648"/>
    <cellStyle name="Normal 13 2 2 2 2 3 2 4 2" xfId="12649"/>
    <cellStyle name="Normal 13 2 2 2 2 3 2 5" xfId="12650"/>
    <cellStyle name="Normal 13 2 2 2 2 3 2 6" xfId="12651"/>
    <cellStyle name="Normal 13 2 2 2 2 3 3" xfId="12652"/>
    <cellStyle name="Normal 13 2 2 2 2 3 3 2" xfId="12653"/>
    <cellStyle name="Normal 13 2 2 2 2 3 3 2 2" xfId="12654"/>
    <cellStyle name="Normal 13 2 2 2 2 3 3 2 2 2" xfId="12655"/>
    <cellStyle name="Normal 13 2 2 2 2 3 3 2 2 3" xfId="12656"/>
    <cellStyle name="Normal 13 2 2 2 2 3 3 2 2 4" xfId="12657"/>
    <cellStyle name="Normal 13 2 2 2 2 3 3 2 3" xfId="12658"/>
    <cellStyle name="Normal 13 2 2 2 2 3 3 2 4" xfId="12659"/>
    <cellStyle name="Normal 13 2 2 2 2 3 3 2 5" xfId="12660"/>
    <cellStyle name="Normal 13 2 2 2 2 3 3 3" xfId="12661"/>
    <cellStyle name="Normal 13 2 2 2 2 3 3 3 2" xfId="12662"/>
    <cellStyle name="Normal 13 2 2 2 2 3 3 3 3" xfId="12663"/>
    <cellStyle name="Normal 13 2 2 2 2 3 3 3 4" xfId="12664"/>
    <cellStyle name="Normal 13 2 2 2 2 3 3 4" xfId="12665"/>
    <cellStyle name="Normal 13 2 2 2 2 3 3 4 2" xfId="12666"/>
    <cellStyle name="Normal 13 2 2 2 2 3 3 5" xfId="12667"/>
    <cellStyle name="Normal 13 2 2 2 2 3 3 6" xfId="12668"/>
    <cellStyle name="Normal 13 2 2 2 2 3 4" xfId="12669"/>
    <cellStyle name="Normal 13 2 2 2 2 3 4 2" xfId="12670"/>
    <cellStyle name="Normal 13 2 2 2 2 3 4 2 2" xfId="12671"/>
    <cellStyle name="Normal 13 2 2 2 2 3 4 2 3" xfId="12672"/>
    <cellStyle name="Normal 13 2 2 2 2 3 4 2 4" xfId="12673"/>
    <cellStyle name="Normal 13 2 2 2 2 3 4 3" xfId="12674"/>
    <cellStyle name="Normal 13 2 2 2 2 3 4 4" xfId="12675"/>
    <cellStyle name="Normal 13 2 2 2 2 3 4 5" xfId="12676"/>
    <cellStyle name="Normal 13 2 2 2 2 3 5" xfId="12677"/>
    <cellStyle name="Normal 13 2 2 2 2 3 5 2" xfId="12678"/>
    <cellStyle name="Normal 13 2 2 2 2 3 5 3" xfId="12679"/>
    <cellStyle name="Normal 13 2 2 2 2 3 5 4" xfId="12680"/>
    <cellStyle name="Normal 13 2 2 2 2 3 6" xfId="12681"/>
    <cellStyle name="Normal 13 2 2 2 2 3 6 2" xfId="12682"/>
    <cellStyle name="Normal 13 2 2 2 2 3 7" xfId="12683"/>
    <cellStyle name="Normal 13 2 2 2 2 3 8" xfId="12684"/>
    <cellStyle name="Normal 13 2 2 2 2 4" xfId="12685"/>
    <cellStyle name="Normal 13 2 2 2 2 4 2" xfId="12686"/>
    <cellStyle name="Normal 13 2 2 2 2 4 2 2" xfId="12687"/>
    <cellStyle name="Normal 13 2 2 2 2 4 2 2 2" xfId="12688"/>
    <cellStyle name="Normal 13 2 2 2 2 4 2 2 3" xfId="12689"/>
    <cellStyle name="Normal 13 2 2 2 2 4 2 2 4" xfId="12690"/>
    <cellStyle name="Normal 13 2 2 2 2 4 2 3" xfId="12691"/>
    <cellStyle name="Normal 13 2 2 2 2 4 2 4" xfId="12692"/>
    <cellStyle name="Normal 13 2 2 2 2 4 2 5" xfId="12693"/>
    <cellStyle name="Normal 13 2 2 2 2 4 3" xfId="12694"/>
    <cellStyle name="Normal 13 2 2 2 2 4 3 2" xfId="12695"/>
    <cellStyle name="Normal 13 2 2 2 2 4 3 3" xfId="12696"/>
    <cellStyle name="Normal 13 2 2 2 2 4 3 4" xfId="12697"/>
    <cellStyle name="Normal 13 2 2 2 2 4 4" xfId="12698"/>
    <cellStyle name="Normal 13 2 2 2 2 4 4 2" xfId="12699"/>
    <cellStyle name="Normal 13 2 2 2 2 4 5" xfId="12700"/>
    <cellStyle name="Normal 13 2 2 2 2 4 6" xfId="12701"/>
    <cellStyle name="Normal 13 2 2 2 2 5" xfId="12702"/>
    <cellStyle name="Normal 13 2 2 2 2 5 2" xfId="12703"/>
    <cellStyle name="Normal 13 2 2 2 2 5 2 2" xfId="12704"/>
    <cellStyle name="Normal 13 2 2 2 2 5 2 2 2" xfId="12705"/>
    <cellStyle name="Normal 13 2 2 2 2 5 2 2 3" xfId="12706"/>
    <cellStyle name="Normal 13 2 2 2 2 5 2 2 4" xfId="12707"/>
    <cellStyle name="Normal 13 2 2 2 2 5 2 3" xfId="12708"/>
    <cellStyle name="Normal 13 2 2 2 2 5 2 4" xfId="12709"/>
    <cellStyle name="Normal 13 2 2 2 2 5 2 5" xfId="12710"/>
    <cellStyle name="Normal 13 2 2 2 2 5 3" xfId="12711"/>
    <cellStyle name="Normal 13 2 2 2 2 5 3 2" xfId="12712"/>
    <cellStyle name="Normal 13 2 2 2 2 5 3 3" xfId="12713"/>
    <cellStyle name="Normal 13 2 2 2 2 5 3 4" xfId="12714"/>
    <cellStyle name="Normal 13 2 2 2 2 5 4" xfId="12715"/>
    <cellStyle name="Normal 13 2 2 2 2 5 4 2" xfId="12716"/>
    <cellStyle name="Normal 13 2 2 2 2 5 5" xfId="12717"/>
    <cellStyle name="Normal 13 2 2 2 2 5 6" xfId="12718"/>
    <cellStyle name="Normal 13 2 2 2 2 6" xfId="12719"/>
    <cellStyle name="Normal 13 2 2 2 2 6 2" xfId="12720"/>
    <cellStyle name="Normal 13 2 2 2 2 6 2 2" xfId="12721"/>
    <cellStyle name="Normal 13 2 2 2 2 6 2 3" xfId="12722"/>
    <cellStyle name="Normal 13 2 2 2 2 6 2 4" xfId="12723"/>
    <cellStyle name="Normal 13 2 2 2 2 6 3" xfId="12724"/>
    <cellStyle name="Normal 13 2 2 2 2 6 4" xfId="12725"/>
    <cellStyle name="Normal 13 2 2 2 2 6 5" xfId="12726"/>
    <cellStyle name="Normal 13 2 2 2 2 7" xfId="12727"/>
    <cellStyle name="Normal 13 2 2 2 2 7 2" xfId="12728"/>
    <cellStyle name="Normal 13 2 2 2 2 7 3" xfId="12729"/>
    <cellStyle name="Normal 13 2 2 2 2 7 4" xfId="12730"/>
    <cellStyle name="Normal 13 2 2 2 2 8" xfId="12731"/>
    <cellStyle name="Normal 13 2 2 2 2 8 2" xfId="12732"/>
    <cellStyle name="Normal 13 2 2 2 2 9" xfId="12733"/>
    <cellStyle name="Normal 13 2 2 2 3" xfId="12734"/>
    <cellStyle name="Normal 13 2 2 2 3 2" xfId="12735"/>
    <cellStyle name="Normal 13 2 2 2 3 2 2" xfId="12736"/>
    <cellStyle name="Normal 13 2 2 2 3 2 2 2" xfId="12737"/>
    <cellStyle name="Normal 13 2 2 2 3 2 2 2 2" xfId="12738"/>
    <cellStyle name="Normal 13 2 2 2 3 2 2 2 3" xfId="12739"/>
    <cellStyle name="Normal 13 2 2 2 3 2 2 2 4" xfId="12740"/>
    <cellStyle name="Normal 13 2 2 2 3 2 2 3" xfId="12741"/>
    <cellStyle name="Normal 13 2 2 2 3 2 2 4" xfId="12742"/>
    <cellStyle name="Normal 13 2 2 2 3 2 2 5" xfId="12743"/>
    <cellStyle name="Normal 13 2 2 2 3 2 3" xfId="12744"/>
    <cellStyle name="Normal 13 2 2 2 3 2 3 2" xfId="12745"/>
    <cellStyle name="Normal 13 2 2 2 3 2 3 3" xfId="12746"/>
    <cellStyle name="Normal 13 2 2 2 3 2 3 4" xfId="12747"/>
    <cellStyle name="Normal 13 2 2 2 3 2 4" xfId="12748"/>
    <cellStyle name="Normal 13 2 2 2 3 2 4 2" xfId="12749"/>
    <cellStyle name="Normal 13 2 2 2 3 2 5" xfId="12750"/>
    <cellStyle name="Normal 13 2 2 2 3 2 6" xfId="12751"/>
    <cellStyle name="Normal 13 2 2 2 3 3" xfId="12752"/>
    <cellStyle name="Normal 13 2 2 2 3 3 2" xfId="12753"/>
    <cellStyle name="Normal 13 2 2 2 3 3 2 2" xfId="12754"/>
    <cellStyle name="Normal 13 2 2 2 3 3 2 2 2" xfId="12755"/>
    <cellStyle name="Normal 13 2 2 2 3 3 2 2 3" xfId="12756"/>
    <cellStyle name="Normal 13 2 2 2 3 3 2 2 4" xfId="12757"/>
    <cellStyle name="Normal 13 2 2 2 3 3 2 3" xfId="12758"/>
    <cellStyle name="Normal 13 2 2 2 3 3 2 4" xfId="12759"/>
    <cellStyle name="Normal 13 2 2 2 3 3 2 5" xfId="12760"/>
    <cellStyle name="Normal 13 2 2 2 3 3 3" xfId="12761"/>
    <cellStyle name="Normal 13 2 2 2 3 3 3 2" xfId="12762"/>
    <cellStyle name="Normal 13 2 2 2 3 3 3 3" xfId="12763"/>
    <cellStyle name="Normal 13 2 2 2 3 3 3 4" xfId="12764"/>
    <cellStyle name="Normal 13 2 2 2 3 3 4" xfId="12765"/>
    <cellStyle name="Normal 13 2 2 2 3 3 4 2" xfId="12766"/>
    <cellStyle name="Normal 13 2 2 2 3 3 5" xfId="12767"/>
    <cellStyle name="Normal 13 2 2 2 3 3 6" xfId="12768"/>
    <cellStyle name="Normal 13 2 2 2 3 4" xfId="12769"/>
    <cellStyle name="Normal 13 2 2 2 3 4 2" xfId="12770"/>
    <cellStyle name="Normal 13 2 2 2 3 4 2 2" xfId="12771"/>
    <cellStyle name="Normal 13 2 2 2 3 4 2 3" xfId="12772"/>
    <cellStyle name="Normal 13 2 2 2 3 4 2 4" xfId="12773"/>
    <cellStyle name="Normal 13 2 2 2 3 4 3" xfId="12774"/>
    <cellStyle name="Normal 13 2 2 2 3 4 4" xfId="12775"/>
    <cellStyle name="Normal 13 2 2 2 3 4 5" xfId="12776"/>
    <cellStyle name="Normal 13 2 2 2 3 5" xfId="12777"/>
    <cellStyle name="Normal 13 2 2 2 3 5 2" xfId="12778"/>
    <cellStyle name="Normal 13 2 2 2 3 5 3" xfId="12779"/>
    <cellStyle name="Normal 13 2 2 2 3 5 4" xfId="12780"/>
    <cellStyle name="Normal 13 2 2 2 3 6" xfId="12781"/>
    <cellStyle name="Normal 13 2 2 2 3 6 2" xfId="12782"/>
    <cellStyle name="Normal 13 2 2 2 3 7" xfId="12783"/>
    <cellStyle name="Normal 13 2 2 2 3 8" xfId="12784"/>
    <cellStyle name="Normal 13 2 2 2 4" xfId="12785"/>
    <cellStyle name="Normal 13 2 2 2 4 2" xfId="12786"/>
    <cellStyle name="Normal 13 2 2 2 4 2 2" xfId="12787"/>
    <cellStyle name="Normal 13 2 2 2 4 2 2 2" xfId="12788"/>
    <cellStyle name="Normal 13 2 2 2 4 2 2 2 2" xfId="12789"/>
    <cellStyle name="Normal 13 2 2 2 4 2 2 2 3" xfId="12790"/>
    <cellStyle name="Normal 13 2 2 2 4 2 2 2 4" xfId="12791"/>
    <cellStyle name="Normal 13 2 2 2 4 2 2 3" xfId="12792"/>
    <cellStyle name="Normal 13 2 2 2 4 2 2 4" xfId="12793"/>
    <cellStyle name="Normal 13 2 2 2 4 2 2 5" xfId="12794"/>
    <cellStyle name="Normal 13 2 2 2 4 2 3" xfId="12795"/>
    <cellStyle name="Normal 13 2 2 2 4 2 3 2" xfId="12796"/>
    <cellStyle name="Normal 13 2 2 2 4 2 3 3" xfId="12797"/>
    <cellStyle name="Normal 13 2 2 2 4 2 3 4" xfId="12798"/>
    <cellStyle name="Normal 13 2 2 2 4 2 4" xfId="12799"/>
    <cellStyle name="Normal 13 2 2 2 4 2 4 2" xfId="12800"/>
    <cellStyle name="Normal 13 2 2 2 4 2 5" xfId="12801"/>
    <cellStyle name="Normal 13 2 2 2 4 2 6" xfId="12802"/>
    <cellStyle name="Normal 13 2 2 2 4 3" xfId="12803"/>
    <cellStyle name="Normal 13 2 2 2 4 3 2" xfId="12804"/>
    <cellStyle name="Normal 13 2 2 2 4 3 2 2" xfId="12805"/>
    <cellStyle name="Normal 13 2 2 2 4 3 2 2 2" xfId="12806"/>
    <cellStyle name="Normal 13 2 2 2 4 3 2 2 3" xfId="12807"/>
    <cellStyle name="Normal 13 2 2 2 4 3 2 2 4" xfId="12808"/>
    <cellStyle name="Normal 13 2 2 2 4 3 2 3" xfId="12809"/>
    <cellStyle name="Normal 13 2 2 2 4 3 2 4" xfId="12810"/>
    <cellStyle name="Normal 13 2 2 2 4 3 2 5" xfId="12811"/>
    <cellStyle name="Normal 13 2 2 2 4 3 3" xfId="12812"/>
    <cellStyle name="Normal 13 2 2 2 4 3 3 2" xfId="12813"/>
    <cellStyle name="Normal 13 2 2 2 4 3 3 3" xfId="12814"/>
    <cellStyle name="Normal 13 2 2 2 4 3 3 4" xfId="12815"/>
    <cellStyle name="Normal 13 2 2 2 4 3 4" xfId="12816"/>
    <cellStyle name="Normal 13 2 2 2 4 3 4 2" xfId="12817"/>
    <cellStyle name="Normal 13 2 2 2 4 3 5" xfId="12818"/>
    <cellStyle name="Normal 13 2 2 2 4 3 6" xfId="12819"/>
    <cellStyle name="Normal 13 2 2 2 4 4" xfId="12820"/>
    <cellStyle name="Normal 13 2 2 2 4 4 2" xfId="12821"/>
    <cellStyle name="Normal 13 2 2 2 4 4 2 2" xfId="12822"/>
    <cellStyle name="Normal 13 2 2 2 4 4 2 3" xfId="12823"/>
    <cellStyle name="Normal 13 2 2 2 4 4 2 4" xfId="12824"/>
    <cellStyle name="Normal 13 2 2 2 4 4 3" xfId="12825"/>
    <cellStyle name="Normal 13 2 2 2 4 4 4" xfId="12826"/>
    <cellStyle name="Normal 13 2 2 2 4 4 5" xfId="12827"/>
    <cellStyle name="Normal 13 2 2 2 4 5" xfId="12828"/>
    <cellStyle name="Normal 13 2 2 2 4 5 2" xfId="12829"/>
    <cellStyle name="Normal 13 2 2 2 4 5 3" xfId="12830"/>
    <cellStyle name="Normal 13 2 2 2 4 5 4" xfId="12831"/>
    <cellStyle name="Normal 13 2 2 2 4 6" xfId="12832"/>
    <cellStyle name="Normal 13 2 2 2 4 6 2" xfId="12833"/>
    <cellStyle name="Normal 13 2 2 2 4 7" xfId="12834"/>
    <cellStyle name="Normal 13 2 2 2 4 8" xfId="12835"/>
    <cellStyle name="Normal 13 2 2 2 5" xfId="12836"/>
    <cellStyle name="Normal 13 2 2 2 5 2" xfId="12837"/>
    <cellStyle name="Normal 13 2 2 2 5 2 2" xfId="12838"/>
    <cellStyle name="Normal 13 2 2 2 5 2 2 2" xfId="12839"/>
    <cellStyle name="Normal 13 2 2 2 5 2 2 3" xfId="12840"/>
    <cellStyle name="Normal 13 2 2 2 5 2 2 4" xfId="12841"/>
    <cellStyle name="Normal 13 2 2 2 5 2 3" xfId="12842"/>
    <cellStyle name="Normal 13 2 2 2 5 2 4" xfId="12843"/>
    <cellStyle name="Normal 13 2 2 2 5 2 5" xfId="12844"/>
    <cellStyle name="Normal 13 2 2 2 5 3" xfId="12845"/>
    <cellStyle name="Normal 13 2 2 2 5 3 2" xfId="12846"/>
    <cellStyle name="Normal 13 2 2 2 5 3 3" xfId="12847"/>
    <cellStyle name="Normal 13 2 2 2 5 3 4" xfId="12848"/>
    <cellStyle name="Normal 13 2 2 2 5 4" xfId="12849"/>
    <cellStyle name="Normal 13 2 2 2 5 4 2" xfId="12850"/>
    <cellStyle name="Normal 13 2 2 2 5 5" xfId="12851"/>
    <cellStyle name="Normal 13 2 2 2 5 6" xfId="12852"/>
    <cellStyle name="Normal 13 2 2 2 6" xfId="12853"/>
    <cellStyle name="Normal 13 2 2 2 6 2" xfId="12854"/>
    <cellStyle name="Normal 13 2 2 2 6 2 2" xfId="12855"/>
    <cellStyle name="Normal 13 2 2 2 6 2 2 2" xfId="12856"/>
    <cellStyle name="Normal 13 2 2 2 6 2 2 3" xfId="12857"/>
    <cellStyle name="Normal 13 2 2 2 6 2 2 4" xfId="12858"/>
    <cellStyle name="Normal 13 2 2 2 6 2 3" xfId="12859"/>
    <cellStyle name="Normal 13 2 2 2 6 2 4" xfId="12860"/>
    <cellStyle name="Normal 13 2 2 2 6 2 5" xfId="12861"/>
    <cellStyle name="Normal 13 2 2 2 6 3" xfId="12862"/>
    <cellStyle name="Normal 13 2 2 2 6 3 2" xfId="12863"/>
    <cellStyle name="Normal 13 2 2 2 6 3 3" xfId="12864"/>
    <cellStyle name="Normal 13 2 2 2 6 3 4" xfId="12865"/>
    <cellStyle name="Normal 13 2 2 2 6 4" xfId="12866"/>
    <cellStyle name="Normal 13 2 2 2 6 4 2" xfId="12867"/>
    <cellStyle name="Normal 13 2 2 2 6 5" xfId="12868"/>
    <cellStyle name="Normal 13 2 2 2 6 6" xfId="12869"/>
    <cellStyle name="Normal 13 2 2 2 7" xfId="12870"/>
    <cellStyle name="Normal 13 2 2 2 7 2" xfId="12871"/>
    <cellStyle name="Normal 13 2 2 2 7 2 2" xfId="12872"/>
    <cellStyle name="Normal 13 2 2 2 7 2 3" xfId="12873"/>
    <cellStyle name="Normal 13 2 2 2 7 2 4" xfId="12874"/>
    <cellStyle name="Normal 13 2 2 2 7 3" xfId="12875"/>
    <cellStyle name="Normal 13 2 2 2 7 4" xfId="12876"/>
    <cellStyle name="Normal 13 2 2 2 7 5" xfId="12877"/>
    <cellStyle name="Normal 13 2 2 2 8" xfId="12878"/>
    <cellStyle name="Normal 13 2 2 2 8 2" xfId="12879"/>
    <cellStyle name="Normal 13 2 2 2 8 3" xfId="12880"/>
    <cellStyle name="Normal 13 2 2 2 8 4" xfId="12881"/>
    <cellStyle name="Normal 13 2 2 2 9" xfId="12882"/>
    <cellStyle name="Normal 13 2 2 2 9 2" xfId="12883"/>
    <cellStyle name="Normal 13 2 2 3" xfId="12884"/>
    <cellStyle name="Normal 13 2 2 3 10" xfId="12885"/>
    <cellStyle name="Normal 13 2 2 3 2" xfId="12886"/>
    <cellStyle name="Normal 13 2 2 3 2 2" xfId="12887"/>
    <cellStyle name="Normal 13 2 2 3 2 2 2" xfId="12888"/>
    <cellStyle name="Normal 13 2 2 3 2 2 2 2" xfId="12889"/>
    <cellStyle name="Normal 13 2 2 3 2 2 2 2 2" xfId="12890"/>
    <cellStyle name="Normal 13 2 2 3 2 2 2 2 3" xfId="12891"/>
    <cellStyle name="Normal 13 2 2 3 2 2 2 2 4" xfId="12892"/>
    <cellStyle name="Normal 13 2 2 3 2 2 2 3" xfId="12893"/>
    <cellStyle name="Normal 13 2 2 3 2 2 2 4" xfId="12894"/>
    <cellStyle name="Normal 13 2 2 3 2 2 2 5" xfId="12895"/>
    <cellStyle name="Normal 13 2 2 3 2 2 3" xfId="12896"/>
    <cellStyle name="Normal 13 2 2 3 2 2 3 2" xfId="12897"/>
    <cellStyle name="Normal 13 2 2 3 2 2 3 3" xfId="12898"/>
    <cellStyle name="Normal 13 2 2 3 2 2 3 4" xfId="12899"/>
    <cellStyle name="Normal 13 2 2 3 2 2 4" xfId="12900"/>
    <cellStyle name="Normal 13 2 2 3 2 2 4 2" xfId="12901"/>
    <cellStyle name="Normal 13 2 2 3 2 2 5" xfId="12902"/>
    <cellStyle name="Normal 13 2 2 3 2 2 6" xfId="12903"/>
    <cellStyle name="Normal 13 2 2 3 2 3" xfId="12904"/>
    <cellStyle name="Normal 13 2 2 3 2 3 2" xfId="12905"/>
    <cellStyle name="Normal 13 2 2 3 2 3 2 2" xfId="12906"/>
    <cellStyle name="Normal 13 2 2 3 2 3 2 2 2" xfId="12907"/>
    <cellStyle name="Normal 13 2 2 3 2 3 2 2 3" xfId="12908"/>
    <cellStyle name="Normal 13 2 2 3 2 3 2 2 4" xfId="12909"/>
    <cellStyle name="Normal 13 2 2 3 2 3 2 3" xfId="12910"/>
    <cellStyle name="Normal 13 2 2 3 2 3 2 4" xfId="12911"/>
    <cellStyle name="Normal 13 2 2 3 2 3 2 5" xfId="12912"/>
    <cellStyle name="Normal 13 2 2 3 2 3 3" xfId="12913"/>
    <cellStyle name="Normal 13 2 2 3 2 3 3 2" xfId="12914"/>
    <cellStyle name="Normal 13 2 2 3 2 3 3 3" xfId="12915"/>
    <cellStyle name="Normal 13 2 2 3 2 3 3 4" xfId="12916"/>
    <cellStyle name="Normal 13 2 2 3 2 3 4" xfId="12917"/>
    <cellStyle name="Normal 13 2 2 3 2 3 4 2" xfId="12918"/>
    <cellStyle name="Normal 13 2 2 3 2 3 5" xfId="12919"/>
    <cellStyle name="Normal 13 2 2 3 2 3 6" xfId="12920"/>
    <cellStyle name="Normal 13 2 2 3 2 4" xfId="12921"/>
    <cellStyle name="Normal 13 2 2 3 2 4 2" xfId="12922"/>
    <cellStyle name="Normal 13 2 2 3 2 4 2 2" xfId="12923"/>
    <cellStyle name="Normal 13 2 2 3 2 4 2 3" xfId="12924"/>
    <cellStyle name="Normal 13 2 2 3 2 4 2 4" xfId="12925"/>
    <cellStyle name="Normal 13 2 2 3 2 4 3" xfId="12926"/>
    <cellStyle name="Normal 13 2 2 3 2 4 4" xfId="12927"/>
    <cellStyle name="Normal 13 2 2 3 2 4 5" xfId="12928"/>
    <cellStyle name="Normal 13 2 2 3 2 5" xfId="12929"/>
    <cellStyle name="Normal 13 2 2 3 2 5 2" xfId="12930"/>
    <cellStyle name="Normal 13 2 2 3 2 5 3" xfId="12931"/>
    <cellStyle name="Normal 13 2 2 3 2 5 4" xfId="12932"/>
    <cellStyle name="Normal 13 2 2 3 2 6" xfId="12933"/>
    <cellStyle name="Normal 13 2 2 3 2 6 2" xfId="12934"/>
    <cellStyle name="Normal 13 2 2 3 2 7" xfId="12935"/>
    <cellStyle name="Normal 13 2 2 3 2 8" xfId="12936"/>
    <cellStyle name="Normal 13 2 2 3 3" xfId="12937"/>
    <cellStyle name="Normal 13 2 2 3 3 2" xfId="12938"/>
    <cellStyle name="Normal 13 2 2 3 3 2 2" xfId="12939"/>
    <cellStyle name="Normal 13 2 2 3 3 2 2 2" xfId="12940"/>
    <cellStyle name="Normal 13 2 2 3 3 2 2 2 2" xfId="12941"/>
    <cellStyle name="Normal 13 2 2 3 3 2 2 2 3" xfId="12942"/>
    <cellStyle name="Normal 13 2 2 3 3 2 2 2 4" xfId="12943"/>
    <cellStyle name="Normal 13 2 2 3 3 2 2 3" xfId="12944"/>
    <cellStyle name="Normal 13 2 2 3 3 2 2 4" xfId="12945"/>
    <cellStyle name="Normal 13 2 2 3 3 2 2 5" xfId="12946"/>
    <cellStyle name="Normal 13 2 2 3 3 2 3" xfId="12947"/>
    <cellStyle name="Normal 13 2 2 3 3 2 3 2" xfId="12948"/>
    <cellStyle name="Normal 13 2 2 3 3 2 3 3" xfId="12949"/>
    <cellStyle name="Normal 13 2 2 3 3 2 3 4" xfId="12950"/>
    <cellStyle name="Normal 13 2 2 3 3 2 4" xfId="12951"/>
    <cellStyle name="Normal 13 2 2 3 3 2 4 2" xfId="12952"/>
    <cellStyle name="Normal 13 2 2 3 3 2 5" xfId="12953"/>
    <cellStyle name="Normal 13 2 2 3 3 2 6" xfId="12954"/>
    <cellStyle name="Normal 13 2 2 3 3 3" xfId="12955"/>
    <cellStyle name="Normal 13 2 2 3 3 3 2" xfId="12956"/>
    <cellStyle name="Normal 13 2 2 3 3 3 2 2" xfId="12957"/>
    <cellStyle name="Normal 13 2 2 3 3 3 2 2 2" xfId="12958"/>
    <cellStyle name="Normal 13 2 2 3 3 3 2 2 3" xfId="12959"/>
    <cellStyle name="Normal 13 2 2 3 3 3 2 2 4" xfId="12960"/>
    <cellStyle name="Normal 13 2 2 3 3 3 2 3" xfId="12961"/>
    <cellStyle name="Normal 13 2 2 3 3 3 2 4" xfId="12962"/>
    <cellStyle name="Normal 13 2 2 3 3 3 2 5" xfId="12963"/>
    <cellStyle name="Normal 13 2 2 3 3 3 3" xfId="12964"/>
    <cellStyle name="Normal 13 2 2 3 3 3 3 2" xfId="12965"/>
    <cellStyle name="Normal 13 2 2 3 3 3 3 3" xfId="12966"/>
    <cellStyle name="Normal 13 2 2 3 3 3 3 4" xfId="12967"/>
    <cellStyle name="Normal 13 2 2 3 3 3 4" xfId="12968"/>
    <cellStyle name="Normal 13 2 2 3 3 3 4 2" xfId="12969"/>
    <cellStyle name="Normal 13 2 2 3 3 3 5" xfId="12970"/>
    <cellStyle name="Normal 13 2 2 3 3 3 6" xfId="12971"/>
    <cellStyle name="Normal 13 2 2 3 3 4" xfId="12972"/>
    <cellStyle name="Normal 13 2 2 3 3 4 2" xfId="12973"/>
    <cellStyle name="Normal 13 2 2 3 3 4 2 2" xfId="12974"/>
    <cellStyle name="Normal 13 2 2 3 3 4 2 3" xfId="12975"/>
    <cellStyle name="Normal 13 2 2 3 3 4 2 4" xfId="12976"/>
    <cellStyle name="Normal 13 2 2 3 3 4 3" xfId="12977"/>
    <cellStyle name="Normal 13 2 2 3 3 4 4" xfId="12978"/>
    <cellStyle name="Normal 13 2 2 3 3 4 5" xfId="12979"/>
    <cellStyle name="Normal 13 2 2 3 3 5" xfId="12980"/>
    <cellStyle name="Normal 13 2 2 3 3 5 2" xfId="12981"/>
    <cellStyle name="Normal 13 2 2 3 3 5 3" xfId="12982"/>
    <cellStyle name="Normal 13 2 2 3 3 5 4" xfId="12983"/>
    <cellStyle name="Normal 13 2 2 3 3 6" xfId="12984"/>
    <cellStyle name="Normal 13 2 2 3 3 6 2" xfId="12985"/>
    <cellStyle name="Normal 13 2 2 3 3 7" xfId="12986"/>
    <cellStyle name="Normal 13 2 2 3 3 8" xfId="12987"/>
    <cellStyle name="Normal 13 2 2 3 4" xfId="12988"/>
    <cellStyle name="Normal 13 2 2 3 4 2" xfId="12989"/>
    <cellStyle name="Normal 13 2 2 3 4 2 2" xfId="12990"/>
    <cellStyle name="Normal 13 2 2 3 4 2 2 2" xfId="12991"/>
    <cellStyle name="Normal 13 2 2 3 4 2 2 3" xfId="12992"/>
    <cellStyle name="Normal 13 2 2 3 4 2 2 4" xfId="12993"/>
    <cellStyle name="Normal 13 2 2 3 4 2 3" xfId="12994"/>
    <cellStyle name="Normal 13 2 2 3 4 2 4" xfId="12995"/>
    <cellStyle name="Normal 13 2 2 3 4 2 5" xfId="12996"/>
    <cellStyle name="Normal 13 2 2 3 4 3" xfId="12997"/>
    <cellStyle name="Normal 13 2 2 3 4 3 2" xfId="12998"/>
    <cellStyle name="Normal 13 2 2 3 4 3 3" xfId="12999"/>
    <cellStyle name="Normal 13 2 2 3 4 3 4" xfId="13000"/>
    <cellStyle name="Normal 13 2 2 3 4 4" xfId="13001"/>
    <cellStyle name="Normal 13 2 2 3 4 4 2" xfId="13002"/>
    <cellStyle name="Normal 13 2 2 3 4 5" xfId="13003"/>
    <cellStyle name="Normal 13 2 2 3 4 6" xfId="13004"/>
    <cellStyle name="Normal 13 2 2 3 5" xfId="13005"/>
    <cellStyle name="Normal 13 2 2 3 5 2" xfId="13006"/>
    <cellStyle name="Normal 13 2 2 3 5 2 2" xfId="13007"/>
    <cellStyle name="Normal 13 2 2 3 5 2 2 2" xfId="13008"/>
    <cellStyle name="Normal 13 2 2 3 5 2 2 3" xfId="13009"/>
    <cellStyle name="Normal 13 2 2 3 5 2 2 4" xfId="13010"/>
    <cellStyle name="Normal 13 2 2 3 5 2 3" xfId="13011"/>
    <cellStyle name="Normal 13 2 2 3 5 2 4" xfId="13012"/>
    <cellStyle name="Normal 13 2 2 3 5 2 5" xfId="13013"/>
    <cellStyle name="Normal 13 2 2 3 5 3" xfId="13014"/>
    <cellStyle name="Normal 13 2 2 3 5 3 2" xfId="13015"/>
    <cellStyle name="Normal 13 2 2 3 5 3 3" xfId="13016"/>
    <cellStyle name="Normal 13 2 2 3 5 3 4" xfId="13017"/>
    <cellStyle name="Normal 13 2 2 3 5 4" xfId="13018"/>
    <cellStyle name="Normal 13 2 2 3 5 4 2" xfId="13019"/>
    <cellStyle name="Normal 13 2 2 3 5 5" xfId="13020"/>
    <cellStyle name="Normal 13 2 2 3 5 6" xfId="13021"/>
    <cellStyle name="Normal 13 2 2 3 6" xfId="13022"/>
    <cellStyle name="Normal 13 2 2 3 6 2" xfId="13023"/>
    <cellStyle name="Normal 13 2 2 3 6 2 2" xfId="13024"/>
    <cellStyle name="Normal 13 2 2 3 6 2 3" xfId="13025"/>
    <cellStyle name="Normal 13 2 2 3 6 2 4" xfId="13026"/>
    <cellStyle name="Normal 13 2 2 3 6 3" xfId="13027"/>
    <cellStyle name="Normal 13 2 2 3 6 4" xfId="13028"/>
    <cellStyle name="Normal 13 2 2 3 6 5" xfId="13029"/>
    <cellStyle name="Normal 13 2 2 3 7" xfId="13030"/>
    <cellStyle name="Normal 13 2 2 3 7 2" xfId="13031"/>
    <cellStyle name="Normal 13 2 2 3 7 3" xfId="13032"/>
    <cellStyle name="Normal 13 2 2 3 7 4" xfId="13033"/>
    <cellStyle name="Normal 13 2 2 3 8" xfId="13034"/>
    <cellStyle name="Normal 13 2 2 3 8 2" xfId="13035"/>
    <cellStyle name="Normal 13 2 2 3 9" xfId="13036"/>
    <cellStyle name="Normal 13 2 2 4" xfId="13037"/>
    <cellStyle name="Normal 13 2 2 4 10" xfId="13038"/>
    <cellStyle name="Normal 13 2 2 4 2" xfId="13039"/>
    <cellStyle name="Normal 13 2 2 4 2 2" xfId="13040"/>
    <cellStyle name="Normal 13 2 2 4 2 2 2" xfId="13041"/>
    <cellStyle name="Normal 13 2 2 4 2 2 2 2" xfId="13042"/>
    <cellStyle name="Normal 13 2 2 4 2 2 2 2 2" xfId="13043"/>
    <cellStyle name="Normal 13 2 2 4 2 2 2 2 3" xfId="13044"/>
    <cellStyle name="Normal 13 2 2 4 2 2 2 2 4" xfId="13045"/>
    <cellStyle name="Normal 13 2 2 4 2 2 2 3" xfId="13046"/>
    <cellStyle name="Normal 13 2 2 4 2 2 2 4" xfId="13047"/>
    <cellStyle name="Normal 13 2 2 4 2 2 2 5" xfId="13048"/>
    <cellStyle name="Normal 13 2 2 4 2 2 3" xfId="13049"/>
    <cellStyle name="Normal 13 2 2 4 2 2 3 2" xfId="13050"/>
    <cellStyle name="Normal 13 2 2 4 2 2 3 3" xfId="13051"/>
    <cellStyle name="Normal 13 2 2 4 2 2 3 4" xfId="13052"/>
    <cellStyle name="Normal 13 2 2 4 2 2 4" xfId="13053"/>
    <cellStyle name="Normal 13 2 2 4 2 2 4 2" xfId="13054"/>
    <cellStyle name="Normal 13 2 2 4 2 2 5" xfId="13055"/>
    <cellStyle name="Normal 13 2 2 4 2 2 6" xfId="13056"/>
    <cellStyle name="Normal 13 2 2 4 2 3" xfId="13057"/>
    <cellStyle name="Normal 13 2 2 4 2 3 2" xfId="13058"/>
    <cellStyle name="Normal 13 2 2 4 2 3 2 2" xfId="13059"/>
    <cellStyle name="Normal 13 2 2 4 2 3 2 2 2" xfId="13060"/>
    <cellStyle name="Normal 13 2 2 4 2 3 2 2 3" xfId="13061"/>
    <cellStyle name="Normal 13 2 2 4 2 3 2 2 4" xfId="13062"/>
    <cellStyle name="Normal 13 2 2 4 2 3 2 3" xfId="13063"/>
    <cellStyle name="Normal 13 2 2 4 2 3 2 4" xfId="13064"/>
    <cellStyle name="Normal 13 2 2 4 2 3 2 5" xfId="13065"/>
    <cellStyle name="Normal 13 2 2 4 2 3 3" xfId="13066"/>
    <cellStyle name="Normal 13 2 2 4 2 3 3 2" xfId="13067"/>
    <cellStyle name="Normal 13 2 2 4 2 3 3 3" xfId="13068"/>
    <cellStyle name="Normal 13 2 2 4 2 3 3 4" xfId="13069"/>
    <cellStyle name="Normal 13 2 2 4 2 3 4" xfId="13070"/>
    <cellStyle name="Normal 13 2 2 4 2 3 4 2" xfId="13071"/>
    <cellStyle name="Normal 13 2 2 4 2 3 5" xfId="13072"/>
    <cellStyle name="Normal 13 2 2 4 2 3 6" xfId="13073"/>
    <cellStyle name="Normal 13 2 2 4 2 4" xfId="13074"/>
    <cellStyle name="Normal 13 2 2 4 2 4 2" xfId="13075"/>
    <cellStyle name="Normal 13 2 2 4 2 4 2 2" xfId="13076"/>
    <cellStyle name="Normal 13 2 2 4 2 4 2 3" xfId="13077"/>
    <cellStyle name="Normal 13 2 2 4 2 4 2 4" xfId="13078"/>
    <cellStyle name="Normal 13 2 2 4 2 4 3" xfId="13079"/>
    <cellStyle name="Normal 13 2 2 4 2 4 4" xfId="13080"/>
    <cellStyle name="Normal 13 2 2 4 2 4 5" xfId="13081"/>
    <cellStyle name="Normal 13 2 2 4 2 5" xfId="13082"/>
    <cellStyle name="Normal 13 2 2 4 2 5 2" xfId="13083"/>
    <cellStyle name="Normal 13 2 2 4 2 5 3" xfId="13084"/>
    <cellStyle name="Normal 13 2 2 4 2 5 4" xfId="13085"/>
    <cellStyle name="Normal 13 2 2 4 2 6" xfId="13086"/>
    <cellStyle name="Normal 13 2 2 4 2 6 2" xfId="13087"/>
    <cellStyle name="Normal 13 2 2 4 2 7" xfId="13088"/>
    <cellStyle name="Normal 13 2 2 4 2 8" xfId="13089"/>
    <cellStyle name="Normal 13 2 2 4 3" xfId="13090"/>
    <cellStyle name="Normal 13 2 2 4 3 2" xfId="13091"/>
    <cellStyle name="Normal 13 2 2 4 3 2 2" xfId="13092"/>
    <cellStyle name="Normal 13 2 2 4 3 2 2 2" xfId="13093"/>
    <cellStyle name="Normal 13 2 2 4 3 2 2 2 2" xfId="13094"/>
    <cellStyle name="Normal 13 2 2 4 3 2 2 2 3" xfId="13095"/>
    <cellStyle name="Normal 13 2 2 4 3 2 2 2 4" xfId="13096"/>
    <cellStyle name="Normal 13 2 2 4 3 2 2 3" xfId="13097"/>
    <cellStyle name="Normal 13 2 2 4 3 2 2 4" xfId="13098"/>
    <cellStyle name="Normal 13 2 2 4 3 2 2 5" xfId="13099"/>
    <cellStyle name="Normal 13 2 2 4 3 2 3" xfId="13100"/>
    <cellStyle name="Normal 13 2 2 4 3 2 3 2" xfId="13101"/>
    <cellStyle name="Normal 13 2 2 4 3 2 3 3" xfId="13102"/>
    <cellStyle name="Normal 13 2 2 4 3 2 3 4" xfId="13103"/>
    <cellStyle name="Normal 13 2 2 4 3 2 4" xfId="13104"/>
    <cellStyle name="Normal 13 2 2 4 3 2 4 2" xfId="13105"/>
    <cellStyle name="Normal 13 2 2 4 3 2 5" xfId="13106"/>
    <cellStyle name="Normal 13 2 2 4 3 2 6" xfId="13107"/>
    <cellStyle name="Normal 13 2 2 4 3 3" xfId="13108"/>
    <cellStyle name="Normal 13 2 2 4 3 3 2" xfId="13109"/>
    <cellStyle name="Normal 13 2 2 4 3 3 2 2" xfId="13110"/>
    <cellStyle name="Normal 13 2 2 4 3 3 2 2 2" xfId="13111"/>
    <cellStyle name="Normal 13 2 2 4 3 3 2 2 3" xfId="13112"/>
    <cellStyle name="Normal 13 2 2 4 3 3 2 2 4" xfId="13113"/>
    <cellStyle name="Normal 13 2 2 4 3 3 2 3" xfId="13114"/>
    <cellStyle name="Normal 13 2 2 4 3 3 2 4" xfId="13115"/>
    <cellStyle name="Normal 13 2 2 4 3 3 2 5" xfId="13116"/>
    <cellStyle name="Normal 13 2 2 4 3 3 3" xfId="13117"/>
    <cellStyle name="Normal 13 2 2 4 3 3 3 2" xfId="13118"/>
    <cellStyle name="Normal 13 2 2 4 3 3 3 3" xfId="13119"/>
    <cellStyle name="Normal 13 2 2 4 3 3 3 4" xfId="13120"/>
    <cellStyle name="Normal 13 2 2 4 3 3 4" xfId="13121"/>
    <cellStyle name="Normal 13 2 2 4 3 3 4 2" xfId="13122"/>
    <cellStyle name="Normal 13 2 2 4 3 3 5" xfId="13123"/>
    <cellStyle name="Normal 13 2 2 4 3 3 6" xfId="13124"/>
    <cellStyle name="Normal 13 2 2 4 3 4" xfId="13125"/>
    <cellStyle name="Normal 13 2 2 4 3 4 2" xfId="13126"/>
    <cellStyle name="Normal 13 2 2 4 3 4 2 2" xfId="13127"/>
    <cellStyle name="Normal 13 2 2 4 3 4 2 3" xfId="13128"/>
    <cellStyle name="Normal 13 2 2 4 3 4 2 4" xfId="13129"/>
    <cellStyle name="Normal 13 2 2 4 3 4 3" xfId="13130"/>
    <cellStyle name="Normal 13 2 2 4 3 4 4" xfId="13131"/>
    <cellStyle name="Normal 13 2 2 4 3 4 5" xfId="13132"/>
    <cellStyle name="Normal 13 2 2 4 3 5" xfId="13133"/>
    <cellStyle name="Normal 13 2 2 4 3 5 2" xfId="13134"/>
    <cellStyle name="Normal 13 2 2 4 3 5 3" xfId="13135"/>
    <cellStyle name="Normal 13 2 2 4 3 5 4" xfId="13136"/>
    <cellStyle name="Normal 13 2 2 4 3 6" xfId="13137"/>
    <cellStyle name="Normal 13 2 2 4 3 6 2" xfId="13138"/>
    <cellStyle name="Normal 13 2 2 4 3 7" xfId="13139"/>
    <cellStyle name="Normal 13 2 2 4 3 8" xfId="13140"/>
    <cellStyle name="Normal 13 2 2 4 4" xfId="13141"/>
    <cellStyle name="Normal 13 2 2 4 4 2" xfId="13142"/>
    <cellStyle name="Normal 13 2 2 4 4 2 2" xfId="13143"/>
    <cellStyle name="Normal 13 2 2 4 4 2 2 2" xfId="13144"/>
    <cellStyle name="Normal 13 2 2 4 4 2 2 3" xfId="13145"/>
    <cellStyle name="Normal 13 2 2 4 4 2 2 4" xfId="13146"/>
    <cellStyle name="Normal 13 2 2 4 4 2 3" xfId="13147"/>
    <cellStyle name="Normal 13 2 2 4 4 2 4" xfId="13148"/>
    <cellStyle name="Normal 13 2 2 4 4 2 5" xfId="13149"/>
    <cellStyle name="Normal 13 2 2 4 4 3" xfId="13150"/>
    <cellStyle name="Normal 13 2 2 4 4 3 2" xfId="13151"/>
    <cellStyle name="Normal 13 2 2 4 4 3 3" xfId="13152"/>
    <cellStyle name="Normal 13 2 2 4 4 3 4" xfId="13153"/>
    <cellStyle name="Normal 13 2 2 4 4 4" xfId="13154"/>
    <cellStyle name="Normal 13 2 2 4 4 4 2" xfId="13155"/>
    <cellStyle name="Normal 13 2 2 4 4 5" xfId="13156"/>
    <cellStyle name="Normal 13 2 2 4 4 6" xfId="13157"/>
    <cellStyle name="Normal 13 2 2 4 5" xfId="13158"/>
    <cellStyle name="Normal 13 2 2 4 5 2" xfId="13159"/>
    <cellStyle name="Normal 13 2 2 4 5 2 2" xfId="13160"/>
    <cellStyle name="Normal 13 2 2 4 5 2 2 2" xfId="13161"/>
    <cellStyle name="Normal 13 2 2 4 5 2 2 3" xfId="13162"/>
    <cellStyle name="Normal 13 2 2 4 5 2 2 4" xfId="13163"/>
    <cellStyle name="Normal 13 2 2 4 5 2 3" xfId="13164"/>
    <cellStyle name="Normal 13 2 2 4 5 2 4" xfId="13165"/>
    <cellStyle name="Normal 13 2 2 4 5 2 5" xfId="13166"/>
    <cellStyle name="Normal 13 2 2 4 5 3" xfId="13167"/>
    <cellStyle name="Normal 13 2 2 4 5 3 2" xfId="13168"/>
    <cellStyle name="Normal 13 2 2 4 5 3 3" xfId="13169"/>
    <cellStyle name="Normal 13 2 2 4 5 3 4" xfId="13170"/>
    <cellStyle name="Normal 13 2 2 4 5 4" xfId="13171"/>
    <cellStyle name="Normal 13 2 2 4 5 4 2" xfId="13172"/>
    <cellStyle name="Normal 13 2 2 4 5 5" xfId="13173"/>
    <cellStyle name="Normal 13 2 2 4 5 6" xfId="13174"/>
    <cellStyle name="Normal 13 2 2 4 6" xfId="13175"/>
    <cellStyle name="Normal 13 2 2 4 6 2" xfId="13176"/>
    <cellStyle name="Normal 13 2 2 4 6 2 2" xfId="13177"/>
    <cellStyle name="Normal 13 2 2 4 6 2 3" xfId="13178"/>
    <cellStyle name="Normal 13 2 2 4 6 2 4" xfId="13179"/>
    <cellStyle name="Normal 13 2 2 4 6 3" xfId="13180"/>
    <cellStyle name="Normal 13 2 2 4 6 4" xfId="13181"/>
    <cellStyle name="Normal 13 2 2 4 6 5" xfId="13182"/>
    <cellStyle name="Normal 13 2 2 4 7" xfId="13183"/>
    <cellStyle name="Normal 13 2 2 4 7 2" xfId="13184"/>
    <cellStyle name="Normal 13 2 2 4 7 3" xfId="13185"/>
    <cellStyle name="Normal 13 2 2 4 7 4" xfId="13186"/>
    <cellStyle name="Normal 13 2 2 4 8" xfId="13187"/>
    <cellStyle name="Normal 13 2 2 4 8 2" xfId="13188"/>
    <cellStyle name="Normal 13 2 2 4 9" xfId="13189"/>
    <cellStyle name="Normal 13 2 2 5" xfId="13190"/>
    <cellStyle name="Normal 13 2 2 5 2" xfId="13191"/>
    <cellStyle name="Normal 13 2 2 5 2 2" xfId="13192"/>
    <cellStyle name="Normal 13 2 2 5 2 2 2" xfId="13193"/>
    <cellStyle name="Normal 13 2 2 5 2 2 2 2" xfId="13194"/>
    <cellStyle name="Normal 13 2 2 5 2 2 2 3" xfId="13195"/>
    <cellStyle name="Normal 13 2 2 5 2 2 2 4" xfId="13196"/>
    <cellStyle name="Normal 13 2 2 5 2 2 3" xfId="13197"/>
    <cellStyle name="Normal 13 2 2 5 2 2 4" xfId="13198"/>
    <cellStyle name="Normal 13 2 2 5 2 2 5" xfId="13199"/>
    <cellStyle name="Normal 13 2 2 5 2 3" xfId="13200"/>
    <cellStyle name="Normal 13 2 2 5 2 3 2" xfId="13201"/>
    <cellStyle name="Normal 13 2 2 5 2 3 3" xfId="13202"/>
    <cellStyle name="Normal 13 2 2 5 2 3 4" xfId="13203"/>
    <cellStyle name="Normal 13 2 2 5 2 4" xfId="13204"/>
    <cellStyle name="Normal 13 2 2 5 2 4 2" xfId="13205"/>
    <cellStyle name="Normal 13 2 2 5 2 5" xfId="13206"/>
    <cellStyle name="Normal 13 2 2 5 2 6" xfId="13207"/>
    <cellStyle name="Normal 13 2 2 5 3" xfId="13208"/>
    <cellStyle name="Normal 13 2 2 5 3 2" xfId="13209"/>
    <cellStyle name="Normal 13 2 2 5 3 2 2" xfId="13210"/>
    <cellStyle name="Normal 13 2 2 5 3 2 2 2" xfId="13211"/>
    <cellStyle name="Normal 13 2 2 5 3 2 2 3" xfId="13212"/>
    <cellStyle name="Normal 13 2 2 5 3 2 2 4" xfId="13213"/>
    <cellStyle name="Normal 13 2 2 5 3 2 3" xfId="13214"/>
    <cellStyle name="Normal 13 2 2 5 3 2 4" xfId="13215"/>
    <cellStyle name="Normal 13 2 2 5 3 2 5" xfId="13216"/>
    <cellStyle name="Normal 13 2 2 5 3 3" xfId="13217"/>
    <cellStyle name="Normal 13 2 2 5 3 3 2" xfId="13218"/>
    <cellStyle name="Normal 13 2 2 5 3 3 3" xfId="13219"/>
    <cellStyle name="Normal 13 2 2 5 3 3 4" xfId="13220"/>
    <cellStyle name="Normal 13 2 2 5 3 4" xfId="13221"/>
    <cellStyle name="Normal 13 2 2 5 3 4 2" xfId="13222"/>
    <cellStyle name="Normal 13 2 2 5 3 5" xfId="13223"/>
    <cellStyle name="Normal 13 2 2 5 3 6" xfId="13224"/>
    <cellStyle name="Normal 13 2 2 5 4" xfId="13225"/>
    <cellStyle name="Normal 13 2 2 5 4 2" xfId="13226"/>
    <cellStyle name="Normal 13 2 2 5 4 2 2" xfId="13227"/>
    <cellStyle name="Normal 13 2 2 5 4 2 3" xfId="13228"/>
    <cellStyle name="Normal 13 2 2 5 4 2 4" xfId="13229"/>
    <cellStyle name="Normal 13 2 2 5 4 3" xfId="13230"/>
    <cellStyle name="Normal 13 2 2 5 4 4" xfId="13231"/>
    <cellStyle name="Normal 13 2 2 5 4 5" xfId="13232"/>
    <cellStyle name="Normal 13 2 2 5 5" xfId="13233"/>
    <cellStyle name="Normal 13 2 2 5 5 2" xfId="13234"/>
    <cellStyle name="Normal 13 2 2 5 5 3" xfId="13235"/>
    <cellStyle name="Normal 13 2 2 5 5 4" xfId="13236"/>
    <cellStyle name="Normal 13 2 2 5 6" xfId="13237"/>
    <cellStyle name="Normal 13 2 2 5 6 2" xfId="13238"/>
    <cellStyle name="Normal 13 2 2 5 7" xfId="13239"/>
    <cellStyle name="Normal 13 2 2 5 8" xfId="13240"/>
    <cellStyle name="Normal 13 2 2 6" xfId="13241"/>
    <cellStyle name="Normal 13 2 2 6 2" xfId="13242"/>
    <cellStyle name="Normal 13 2 2 6 2 2" xfId="13243"/>
    <cellStyle name="Normal 13 2 2 6 2 2 2" xfId="13244"/>
    <cellStyle name="Normal 13 2 2 6 2 2 2 2" xfId="13245"/>
    <cellStyle name="Normal 13 2 2 6 2 2 2 3" xfId="13246"/>
    <cellStyle name="Normal 13 2 2 6 2 2 2 4" xfId="13247"/>
    <cellStyle name="Normal 13 2 2 6 2 2 3" xfId="13248"/>
    <cellStyle name="Normal 13 2 2 6 2 2 4" xfId="13249"/>
    <cellStyle name="Normal 13 2 2 6 2 2 5" xfId="13250"/>
    <cellStyle name="Normal 13 2 2 6 2 3" xfId="13251"/>
    <cellStyle name="Normal 13 2 2 6 2 3 2" xfId="13252"/>
    <cellStyle name="Normal 13 2 2 6 2 3 3" xfId="13253"/>
    <cellStyle name="Normal 13 2 2 6 2 3 4" xfId="13254"/>
    <cellStyle name="Normal 13 2 2 6 2 4" xfId="13255"/>
    <cellStyle name="Normal 13 2 2 6 2 4 2" xfId="13256"/>
    <cellStyle name="Normal 13 2 2 6 2 5" xfId="13257"/>
    <cellStyle name="Normal 13 2 2 6 2 6" xfId="13258"/>
    <cellStyle name="Normal 13 2 2 6 3" xfId="13259"/>
    <cellStyle name="Normal 13 2 2 6 3 2" xfId="13260"/>
    <cellStyle name="Normal 13 2 2 6 3 2 2" xfId="13261"/>
    <cellStyle name="Normal 13 2 2 6 3 2 2 2" xfId="13262"/>
    <cellStyle name="Normal 13 2 2 6 3 2 2 3" xfId="13263"/>
    <cellStyle name="Normal 13 2 2 6 3 2 2 4" xfId="13264"/>
    <cellStyle name="Normal 13 2 2 6 3 2 3" xfId="13265"/>
    <cellStyle name="Normal 13 2 2 6 3 2 4" xfId="13266"/>
    <cellStyle name="Normal 13 2 2 6 3 2 5" xfId="13267"/>
    <cellStyle name="Normal 13 2 2 6 3 3" xfId="13268"/>
    <cellStyle name="Normal 13 2 2 6 3 3 2" xfId="13269"/>
    <cellStyle name="Normal 13 2 2 6 3 3 3" xfId="13270"/>
    <cellStyle name="Normal 13 2 2 6 3 3 4" xfId="13271"/>
    <cellStyle name="Normal 13 2 2 6 3 4" xfId="13272"/>
    <cellStyle name="Normal 13 2 2 6 3 4 2" xfId="13273"/>
    <cellStyle name="Normal 13 2 2 6 3 5" xfId="13274"/>
    <cellStyle name="Normal 13 2 2 6 3 6" xfId="13275"/>
    <cellStyle name="Normal 13 2 2 6 4" xfId="13276"/>
    <cellStyle name="Normal 13 2 2 6 4 2" xfId="13277"/>
    <cellStyle name="Normal 13 2 2 6 4 2 2" xfId="13278"/>
    <cellStyle name="Normal 13 2 2 6 4 2 3" xfId="13279"/>
    <cellStyle name="Normal 13 2 2 6 4 2 4" xfId="13280"/>
    <cellStyle name="Normal 13 2 2 6 4 3" xfId="13281"/>
    <cellStyle name="Normal 13 2 2 6 4 4" xfId="13282"/>
    <cellStyle name="Normal 13 2 2 6 4 5" xfId="13283"/>
    <cellStyle name="Normal 13 2 2 6 5" xfId="13284"/>
    <cellStyle name="Normal 13 2 2 6 5 2" xfId="13285"/>
    <cellStyle name="Normal 13 2 2 6 5 3" xfId="13286"/>
    <cellStyle name="Normal 13 2 2 6 5 4" xfId="13287"/>
    <cellStyle name="Normal 13 2 2 6 6" xfId="13288"/>
    <cellStyle name="Normal 13 2 2 6 6 2" xfId="13289"/>
    <cellStyle name="Normal 13 2 2 6 7" xfId="13290"/>
    <cellStyle name="Normal 13 2 2 6 8" xfId="13291"/>
    <cellStyle name="Normal 13 2 2 7" xfId="13292"/>
    <cellStyle name="Normal 13 2 2 7 2" xfId="13293"/>
    <cellStyle name="Normal 13 2 2 7 2 2" xfId="13294"/>
    <cellStyle name="Normal 13 2 2 7 2 2 2" xfId="13295"/>
    <cellStyle name="Normal 13 2 2 7 2 2 3" xfId="13296"/>
    <cellStyle name="Normal 13 2 2 7 2 2 4" xfId="13297"/>
    <cellStyle name="Normal 13 2 2 7 2 3" xfId="13298"/>
    <cellStyle name="Normal 13 2 2 7 2 4" xfId="13299"/>
    <cellStyle name="Normal 13 2 2 7 2 5" xfId="13300"/>
    <cellStyle name="Normal 13 2 2 7 3" xfId="13301"/>
    <cellStyle name="Normal 13 2 2 7 3 2" xfId="13302"/>
    <cellStyle name="Normal 13 2 2 7 3 3" xfId="13303"/>
    <cellStyle name="Normal 13 2 2 7 3 4" xfId="13304"/>
    <cellStyle name="Normal 13 2 2 7 4" xfId="13305"/>
    <cellStyle name="Normal 13 2 2 7 4 2" xfId="13306"/>
    <cellStyle name="Normal 13 2 2 7 5" xfId="13307"/>
    <cellStyle name="Normal 13 2 2 7 6" xfId="13308"/>
    <cellStyle name="Normal 13 2 2 8" xfId="13309"/>
    <cellStyle name="Normal 13 2 2 8 2" xfId="13310"/>
    <cellStyle name="Normal 13 2 2 8 2 2" xfId="13311"/>
    <cellStyle name="Normal 13 2 2 8 2 2 2" xfId="13312"/>
    <cellStyle name="Normal 13 2 2 8 2 2 3" xfId="13313"/>
    <cellStyle name="Normal 13 2 2 8 2 2 4" xfId="13314"/>
    <cellStyle name="Normal 13 2 2 8 2 3" xfId="13315"/>
    <cellStyle name="Normal 13 2 2 8 2 4" xfId="13316"/>
    <cellStyle name="Normal 13 2 2 8 2 5" xfId="13317"/>
    <cellStyle name="Normal 13 2 2 8 3" xfId="13318"/>
    <cellStyle name="Normal 13 2 2 8 3 2" xfId="13319"/>
    <cellStyle name="Normal 13 2 2 8 3 3" xfId="13320"/>
    <cellStyle name="Normal 13 2 2 8 3 4" xfId="13321"/>
    <cellStyle name="Normal 13 2 2 8 4" xfId="13322"/>
    <cellStyle name="Normal 13 2 2 8 4 2" xfId="13323"/>
    <cellStyle name="Normal 13 2 2 8 5" xfId="13324"/>
    <cellStyle name="Normal 13 2 2 8 6" xfId="13325"/>
    <cellStyle name="Normal 13 2 2 9" xfId="13326"/>
    <cellStyle name="Normal 13 2 2 9 2" xfId="13327"/>
    <cellStyle name="Normal 13 2 2 9 2 2" xfId="13328"/>
    <cellStyle name="Normal 13 2 2 9 2 3" xfId="13329"/>
    <cellStyle name="Normal 13 2 2 9 2 4" xfId="13330"/>
    <cellStyle name="Normal 13 2 2 9 3" xfId="13331"/>
    <cellStyle name="Normal 13 2 2 9 4" xfId="13332"/>
    <cellStyle name="Normal 13 2 2 9 5" xfId="13333"/>
    <cellStyle name="Normal 13 2 3" xfId="13334"/>
    <cellStyle name="Normal 13 2 3 10" xfId="13335"/>
    <cellStyle name="Normal 13 2 3 11" xfId="13336"/>
    <cellStyle name="Normal 13 2 3 2" xfId="13337"/>
    <cellStyle name="Normal 13 2 3 2 10" xfId="13338"/>
    <cellStyle name="Normal 13 2 3 2 2" xfId="13339"/>
    <cellStyle name="Normal 13 2 3 2 2 2" xfId="13340"/>
    <cellStyle name="Normal 13 2 3 2 2 2 2" xfId="13341"/>
    <cellStyle name="Normal 13 2 3 2 2 2 2 2" xfId="13342"/>
    <cellStyle name="Normal 13 2 3 2 2 2 2 2 2" xfId="13343"/>
    <cellStyle name="Normal 13 2 3 2 2 2 2 2 3" xfId="13344"/>
    <cellStyle name="Normal 13 2 3 2 2 2 2 2 4" xfId="13345"/>
    <cellStyle name="Normal 13 2 3 2 2 2 2 3" xfId="13346"/>
    <cellStyle name="Normal 13 2 3 2 2 2 2 4" xfId="13347"/>
    <cellStyle name="Normal 13 2 3 2 2 2 2 5" xfId="13348"/>
    <cellStyle name="Normal 13 2 3 2 2 2 3" xfId="13349"/>
    <cellStyle name="Normal 13 2 3 2 2 2 3 2" xfId="13350"/>
    <cellStyle name="Normal 13 2 3 2 2 2 3 3" xfId="13351"/>
    <cellStyle name="Normal 13 2 3 2 2 2 3 4" xfId="13352"/>
    <cellStyle name="Normal 13 2 3 2 2 2 4" xfId="13353"/>
    <cellStyle name="Normal 13 2 3 2 2 2 4 2" xfId="13354"/>
    <cellStyle name="Normal 13 2 3 2 2 2 5" xfId="13355"/>
    <cellStyle name="Normal 13 2 3 2 2 2 6" xfId="13356"/>
    <cellStyle name="Normal 13 2 3 2 2 3" xfId="13357"/>
    <cellStyle name="Normal 13 2 3 2 2 3 2" xfId="13358"/>
    <cellStyle name="Normal 13 2 3 2 2 3 2 2" xfId="13359"/>
    <cellStyle name="Normal 13 2 3 2 2 3 2 2 2" xfId="13360"/>
    <cellStyle name="Normal 13 2 3 2 2 3 2 2 3" xfId="13361"/>
    <cellStyle name="Normal 13 2 3 2 2 3 2 2 4" xfId="13362"/>
    <cellStyle name="Normal 13 2 3 2 2 3 2 3" xfId="13363"/>
    <cellStyle name="Normal 13 2 3 2 2 3 2 4" xfId="13364"/>
    <cellStyle name="Normal 13 2 3 2 2 3 2 5" xfId="13365"/>
    <cellStyle name="Normal 13 2 3 2 2 3 3" xfId="13366"/>
    <cellStyle name="Normal 13 2 3 2 2 3 3 2" xfId="13367"/>
    <cellStyle name="Normal 13 2 3 2 2 3 3 3" xfId="13368"/>
    <cellStyle name="Normal 13 2 3 2 2 3 3 4" xfId="13369"/>
    <cellStyle name="Normal 13 2 3 2 2 3 4" xfId="13370"/>
    <cellStyle name="Normal 13 2 3 2 2 3 4 2" xfId="13371"/>
    <cellStyle name="Normal 13 2 3 2 2 3 5" xfId="13372"/>
    <cellStyle name="Normal 13 2 3 2 2 3 6" xfId="13373"/>
    <cellStyle name="Normal 13 2 3 2 2 4" xfId="13374"/>
    <cellStyle name="Normal 13 2 3 2 2 4 2" xfId="13375"/>
    <cellStyle name="Normal 13 2 3 2 2 4 2 2" xfId="13376"/>
    <cellStyle name="Normal 13 2 3 2 2 4 2 3" xfId="13377"/>
    <cellStyle name="Normal 13 2 3 2 2 4 2 4" xfId="13378"/>
    <cellStyle name="Normal 13 2 3 2 2 4 3" xfId="13379"/>
    <cellStyle name="Normal 13 2 3 2 2 4 4" xfId="13380"/>
    <cellStyle name="Normal 13 2 3 2 2 4 5" xfId="13381"/>
    <cellStyle name="Normal 13 2 3 2 2 5" xfId="13382"/>
    <cellStyle name="Normal 13 2 3 2 2 5 2" xfId="13383"/>
    <cellStyle name="Normal 13 2 3 2 2 5 3" xfId="13384"/>
    <cellStyle name="Normal 13 2 3 2 2 5 4" xfId="13385"/>
    <cellStyle name="Normal 13 2 3 2 2 6" xfId="13386"/>
    <cellStyle name="Normal 13 2 3 2 2 6 2" xfId="13387"/>
    <cellStyle name="Normal 13 2 3 2 2 7" xfId="13388"/>
    <cellStyle name="Normal 13 2 3 2 2 8" xfId="13389"/>
    <cellStyle name="Normal 13 2 3 2 3" xfId="13390"/>
    <cellStyle name="Normal 13 2 3 2 3 2" xfId="13391"/>
    <cellStyle name="Normal 13 2 3 2 3 2 2" xfId="13392"/>
    <cellStyle name="Normal 13 2 3 2 3 2 2 2" xfId="13393"/>
    <cellStyle name="Normal 13 2 3 2 3 2 2 2 2" xfId="13394"/>
    <cellStyle name="Normal 13 2 3 2 3 2 2 2 3" xfId="13395"/>
    <cellStyle name="Normal 13 2 3 2 3 2 2 2 4" xfId="13396"/>
    <cellStyle name="Normal 13 2 3 2 3 2 2 3" xfId="13397"/>
    <cellStyle name="Normal 13 2 3 2 3 2 2 4" xfId="13398"/>
    <cellStyle name="Normal 13 2 3 2 3 2 2 5" xfId="13399"/>
    <cellStyle name="Normal 13 2 3 2 3 2 3" xfId="13400"/>
    <cellStyle name="Normal 13 2 3 2 3 2 3 2" xfId="13401"/>
    <cellStyle name="Normal 13 2 3 2 3 2 3 3" xfId="13402"/>
    <cellStyle name="Normal 13 2 3 2 3 2 3 4" xfId="13403"/>
    <cellStyle name="Normal 13 2 3 2 3 2 4" xfId="13404"/>
    <cellStyle name="Normal 13 2 3 2 3 2 4 2" xfId="13405"/>
    <cellStyle name="Normal 13 2 3 2 3 2 5" xfId="13406"/>
    <cellStyle name="Normal 13 2 3 2 3 2 6" xfId="13407"/>
    <cellStyle name="Normal 13 2 3 2 3 3" xfId="13408"/>
    <cellStyle name="Normal 13 2 3 2 3 3 2" xfId="13409"/>
    <cellStyle name="Normal 13 2 3 2 3 3 2 2" xfId="13410"/>
    <cellStyle name="Normal 13 2 3 2 3 3 2 2 2" xfId="13411"/>
    <cellStyle name="Normal 13 2 3 2 3 3 2 2 3" xfId="13412"/>
    <cellStyle name="Normal 13 2 3 2 3 3 2 2 4" xfId="13413"/>
    <cellStyle name="Normal 13 2 3 2 3 3 2 3" xfId="13414"/>
    <cellStyle name="Normal 13 2 3 2 3 3 2 4" xfId="13415"/>
    <cellStyle name="Normal 13 2 3 2 3 3 2 5" xfId="13416"/>
    <cellStyle name="Normal 13 2 3 2 3 3 3" xfId="13417"/>
    <cellStyle name="Normal 13 2 3 2 3 3 3 2" xfId="13418"/>
    <cellStyle name="Normal 13 2 3 2 3 3 3 3" xfId="13419"/>
    <cellStyle name="Normal 13 2 3 2 3 3 3 4" xfId="13420"/>
    <cellStyle name="Normal 13 2 3 2 3 3 4" xfId="13421"/>
    <cellStyle name="Normal 13 2 3 2 3 3 4 2" xfId="13422"/>
    <cellStyle name="Normal 13 2 3 2 3 3 5" xfId="13423"/>
    <cellStyle name="Normal 13 2 3 2 3 3 6" xfId="13424"/>
    <cellStyle name="Normal 13 2 3 2 3 4" xfId="13425"/>
    <cellStyle name="Normal 13 2 3 2 3 4 2" xfId="13426"/>
    <cellStyle name="Normal 13 2 3 2 3 4 2 2" xfId="13427"/>
    <cellStyle name="Normal 13 2 3 2 3 4 2 3" xfId="13428"/>
    <cellStyle name="Normal 13 2 3 2 3 4 2 4" xfId="13429"/>
    <cellStyle name="Normal 13 2 3 2 3 4 3" xfId="13430"/>
    <cellStyle name="Normal 13 2 3 2 3 4 4" xfId="13431"/>
    <cellStyle name="Normal 13 2 3 2 3 4 5" xfId="13432"/>
    <cellStyle name="Normal 13 2 3 2 3 5" xfId="13433"/>
    <cellStyle name="Normal 13 2 3 2 3 5 2" xfId="13434"/>
    <cellStyle name="Normal 13 2 3 2 3 5 3" xfId="13435"/>
    <cellStyle name="Normal 13 2 3 2 3 5 4" xfId="13436"/>
    <cellStyle name="Normal 13 2 3 2 3 6" xfId="13437"/>
    <cellStyle name="Normal 13 2 3 2 3 6 2" xfId="13438"/>
    <cellStyle name="Normal 13 2 3 2 3 7" xfId="13439"/>
    <cellStyle name="Normal 13 2 3 2 3 8" xfId="13440"/>
    <cellStyle name="Normal 13 2 3 2 4" xfId="13441"/>
    <cellStyle name="Normal 13 2 3 2 4 2" xfId="13442"/>
    <cellStyle name="Normal 13 2 3 2 4 2 2" xfId="13443"/>
    <cellStyle name="Normal 13 2 3 2 4 2 2 2" xfId="13444"/>
    <cellStyle name="Normal 13 2 3 2 4 2 2 3" xfId="13445"/>
    <cellStyle name="Normal 13 2 3 2 4 2 2 4" xfId="13446"/>
    <cellStyle name="Normal 13 2 3 2 4 2 3" xfId="13447"/>
    <cellStyle name="Normal 13 2 3 2 4 2 4" xfId="13448"/>
    <cellStyle name="Normal 13 2 3 2 4 2 5" xfId="13449"/>
    <cellStyle name="Normal 13 2 3 2 4 3" xfId="13450"/>
    <cellStyle name="Normal 13 2 3 2 4 3 2" xfId="13451"/>
    <cellStyle name="Normal 13 2 3 2 4 3 3" xfId="13452"/>
    <cellStyle name="Normal 13 2 3 2 4 3 4" xfId="13453"/>
    <cellStyle name="Normal 13 2 3 2 4 4" xfId="13454"/>
    <cellStyle name="Normal 13 2 3 2 4 4 2" xfId="13455"/>
    <cellStyle name="Normal 13 2 3 2 4 5" xfId="13456"/>
    <cellStyle name="Normal 13 2 3 2 4 6" xfId="13457"/>
    <cellStyle name="Normal 13 2 3 2 5" xfId="13458"/>
    <cellStyle name="Normal 13 2 3 2 5 2" xfId="13459"/>
    <cellStyle name="Normal 13 2 3 2 5 2 2" xfId="13460"/>
    <cellStyle name="Normal 13 2 3 2 5 2 2 2" xfId="13461"/>
    <cellStyle name="Normal 13 2 3 2 5 2 2 3" xfId="13462"/>
    <cellStyle name="Normal 13 2 3 2 5 2 2 4" xfId="13463"/>
    <cellStyle name="Normal 13 2 3 2 5 2 3" xfId="13464"/>
    <cellStyle name="Normal 13 2 3 2 5 2 4" xfId="13465"/>
    <cellStyle name="Normal 13 2 3 2 5 2 5" xfId="13466"/>
    <cellStyle name="Normal 13 2 3 2 5 3" xfId="13467"/>
    <cellStyle name="Normal 13 2 3 2 5 3 2" xfId="13468"/>
    <cellStyle name="Normal 13 2 3 2 5 3 3" xfId="13469"/>
    <cellStyle name="Normal 13 2 3 2 5 3 4" xfId="13470"/>
    <cellStyle name="Normal 13 2 3 2 5 4" xfId="13471"/>
    <cellStyle name="Normal 13 2 3 2 5 4 2" xfId="13472"/>
    <cellStyle name="Normal 13 2 3 2 5 5" xfId="13473"/>
    <cellStyle name="Normal 13 2 3 2 5 6" xfId="13474"/>
    <cellStyle name="Normal 13 2 3 2 6" xfId="13475"/>
    <cellStyle name="Normal 13 2 3 2 6 2" xfId="13476"/>
    <cellStyle name="Normal 13 2 3 2 6 2 2" xfId="13477"/>
    <cellStyle name="Normal 13 2 3 2 6 2 3" xfId="13478"/>
    <cellStyle name="Normal 13 2 3 2 6 2 4" xfId="13479"/>
    <cellStyle name="Normal 13 2 3 2 6 3" xfId="13480"/>
    <cellStyle name="Normal 13 2 3 2 6 4" xfId="13481"/>
    <cellStyle name="Normal 13 2 3 2 6 5" xfId="13482"/>
    <cellStyle name="Normal 13 2 3 2 7" xfId="13483"/>
    <cellStyle name="Normal 13 2 3 2 7 2" xfId="13484"/>
    <cellStyle name="Normal 13 2 3 2 7 3" xfId="13485"/>
    <cellStyle name="Normal 13 2 3 2 7 4" xfId="13486"/>
    <cellStyle name="Normal 13 2 3 2 8" xfId="13487"/>
    <cellStyle name="Normal 13 2 3 2 8 2" xfId="13488"/>
    <cellStyle name="Normal 13 2 3 2 9" xfId="13489"/>
    <cellStyle name="Normal 13 2 3 3" xfId="13490"/>
    <cellStyle name="Normal 13 2 3 3 2" xfId="13491"/>
    <cellStyle name="Normal 13 2 3 3 2 2" xfId="13492"/>
    <cellStyle name="Normal 13 2 3 3 2 2 2" xfId="13493"/>
    <cellStyle name="Normal 13 2 3 3 2 2 2 2" xfId="13494"/>
    <cellStyle name="Normal 13 2 3 3 2 2 2 3" xfId="13495"/>
    <cellStyle name="Normal 13 2 3 3 2 2 2 4" xfId="13496"/>
    <cellStyle name="Normal 13 2 3 3 2 2 3" xfId="13497"/>
    <cellStyle name="Normal 13 2 3 3 2 2 4" xfId="13498"/>
    <cellStyle name="Normal 13 2 3 3 2 2 5" xfId="13499"/>
    <cellStyle name="Normal 13 2 3 3 2 3" xfId="13500"/>
    <cellStyle name="Normal 13 2 3 3 2 3 2" xfId="13501"/>
    <cellStyle name="Normal 13 2 3 3 2 3 3" xfId="13502"/>
    <cellStyle name="Normal 13 2 3 3 2 3 4" xfId="13503"/>
    <cellStyle name="Normal 13 2 3 3 2 4" xfId="13504"/>
    <cellStyle name="Normal 13 2 3 3 2 4 2" xfId="13505"/>
    <cellStyle name="Normal 13 2 3 3 2 5" xfId="13506"/>
    <cellStyle name="Normal 13 2 3 3 2 6" xfId="13507"/>
    <cellStyle name="Normal 13 2 3 3 3" xfId="13508"/>
    <cellStyle name="Normal 13 2 3 3 3 2" xfId="13509"/>
    <cellStyle name="Normal 13 2 3 3 3 2 2" xfId="13510"/>
    <cellStyle name="Normal 13 2 3 3 3 2 2 2" xfId="13511"/>
    <cellStyle name="Normal 13 2 3 3 3 2 2 3" xfId="13512"/>
    <cellStyle name="Normal 13 2 3 3 3 2 2 4" xfId="13513"/>
    <cellStyle name="Normal 13 2 3 3 3 2 3" xfId="13514"/>
    <cellStyle name="Normal 13 2 3 3 3 2 4" xfId="13515"/>
    <cellStyle name="Normal 13 2 3 3 3 2 5" xfId="13516"/>
    <cellStyle name="Normal 13 2 3 3 3 3" xfId="13517"/>
    <cellStyle name="Normal 13 2 3 3 3 3 2" xfId="13518"/>
    <cellStyle name="Normal 13 2 3 3 3 3 3" xfId="13519"/>
    <cellStyle name="Normal 13 2 3 3 3 3 4" xfId="13520"/>
    <cellStyle name="Normal 13 2 3 3 3 4" xfId="13521"/>
    <cellStyle name="Normal 13 2 3 3 3 4 2" xfId="13522"/>
    <cellStyle name="Normal 13 2 3 3 3 5" xfId="13523"/>
    <cellStyle name="Normal 13 2 3 3 3 6" xfId="13524"/>
    <cellStyle name="Normal 13 2 3 3 4" xfId="13525"/>
    <cellStyle name="Normal 13 2 3 3 4 2" xfId="13526"/>
    <cellStyle name="Normal 13 2 3 3 4 2 2" xfId="13527"/>
    <cellStyle name="Normal 13 2 3 3 4 2 3" xfId="13528"/>
    <cellStyle name="Normal 13 2 3 3 4 2 4" xfId="13529"/>
    <cellStyle name="Normal 13 2 3 3 4 3" xfId="13530"/>
    <cellStyle name="Normal 13 2 3 3 4 4" xfId="13531"/>
    <cellStyle name="Normal 13 2 3 3 4 5" xfId="13532"/>
    <cellStyle name="Normal 13 2 3 3 5" xfId="13533"/>
    <cellStyle name="Normal 13 2 3 3 5 2" xfId="13534"/>
    <cellStyle name="Normal 13 2 3 3 5 3" xfId="13535"/>
    <cellStyle name="Normal 13 2 3 3 5 4" xfId="13536"/>
    <cellStyle name="Normal 13 2 3 3 6" xfId="13537"/>
    <cellStyle name="Normal 13 2 3 3 6 2" xfId="13538"/>
    <cellStyle name="Normal 13 2 3 3 7" xfId="13539"/>
    <cellStyle name="Normal 13 2 3 3 8" xfId="13540"/>
    <cellStyle name="Normal 13 2 3 4" xfId="13541"/>
    <cellStyle name="Normal 13 2 3 4 2" xfId="13542"/>
    <cellStyle name="Normal 13 2 3 4 2 2" xfId="13543"/>
    <cellStyle name="Normal 13 2 3 4 2 2 2" xfId="13544"/>
    <cellStyle name="Normal 13 2 3 4 2 2 2 2" xfId="13545"/>
    <cellStyle name="Normal 13 2 3 4 2 2 2 3" xfId="13546"/>
    <cellStyle name="Normal 13 2 3 4 2 2 2 4" xfId="13547"/>
    <cellStyle name="Normal 13 2 3 4 2 2 3" xfId="13548"/>
    <cellStyle name="Normal 13 2 3 4 2 2 4" xfId="13549"/>
    <cellStyle name="Normal 13 2 3 4 2 2 5" xfId="13550"/>
    <cellStyle name="Normal 13 2 3 4 2 3" xfId="13551"/>
    <cellStyle name="Normal 13 2 3 4 2 3 2" xfId="13552"/>
    <cellStyle name="Normal 13 2 3 4 2 3 3" xfId="13553"/>
    <cellStyle name="Normal 13 2 3 4 2 3 4" xfId="13554"/>
    <cellStyle name="Normal 13 2 3 4 2 4" xfId="13555"/>
    <cellStyle name="Normal 13 2 3 4 2 4 2" xfId="13556"/>
    <cellStyle name="Normal 13 2 3 4 2 5" xfId="13557"/>
    <cellStyle name="Normal 13 2 3 4 2 6" xfId="13558"/>
    <cellStyle name="Normal 13 2 3 4 3" xfId="13559"/>
    <cellStyle name="Normal 13 2 3 4 3 2" xfId="13560"/>
    <cellStyle name="Normal 13 2 3 4 3 2 2" xfId="13561"/>
    <cellStyle name="Normal 13 2 3 4 3 2 2 2" xfId="13562"/>
    <cellStyle name="Normal 13 2 3 4 3 2 2 3" xfId="13563"/>
    <cellStyle name="Normal 13 2 3 4 3 2 2 4" xfId="13564"/>
    <cellStyle name="Normal 13 2 3 4 3 2 3" xfId="13565"/>
    <cellStyle name="Normal 13 2 3 4 3 2 4" xfId="13566"/>
    <cellStyle name="Normal 13 2 3 4 3 2 5" xfId="13567"/>
    <cellStyle name="Normal 13 2 3 4 3 3" xfId="13568"/>
    <cellStyle name="Normal 13 2 3 4 3 3 2" xfId="13569"/>
    <cellStyle name="Normal 13 2 3 4 3 3 3" xfId="13570"/>
    <cellStyle name="Normal 13 2 3 4 3 3 4" xfId="13571"/>
    <cellStyle name="Normal 13 2 3 4 3 4" xfId="13572"/>
    <cellStyle name="Normal 13 2 3 4 3 4 2" xfId="13573"/>
    <cellStyle name="Normal 13 2 3 4 3 5" xfId="13574"/>
    <cellStyle name="Normal 13 2 3 4 3 6" xfId="13575"/>
    <cellStyle name="Normal 13 2 3 4 4" xfId="13576"/>
    <cellStyle name="Normal 13 2 3 4 4 2" xfId="13577"/>
    <cellStyle name="Normal 13 2 3 4 4 2 2" xfId="13578"/>
    <cellStyle name="Normal 13 2 3 4 4 2 3" xfId="13579"/>
    <cellStyle name="Normal 13 2 3 4 4 2 4" xfId="13580"/>
    <cellStyle name="Normal 13 2 3 4 4 3" xfId="13581"/>
    <cellStyle name="Normal 13 2 3 4 4 4" xfId="13582"/>
    <cellStyle name="Normal 13 2 3 4 4 5" xfId="13583"/>
    <cellStyle name="Normal 13 2 3 4 5" xfId="13584"/>
    <cellStyle name="Normal 13 2 3 4 5 2" xfId="13585"/>
    <cellStyle name="Normal 13 2 3 4 5 3" xfId="13586"/>
    <cellStyle name="Normal 13 2 3 4 5 4" xfId="13587"/>
    <cellStyle name="Normal 13 2 3 4 6" xfId="13588"/>
    <cellStyle name="Normal 13 2 3 4 6 2" xfId="13589"/>
    <cellStyle name="Normal 13 2 3 4 7" xfId="13590"/>
    <cellStyle name="Normal 13 2 3 4 8" xfId="13591"/>
    <cellStyle name="Normal 13 2 3 5" xfId="13592"/>
    <cellStyle name="Normal 13 2 3 5 2" xfId="13593"/>
    <cellStyle name="Normal 13 2 3 5 2 2" xfId="13594"/>
    <cellStyle name="Normal 13 2 3 5 2 2 2" xfId="13595"/>
    <cellStyle name="Normal 13 2 3 5 2 2 3" xfId="13596"/>
    <cellStyle name="Normal 13 2 3 5 2 2 4" xfId="13597"/>
    <cellStyle name="Normal 13 2 3 5 2 3" xfId="13598"/>
    <cellStyle name="Normal 13 2 3 5 2 4" xfId="13599"/>
    <cellStyle name="Normal 13 2 3 5 2 5" xfId="13600"/>
    <cellStyle name="Normal 13 2 3 5 3" xfId="13601"/>
    <cellStyle name="Normal 13 2 3 5 3 2" xfId="13602"/>
    <cellStyle name="Normal 13 2 3 5 3 3" xfId="13603"/>
    <cellStyle name="Normal 13 2 3 5 3 4" xfId="13604"/>
    <cellStyle name="Normal 13 2 3 5 4" xfId="13605"/>
    <cellStyle name="Normal 13 2 3 5 4 2" xfId="13606"/>
    <cellStyle name="Normal 13 2 3 5 5" xfId="13607"/>
    <cellStyle name="Normal 13 2 3 5 6" xfId="13608"/>
    <cellStyle name="Normal 13 2 3 6" xfId="13609"/>
    <cellStyle name="Normal 13 2 3 6 2" xfId="13610"/>
    <cellStyle name="Normal 13 2 3 6 2 2" xfId="13611"/>
    <cellStyle name="Normal 13 2 3 6 2 2 2" xfId="13612"/>
    <cellStyle name="Normal 13 2 3 6 2 2 3" xfId="13613"/>
    <cellStyle name="Normal 13 2 3 6 2 2 4" xfId="13614"/>
    <cellStyle name="Normal 13 2 3 6 2 3" xfId="13615"/>
    <cellStyle name="Normal 13 2 3 6 2 4" xfId="13616"/>
    <cellStyle name="Normal 13 2 3 6 2 5" xfId="13617"/>
    <cellStyle name="Normal 13 2 3 6 3" xfId="13618"/>
    <cellStyle name="Normal 13 2 3 6 3 2" xfId="13619"/>
    <cellStyle name="Normal 13 2 3 6 3 3" xfId="13620"/>
    <cellStyle name="Normal 13 2 3 6 3 4" xfId="13621"/>
    <cellStyle name="Normal 13 2 3 6 4" xfId="13622"/>
    <cellStyle name="Normal 13 2 3 6 4 2" xfId="13623"/>
    <cellStyle name="Normal 13 2 3 6 5" xfId="13624"/>
    <cellStyle name="Normal 13 2 3 6 6" xfId="13625"/>
    <cellStyle name="Normal 13 2 3 7" xfId="13626"/>
    <cellStyle name="Normal 13 2 3 7 2" xfId="13627"/>
    <cellStyle name="Normal 13 2 3 7 2 2" xfId="13628"/>
    <cellStyle name="Normal 13 2 3 7 2 3" xfId="13629"/>
    <cellStyle name="Normal 13 2 3 7 2 4" xfId="13630"/>
    <cellStyle name="Normal 13 2 3 7 3" xfId="13631"/>
    <cellStyle name="Normal 13 2 3 7 4" xfId="13632"/>
    <cellStyle name="Normal 13 2 3 7 5" xfId="13633"/>
    <cellStyle name="Normal 13 2 3 8" xfId="13634"/>
    <cellStyle name="Normal 13 2 3 8 2" xfId="13635"/>
    <cellStyle name="Normal 13 2 3 8 3" xfId="13636"/>
    <cellStyle name="Normal 13 2 3 8 4" xfId="13637"/>
    <cellStyle name="Normal 13 2 3 9" xfId="13638"/>
    <cellStyle name="Normal 13 2 3 9 2" xfId="13639"/>
    <cellStyle name="Normal 13 2 4" xfId="13640"/>
    <cellStyle name="Normal 13 2 4 10" xfId="13641"/>
    <cellStyle name="Normal 13 2 4 2" xfId="13642"/>
    <cellStyle name="Normal 13 2 4 2 2" xfId="13643"/>
    <cellStyle name="Normal 13 2 4 2 2 2" xfId="13644"/>
    <cellStyle name="Normal 13 2 4 2 2 2 2" xfId="13645"/>
    <cellStyle name="Normal 13 2 4 2 2 2 2 2" xfId="13646"/>
    <cellStyle name="Normal 13 2 4 2 2 2 2 3" xfId="13647"/>
    <cellStyle name="Normal 13 2 4 2 2 2 2 4" xfId="13648"/>
    <cellStyle name="Normal 13 2 4 2 2 2 3" xfId="13649"/>
    <cellStyle name="Normal 13 2 4 2 2 2 4" xfId="13650"/>
    <cellStyle name="Normal 13 2 4 2 2 2 5" xfId="13651"/>
    <cellStyle name="Normal 13 2 4 2 2 3" xfId="13652"/>
    <cellStyle name="Normal 13 2 4 2 2 3 2" xfId="13653"/>
    <cellStyle name="Normal 13 2 4 2 2 3 3" xfId="13654"/>
    <cellStyle name="Normal 13 2 4 2 2 3 4" xfId="13655"/>
    <cellStyle name="Normal 13 2 4 2 2 4" xfId="13656"/>
    <cellStyle name="Normal 13 2 4 2 2 4 2" xfId="13657"/>
    <cellStyle name="Normal 13 2 4 2 2 5" xfId="13658"/>
    <cellStyle name="Normal 13 2 4 2 2 6" xfId="13659"/>
    <cellStyle name="Normal 13 2 4 2 3" xfId="13660"/>
    <cellStyle name="Normal 13 2 4 2 3 2" xfId="13661"/>
    <cellStyle name="Normal 13 2 4 2 3 2 2" xfId="13662"/>
    <cellStyle name="Normal 13 2 4 2 3 2 2 2" xfId="13663"/>
    <cellStyle name="Normal 13 2 4 2 3 2 2 3" xfId="13664"/>
    <cellStyle name="Normal 13 2 4 2 3 2 2 4" xfId="13665"/>
    <cellStyle name="Normal 13 2 4 2 3 2 3" xfId="13666"/>
    <cellStyle name="Normal 13 2 4 2 3 2 4" xfId="13667"/>
    <cellStyle name="Normal 13 2 4 2 3 2 5" xfId="13668"/>
    <cellStyle name="Normal 13 2 4 2 3 3" xfId="13669"/>
    <cellStyle name="Normal 13 2 4 2 3 3 2" xfId="13670"/>
    <cellStyle name="Normal 13 2 4 2 3 3 3" xfId="13671"/>
    <cellStyle name="Normal 13 2 4 2 3 3 4" xfId="13672"/>
    <cellStyle name="Normal 13 2 4 2 3 4" xfId="13673"/>
    <cellStyle name="Normal 13 2 4 2 3 4 2" xfId="13674"/>
    <cellStyle name="Normal 13 2 4 2 3 5" xfId="13675"/>
    <cellStyle name="Normal 13 2 4 2 3 6" xfId="13676"/>
    <cellStyle name="Normal 13 2 4 2 4" xfId="13677"/>
    <cellStyle name="Normal 13 2 4 2 4 2" xfId="13678"/>
    <cellStyle name="Normal 13 2 4 2 4 2 2" xfId="13679"/>
    <cellStyle name="Normal 13 2 4 2 4 2 3" xfId="13680"/>
    <cellStyle name="Normal 13 2 4 2 4 2 4" xfId="13681"/>
    <cellStyle name="Normal 13 2 4 2 4 3" xfId="13682"/>
    <cellStyle name="Normal 13 2 4 2 4 4" xfId="13683"/>
    <cellStyle name="Normal 13 2 4 2 4 5" xfId="13684"/>
    <cellStyle name="Normal 13 2 4 2 5" xfId="13685"/>
    <cellStyle name="Normal 13 2 4 2 5 2" xfId="13686"/>
    <cellStyle name="Normal 13 2 4 2 5 3" xfId="13687"/>
    <cellStyle name="Normal 13 2 4 2 5 4" xfId="13688"/>
    <cellStyle name="Normal 13 2 4 2 6" xfId="13689"/>
    <cellStyle name="Normal 13 2 4 2 6 2" xfId="13690"/>
    <cellStyle name="Normal 13 2 4 2 7" xfId="13691"/>
    <cellStyle name="Normal 13 2 4 2 8" xfId="13692"/>
    <cellStyle name="Normal 13 2 4 3" xfId="13693"/>
    <cellStyle name="Normal 13 2 4 3 2" xfId="13694"/>
    <cellStyle name="Normal 13 2 4 3 2 2" xfId="13695"/>
    <cellStyle name="Normal 13 2 4 3 2 2 2" xfId="13696"/>
    <cellStyle name="Normal 13 2 4 3 2 2 2 2" xfId="13697"/>
    <cellStyle name="Normal 13 2 4 3 2 2 2 3" xfId="13698"/>
    <cellStyle name="Normal 13 2 4 3 2 2 2 4" xfId="13699"/>
    <cellStyle name="Normal 13 2 4 3 2 2 3" xfId="13700"/>
    <cellStyle name="Normal 13 2 4 3 2 2 4" xfId="13701"/>
    <cellStyle name="Normal 13 2 4 3 2 2 5" xfId="13702"/>
    <cellStyle name="Normal 13 2 4 3 2 3" xfId="13703"/>
    <cellStyle name="Normal 13 2 4 3 2 3 2" xfId="13704"/>
    <cellStyle name="Normal 13 2 4 3 2 3 3" xfId="13705"/>
    <cellStyle name="Normal 13 2 4 3 2 3 4" xfId="13706"/>
    <cellStyle name="Normal 13 2 4 3 2 4" xfId="13707"/>
    <cellStyle name="Normal 13 2 4 3 2 4 2" xfId="13708"/>
    <cellStyle name="Normal 13 2 4 3 2 5" xfId="13709"/>
    <cellStyle name="Normal 13 2 4 3 2 6" xfId="13710"/>
    <cellStyle name="Normal 13 2 4 3 3" xfId="13711"/>
    <cellStyle name="Normal 13 2 4 3 3 2" xfId="13712"/>
    <cellStyle name="Normal 13 2 4 3 3 2 2" xfId="13713"/>
    <cellStyle name="Normal 13 2 4 3 3 2 2 2" xfId="13714"/>
    <cellStyle name="Normal 13 2 4 3 3 2 2 3" xfId="13715"/>
    <cellStyle name="Normal 13 2 4 3 3 2 2 4" xfId="13716"/>
    <cellStyle name="Normal 13 2 4 3 3 2 3" xfId="13717"/>
    <cellStyle name="Normal 13 2 4 3 3 2 4" xfId="13718"/>
    <cellStyle name="Normal 13 2 4 3 3 2 5" xfId="13719"/>
    <cellStyle name="Normal 13 2 4 3 3 3" xfId="13720"/>
    <cellStyle name="Normal 13 2 4 3 3 3 2" xfId="13721"/>
    <cellStyle name="Normal 13 2 4 3 3 3 3" xfId="13722"/>
    <cellStyle name="Normal 13 2 4 3 3 3 4" xfId="13723"/>
    <cellStyle name="Normal 13 2 4 3 3 4" xfId="13724"/>
    <cellStyle name="Normal 13 2 4 3 3 4 2" xfId="13725"/>
    <cellStyle name="Normal 13 2 4 3 3 5" xfId="13726"/>
    <cellStyle name="Normal 13 2 4 3 3 6" xfId="13727"/>
    <cellStyle name="Normal 13 2 4 3 4" xfId="13728"/>
    <cellStyle name="Normal 13 2 4 3 4 2" xfId="13729"/>
    <cellStyle name="Normal 13 2 4 3 4 2 2" xfId="13730"/>
    <cellStyle name="Normal 13 2 4 3 4 2 3" xfId="13731"/>
    <cellStyle name="Normal 13 2 4 3 4 2 4" xfId="13732"/>
    <cellStyle name="Normal 13 2 4 3 4 3" xfId="13733"/>
    <cellStyle name="Normal 13 2 4 3 4 4" xfId="13734"/>
    <cellStyle name="Normal 13 2 4 3 4 5" xfId="13735"/>
    <cellStyle name="Normal 13 2 4 3 5" xfId="13736"/>
    <cellStyle name="Normal 13 2 4 3 5 2" xfId="13737"/>
    <cellStyle name="Normal 13 2 4 3 5 3" xfId="13738"/>
    <cellStyle name="Normal 13 2 4 3 5 4" xfId="13739"/>
    <cellStyle name="Normal 13 2 4 3 6" xfId="13740"/>
    <cellStyle name="Normal 13 2 4 3 6 2" xfId="13741"/>
    <cellStyle name="Normal 13 2 4 3 7" xfId="13742"/>
    <cellStyle name="Normal 13 2 4 3 8" xfId="13743"/>
    <cellStyle name="Normal 13 2 4 4" xfId="13744"/>
    <cellStyle name="Normal 13 2 4 4 2" xfId="13745"/>
    <cellStyle name="Normal 13 2 4 4 2 2" xfId="13746"/>
    <cellStyle name="Normal 13 2 4 4 2 2 2" xfId="13747"/>
    <cellStyle name="Normal 13 2 4 4 2 2 3" xfId="13748"/>
    <cellStyle name="Normal 13 2 4 4 2 2 4" xfId="13749"/>
    <cellStyle name="Normal 13 2 4 4 2 3" xfId="13750"/>
    <cellStyle name="Normal 13 2 4 4 2 4" xfId="13751"/>
    <cellStyle name="Normal 13 2 4 4 2 5" xfId="13752"/>
    <cellStyle name="Normal 13 2 4 4 3" xfId="13753"/>
    <cellStyle name="Normal 13 2 4 4 3 2" xfId="13754"/>
    <cellStyle name="Normal 13 2 4 4 3 3" xfId="13755"/>
    <cellStyle name="Normal 13 2 4 4 3 4" xfId="13756"/>
    <cellStyle name="Normal 13 2 4 4 4" xfId="13757"/>
    <cellStyle name="Normal 13 2 4 4 4 2" xfId="13758"/>
    <cellStyle name="Normal 13 2 4 4 5" xfId="13759"/>
    <cellStyle name="Normal 13 2 4 4 6" xfId="13760"/>
    <cellStyle name="Normal 13 2 4 5" xfId="13761"/>
    <cellStyle name="Normal 13 2 4 5 2" xfId="13762"/>
    <cellStyle name="Normal 13 2 4 5 2 2" xfId="13763"/>
    <cellStyle name="Normal 13 2 4 5 2 2 2" xfId="13764"/>
    <cellStyle name="Normal 13 2 4 5 2 2 3" xfId="13765"/>
    <cellStyle name="Normal 13 2 4 5 2 2 4" xfId="13766"/>
    <cellStyle name="Normal 13 2 4 5 2 3" xfId="13767"/>
    <cellStyle name="Normal 13 2 4 5 2 4" xfId="13768"/>
    <cellStyle name="Normal 13 2 4 5 2 5" xfId="13769"/>
    <cellStyle name="Normal 13 2 4 5 3" xfId="13770"/>
    <cellStyle name="Normal 13 2 4 5 3 2" xfId="13771"/>
    <cellStyle name="Normal 13 2 4 5 3 3" xfId="13772"/>
    <cellStyle name="Normal 13 2 4 5 3 4" xfId="13773"/>
    <cellStyle name="Normal 13 2 4 5 4" xfId="13774"/>
    <cellStyle name="Normal 13 2 4 5 4 2" xfId="13775"/>
    <cellStyle name="Normal 13 2 4 5 5" xfId="13776"/>
    <cellStyle name="Normal 13 2 4 5 6" xfId="13777"/>
    <cellStyle name="Normal 13 2 4 6" xfId="13778"/>
    <cellStyle name="Normal 13 2 4 6 2" xfId="13779"/>
    <cellStyle name="Normal 13 2 4 6 2 2" xfId="13780"/>
    <cellStyle name="Normal 13 2 4 6 2 3" xfId="13781"/>
    <cellStyle name="Normal 13 2 4 6 2 4" xfId="13782"/>
    <cellStyle name="Normal 13 2 4 6 3" xfId="13783"/>
    <cellStyle name="Normal 13 2 4 6 4" xfId="13784"/>
    <cellStyle name="Normal 13 2 4 6 5" xfId="13785"/>
    <cellStyle name="Normal 13 2 4 7" xfId="13786"/>
    <cellStyle name="Normal 13 2 4 7 2" xfId="13787"/>
    <cellStyle name="Normal 13 2 4 7 3" xfId="13788"/>
    <cellStyle name="Normal 13 2 4 7 4" xfId="13789"/>
    <cellStyle name="Normal 13 2 4 8" xfId="13790"/>
    <cellStyle name="Normal 13 2 4 8 2" xfId="13791"/>
    <cellStyle name="Normal 13 2 4 9" xfId="13792"/>
    <cellStyle name="Normal 13 2 5" xfId="13793"/>
    <cellStyle name="Normal 13 2 5 10" xfId="13794"/>
    <cellStyle name="Normal 13 2 5 2" xfId="13795"/>
    <cellStyle name="Normal 13 2 5 2 2" xfId="13796"/>
    <cellStyle name="Normal 13 2 5 2 2 2" xfId="13797"/>
    <cellStyle name="Normal 13 2 5 2 2 2 2" xfId="13798"/>
    <cellStyle name="Normal 13 2 5 2 2 2 2 2" xfId="13799"/>
    <cellStyle name="Normal 13 2 5 2 2 2 2 3" xfId="13800"/>
    <cellStyle name="Normal 13 2 5 2 2 2 2 4" xfId="13801"/>
    <cellStyle name="Normal 13 2 5 2 2 2 3" xfId="13802"/>
    <cellStyle name="Normal 13 2 5 2 2 2 4" xfId="13803"/>
    <cellStyle name="Normal 13 2 5 2 2 2 5" xfId="13804"/>
    <cellStyle name="Normal 13 2 5 2 2 3" xfId="13805"/>
    <cellStyle name="Normal 13 2 5 2 2 3 2" xfId="13806"/>
    <cellStyle name="Normal 13 2 5 2 2 3 3" xfId="13807"/>
    <cellStyle name="Normal 13 2 5 2 2 3 4" xfId="13808"/>
    <cellStyle name="Normal 13 2 5 2 2 4" xfId="13809"/>
    <cellStyle name="Normal 13 2 5 2 2 4 2" xfId="13810"/>
    <cellStyle name="Normal 13 2 5 2 2 5" xfId="13811"/>
    <cellStyle name="Normal 13 2 5 2 2 6" xfId="13812"/>
    <cellStyle name="Normal 13 2 5 2 3" xfId="13813"/>
    <cellStyle name="Normal 13 2 5 2 3 2" xfId="13814"/>
    <cellStyle name="Normal 13 2 5 2 3 2 2" xfId="13815"/>
    <cellStyle name="Normal 13 2 5 2 3 2 2 2" xfId="13816"/>
    <cellStyle name="Normal 13 2 5 2 3 2 2 3" xfId="13817"/>
    <cellStyle name="Normal 13 2 5 2 3 2 2 4" xfId="13818"/>
    <cellStyle name="Normal 13 2 5 2 3 2 3" xfId="13819"/>
    <cellStyle name="Normal 13 2 5 2 3 2 4" xfId="13820"/>
    <cellStyle name="Normal 13 2 5 2 3 2 5" xfId="13821"/>
    <cellStyle name="Normal 13 2 5 2 3 3" xfId="13822"/>
    <cellStyle name="Normal 13 2 5 2 3 3 2" xfId="13823"/>
    <cellStyle name="Normal 13 2 5 2 3 3 3" xfId="13824"/>
    <cellStyle name="Normal 13 2 5 2 3 3 4" xfId="13825"/>
    <cellStyle name="Normal 13 2 5 2 3 4" xfId="13826"/>
    <cellStyle name="Normal 13 2 5 2 3 4 2" xfId="13827"/>
    <cellStyle name="Normal 13 2 5 2 3 5" xfId="13828"/>
    <cellStyle name="Normal 13 2 5 2 3 6" xfId="13829"/>
    <cellStyle name="Normal 13 2 5 2 4" xfId="13830"/>
    <cellStyle name="Normal 13 2 5 2 4 2" xfId="13831"/>
    <cellStyle name="Normal 13 2 5 2 4 2 2" xfId="13832"/>
    <cellStyle name="Normal 13 2 5 2 4 2 3" xfId="13833"/>
    <cellStyle name="Normal 13 2 5 2 4 2 4" xfId="13834"/>
    <cellStyle name="Normal 13 2 5 2 4 3" xfId="13835"/>
    <cellStyle name="Normal 13 2 5 2 4 4" xfId="13836"/>
    <cellStyle name="Normal 13 2 5 2 4 5" xfId="13837"/>
    <cellStyle name="Normal 13 2 5 2 5" xfId="13838"/>
    <cellStyle name="Normal 13 2 5 2 5 2" xfId="13839"/>
    <cellStyle name="Normal 13 2 5 2 5 3" xfId="13840"/>
    <cellStyle name="Normal 13 2 5 2 5 4" xfId="13841"/>
    <cellStyle name="Normal 13 2 5 2 6" xfId="13842"/>
    <cellStyle name="Normal 13 2 5 2 6 2" xfId="13843"/>
    <cellStyle name="Normal 13 2 5 2 7" xfId="13844"/>
    <cellStyle name="Normal 13 2 5 2 8" xfId="13845"/>
    <cellStyle name="Normal 13 2 5 3" xfId="13846"/>
    <cellStyle name="Normal 13 2 5 3 2" xfId="13847"/>
    <cellStyle name="Normal 13 2 5 3 2 2" xfId="13848"/>
    <cellStyle name="Normal 13 2 5 3 2 2 2" xfId="13849"/>
    <cellStyle name="Normal 13 2 5 3 2 2 2 2" xfId="13850"/>
    <cellStyle name="Normal 13 2 5 3 2 2 2 3" xfId="13851"/>
    <cellStyle name="Normal 13 2 5 3 2 2 2 4" xfId="13852"/>
    <cellStyle name="Normal 13 2 5 3 2 2 3" xfId="13853"/>
    <cellStyle name="Normal 13 2 5 3 2 2 4" xfId="13854"/>
    <cellStyle name="Normal 13 2 5 3 2 2 5" xfId="13855"/>
    <cellStyle name="Normal 13 2 5 3 2 3" xfId="13856"/>
    <cellStyle name="Normal 13 2 5 3 2 3 2" xfId="13857"/>
    <cellStyle name="Normal 13 2 5 3 2 3 3" xfId="13858"/>
    <cellStyle name="Normal 13 2 5 3 2 3 4" xfId="13859"/>
    <cellStyle name="Normal 13 2 5 3 2 4" xfId="13860"/>
    <cellStyle name="Normal 13 2 5 3 2 4 2" xfId="13861"/>
    <cellStyle name="Normal 13 2 5 3 2 5" xfId="13862"/>
    <cellStyle name="Normal 13 2 5 3 2 6" xfId="13863"/>
    <cellStyle name="Normal 13 2 5 3 3" xfId="13864"/>
    <cellStyle name="Normal 13 2 5 3 3 2" xfId="13865"/>
    <cellStyle name="Normal 13 2 5 3 3 2 2" xfId="13866"/>
    <cellStyle name="Normal 13 2 5 3 3 2 2 2" xfId="13867"/>
    <cellStyle name="Normal 13 2 5 3 3 2 2 3" xfId="13868"/>
    <cellStyle name="Normal 13 2 5 3 3 2 2 4" xfId="13869"/>
    <cellStyle name="Normal 13 2 5 3 3 2 3" xfId="13870"/>
    <cellStyle name="Normal 13 2 5 3 3 2 4" xfId="13871"/>
    <cellStyle name="Normal 13 2 5 3 3 2 5" xfId="13872"/>
    <cellStyle name="Normal 13 2 5 3 3 3" xfId="13873"/>
    <cellStyle name="Normal 13 2 5 3 3 3 2" xfId="13874"/>
    <cellStyle name="Normal 13 2 5 3 3 3 3" xfId="13875"/>
    <cellStyle name="Normal 13 2 5 3 3 3 4" xfId="13876"/>
    <cellStyle name="Normal 13 2 5 3 3 4" xfId="13877"/>
    <cellStyle name="Normal 13 2 5 3 3 4 2" xfId="13878"/>
    <cellStyle name="Normal 13 2 5 3 3 5" xfId="13879"/>
    <cellStyle name="Normal 13 2 5 3 3 6" xfId="13880"/>
    <cellStyle name="Normal 13 2 5 3 4" xfId="13881"/>
    <cellStyle name="Normal 13 2 5 3 4 2" xfId="13882"/>
    <cellStyle name="Normal 13 2 5 3 4 2 2" xfId="13883"/>
    <cellStyle name="Normal 13 2 5 3 4 2 3" xfId="13884"/>
    <cellStyle name="Normal 13 2 5 3 4 2 4" xfId="13885"/>
    <cellStyle name="Normal 13 2 5 3 4 3" xfId="13886"/>
    <cellStyle name="Normal 13 2 5 3 4 4" xfId="13887"/>
    <cellStyle name="Normal 13 2 5 3 4 5" xfId="13888"/>
    <cellStyle name="Normal 13 2 5 3 5" xfId="13889"/>
    <cellStyle name="Normal 13 2 5 3 5 2" xfId="13890"/>
    <cellStyle name="Normal 13 2 5 3 5 3" xfId="13891"/>
    <cellStyle name="Normal 13 2 5 3 5 4" xfId="13892"/>
    <cellStyle name="Normal 13 2 5 3 6" xfId="13893"/>
    <cellStyle name="Normal 13 2 5 3 6 2" xfId="13894"/>
    <cellStyle name="Normal 13 2 5 3 7" xfId="13895"/>
    <cellStyle name="Normal 13 2 5 3 8" xfId="13896"/>
    <cellStyle name="Normal 13 2 5 4" xfId="13897"/>
    <cellStyle name="Normal 13 2 5 4 2" xfId="13898"/>
    <cellStyle name="Normal 13 2 5 4 2 2" xfId="13899"/>
    <cellStyle name="Normal 13 2 5 4 2 2 2" xfId="13900"/>
    <cellStyle name="Normal 13 2 5 4 2 2 3" xfId="13901"/>
    <cellStyle name="Normal 13 2 5 4 2 2 4" xfId="13902"/>
    <cellStyle name="Normal 13 2 5 4 2 3" xfId="13903"/>
    <cellStyle name="Normal 13 2 5 4 2 4" xfId="13904"/>
    <cellStyle name="Normal 13 2 5 4 2 5" xfId="13905"/>
    <cellStyle name="Normal 13 2 5 4 3" xfId="13906"/>
    <cellStyle name="Normal 13 2 5 4 3 2" xfId="13907"/>
    <cellStyle name="Normal 13 2 5 4 3 3" xfId="13908"/>
    <cellStyle name="Normal 13 2 5 4 3 4" xfId="13909"/>
    <cellStyle name="Normal 13 2 5 4 4" xfId="13910"/>
    <cellStyle name="Normal 13 2 5 4 4 2" xfId="13911"/>
    <cellStyle name="Normal 13 2 5 4 5" xfId="13912"/>
    <cellStyle name="Normal 13 2 5 4 6" xfId="13913"/>
    <cellStyle name="Normal 13 2 5 5" xfId="13914"/>
    <cellStyle name="Normal 13 2 5 5 2" xfId="13915"/>
    <cellStyle name="Normal 13 2 5 5 2 2" xfId="13916"/>
    <cellStyle name="Normal 13 2 5 5 2 2 2" xfId="13917"/>
    <cellStyle name="Normal 13 2 5 5 2 2 3" xfId="13918"/>
    <cellStyle name="Normal 13 2 5 5 2 2 4" xfId="13919"/>
    <cellStyle name="Normal 13 2 5 5 2 3" xfId="13920"/>
    <cellStyle name="Normal 13 2 5 5 2 4" xfId="13921"/>
    <cellStyle name="Normal 13 2 5 5 2 5" xfId="13922"/>
    <cellStyle name="Normal 13 2 5 5 3" xfId="13923"/>
    <cellStyle name="Normal 13 2 5 5 3 2" xfId="13924"/>
    <cellStyle name="Normal 13 2 5 5 3 3" xfId="13925"/>
    <cellStyle name="Normal 13 2 5 5 3 4" xfId="13926"/>
    <cellStyle name="Normal 13 2 5 5 4" xfId="13927"/>
    <cellStyle name="Normal 13 2 5 5 4 2" xfId="13928"/>
    <cellStyle name="Normal 13 2 5 5 5" xfId="13929"/>
    <cellStyle name="Normal 13 2 5 5 6" xfId="13930"/>
    <cellStyle name="Normal 13 2 5 6" xfId="13931"/>
    <cellStyle name="Normal 13 2 5 6 2" xfId="13932"/>
    <cellStyle name="Normal 13 2 5 6 2 2" xfId="13933"/>
    <cellStyle name="Normal 13 2 5 6 2 3" xfId="13934"/>
    <cellStyle name="Normal 13 2 5 6 2 4" xfId="13935"/>
    <cellStyle name="Normal 13 2 5 6 3" xfId="13936"/>
    <cellStyle name="Normal 13 2 5 6 4" xfId="13937"/>
    <cellStyle name="Normal 13 2 5 6 5" xfId="13938"/>
    <cellStyle name="Normal 13 2 5 7" xfId="13939"/>
    <cellStyle name="Normal 13 2 5 7 2" xfId="13940"/>
    <cellStyle name="Normal 13 2 5 7 3" xfId="13941"/>
    <cellStyle name="Normal 13 2 5 7 4" xfId="13942"/>
    <cellStyle name="Normal 13 2 5 8" xfId="13943"/>
    <cellStyle name="Normal 13 2 5 8 2" xfId="13944"/>
    <cellStyle name="Normal 13 2 5 9" xfId="13945"/>
    <cellStyle name="Normal 13 2 6" xfId="13946"/>
    <cellStyle name="Normal 13 2 6 2" xfId="13947"/>
    <cellStyle name="Normal 13 2 6 2 2" xfId="13948"/>
    <cellStyle name="Normal 13 2 6 2 2 2" xfId="13949"/>
    <cellStyle name="Normal 13 2 6 2 2 2 2" xfId="13950"/>
    <cellStyle name="Normal 13 2 6 2 2 2 3" xfId="13951"/>
    <cellStyle name="Normal 13 2 6 2 2 2 4" xfId="13952"/>
    <cellStyle name="Normal 13 2 6 2 2 3" xfId="13953"/>
    <cellStyle name="Normal 13 2 6 2 2 4" xfId="13954"/>
    <cellStyle name="Normal 13 2 6 2 2 5" xfId="13955"/>
    <cellStyle name="Normal 13 2 6 2 3" xfId="13956"/>
    <cellStyle name="Normal 13 2 6 2 3 2" xfId="13957"/>
    <cellStyle name="Normal 13 2 6 2 3 3" xfId="13958"/>
    <cellStyle name="Normal 13 2 6 2 3 4" xfId="13959"/>
    <cellStyle name="Normal 13 2 6 2 4" xfId="13960"/>
    <cellStyle name="Normal 13 2 6 2 4 2" xfId="13961"/>
    <cellStyle name="Normal 13 2 6 2 5" xfId="13962"/>
    <cellStyle name="Normal 13 2 6 2 6" xfId="13963"/>
    <cellStyle name="Normal 13 2 6 3" xfId="13964"/>
    <cellStyle name="Normal 13 2 6 3 2" xfId="13965"/>
    <cellStyle name="Normal 13 2 6 3 2 2" xfId="13966"/>
    <cellStyle name="Normal 13 2 6 3 2 2 2" xfId="13967"/>
    <cellStyle name="Normal 13 2 6 3 2 2 3" xfId="13968"/>
    <cellStyle name="Normal 13 2 6 3 2 2 4" xfId="13969"/>
    <cellStyle name="Normal 13 2 6 3 2 3" xfId="13970"/>
    <cellStyle name="Normal 13 2 6 3 2 4" xfId="13971"/>
    <cellStyle name="Normal 13 2 6 3 2 5" xfId="13972"/>
    <cellStyle name="Normal 13 2 6 3 3" xfId="13973"/>
    <cellStyle name="Normal 13 2 6 3 3 2" xfId="13974"/>
    <cellStyle name="Normal 13 2 6 3 3 3" xfId="13975"/>
    <cellStyle name="Normal 13 2 6 3 3 4" xfId="13976"/>
    <cellStyle name="Normal 13 2 6 3 4" xfId="13977"/>
    <cellStyle name="Normal 13 2 6 3 4 2" xfId="13978"/>
    <cellStyle name="Normal 13 2 6 3 5" xfId="13979"/>
    <cellStyle name="Normal 13 2 6 3 6" xfId="13980"/>
    <cellStyle name="Normal 13 2 6 4" xfId="13981"/>
    <cellStyle name="Normal 13 2 6 4 2" xfId="13982"/>
    <cellStyle name="Normal 13 2 6 4 2 2" xfId="13983"/>
    <cellStyle name="Normal 13 2 6 4 2 3" xfId="13984"/>
    <cellStyle name="Normal 13 2 6 4 2 4" xfId="13985"/>
    <cellStyle name="Normal 13 2 6 4 3" xfId="13986"/>
    <cellStyle name="Normal 13 2 6 4 4" xfId="13987"/>
    <cellStyle name="Normal 13 2 6 4 5" xfId="13988"/>
    <cellStyle name="Normal 13 2 6 5" xfId="13989"/>
    <cellStyle name="Normal 13 2 6 5 2" xfId="13990"/>
    <cellStyle name="Normal 13 2 6 5 3" xfId="13991"/>
    <cellStyle name="Normal 13 2 6 5 4" xfId="13992"/>
    <cellStyle name="Normal 13 2 6 6" xfId="13993"/>
    <cellStyle name="Normal 13 2 6 6 2" xfId="13994"/>
    <cellStyle name="Normal 13 2 6 7" xfId="13995"/>
    <cellStyle name="Normal 13 2 6 8" xfId="13996"/>
    <cellStyle name="Normal 13 2 7" xfId="13997"/>
    <cellStyle name="Normal 13 2 7 2" xfId="13998"/>
    <cellStyle name="Normal 13 2 7 2 2" xfId="13999"/>
    <cellStyle name="Normal 13 2 7 2 2 2" xfId="14000"/>
    <cellStyle name="Normal 13 2 7 2 2 2 2" xfId="14001"/>
    <cellStyle name="Normal 13 2 7 2 2 2 3" xfId="14002"/>
    <cellStyle name="Normal 13 2 7 2 2 2 4" xfId="14003"/>
    <cellStyle name="Normal 13 2 7 2 2 3" xfId="14004"/>
    <cellStyle name="Normal 13 2 7 2 2 4" xfId="14005"/>
    <cellStyle name="Normal 13 2 7 2 2 5" xfId="14006"/>
    <cellStyle name="Normal 13 2 7 2 3" xfId="14007"/>
    <cellStyle name="Normal 13 2 7 2 3 2" xfId="14008"/>
    <cellStyle name="Normal 13 2 7 2 3 3" xfId="14009"/>
    <cellStyle name="Normal 13 2 7 2 3 4" xfId="14010"/>
    <cellStyle name="Normal 13 2 7 2 4" xfId="14011"/>
    <cellStyle name="Normal 13 2 7 2 4 2" xfId="14012"/>
    <cellStyle name="Normal 13 2 7 2 5" xfId="14013"/>
    <cellStyle name="Normal 13 2 7 2 6" xfId="14014"/>
    <cellStyle name="Normal 13 2 7 3" xfId="14015"/>
    <cellStyle name="Normal 13 2 7 3 2" xfId="14016"/>
    <cellStyle name="Normal 13 2 7 3 2 2" xfId="14017"/>
    <cellStyle name="Normal 13 2 7 3 2 2 2" xfId="14018"/>
    <cellStyle name="Normal 13 2 7 3 2 2 3" xfId="14019"/>
    <cellStyle name="Normal 13 2 7 3 2 2 4" xfId="14020"/>
    <cellStyle name="Normal 13 2 7 3 2 3" xfId="14021"/>
    <cellStyle name="Normal 13 2 7 3 2 4" xfId="14022"/>
    <cellStyle name="Normal 13 2 7 3 2 5" xfId="14023"/>
    <cellStyle name="Normal 13 2 7 3 3" xfId="14024"/>
    <cellStyle name="Normal 13 2 7 3 3 2" xfId="14025"/>
    <cellStyle name="Normal 13 2 7 3 3 3" xfId="14026"/>
    <cellStyle name="Normal 13 2 7 3 3 4" xfId="14027"/>
    <cellStyle name="Normal 13 2 7 3 4" xfId="14028"/>
    <cellStyle name="Normal 13 2 7 3 4 2" xfId="14029"/>
    <cellStyle name="Normal 13 2 7 3 5" xfId="14030"/>
    <cellStyle name="Normal 13 2 7 3 6" xfId="14031"/>
    <cellStyle name="Normal 13 2 7 4" xfId="14032"/>
    <cellStyle name="Normal 13 2 7 4 2" xfId="14033"/>
    <cellStyle name="Normal 13 2 7 4 2 2" xfId="14034"/>
    <cellStyle name="Normal 13 2 7 4 2 3" xfId="14035"/>
    <cellStyle name="Normal 13 2 7 4 2 4" xfId="14036"/>
    <cellStyle name="Normal 13 2 7 4 3" xfId="14037"/>
    <cellStyle name="Normal 13 2 7 4 4" xfId="14038"/>
    <cellStyle name="Normal 13 2 7 4 5" xfId="14039"/>
    <cellStyle name="Normal 13 2 7 5" xfId="14040"/>
    <cellStyle name="Normal 13 2 7 5 2" xfId="14041"/>
    <cellStyle name="Normal 13 2 7 5 3" xfId="14042"/>
    <cellStyle name="Normal 13 2 7 5 4" xfId="14043"/>
    <cellStyle name="Normal 13 2 7 6" xfId="14044"/>
    <cellStyle name="Normal 13 2 7 6 2" xfId="14045"/>
    <cellStyle name="Normal 13 2 7 7" xfId="14046"/>
    <cellStyle name="Normal 13 2 7 8" xfId="14047"/>
    <cellStyle name="Normal 13 2 8" xfId="14048"/>
    <cellStyle name="Normal 13 2 8 2" xfId="14049"/>
    <cellStyle name="Normal 13 2 8 2 2" xfId="14050"/>
    <cellStyle name="Normal 13 2 8 2 2 2" xfId="14051"/>
    <cellStyle name="Normal 13 2 8 2 2 3" xfId="14052"/>
    <cellStyle name="Normal 13 2 8 2 2 4" xfId="14053"/>
    <cellStyle name="Normal 13 2 8 2 3" xfId="14054"/>
    <cellStyle name="Normal 13 2 8 2 4" xfId="14055"/>
    <cellStyle name="Normal 13 2 8 2 5" xfId="14056"/>
    <cellStyle name="Normal 13 2 8 3" xfId="14057"/>
    <cellStyle name="Normal 13 2 8 3 2" xfId="14058"/>
    <cellStyle name="Normal 13 2 8 3 3" xfId="14059"/>
    <cellStyle name="Normal 13 2 8 3 4" xfId="14060"/>
    <cellStyle name="Normal 13 2 8 4" xfId="14061"/>
    <cellStyle name="Normal 13 2 8 4 2" xfId="14062"/>
    <cellStyle name="Normal 13 2 8 5" xfId="14063"/>
    <cellStyle name="Normal 13 2 8 6" xfId="14064"/>
    <cellStyle name="Normal 13 2 9" xfId="14065"/>
    <cellStyle name="Normal 13 2 9 2" xfId="14066"/>
    <cellStyle name="Normal 13 2 9 2 2" xfId="14067"/>
    <cellStyle name="Normal 13 2 9 2 2 2" xfId="14068"/>
    <cellStyle name="Normal 13 2 9 2 2 3" xfId="14069"/>
    <cellStyle name="Normal 13 2 9 2 2 4" xfId="14070"/>
    <cellStyle name="Normal 13 2 9 2 3" xfId="14071"/>
    <cellStyle name="Normal 13 2 9 2 4" xfId="14072"/>
    <cellStyle name="Normal 13 2 9 2 5" xfId="14073"/>
    <cellStyle name="Normal 13 2 9 3" xfId="14074"/>
    <cellStyle name="Normal 13 2 9 3 2" xfId="14075"/>
    <cellStyle name="Normal 13 2 9 3 3" xfId="14076"/>
    <cellStyle name="Normal 13 2 9 3 4" xfId="14077"/>
    <cellStyle name="Normal 13 2 9 4" xfId="14078"/>
    <cellStyle name="Normal 13 2 9 4 2" xfId="14079"/>
    <cellStyle name="Normal 13 2 9 5" xfId="14080"/>
    <cellStyle name="Normal 13 2 9 6" xfId="14081"/>
    <cellStyle name="Normal 13 3" xfId="14082"/>
    <cellStyle name="Normal 13 3 10" xfId="14083"/>
    <cellStyle name="Normal 13 3 10 2" xfId="14084"/>
    <cellStyle name="Normal 13 3 10 3" xfId="14085"/>
    <cellStyle name="Normal 13 3 10 4" xfId="14086"/>
    <cellStyle name="Normal 13 3 11" xfId="14087"/>
    <cellStyle name="Normal 13 3 11 2" xfId="14088"/>
    <cellStyle name="Normal 13 3 12" xfId="14089"/>
    <cellStyle name="Normal 13 3 13" xfId="14090"/>
    <cellStyle name="Normal 13 3 2" xfId="14091"/>
    <cellStyle name="Normal 13 3 2 10" xfId="14092"/>
    <cellStyle name="Normal 13 3 2 11" xfId="14093"/>
    <cellStyle name="Normal 13 3 2 2" xfId="14094"/>
    <cellStyle name="Normal 13 3 2 2 10" xfId="14095"/>
    <cellStyle name="Normal 13 3 2 2 2" xfId="14096"/>
    <cellStyle name="Normal 13 3 2 2 2 2" xfId="14097"/>
    <cellStyle name="Normal 13 3 2 2 2 2 2" xfId="14098"/>
    <cellStyle name="Normal 13 3 2 2 2 2 2 2" xfId="14099"/>
    <cellStyle name="Normal 13 3 2 2 2 2 2 2 2" xfId="14100"/>
    <cellStyle name="Normal 13 3 2 2 2 2 2 2 3" xfId="14101"/>
    <cellStyle name="Normal 13 3 2 2 2 2 2 2 4" xfId="14102"/>
    <cellStyle name="Normal 13 3 2 2 2 2 2 3" xfId="14103"/>
    <cellStyle name="Normal 13 3 2 2 2 2 2 4" xfId="14104"/>
    <cellStyle name="Normal 13 3 2 2 2 2 2 5" xfId="14105"/>
    <cellStyle name="Normal 13 3 2 2 2 2 3" xfId="14106"/>
    <cellStyle name="Normal 13 3 2 2 2 2 3 2" xfId="14107"/>
    <cellStyle name="Normal 13 3 2 2 2 2 3 3" xfId="14108"/>
    <cellStyle name="Normal 13 3 2 2 2 2 3 4" xfId="14109"/>
    <cellStyle name="Normal 13 3 2 2 2 2 4" xfId="14110"/>
    <cellStyle name="Normal 13 3 2 2 2 2 4 2" xfId="14111"/>
    <cellStyle name="Normal 13 3 2 2 2 2 5" xfId="14112"/>
    <cellStyle name="Normal 13 3 2 2 2 2 6" xfId="14113"/>
    <cellStyle name="Normal 13 3 2 2 2 3" xfId="14114"/>
    <cellStyle name="Normal 13 3 2 2 2 3 2" xfId="14115"/>
    <cellStyle name="Normal 13 3 2 2 2 3 2 2" xfId="14116"/>
    <cellStyle name="Normal 13 3 2 2 2 3 2 2 2" xfId="14117"/>
    <cellStyle name="Normal 13 3 2 2 2 3 2 2 3" xfId="14118"/>
    <cellStyle name="Normal 13 3 2 2 2 3 2 2 4" xfId="14119"/>
    <cellStyle name="Normal 13 3 2 2 2 3 2 3" xfId="14120"/>
    <cellStyle name="Normal 13 3 2 2 2 3 2 4" xfId="14121"/>
    <cellStyle name="Normal 13 3 2 2 2 3 2 5" xfId="14122"/>
    <cellStyle name="Normal 13 3 2 2 2 3 3" xfId="14123"/>
    <cellStyle name="Normal 13 3 2 2 2 3 3 2" xfId="14124"/>
    <cellStyle name="Normal 13 3 2 2 2 3 3 3" xfId="14125"/>
    <cellStyle name="Normal 13 3 2 2 2 3 3 4" xfId="14126"/>
    <cellStyle name="Normal 13 3 2 2 2 3 4" xfId="14127"/>
    <cellStyle name="Normal 13 3 2 2 2 3 4 2" xfId="14128"/>
    <cellStyle name="Normal 13 3 2 2 2 3 5" xfId="14129"/>
    <cellStyle name="Normal 13 3 2 2 2 3 6" xfId="14130"/>
    <cellStyle name="Normal 13 3 2 2 2 4" xfId="14131"/>
    <cellStyle name="Normal 13 3 2 2 2 4 2" xfId="14132"/>
    <cellStyle name="Normal 13 3 2 2 2 4 2 2" xfId="14133"/>
    <cellStyle name="Normal 13 3 2 2 2 4 2 3" xfId="14134"/>
    <cellStyle name="Normal 13 3 2 2 2 4 2 4" xfId="14135"/>
    <cellStyle name="Normal 13 3 2 2 2 4 3" xfId="14136"/>
    <cellStyle name="Normal 13 3 2 2 2 4 4" xfId="14137"/>
    <cellStyle name="Normal 13 3 2 2 2 4 5" xfId="14138"/>
    <cellStyle name="Normal 13 3 2 2 2 5" xfId="14139"/>
    <cellStyle name="Normal 13 3 2 2 2 5 2" xfId="14140"/>
    <cellStyle name="Normal 13 3 2 2 2 5 3" xfId="14141"/>
    <cellStyle name="Normal 13 3 2 2 2 5 4" xfId="14142"/>
    <cellStyle name="Normal 13 3 2 2 2 6" xfId="14143"/>
    <cellStyle name="Normal 13 3 2 2 2 6 2" xfId="14144"/>
    <cellStyle name="Normal 13 3 2 2 2 7" xfId="14145"/>
    <cellStyle name="Normal 13 3 2 2 2 8" xfId="14146"/>
    <cellStyle name="Normal 13 3 2 2 3" xfId="14147"/>
    <cellStyle name="Normal 13 3 2 2 3 2" xfId="14148"/>
    <cellStyle name="Normal 13 3 2 2 3 2 2" xfId="14149"/>
    <cellStyle name="Normal 13 3 2 2 3 2 2 2" xfId="14150"/>
    <cellStyle name="Normal 13 3 2 2 3 2 2 2 2" xfId="14151"/>
    <cellStyle name="Normal 13 3 2 2 3 2 2 2 3" xfId="14152"/>
    <cellStyle name="Normal 13 3 2 2 3 2 2 2 4" xfId="14153"/>
    <cellStyle name="Normal 13 3 2 2 3 2 2 3" xfId="14154"/>
    <cellStyle name="Normal 13 3 2 2 3 2 2 4" xfId="14155"/>
    <cellStyle name="Normal 13 3 2 2 3 2 2 5" xfId="14156"/>
    <cellStyle name="Normal 13 3 2 2 3 2 3" xfId="14157"/>
    <cellStyle name="Normal 13 3 2 2 3 2 3 2" xfId="14158"/>
    <cellStyle name="Normal 13 3 2 2 3 2 3 3" xfId="14159"/>
    <cellStyle name="Normal 13 3 2 2 3 2 3 4" xfId="14160"/>
    <cellStyle name="Normal 13 3 2 2 3 2 4" xfId="14161"/>
    <cellStyle name="Normal 13 3 2 2 3 2 4 2" xfId="14162"/>
    <cellStyle name="Normal 13 3 2 2 3 2 5" xfId="14163"/>
    <cellStyle name="Normal 13 3 2 2 3 2 6" xfId="14164"/>
    <cellStyle name="Normal 13 3 2 2 3 3" xfId="14165"/>
    <cellStyle name="Normal 13 3 2 2 3 3 2" xfId="14166"/>
    <cellStyle name="Normal 13 3 2 2 3 3 2 2" xfId="14167"/>
    <cellStyle name="Normal 13 3 2 2 3 3 2 2 2" xfId="14168"/>
    <cellStyle name="Normal 13 3 2 2 3 3 2 2 3" xfId="14169"/>
    <cellStyle name="Normal 13 3 2 2 3 3 2 2 4" xfId="14170"/>
    <cellStyle name="Normal 13 3 2 2 3 3 2 3" xfId="14171"/>
    <cellStyle name="Normal 13 3 2 2 3 3 2 4" xfId="14172"/>
    <cellStyle name="Normal 13 3 2 2 3 3 2 5" xfId="14173"/>
    <cellStyle name="Normal 13 3 2 2 3 3 3" xfId="14174"/>
    <cellStyle name="Normal 13 3 2 2 3 3 3 2" xfId="14175"/>
    <cellStyle name="Normal 13 3 2 2 3 3 3 3" xfId="14176"/>
    <cellStyle name="Normal 13 3 2 2 3 3 3 4" xfId="14177"/>
    <cellStyle name="Normal 13 3 2 2 3 3 4" xfId="14178"/>
    <cellStyle name="Normal 13 3 2 2 3 3 4 2" xfId="14179"/>
    <cellStyle name="Normal 13 3 2 2 3 3 5" xfId="14180"/>
    <cellStyle name="Normal 13 3 2 2 3 3 6" xfId="14181"/>
    <cellStyle name="Normal 13 3 2 2 3 4" xfId="14182"/>
    <cellStyle name="Normal 13 3 2 2 3 4 2" xfId="14183"/>
    <cellStyle name="Normal 13 3 2 2 3 4 2 2" xfId="14184"/>
    <cellStyle name="Normal 13 3 2 2 3 4 2 3" xfId="14185"/>
    <cellStyle name="Normal 13 3 2 2 3 4 2 4" xfId="14186"/>
    <cellStyle name="Normal 13 3 2 2 3 4 3" xfId="14187"/>
    <cellStyle name="Normal 13 3 2 2 3 4 4" xfId="14188"/>
    <cellStyle name="Normal 13 3 2 2 3 4 5" xfId="14189"/>
    <cellStyle name="Normal 13 3 2 2 3 5" xfId="14190"/>
    <cellStyle name="Normal 13 3 2 2 3 5 2" xfId="14191"/>
    <cellStyle name="Normal 13 3 2 2 3 5 3" xfId="14192"/>
    <cellStyle name="Normal 13 3 2 2 3 5 4" xfId="14193"/>
    <cellStyle name="Normal 13 3 2 2 3 6" xfId="14194"/>
    <cellStyle name="Normal 13 3 2 2 3 6 2" xfId="14195"/>
    <cellStyle name="Normal 13 3 2 2 3 7" xfId="14196"/>
    <cellStyle name="Normal 13 3 2 2 3 8" xfId="14197"/>
    <cellStyle name="Normal 13 3 2 2 4" xfId="14198"/>
    <cellStyle name="Normal 13 3 2 2 4 2" xfId="14199"/>
    <cellStyle name="Normal 13 3 2 2 4 2 2" xfId="14200"/>
    <cellStyle name="Normal 13 3 2 2 4 2 2 2" xfId="14201"/>
    <cellStyle name="Normal 13 3 2 2 4 2 2 3" xfId="14202"/>
    <cellStyle name="Normal 13 3 2 2 4 2 2 4" xfId="14203"/>
    <cellStyle name="Normal 13 3 2 2 4 2 3" xfId="14204"/>
    <cellStyle name="Normal 13 3 2 2 4 2 4" xfId="14205"/>
    <cellStyle name="Normal 13 3 2 2 4 2 5" xfId="14206"/>
    <cellStyle name="Normal 13 3 2 2 4 3" xfId="14207"/>
    <cellStyle name="Normal 13 3 2 2 4 3 2" xfId="14208"/>
    <cellStyle name="Normal 13 3 2 2 4 3 3" xfId="14209"/>
    <cellStyle name="Normal 13 3 2 2 4 3 4" xfId="14210"/>
    <cellStyle name="Normal 13 3 2 2 4 4" xfId="14211"/>
    <cellStyle name="Normal 13 3 2 2 4 4 2" xfId="14212"/>
    <cellStyle name="Normal 13 3 2 2 4 5" xfId="14213"/>
    <cellStyle name="Normal 13 3 2 2 4 6" xfId="14214"/>
    <cellStyle name="Normal 13 3 2 2 5" xfId="14215"/>
    <cellStyle name="Normal 13 3 2 2 5 2" xfId="14216"/>
    <cellStyle name="Normal 13 3 2 2 5 2 2" xfId="14217"/>
    <cellStyle name="Normal 13 3 2 2 5 2 2 2" xfId="14218"/>
    <cellStyle name="Normal 13 3 2 2 5 2 2 3" xfId="14219"/>
    <cellStyle name="Normal 13 3 2 2 5 2 2 4" xfId="14220"/>
    <cellStyle name="Normal 13 3 2 2 5 2 3" xfId="14221"/>
    <cellStyle name="Normal 13 3 2 2 5 2 4" xfId="14222"/>
    <cellStyle name="Normal 13 3 2 2 5 2 5" xfId="14223"/>
    <cellStyle name="Normal 13 3 2 2 5 3" xfId="14224"/>
    <cellStyle name="Normal 13 3 2 2 5 3 2" xfId="14225"/>
    <cellStyle name="Normal 13 3 2 2 5 3 3" xfId="14226"/>
    <cellStyle name="Normal 13 3 2 2 5 3 4" xfId="14227"/>
    <cellStyle name="Normal 13 3 2 2 5 4" xfId="14228"/>
    <cellStyle name="Normal 13 3 2 2 5 4 2" xfId="14229"/>
    <cellStyle name="Normal 13 3 2 2 5 5" xfId="14230"/>
    <cellStyle name="Normal 13 3 2 2 5 6" xfId="14231"/>
    <cellStyle name="Normal 13 3 2 2 6" xfId="14232"/>
    <cellStyle name="Normal 13 3 2 2 6 2" xfId="14233"/>
    <cellStyle name="Normal 13 3 2 2 6 2 2" xfId="14234"/>
    <cellStyle name="Normal 13 3 2 2 6 2 3" xfId="14235"/>
    <cellStyle name="Normal 13 3 2 2 6 2 4" xfId="14236"/>
    <cellStyle name="Normal 13 3 2 2 6 3" xfId="14237"/>
    <cellStyle name="Normal 13 3 2 2 6 4" xfId="14238"/>
    <cellStyle name="Normal 13 3 2 2 6 5" xfId="14239"/>
    <cellStyle name="Normal 13 3 2 2 7" xfId="14240"/>
    <cellStyle name="Normal 13 3 2 2 7 2" xfId="14241"/>
    <cellStyle name="Normal 13 3 2 2 7 3" xfId="14242"/>
    <cellStyle name="Normal 13 3 2 2 7 4" xfId="14243"/>
    <cellStyle name="Normal 13 3 2 2 8" xfId="14244"/>
    <cellStyle name="Normal 13 3 2 2 8 2" xfId="14245"/>
    <cellStyle name="Normal 13 3 2 2 9" xfId="14246"/>
    <cellStyle name="Normal 13 3 2 3" xfId="14247"/>
    <cellStyle name="Normal 13 3 2 3 2" xfId="14248"/>
    <cellStyle name="Normal 13 3 2 3 2 2" xfId="14249"/>
    <cellStyle name="Normal 13 3 2 3 2 2 2" xfId="14250"/>
    <cellStyle name="Normal 13 3 2 3 2 2 2 2" xfId="14251"/>
    <cellStyle name="Normal 13 3 2 3 2 2 2 3" xfId="14252"/>
    <cellStyle name="Normal 13 3 2 3 2 2 2 4" xfId="14253"/>
    <cellStyle name="Normal 13 3 2 3 2 2 3" xfId="14254"/>
    <cellStyle name="Normal 13 3 2 3 2 2 4" xfId="14255"/>
    <cellStyle name="Normal 13 3 2 3 2 2 5" xfId="14256"/>
    <cellStyle name="Normal 13 3 2 3 2 3" xfId="14257"/>
    <cellStyle name="Normal 13 3 2 3 2 3 2" xfId="14258"/>
    <cellStyle name="Normal 13 3 2 3 2 3 3" xfId="14259"/>
    <cellStyle name="Normal 13 3 2 3 2 3 4" xfId="14260"/>
    <cellStyle name="Normal 13 3 2 3 2 4" xfId="14261"/>
    <cellStyle name="Normal 13 3 2 3 2 4 2" xfId="14262"/>
    <cellStyle name="Normal 13 3 2 3 2 5" xfId="14263"/>
    <cellStyle name="Normal 13 3 2 3 2 6" xfId="14264"/>
    <cellStyle name="Normal 13 3 2 3 3" xfId="14265"/>
    <cellStyle name="Normal 13 3 2 3 3 2" xfId="14266"/>
    <cellStyle name="Normal 13 3 2 3 3 2 2" xfId="14267"/>
    <cellStyle name="Normal 13 3 2 3 3 2 2 2" xfId="14268"/>
    <cellStyle name="Normal 13 3 2 3 3 2 2 3" xfId="14269"/>
    <cellStyle name="Normal 13 3 2 3 3 2 2 4" xfId="14270"/>
    <cellStyle name="Normal 13 3 2 3 3 2 3" xfId="14271"/>
    <cellStyle name="Normal 13 3 2 3 3 2 4" xfId="14272"/>
    <cellStyle name="Normal 13 3 2 3 3 2 5" xfId="14273"/>
    <cellStyle name="Normal 13 3 2 3 3 3" xfId="14274"/>
    <cellStyle name="Normal 13 3 2 3 3 3 2" xfId="14275"/>
    <cellStyle name="Normal 13 3 2 3 3 3 3" xfId="14276"/>
    <cellStyle name="Normal 13 3 2 3 3 3 4" xfId="14277"/>
    <cellStyle name="Normal 13 3 2 3 3 4" xfId="14278"/>
    <cellStyle name="Normal 13 3 2 3 3 4 2" xfId="14279"/>
    <cellStyle name="Normal 13 3 2 3 3 5" xfId="14280"/>
    <cellStyle name="Normal 13 3 2 3 3 6" xfId="14281"/>
    <cellStyle name="Normal 13 3 2 3 4" xfId="14282"/>
    <cellStyle name="Normal 13 3 2 3 4 2" xfId="14283"/>
    <cellStyle name="Normal 13 3 2 3 4 2 2" xfId="14284"/>
    <cellStyle name="Normal 13 3 2 3 4 2 3" xfId="14285"/>
    <cellStyle name="Normal 13 3 2 3 4 2 4" xfId="14286"/>
    <cellStyle name="Normal 13 3 2 3 4 3" xfId="14287"/>
    <cellStyle name="Normal 13 3 2 3 4 4" xfId="14288"/>
    <cellStyle name="Normal 13 3 2 3 4 5" xfId="14289"/>
    <cellStyle name="Normal 13 3 2 3 5" xfId="14290"/>
    <cellStyle name="Normal 13 3 2 3 5 2" xfId="14291"/>
    <cellStyle name="Normal 13 3 2 3 5 3" xfId="14292"/>
    <cellStyle name="Normal 13 3 2 3 5 4" xfId="14293"/>
    <cellStyle name="Normal 13 3 2 3 6" xfId="14294"/>
    <cellStyle name="Normal 13 3 2 3 6 2" xfId="14295"/>
    <cellStyle name="Normal 13 3 2 3 7" xfId="14296"/>
    <cellStyle name="Normal 13 3 2 3 8" xfId="14297"/>
    <cellStyle name="Normal 13 3 2 4" xfId="14298"/>
    <cellStyle name="Normal 13 3 2 4 2" xfId="14299"/>
    <cellStyle name="Normal 13 3 2 4 2 2" xfId="14300"/>
    <cellStyle name="Normal 13 3 2 4 2 2 2" xfId="14301"/>
    <cellStyle name="Normal 13 3 2 4 2 2 2 2" xfId="14302"/>
    <cellStyle name="Normal 13 3 2 4 2 2 2 3" xfId="14303"/>
    <cellStyle name="Normal 13 3 2 4 2 2 2 4" xfId="14304"/>
    <cellStyle name="Normal 13 3 2 4 2 2 3" xfId="14305"/>
    <cellStyle name="Normal 13 3 2 4 2 2 4" xfId="14306"/>
    <cellStyle name="Normal 13 3 2 4 2 2 5" xfId="14307"/>
    <cellStyle name="Normal 13 3 2 4 2 3" xfId="14308"/>
    <cellStyle name="Normal 13 3 2 4 2 3 2" xfId="14309"/>
    <cellStyle name="Normal 13 3 2 4 2 3 3" xfId="14310"/>
    <cellStyle name="Normal 13 3 2 4 2 3 4" xfId="14311"/>
    <cellStyle name="Normal 13 3 2 4 2 4" xfId="14312"/>
    <cellStyle name="Normal 13 3 2 4 2 4 2" xfId="14313"/>
    <cellStyle name="Normal 13 3 2 4 2 5" xfId="14314"/>
    <cellStyle name="Normal 13 3 2 4 2 6" xfId="14315"/>
    <cellStyle name="Normal 13 3 2 4 3" xfId="14316"/>
    <cellStyle name="Normal 13 3 2 4 3 2" xfId="14317"/>
    <cellStyle name="Normal 13 3 2 4 3 2 2" xfId="14318"/>
    <cellStyle name="Normal 13 3 2 4 3 2 2 2" xfId="14319"/>
    <cellStyle name="Normal 13 3 2 4 3 2 2 3" xfId="14320"/>
    <cellStyle name="Normal 13 3 2 4 3 2 2 4" xfId="14321"/>
    <cellStyle name="Normal 13 3 2 4 3 2 3" xfId="14322"/>
    <cellStyle name="Normal 13 3 2 4 3 2 4" xfId="14323"/>
    <cellStyle name="Normal 13 3 2 4 3 2 5" xfId="14324"/>
    <cellStyle name="Normal 13 3 2 4 3 3" xfId="14325"/>
    <cellStyle name="Normal 13 3 2 4 3 3 2" xfId="14326"/>
    <cellStyle name="Normal 13 3 2 4 3 3 3" xfId="14327"/>
    <cellStyle name="Normal 13 3 2 4 3 3 4" xfId="14328"/>
    <cellStyle name="Normal 13 3 2 4 3 4" xfId="14329"/>
    <cellStyle name="Normal 13 3 2 4 3 4 2" xfId="14330"/>
    <cellStyle name="Normal 13 3 2 4 3 5" xfId="14331"/>
    <cellStyle name="Normal 13 3 2 4 3 6" xfId="14332"/>
    <cellStyle name="Normal 13 3 2 4 4" xfId="14333"/>
    <cellStyle name="Normal 13 3 2 4 4 2" xfId="14334"/>
    <cellStyle name="Normal 13 3 2 4 4 2 2" xfId="14335"/>
    <cellStyle name="Normal 13 3 2 4 4 2 3" xfId="14336"/>
    <cellStyle name="Normal 13 3 2 4 4 2 4" xfId="14337"/>
    <cellStyle name="Normal 13 3 2 4 4 3" xfId="14338"/>
    <cellStyle name="Normal 13 3 2 4 4 4" xfId="14339"/>
    <cellStyle name="Normal 13 3 2 4 4 5" xfId="14340"/>
    <cellStyle name="Normal 13 3 2 4 5" xfId="14341"/>
    <cellStyle name="Normal 13 3 2 4 5 2" xfId="14342"/>
    <cellStyle name="Normal 13 3 2 4 5 3" xfId="14343"/>
    <cellStyle name="Normal 13 3 2 4 5 4" xfId="14344"/>
    <cellStyle name="Normal 13 3 2 4 6" xfId="14345"/>
    <cellStyle name="Normal 13 3 2 4 6 2" xfId="14346"/>
    <cellStyle name="Normal 13 3 2 4 7" xfId="14347"/>
    <cellStyle name="Normal 13 3 2 4 8" xfId="14348"/>
    <cellStyle name="Normal 13 3 2 5" xfId="14349"/>
    <cellStyle name="Normal 13 3 2 5 2" xfId="14350"/>
    <cellStyle name="Normal 13 3 2 5 2 2" xfId="14351"/>
    <cellStyle name="Normal 13 3 2 5 2 2 2" xfId="14352"/>
    <cellStyle name="Normal 13 3 2 5 2 2 3" xfId="14353"/>
    <cellStyle name="Normal 13 3 2 5 2 2 4" xfId="14354"/>
    <cellStyle name="Normal 13 3 2 5 2 3" xfId="14355"/>
    <cellStyle name="Normal 13 3 2 5 2 4" xfId="14356"/>
    <cellStyle name="Normal 13 3 2 5 2 5" xfId="14357"/>
    <cellStyle name="Normal 13 3 2 5 3" xfId="14358"/>
    <cellStyle name="Normal 13 3 2 5 3 2" xfId="14359"/>
    <cellStyle name="Normal 13 3 2 5 3 3" xfId="14360"/>
    <cellStyle name="Normal 13 3 2 5 3 4" xfId="14361"/>
    <cellStyle name="Normal 13 3 2 5 4" xfId="14362"/>
    <cellStyle name="Normal 13 3 2 5 4 2" xfId="14363"/>
    <cellStyle name="Normal 13 3 2 5 5" xfId="14364"/>
    <cellStyle name="Normal 13 3 2 5 6" xfId="14365"/>
    <cellStyle name="Normal 13 3 2 6" xfId="14366"/>
    <cellStyle name="Normal 13 3 2 6 2" xfId="14367"/>
    <cellStyle name="Normal 13 3 2 6 2 2" xfId="14368"/>
    <cellStyle name="Normal 13 3 2 6 2 2 2" xfId="14369"/>
    <cellStyle name="Normal 13 3 2 6 2 2 3" xfId="14370"/>
    <cellStyle name="Normal 13 3 2 6 2 2 4" xfId="14371"/>
    <cellStyle name="Normal 13 3 2 6 2 3" xfId="14372"/>
    <cellStyle name="Normal 13 3 2 6 2 4" xfId="14373"/>
    <cellStyle name="Normal 13 3 2 6 2 5" xfId="14374"/>
    <cellStyle name="Normal 13 3 2 6 3" xfId="14375"/>
    <cellStyle name="Normal 13 3 2 6 3 2" xfId="14376"/>
    <cellStyle name="Normal 13 3 2 6 3 3" xfId="14377"/>
    <cellStyle name="Normal 13 3 2 6 3 4" xfId="14378"/>
    <cellStyle name="Normal 13 3 2 6 4" xfId="14379"/>
    <cellStyle name="Normal 13 3 2 6 4 2" xfId="14380"/>
    <cellStyle name="Normal 13 3 2 6 5" xfId="14381"/>
    <cellStyle name="Normal 13 3 2 6 6" xfId="14382"/>
    <cellStyle name="Normal 13 3 2 7" xfId="14383"/>
    <cellStyle name="Normal 13 3 2 7 2" xfId="14384"/>
    <cellStyle name="Normal 13 3 2 7 2 2" xfId="14385"/>
    <cellStyle name="Normal 13 3 2 7 2 3" xfId="14386"/>
    <cellStyle name="Normal 13 3 2 7 2 4" xfId="14387"/>
    <cellStyle name="Normal 13 3 2 7 3" xfId="14388"/>
    <cellStyle name="Normal 13 3 2 7 4" xfId="14389"/>
    <cellStyle name="Normal 13 3 2 7 5" xfId="14390"/>
    <cellStyle name="Normal 13 3 2 8" xfId="14391"/>
    <cellStyle name="Normal 13 3 2 8 2" xfId="14392"/>
    <cellStyle name="Normal 13 3 2 8 3" xfId="14393"/>
    <cellStyle name="Normal 13 3 2 8 4" xfId="14394"/>
    <cellStyle name="Normal 13 3 2 9" xfId="14395"/>
    <cellStyle name="Normal 13 3 2 9 2" xfId="14396"/>
    <cellStyle name="Normal 13 3 3" xfId="14397"/>
    <cellStyle name="Normal 13 3 3 10" xfId="14398"/>
    <cellStyle name="Normal 13 3 3 2" xfId="14399"/>
    <cellStyle name="Normal 13 3 3 2 2" xfId="14400"/>
    <cellStyle name="Normal 13 3 3 2 2 2" xfId="14401"/>
    <cellStyle name="Normal 13 3 3 2 2 2 2" xfId="14402"/>
    <cellStyle name="Normal 13 3 3 2 2 2 2 2" xfId="14403"/>
    <cellStyle name="Normal 13 3 3 2 2 2 2 3" xfId="14404"/>
    <cellStyle name="Normal 13 3 3 2 2 2 2 4" xfId="14405"/>
    <cellStyle name="Normal 13 3 3 2 2 2 3" xfId="14406"/>
    <cellStyle name="Normal 13 3 3 2 2 2 4" xfId="14407"/>
    <cellStyle name="Normal 13 3 3 2 2 2 5" xfId="14408"/>
    <cellStyle name="Normal 13 3 3 2 2 3" xfId="14409"/>
    <cellStyle name="Normal 13 3 3 2 2 3 2" xfId="14410"/>
    <cellStyle name="Normal 13 3 3 2 2 3 3" xfId="14411"/>
    <cellStyle name="Normal 13 3 3 2 2 3 4" xfId="14412"/>
    <cellStyle name="Normal 13 3 3 2 2 4" xfId="14413"/>
    <cellStyle name="Normal 13 3 3 2 2 4 2" xfId="14414"/>
    <cellStyle name="Normal 13 3 3 2 2 5" xfId="14415"/>
    <cellStyle name="Normal 13 3 3 2 2 6" xfId="14416"/>
    <cellStyle name="Normal 13 3 3 2 3" xfId="14417"/>
    <cellStyle name="Normal 13 3 3 2 3 2" xfId="14418"/>
    <cellStyle name="Normal 13 3 3 2 3 2 2" xfId="14419"/>
    <cellStyle name="Normal 13 3 3 2 3 2 2 2" xfId="14420"/>
    <cellStyle name="Normal 13 3 3 2 3 2 2 3" xfId="14421"/>
    <cellStyle name="Normal 13 3 3 2 3 2 2 4" xfId="14422"/>
    <cellStyle name="Normal 13 3 3 2 3 2 3" xfId="14423"/>
    <cellStyle name="Normal 13 3 3 2 3 2 4" xfId="14424"/>
    <cellStyle name="Normal 13 3 3 2 3 2 5" xfId="14425"/>
    <cellStyle name="Normal 13 3 3 2 3 3" xfId="14426"/>
    <cellStyle name="Normal 13 3 3 2 3 3 2" xfId="14427"/>
    <cellStyle name="Normal 13 3 3 2 3 3 3" xfId="14428"/>
    <cellStyle name="Normal 13 3 3 2 3 3 4" xfId="14429"/>
    <cellStyle name="Normal 13 3 3 2 3 4" xfId="14430"/>
    <cellStyle name="Normal 13 3 3 2 3 4 2" xfId="14431"/>
    <cellStyle name="Normal 13 3 3 2 3 5" xfId="14432"/>
    <cellStyle name="Normal 13 3 3 2 3 6" xfId="14433"/>
    <cellStyle name="Normal 13 3 3 2 4" xfId="14434"/>
    <cellStyle name="Normal 13 3 3 2 4 2" xfId="14435"/>
    <cellStyle name="Normal 13 3 3 2 4 2 2" xfId="14436"/>
    <cellStyle name="Normal 13 3 3 2 4 2 3" xfId="14437"/>
    <cellStyle name="Normal 13 3 3 2 4 2 4" xfId="14438"/>
    <cellStyle name="Normal 13 3 3 2 4 3" xfId="14439"/>
    <cellStyle name="Normal 13 3 3 2 4 4" xfId="14440"/>
    <cellStyle name="Normal 13 3 3 2 4 5" xfId="14441"/>
    <cellStyle name="Normal 13 3 3 2 5" xfId="14442"/>
    <cellStyle name="Normal 13 3 3 2 5 2" xfId="14443"/>
    <cellStyle name="Normal 13 3 3 2 5 3" xfId="14444"/>
    <cellStyle name="Normal 13 3 3 2 5 4" xfId="14445"/>
    <cellStyle name="Normal 13 3 3 2 6" xfId="14446"/>
    <cellStyle name="Normal 13 3 3 2 6 2" xfId="14447"/>
    <cellStyle name="Normal 13 3 3 2 7" xfId="14448"/>
    <cellStyle name="Normal 13 3 3 2 8" xfId="14449"/>
    <cellStyle name="Normal 13 3 3 3" xfId="14450"/>
    <cellStyle name="Normal 13 3 3 3 2" xfId="14451"/>
    <cellStyle name="Normal 13 3 3 3 2 2" xfId="14452"/>
    <cellStyle name="Normal 13 3 3 3 2 2 2" xfId="14453"/>
    <cellStyle name="Normal 13 3 3 3 2 2 2 2" xfId="14454"/>
    <cellStyle name="Normal 13 3 3 3 2 2 2 3" xfId="14455"/>
    <cellStyle name="Normal 13 3 3 3 2 2 2 4" xfId="14456"/>
    <cellStyle name="Normal 13 3 3 3 2 2 3" xfId="14457"/>
    <cellStyle name="Normal 13 3 3 3 2 2 4" xfId="14458"/>
    <cellStyle name="Normal 13 3 3 3 2 2 5" xfId="14459"/>
    <cellStyle name="Normal 13 3 3 3 2 3" xfId="14460"/>
    <cellStyle name="Normal 13 3 3 3 2 3 2" xfId="14461"/>
    <cellStyle name="Normal 13 3 3 3 2 3 3" xfId="14462"/>
    <cellStyle name="Normal 13 3 3 3 2 3 4" xfId="14463"/>
    <cellStyle name="Normal 13 3 3 3 2 4" xfId="14464"/>
    <cellStyle name="Normal 13 3 3 3 2 4 2" xfId="14465"/>
    <cellStyle name="Normal 13 3 3 3 2 5" xfId="14466"/>
    <cellStyle name="Normal 13 3 3 3 2 6" xfId="14467"/>
    <cellStyle name="Normal 13 3 3 3 3" xfId="14468"/>
    <cellStyle name="Normal 13 3 3 3 3 2" xfId="14469"/>
    <cellStyle name="Normal 13 3 3 3 3 2 2" xfId="14470"/>
    <cellStyle name="Normal 13 3 3 3 3 2 2 2" xfId="14471"/>
    <cellStyle name="Normal 13 3 3 3 3 2 2 3" xfId="14472"/>
    <cellStyle name="Normal 13 3 3 3 3 2 2 4" xfId="14473"/>
    <cellStyle name="Normal 13 3 3 3 3 2 3" xfId="14474"/>
    <cellStyle name="Normal 13 3 3 3 3 2 4" xfId="14475"/>
    <cellStyle name="Normal 13 3 3 3 3 2 5" xfId="14476"/>
    <cellStyle name="Normal 13 3 3 3 3 3" xfId="14477"/>
    <cellStyle name="Normal 13 3 3 3 3 3 2" xfId="14478"/>
    <cellStyle name="Normal 13 3 3 3 3 3 3" xfId="14479"/>
    <cellStyle name="Normal 13 3 3 3 3 3 4" xfId="14480"/>
    <cellStyle name="Normal 13 3 3 3 3 4" xfId="14481"/>
    <cellStyle name="Normal 13 3 3 3 3 4 2" xfId="14482"/>
    <cellStyle name="Normal 13 3 3 3 3 5" xfId="14483"/>
    <cellStyle name="Normal 13 3 3 3 3 6" xfId="14484"/>
    <cellStyle name="Normal 13 3 3 3 4" xfId="14485"/>
    <cellStyle name="Normal 13 3 3 3 4 2" xfId="14486"/>
    <cellStyle name="Normal 13 3 3 3 4 2 2" xfId="14487"/>
    <cellStyle name="Normal 13 3 3 3 4 2 3" xfId="14488"/>
    <cellStyle name="Normal 13 3 3 3 4 2 4" xfId="14489"/>
    <cellStyle name="Normal 13 3 3 3 4 3" xfId="14490"/>
    <cellStyle name="Normal 13 3 3 3 4 4" xfId="14491"/>
    <cellStyle name="Normal 13 3 3 3 4 5" xfId="14492"/>
    <cellStyle name="Normal 13 3 3 3 5" xfId="14493"/>
    <cellStyle name="Normal 13 3 3 3 5 2" xfId="14494"/>
    <cellStyle name="Normal 13 3 3 3 5 3" xfId="14495"/>
    <cellStyle name="Normal 13 3 3 3 5 4" xfId="14496"/>
    <cellStyle name="Normal 13 3 3 3 6" xfId="14497"/>
    <cellStyle name="Normal 13 3 3 3 6 2" xfId="14498"/>
    <cellStyle name="Normal 13 3 3 3 7" xfId="14499"/>
    <cellStyle name="Normal 13 3 3 3 8" xfId="14500"/>
    <cellStyle name="Normal 13 3 3 4" xfId="14501"/>
    <cellStyle name="Normal 13 3 3 4 2" xfId="14502"/>
    <cellStyle name="Normal 13 3 3 4 2 2" xfId="14503"/>
    <cellStyle name="Normal 13 3 3 4 2 2 2" xfId="14504"/>
    <cellStyle name="Normal 13 3 3 4 2 2 3" xfId="14505"/>
    <cellStyle name="Normal 13 3 3 4 2 2 4" xfId="14506"/>
    <cellStyle name="Normal 13 3 3 4 2 3" xfId="14507"/>
    <cellStyle name="Normal 13 3 3 4 2 4" xfId="14508"/>
    <cellStyle name="Normal 13 3 3 4 2 5" xfId="14509"/>
    <cellStyle name="Normal 13 3 3 4 3" xfId="14510"/>
    <cellStyle name="Normal 13 3 3 4 3 2" xfId="14511"/>
    <cellStyle name="Normal 13 3 3 4 3 3" xfId="14512"/>
    <cellStyle name="Normal 13 3 3 4 3 4" xfId="14513"/>
    <cellStyle name="Normal 13 3 3 4 4" xfId="14514"/>
    <cellStyle name="Normal 13 3 3 4 4 2" xfId="14515"/>
    <cellStyle name="Normal 13 3 3 4 5" xfId="14516"/>
    <cellStyle name="Normal 13 3 3 4 6" xfId="14517"/>
    <cellStyle name="Normal 13 3 3 5" xfId="14518"/>
    <cellStyle name="Normal 13 3 3 5 2" xfId="14519"/>
    <cellStyle name="Normal 13 3 3 5 2 2" xfId="14520"/>
    <cellStyle name="Normal 13 3 3 5 2 2 2" xfId="14521"/>
    <cellStyle name="Normal 13 3 3 5 2 2 3" xfId="14522"/>
    <cellStyle name="Normal 13 3 3 5 2 2 4" xfId="14523"/>
    <cellStyle name="Normal 13 3 3 5 2 3" xfId="14524"/>
    <cellStyle name="Normal 13 3 3 5 2 4" xfId="14525"/>
    <cellStyle name="Normal 13 3 3 5 2 5" xfId="14526"/>
    <cellStyle name="Normal 13 3 3 5 3" xfId="14527"/>
    <cellStyle name="Normal 13 3 3 5 3 2" xfId="14528"/>
    <cellStyle name="Normal 13 3 3 5 3 3" xfId="14529"/>
    <cellStyle name="Normal 13 3 3 5 3 4" xfId="14530"/>
    <cellStyle name="Normal 13 3 3 5 4" xfId="14531"/>
    <cellStyle name="Normal 13 3 3 5 4 2" xfId="14532"/>
    <cellStyle name="Normal 13 3 3 5 5" xfId="14533"/>
    <cellStyle name="Normal 13 3 3 5 6" xfId="14534"/>
    <cellStyle name="Normal 13 3 3 6" xfId="14535"/>
    <cellStyle name="Normal 13 3 3 6 2" xfId="14536"/>
    <cellStyle name="Normal 13 3 3 6 2 2" xfId="14537"/>
    <cellStyle name="Normal 13 3 3 6 2 3" xfId="14538"/>
    <cellStyle name="Normal 13 3 3 6 2 4" xfId="14539"/>
    <cellStyle name="Normal 13 3 3 6 3" xfId="14540"/>
    <cellStyle name="Normal 13 3 3 6 4" xfId="14541"/>
    <cellStyle name="Normal 13 3 3 6 5" xfId="14542"/>
    <cellStyle name="Normal 13 3 3 7" xfId="14543"/>
    <cellStyle name="Normal 13 3 3 7 2" xfId="14544"/>
    <cellStyle name="Normal 13 3 3 7 3" xfId="14545"/>
    <cellStyle name="Normal 13 3 3 7 4" xfId="14546"/>
    <cellStyle name="Normal 13 3 3 8" xfId="14547"/>
    <cellStyle name="Normal 13 3 3 8 2" xfId="14548"/>
    <cellStyle name="Normal 13 3 3 9" xfId="14549"/>
    <cellStyle name="Normal 13 3 4" xfId="14550"/>
    <cellStyle name="Normal 13 3 4 10" xfId="14551"/>
    <cellStyle name="Normal 13 3 4 2" xfId="14552"/>
    <cellStyle name="Normal 13 3 4 2 2" xfId="14553"/>
    <cellStyle name="Normal 13 3 4 2 2 2" xfId="14554"/>
    <cellStyle name="Normal 13 3 4 2 2 2 2" xfId="14555"/>
    <cellStyle name="Normal 13 3 4 2 2 2 2 2" xfId="14556"/>
    <cellStyle name="Normal 13 3 4 2 2 2 2 3" xfId="14557"/>
    <cellStyle name="Normal 13 3 4 2 2 2 2 4" xfId="14558"/>
    <cellStyle name="Normal 13 3 4 2 2 2 3" xfId="14559"/>
    <cellStyle name="Normal 13 3 4 2 2 2 4" xfId="14560"/>
    <cellStyle name="Normal 13 3 4 2 2 2 5" xfId="14561"/>
    <cellStyle name="Normal 13 3 4 2 2 3" xfId="14562"/>
    <cellStyle name="Normal 13 3 4 2 2 3 2" xfId="14563"/>
    <cellStyle name="Normal 13 3 4 2 2 3 3" xfId="14564"/>
    <cellStyle name="Normal 13 3 4 2 2 3 4" xfId="14565"/>
    <cellStyle name="Normal 13 3 4 2 2 4" xfId="14566"/>
    <cellStyle name="Normal 13 3 4 2 2 4 2" xfId="14567"/>
    <cellStyle name="Normal 13 3 4 2 2 5" xfId="14568"/>
    <cellStyle name="Normal 13 3 4 2 2 6" xfId="14569"/>
    <cellStyle name="Normal 13 3 4 2 3" xfId="14570"/>
    <cellStyle name="Normal 13 3 4 2 3 2" xfId="14571"/>
    <cellStyle name="Normal 13 3 4 2 3 2 2" xfId="14572"/>
    <cellStyle name="Normal 13 3 4 2 3 2 2 2" xfId="14573"/>
    <cellStyle name="Normal 13 3 4 2 3 2 2 3" xfId="14574"/>
    <cellStyle name="Normal 13 3 4 2 3 2 2 4" xfId="14575"/>
    <cellStyle name="Normal 13 3 4 2 3 2 3" xfId="14576"/>
    <cellStyle name="Normal 13 3 4 2 3 2 4" xfId="14577"/>
    <cellStyle name="Normal 13 3 4 2 3 2 5" xfId="14578"/>
    <cellStyle name="Normal 13 3 4 2 3 3" xfId="14579"/>
    <cellStyle name="Normal 13 3 4 2 3 3 2" xfId="14580"/>
    <cellStyle name="Normal 13 3 4 2 3 3 3" xfId="14581"/>
    <cellStyle name="Normal 13 3 4 2 3 3 4" xfId="14582"/>
    <cellStyle name="Normal 13 3 4 2 3 4" xfId="14583"/>
    <cellStyle name="Normal 13 3 4 2 3 4 2" xfId="14584"/>
    <cellStyle name="Normal 13 3 4 2 3 5" xfId="14585"/>
    <cellStyle name="Normal 13 3 4 2 3 6" xfId="14586"/>
    <cellStyle name="Normal 13 3 4 2 4" xfId="14587"/>
    <cellStyle name="Normal 13 3 4 2 4 2" xfId="14588"/>
    <cellStyle name="Normal 13 3 4 2 4 2 2" xfId="14589"/>
    <cellStyle name="Normal 13 3 4 2 4 2 3" xfId="14590"/>
    <cellStyle name="Normal 13 3 4 2 4 2 4" xfId="14591"/>
    <cellStyle name="Normal 13 3 4 2 4 3" xfId="14592"/>
    <cellStyle name="Normal 13 3 4 2 4 4" xfId="14593"/>
    <cellStyle name="Normal 13 3 4 2 4 5" xfId="14594"/>
    <cellStyle name="Normal 13 3 4 2 5" xfId="14595"/>
    <cellStyle name="Normal 13 3 4 2 5 2" xfId="14596"/>
    <cellStyle name="Normal 13 3 4 2 5 3" xfId="14597"/>
    <cellStyle name="Normal 13 3 4 2 5 4" xfId="14598"/>
    <cellStyle name="Normal 13 3 4 2 6" xfId="14599"/>
    <cellStyle name="Normal 13 3 4 2 6 2" xfId="14600"/>
    <cellStyle name="Normal 13 3 4 2 7" xfId="14601"/>
    <cellStyle name="Normal 13 3 4 2 8" xfId="14602"/>
    <cellStyle name="Normal 13 3 4 3" xfId="14603"/>
    <cellStyle name="Normal 13 3 4 3 2" xfId="14604"/>
    <cellStyle name="Normal 13 3 4 3 2 2" xfId="14605"/>
    <cellStyle name="Normal 13 3 4 3 2 2 2" xfId="14606"/>
    <cellStyle name="Normal 13 3 4 3 2 2 2 2" xfId="14607"/>
    <cellStyle name="Normal 13 3 4 3 2 2 2 3" xfId="14608"/>
    <cellStyle name="Normal 13 3 4 3 2 2 2 4" xfId="14609"/>
    <cellStyle name="Normal 13 3 4 3 2 2 3" xfId="14610"/>
    <cellStyle name="Normal 13 3 4 3 2 2 4" xfId="14611"/>
    <cellStyle name="Normal 13 3 4 3 2 2 5" xfId="14612"/>
    <cellStyle name="Normal 13 3 4 3 2 3" xfId="14613"/>
    <cellStyle name="Normal 13 3 4 3 2 3 2" xfId="14614"/>
    <cellStyle name="Normal 13 3 4 3 2 3 3" xfId="14615"/>
    <cellStyle name="Normal 13 3 4 3 2 3 4" xfId="14616"/>
    <cellStyle name="Normal 13 3 4 3 2 4" xfId="14617"/>
    <cellStyle name="Normal 13 3 4 3 2 4 2" xfId="14618"/>
    <cellStyle name="Normal 13 3 4 3 2 5" xfId="14619"/>
    <cellStyle name="Normal 13 3 4 3 2 6" xfId="14620"/>
    <cellStyle name="Normal 13 3 4 3 3" xfId="14621"/>
    <cellStyle name="Normal 13 3 4 3 3 2" xfId="14622"/>
    <cellStyle name="Normal 13 3 4 3 3 2 2" xfId="14623"/>
    <cellStyle name="Normal 13 3 4 3 3 2 2 2" xfId="14624"/>
    <cellStyle name="Normal 13 3 4 3 3 2 2 3" xfId="14625"/>
    <cellStyle name="Normal 13 3 4 3 3 2 2 4" xfId="14626"/>
    <cellStyle name="Normal 13 3 4 3 3 2 3" xfId="14627"/>
    <cellStyle name="Normal 13 3 4 3 3 2 4" xfId="14628"/>
    <cellStyle name="Normal 13 3 4 3 3 2 5" xfId="14629"/>
    <cellStyle name="Normal 13 3 4 3 3 3" xfId="14630"/>
    <cellStyle name="Normal 13 3 4 3 3 3 2" xfId="14631"/>
    <cellStyle name="Normal 13 3 4 3 3 3 3" xfId="14632"/>
    <cellStyle name="Normal 13 3 4 3 3 3 4" xfId="14633"/>
    <cellStyle name="Normal 13 3 4 3 3 4" xfId="14634"/>
    <cellStyle name="Normal 13 3 4 3 3 4 2" xfId="14635"/>
    <cellStyle name="Normal 13 3 4 3 3 5" xfId="14636"/>
    <cellStyle name="Normal 13 3 4 3 3 6" xfId="14637"/>
    <cellStyle name="Normal 13 3 4 3 4" xfId="14638"/>
    <cellStyle name="Normal 13 3 4 3 4 2" xfId="14639"/>
    <cellStyle name="Normal 13 3 4 3 4 2 2" xfId="14640"/>
    <cellStyle name="Normal 13 3 4 3 4 2 3" xfId="14641"/>
    <cellStyle name="Normal 13 3 4 3 4 2 4" xfId="14642"/>
    <cellStyle name="Normal 13 3 4 3 4 3" xfId="14643"/>
    <cellStyle name="Normal 13 3 4 3 4 4" xfId="14644"/>
    <cellStyle name="Normal 13 3 4 3 4 5" xfId="14645"/>
    <cellStyle name="Normal 13 3 4 3 5" xfId="14646"/>
    <cellStyle name="Normal 13 3 4 3 5 2" xfId="14647"/>
    <cellStyle name="Normal 13 3 4 3 5 3" xfId="14648"/>
    <cellStyle name="Normal 13 3 4 3 5 4" xfId="14649"/>
    <cellStyle name="Normal 13 3 4 3 6" xfId="14650"/>
    <cellStyle name="Normal 13 3 4 3 6 2" xfId="14651"/>
    <cellStyle name="Normal 13 3 4 3 7" xfId="14652"/>
    <cellStyle name="Normal 13 3 4 3 8" xfId="14653"/>
    <cellStyle name="Normal 13 3 4 4" xfId="14654"/>
    <cellStyle name="Normal 13 3 4 4 2" xfId="14655"/>
    <cellStyle name="Normal 13 3 4 4 2 2" xfId="14656"/>
    <cellStyle name="Normal 13 3 4 4 2 2 2" xfId="14657"/>
    <cellStyle name="Normal 13 3 4 4 2 2 3" xfId="14658"/>
    <cellStyle name="Normal 13 3 4 4 2 2 4" xfId="14659"/>
    <cellStyle name="Normal 13 3 4 4 2 3" xfId="14660"/>
    <cellStyle name="Normal 13 3 4 4 2 4" xfId="14661"/>
    <cellStyle name="Normal 13 3 4 4 2 5" xfId="14662"/>
    <cellStyle name="Normal 13 3 4 4 3" xfId="14663"/>
    <cellStyle name="Normal 13 3 4 4 3 2" xfId="14664"/>
    <cellStyle name="Normal 13 3 4 4 3 3" xfId="14665"/>
    <cellStyle name="Normal 13 3 4 4 3 4" xfId="14666"/>
    <cellStyle name="Normal 13 3 4 4 4" xfId="14667"/>
    <cellStyle name="Normal 13 3 4 4 4 2" xfId="14668"/>
    <cellStyle name="Normal 13 3 4 4 5" xfId="14669"/>
    <cellStyle name="Normal 13 3 4 4 6" xfId="14670"/>
    <cellStyle name="Normal 13 3 4 5" xfId="14671"/>
    <cellStyle name="Normal 13 3 4 5 2" xfId="14672"/>
    <cellStyle name="Normal 13 3 4 5 2 2" xfId="14673"/>
    <cellStyle name="Normal 13 3 4 5 2 2 2" xfId="14674"/>
    <cellStyle name="Normal 13 3 4 5 2 2 3" xfId="14675"/>
    <cellStyle name="Normal 13 3 4 5 2 2 4" xfId="14676"/>
    <cellStyle name="Normal 13 3 4 5 2 3" xfId="14677"/>
    <cellStyle name="Normal 13 3 4 5 2 4" xfId="14678"/>
    <cellStyle name="Normal 13 3 4 5 2 5" xfId="14679"/>
    <cellStyle name="Normal 13 3 4 5 3" xfId="14680"/>
    <cellStyle name="Normal 13 3 4 5 3 2" xfId="14681"/>
    <cellStyle name="Normal 13 3 4 5 3 3" xfId="14682"/>
    <cellStyle name="Normal 13 3 4 5 3 4" xfId="14683"/>
    <cellStyle name="Normal 13 3 4 5 4" xfId="14684"/>
    <cellStyle name="Normal 13 3 4 5 4 2" xfId="14685"/>
    <cellStyle name="Normal 13 3 4 5 5" xfId="14686"/>
    <cellStyle name="Normal 13 3 4 5 6" xfId="14687"/>
    <cellStyle name="Normal 13 3 4 6" xfId="14688"/>
    <cellStyle name="Normal 13 3 4 6 2" xfId="14689"/>
    <cellStyle name="Normal 13 3 4 6 2 2" xfId="14690"/>
    <cellStyle name="Normal 13 3 4 6 2 3" xfId="14691"/>
    <cellStyle name="Normal 13 3 4 6 2 4" xfId="14692"/>
    <cellStyle name="Normal 13 3 4 6 3" xfId="14693"/>
    <cellStyle name="Normal 13 3 4 6 4" xfId="14694"/>
    <cellStyle name="Normal 13 3 4 6 5" xfId="14695"/>
    <cellStyle name="Normal 13 3 4 7" xfId="14696"/>
    <cellStyle name="Normal 13 3 4 7 2" xfId="14697"/>
    <cellStyle name="Normal 13 3 4 7 3" xfId="14698"/>
    <cellStyle name="Normal 13 3 4 7 4" xfId="14699"/>
    <cellStyle name="Normal 13 3 4 8" xfId="14700"/>
    <cellStyle name="Normal 13 3 4 8 2" xfId="14701"/>
    <cellStyle name="Normal 13 3 4 9" xfId="14702"/>
    <cellStyle name="Normal 13 3 5" xfId="14703"/>
    <cellStyle name="Normal 13 3 5 2" xfId="14704"/>
    <cellStyle name="Normal 13 3 5 2 2" xfId="14705"/>
    <cellStyle name="Normal 13 3 5 2 2 2" xfId="14706"/>
    <cellStyle name="Normal 13 3 5 2 2 2 2" xfId="14707"/>
    <cellStyle name="Normal 13 3 5 2 2 2 3" xfId="14708"/>
    <cellStyle name="Normal 13 3 5 2 2 2 4" xfId="14709"/>
    <cellStyle name="Normal 13 3 5 2 2 3" xfId="14710"/>
    <cellStyle name="Normal 13 3 5 2 2 4" xfId="14711"/>
    <cellStyle name="Normal 13 3 5 2 2 5" xfId="14712"/>
    <cellStyle name="Normal 13 3 5 2 3" xfId="14713"/>
    <cellStyle name="Normal 13 3 5 2 3 2" xfId="14714"/>
    <cellStyle name="Normal 13 3 5 2 3 3" xfId="14715"/>
    <cellStyle name="Normal 13 3 5 2 3 4" xfId="14716"/>
    <cellStyle name="Normal 13 3 5 2 4" xfId="14717"/>
    <cellStyle name="Normal 13 3 5 2 4 2" xfId="14718"/>
    <cellStyle name="Normal 13 3 5 2 5" xfId="14719"/>
    <cellStyle name="Normal 13 3 5 2 6" xfId="14720"/>
    <cellStyle name="Normal 13 3 5 3" xfId="14721"/>
    <cellStyle name="Normal 13 3 5 3 2" xfId="14722"/>
    <cellStyle name="Normal 13 3 5 3 2 2" xfId="14723"/>
    <cellStyle name="Normal 13 3 5 3 2 2 2" xfId="14724"/>
    <cellStyle name="Normal 13 3 5 3 2 2 3" xfId="14725"/>
    <cellStyle name="Normal 13 3 5 3 2 2 4" xfId="14726"/>
    <cellStyle name="Normal 13 3 5 3 2 3" xfId="14727"/>
    <cellStyle name="Normal 13 3 5 3 2 4" xfId="14728"/>
    <cellStyle name="Normal 13 3 5 3 2 5" xfId="14729"/>
    <cellStyle name="Normal 13 3 5 3 3" xfId="14730"/>
    <cellStyle name="Normal 13 3 5 3 3 2" xfId="14731"/>
    <cellStyle name="Normal 13 3 5 3 3 3" xfId="14732"/>
    <cellStyle name="Normal 13 3 5 3 3 4" xfId="14733"/>
    <cellStyle name="Normal 13 3 5 3 4" xfId="14734"/>
    <cellStyle name="Normal 13 3 5 3 4 2" xfId="14735"/>
    <cellStyle name="Normal 13 3 5 3 5" xfId="14736"/>
    <cellStyle name="Normal 13 3 5 3 6" xfId="14737"/>
    <cellStyle name="Normal 13 3 5 4" xfId="14738"/>
    <cellStyle name="Normal 13 3 5 4 2" xfId="14739"/>
    <cellStyle name="Normal 13 3 5 4 2 2" xfId="14740"/>
    <cellStyle name="Normal 13 3 5 4 2 3" xfId="14741"/>
    <cellStyle name="Normal 13 3 5 4 2 4" xfId="14742"/>
    <cellStyle name="Normal 13 3 5 4 3" xfId="14743"/>
    <cellStyle name="Normal 13 3 5 4 4" xfId="14744"/>
    <cellStyle name="Normal 13 3 5 4 5" xfId="14745"/>
    <cellStyle name="Normal 13 3 5 5" xfId="14746"/>
    <cellStyle name="Normal 13 3 5 5 2" xfId="14747"/>
    <cellStyle name="Normal 13 3 5 5 3" xfId="14748"/>
    <cellStyle name="Normal 13 3 5 5 4" xfId="14749"/>
    <cellStyle name="Normal 13 3 5 6" xfId="14750"/>
    <cellStyle name="Normal 13 3 5 6 2" xfId="14751"/>
    <cellStyle name="Normal 13 3 5 7" xfId="14752"/>
    <cellStyle name="Normal 13 3 5 8" xfId="14753"/>
    <cellStyle name="Normal 13 3 6" xfId="14754"/>
    <cellStyle name="Normal 13 3 6 2" xfId="14755"/>
    <cellStyle name="Normal 13 3 6 2 2" xfId="14756"/>
    <cellStyle name="Normal 13 3 6 2 2 2" xfId="14757"/>
    <cellStyle name="Normal 13 3 6 2 2 2 2" xfId="14758"/>
    <cellStyle name="Normal 13 3 6 2 2 2 3" xfId="14759"/>
    <cellStyle name="Normal 13 3 6 2 2 2 4" xfId="14760"/>
    <cellStyle name="Normal 13 3 6 2 2 3" xfId="14761"/>
    <cellStyle name="Normal 13 3 6 2 2 4" xfId="14762"/>
    <cellStyle name="Normal 13 3 6 2 2 5" xfId="14763"/>
    <cellStyle name="Normal 13 3 6 2 3" xfId="14764"/>
    <cellStyle name="Normal 13 3 6 2 3 2" xfId="14765"/>
    <cellStyle name="Normal 13 3 6 2 3 3" xfId="14766"/>
    <cellStyle name="Normal 13 3 6 2 3 4" xfId="14767"/>
    <cellStyle name="Normal 13 3 6 2 4" xfId="14768"/>
    <cellStyle name="Normal 13 3 6 2 4 2" xfId="14769"/>
    <cellStyle name="Normal 13 3 6 2 5" xfId="14770"/>
    <cellStyle name="Normal 13 3 6 2 6" xfId="14771"/>
    <cellStyle name="Normal 13 3 6 3" xfId="14772"/>
    <cellStyle name="Normal 13 3 6 3 2" xfId="14773"/>
    <cellStyle name="Normal 13 3 6 3 2 2" xfId="14774"/>
    <cellStyle name="Normal 13 3 6 3 2 2 2" xfId="14775"/>
    <cellStyle name="Normal 13 3 6 3 2 2 3" xfId="14776"/>
    <cellStyle name="Normal 13 3 6 3 2 2 4" xfId="14777"/>
    <cellStyle name="Normal 13 3 6 3 2 3" xfId="14778"/>
    <cellStyle name="Normal 13 3 6 3 2 4" xfId="14779"/>
    <cellStyle name="Normal 13 3 6 3 2 5" xfId="14780"/>
    <cellStyle name="Normal 13 3 6 3 3" xfId="14781"/>
    <cellStyle name="Normal 13 3 6 3 3 2" xfId="14782"/>
    <cellStyle name="Normal 13 3 6 3 3 3" xfId="14783"/>
    <cellStyle name="Normal 13 3 6 3 3 4" xfId="14784"/>
    <cellStyle name="Normal 13 3 6 3 4" xfId="14785"/>
    <cellStyle name="Normal 13 3 6 3 4 2" xfId="14786"/>
    <cellStyle name="Normal 13 3 6 3 5" xfId="14787"/>
    <cellStyle name="Normal 13 3 6 3 6" xfId="14788"/>
    <cellStyle name="Normal 13 3 6 4" xfId="14789"/>
    <cellStyle name="Normal 13 3 6 4 2" xfId="14790"/>
    <cellStyle name="Normal 13 3 6 4 2 2" xfId="14791"/>
    <cellStyle name="Normal 13 3 6 4 2 3" xfId="14792"/>
    <cellStyle name="Normal 13 3 6 4 2 4" xfId="14793"/>
    <cellStyle name="Normal 13 3 6 4 3" xfId="14794"/>
    <cellStyle name="Normal 13 3 6 4 4" xfId="14795"/>
    <cellStyle name="Normal 13 3 6 4 5" xfId="14796"/>
    <cellStyle name="Normal 13 3 6 5" xfId="14797"/>
    <cellStyle name="Normal 13 3 6 5 2" xfId="14798"/>
    <cellStyle name="Normal 13 3 6 5 3" xfId="14799"/>
    <cellStyle name="Normal 13 3 6 5 4" xfId="14800"/>
    <cellStyle name="Normal 13 3 6 6" xfId="14801"/>
    <cellStyle name="Normal 13 3 6 6 2" xfId="14802"/>
    <cellStyle name="Normal 13 3 6 7" xfId="14803"/>
    <cellStyle name="Normal 13 3 6 8" xfId="14804"/>
    <cellStyle name="Normal 13 3 7" xfId="14805"/>
    <cellStyle name="Normal 13 3 7 2" xfId="14806"/>
    <cellStyle name="Normal 13 3 7 2 2" xfId="14807"/>
    <cellStyle name="Normal 13 3 7 2 2 2" xfId="14808"/>
    <cellStyle name="Normal 13 3 7 2 2 3" xfId="14809"/>
    <cellStyle name="Normal 13 3 7 2 2 4" xfId="14810"/>
    <cellStyle name="Normal 13 3 7 2 3" xfId="14811"/>
    <cellStyle name="Normal 13 3 7 2 4" xfId="14812"/>
    <cellStyle name="Normal 13 3 7 2 5" xfId="14813"/>
    <cellStyle name="Normal 13 3 7 3" xfId="14814"/>
    <cellStyle name="Normal 13 3 7 3 2" xfId="14815"/>
    <cellStyle name="Normal 13 3 7 3 3" xfId="14816"/>
    <cellStyle name="Normal 13 3 7 3 4" xfId="14817"/>
    <cellStyle name="Normal 13 3 7 4" xfId="14818"/>
    <cellStyle name="Normal 13 3 7 4 2" xfId="14819"/>
    <cellStyle name="Normal 13 3 7 5" xfId="14820"/>
    <cellStyle name="Normal 13 3 7 6" xfId="14821"/>
    <cellStyle name="Normal 13 3 8" xfId="14822"/>
    <cellStyle name="Normal 13 3 8 2" xfId="14823"/>
    <cellStyle name="Normal 13 3 8 2 2" xfId="14824"/>
    <cellStyle name="Normal 13 3 8 2 2 2" xfId="14825"/>
    <cellStyle name="Normal 13 3 8 2 2 3" xfId="14826"/>
    <cellStyle name="Normal 13 3 8 2 2 4" xfId="14827"/>
    <cellStyle name="Normal 13 3 8 2 3" xfId="14828"/>
    <cellStyle name="Normal 13 3 8 2 4" xfId="14829"/>
    <cellStyle name="Normal 13 3 8 2 5" xfId="14830"/>
    <cellStyle name="Normal 13 3 8 3" xfId="14831"/>
    <cellStyle name="Normal 13 3 8 3 2" xfId="14832"/>
    <cellStyle name="Normal 13 3 8 3 3" xfId="14833"/>
    <cellStyle name="Normal 13 3 8 3 4" xfId="14834"/>
    <cellStyle name="Normal 13 3 8 4" xfId="14835"/>
    <cellStyle name="Normal 13 3 8 4 2" xfId="14836"/>
    <cellStyle name="Normal 13 3 8 5" xfId="14837"/>
    <cellStyle name="Normal 13 3 8 6" xfId="14838"/>
    <cellStyle name="Normal 13 3 9" xfId="14839"/>
    <cellStyle name="Normal 13 3 9 2" xfId="14840"/>
    <cellStyle name="Normal 13 3 9 2 2" xfId="14841"/>
    <cellStyle name="Normal 13 3 9 2 3" xfId="14842"/>
    <cellStyle name="Normal 13 3 9 2 4" xfId="14843"/>
    <cellStyle name="Normal 13 3 9 3" xfId="14844"/>
    <cellStyle name="Normal 13 3 9 4" xfId="14845"/>
    <cellStyle name="Normal 13 3 9 5" xfId="14846"/>
    <cellStyle name="Normal 13 4" xfId="14847"/>
    <cellStyle name="Normal 13 4 10" xfId="14848"/>
    <cellStyle name="Normal 13 4 11" xfId="14849"/>
    <cellStyle name="Normal 13 4 2" xfId="14850"/>
    <cellStyle name="Normal 13 4 2 10" xfId="14851"/>
    <cellStyle name="Normal 13 4 2 2" xfId="14852"/>
    <cellStyle name="Normal 13 4 2 2 2" xfId="14853"/>
    <cellStyle name="Normal 13 4 2 2 2 2" xfId="14854"/>
    <cellStyle name="Normal 13 4 2 2 2 2 2" xfId="14855"/>
    <cellStyle name="Normal 13 4 2 2 2 2 2 2" xfId="14856"/>
    <cellStyle name="Normal 13 4 2 2 2 2 2 3" xfId="14857"/>
    <cellStyle name="Normal 13 4 2 2 2 2 2 4" xfId="14858"/>
    <cellStyle name="Normal 13 4 2 2 2 2 3" xfId="14859"/>
    <cellStyle name="Normal 13 4 2 2 2 2 4" xfId="14860"/>
    <cellStyle name="Normal 13 4 2 2 2 2 5" xfId="14861"/>
    <cellStyle name="Normal 13 4 2 2 2 3" xfId="14862"/>
    <cellStyle name="Normal 13 4 2 2 2 3 2" xfId="14863"/>
    <cellStyle name="Normal 13 4 2 2 2 3 3" xfId="14864"/>
    <cellStyle name="Normal 13 4 2 2 2 3 4" xfId="14865"/>
    <cellStyle name="Normal 13 4 2 2 2 4" xfId="14866"/>
    <cellStyle name="Normal 13 4 2 2 2 4 2" xfId="14867"/>
    <cellStyle name="Normal 13 4 2 2 2 5" xfId="14868"/>
    <cellStyle name="Normal 13 4 2 2 2 6" xfId="14869"/>
    <cellStyle name="Normal 13 4 2 2 3" xfId="14870"/>
    <cellStyle name="Normal 13 4 2 2 3 2" xfId="14871"/>
    <cellStyle name="Normal 13 4 2 2 3 2 2" xfId="14872"/>
    <cellStyle name="Normal 13 4 2 2 3 2 2 2" xfId="14873"/>
    <cellStyle name="Normal 13 4 2 2 3 2 2 3" xfId="14874"/>
    <cellStyle name="Normal 13 4 2 2 3 2 2 4" xfId="14875"/>
    <cellStyle name="Normal 13 4 2 2 3 2 3" xfId="14876"/>
    <cellStyle name="Normal 13 4 2 2 3 2 4" xfId="14877"/>
    <cellStyle name="Normal 13 4 2 2 3 2 5" xfId="14878"/>
    <cellStyle name="Normal 13 4 2 2 3 3" xfId="14879"/>
    <cellStyle name="Normal 13 4 2 2 3 3 2" xfId="14880"/>
    <cellStyle name="Normal 13 4 2 2 3 3 3" xfId="14881"/>
    <cellStyle name="Normal 13 4 2 2 3 3 4" xfId="14882"/>
    <cellStyle name="Normal 13 4 2 2 3 4" xfId="14883"/>
    <cellStyle name="Normal 13 4 2 2 3 4 2" xfId="14884"/>
    <cellStyle name="Normal 13 4 2 2 3 5" xfId="14885"/>
    <cellStyle name="Normal 13 4 2 2 3 6" xfId="14886"/>
    <cellStyle name="Normal 13 4 2 2 4" xfId="14887"/>
    <cellStyle name="Normal 13 4 2 2 4 2" xfId="14888"/>
    <cellStyle name="Normal 13 4 2 2 4 2 2" xfId="14889"/>
    <cellStyle name="Normal 13 4 2 2 4 2 3" xfId="14890"/>
    <cellStyle name="Normal 13 4 2 2 4 2 4" xfId="14891"/>
    <cellStyle name="Normal 13 4 2 2 4 3" xfId="14892"/>
    <cellStyle name="Normal 13 4 2 2 4 4" xfId="14893"/>
    <cellStyle name="Normal 13 4 2 2 4 5" xfId="14894"/>
    <cellStyle name="Normal 13 4 2 2 5" xfId="14895"/>
    <cellStyle name="Normal 13 4 2 2 5 2" xfId="14896"/>
    <cellStyle name="Normal 13 4 2 2 5 3" xfId="14897"/>
    <cellStyle name="Normal 13 4 2 2 5 4" xfId="14898"/>
    <cellStyle name="Normal 13 4 2 2 6" xfId="14899"/>
    <cellStyle name="Normal 13 4 2 2 6 2" xfId="14900"/>
    <cellStyle name="Normal 13 4 2 2 7" xfId="14901"/>
    <cellStyle name="Normal 13 4 2 2 8" xfId="14902"/>
    <cellStyle name="Normal 13 4 2 3" xfId="14903"/>
    <cellStyle name="Normal 13 4 2 3 2" xfId="14904"/>
    <cellStyle name="Normal 13 4 2 3 2 2" xfId="14905"/>
    <cellStyle name="Normal 13 4 2 3 2 2 2" xfId="14906"/>
    <cellStyle name="Normal 13 4 2 3 2 2 2 2" xfId="14907"/>
    <cellStyle name="Normal 13 4 2 3 2 2 2 3" xfId="14908"/>
    <cellStyle name="Normal 13 4 2 3 2 2 2 4" xfId="14909"/>
    <cellStyle name="Normal 13 4 2 3 2 2 3" xfId="14910"/>
    <cellStyle name="Normal 13 4 2 3 2 2 4" xfId="14911"/>
    <cellStyle name="Normal 13 4 2 3 2 2 5" xfId="14912"/>
    <cellStyle name="Normal 13 4 2 3 2 3" xfId="14913"/>
    <cellStyle name="Normal 13 4 2 3 2 3 2" xfId="14914"/>
    <cellStyle name="Normal 13 4 2 3 2 3 3" xfId="14915"/>
    <cellStyle name="Normal 13 4 2 3 2 3 4" xfId="14916"/>
    <cellStyle name="Normal 13 4 2 3 2 4" xfId="14917"/>
    <cellStyle name="Normal 13 4 2 3 2 4 2" xfId="14918"/>
    <cellStyle name="Normal 13 4 2 3 2 5" xfId="14919"/>
    <cellStyle name="Normal 13 4 2 3 2 6" xfId="14920"/>
    <cellStyle name="Normal 13 4 2 3 3" xfId="14921"/>
    <cellStyle name="Normal 13 4 2 3 3 2" xfId="14922"/>
    <cellStyle name="Normal 13 4 2 3 3 2 2" xfId="14923"/>
    <cellStyle name="Normal 13 4 2 3 3 2 2 2" xfId="14924"/>
    <cellStyle name="Normal 13 4 2 3 3 2 2 3" xfId="14925"/>
    <cellStyle name="Normal 13 4 2 3 3 2 2 4" xfId="14926"/>
    <cellStyle name="Normal 13 4 2 3 3 2 3" xfId="14927"/>
    <cellStyle name="Normal 13 4 2 3 3 2 4" xfId="14928"/>
    <cellStyle name="Normal 13 4 2 3 3 2 5" xfId="14929"/>
    <cellStyle name="Normal 13 4 2 3 3 3" xfId="14930"/>
    <cellStyle name="Normal 13 4 2 3 3 3 2" xfId="14931"/>
    <cellStyle name="Normal 13 4 2 3 3 3 3" xfId="14932"/>
    <cellStyle name="Normal 13 4 2 3 3 3 4" xfId="14933"/>
    <cellStyle name="Normal 13 4 2 3 3 4" xfId="14934"/>
    <cellStyle name="Normal 13 4 2 3 3 4 2" xfId="14935"/>
    <cellStyle name="Normal 13 4 2 3 3 5" xfId="14936"/>
    <cellStyle name="Normal 13 4 2 3 3 6" xfId="14937"/>
    <cellStyle name="Normal 13 4 2 3 4" xfId="14938"/>
    <cellStyle name="Normal 13 4 2 3 4 2" xfId="14939"/>
    <cellStyle name="Normal 13 4 2 3 4 2 2" xfId="14940"/>
    <cellStyle name="Normal 13 4 2 3 4 2 3" xfId="14941"/>
    <cellStyle name="Normal 13 4 2 3 4 2 4" xfId="14942"/>
    <cellStyle name="Normal 13 4 2 3 4 3" xfId="14943"/>
    <cellStyle name="Normal 13 4 2 3 4 4" xfId="14944"/>
    <cellStyle name="Normal 13 4 2 3 4 5" xfId="14945"/>
    <cellStyle name="Normal 13 4 2 3 5" xfId="14946"/>
    <cellStyle name="Normal 13 4 2 3 5 2" xfId="14947"/>
    <cellStyle name="Normal 13 4 2 3 5 3" xfId="14948"/>
    <cellStyle name="Normal 13 4 2 3 5 4" xfId="14949"/>
    <cellStyle name="Normal 13 4 2 3 6" xfId="14950"/>
    <cellStyle name="Normal 13 4 2 3 6 2" xfId="14951"/>
    <cellStyle name="Normal 13 4 2 3 7" xfId="14952"/>
    <cellStyle name="Normal 13 4 2 3 8" xfId="14953"/>
    <cellStyle name="Normal 13 4 2 4" xfId="14954"/>
    <cellStyle name="Normal 13 4 2 4 2" xfId="14955"/>
    <cellStyle name="Normal 13 4 2 4 2 2" xfId="14956"/>
    <cellStyle name="Normal 13 4 2 4 2 2 2" xfId="14957"/>
    <cellStyle name="Normal 13 4 2 4 2 2 3" xfId="14958"/>
    <cellStyle name="Normal 13 4 2 4 2 2 4" xfId="14959"/>
    <cellStyle name="Normal 13 4 2 4 2 3" xfId="14960"/>
    <cellStyle name="Normal 13 4 2 4 2 4" xfId="14961"/>
    <cellStyle name="Normal 13 4 2 4 2 5" xfId="14962"/>
    <cellStyle name="Normal 13 4 2 4 3" xfId="14963"/>
    <cellStyle name="Normal 13 4 2 4 3 2" xfId="14964"/>
    <cellStyle name="Normal 13 4 2 4 3 3" xfId="14965"/>
    <cellStyle name="Normal 13 4 2 4 3 4" xfId="14966"/>
    <cellStyle name="Normal 13 4 2 4 4" xfId="14967"/>
    <cellStyle name="Normal 13 4 2 4 4 2" xfId="14968"/>
    <cellStyle name="Normal 13 4 2 4 5" xfId="14969"/>
    <cellStyle name="Normal 13 4 2 4 6" xfId="14970"/>
    <cellStyle name="Normal 13 4 2 5" xfId="14971"/>
    <cellStyle name="Normal 13 4 2 5 2" xfId="14972"/>
    <cellStyle name="Normal 13 4 2 5 2 2" xfId="14973"/>
    <cellStyle name="Normal 13 4 2 5 2 2 2" xfId="14974"/>
    <cellStyle name="Normal 13 4 2 5 2 2 3" xfId="14975"/>
    <cellStyle name="Normal 13 4 2 5 2 2 4" xfId="14976"/>
    <cellStyle name="Normal 13 4 2 5 2 3" xfId="14977"/>
    <cellStyle name="Normal 13 4 2 5 2 4" xfId="14978"/>
    <cellStyle name="Normal 13 4 2 5 2 5" xfId="14979"/>
    <cellStyle name="Normal 13 4 2 5 3" xfId="14980"/>
    <cellStyle name="Normal 13 4 2 5 3 2" xfId="14981"/>
    <cellStyle name="Normal 13 4 2 5 3 3" xfId="14982"/>
    <cellStyle name="Normal 13 4 2 5 3 4" xfId="14983"/>
    <cellStyle name="Normal 13 4 2 5 4" xfId="14984"/>
    <cellStyle name="Normal 13 4 2 5 4 2" xfId="14985"/>
    <cellStyle name="Normal 13 4 2 5 5" xfId="14986"/>
    <cellStyle name="Normal 13 4 2 5 6" xfId="14987"/>
    <cellStyle name="Normal 13 4 2 6" xfId="14988"/>
    <cellStyle name="Normal 13 4 2 6 2" xfId="14989"/>
    <cellStyle name="Normal 13 4 2 6 2 2" xfId="14990"/>
    <cellStyle name="Normal 13 4 2 6 2 3" xfId="14991"/>
    <cellStyle name="Normal 13 4 2 6 2 4" xfId="14992"/>
    <cellStyle name="Normal 13 4 2 6 3" xfId="14993"/>
    <cellStyle name="Normal 13 4 2 6 4" xfId="14994"/>
    <cellStyle name="Normal 13 4 2 6 5" xfId="14995"/>
    <cellStyle name="Normal 13 4 2 7" xfId="14996"/>
    <cellStyle name="Normal 13 4 2 7 2" xfId="14997"/>
    <cellStyle name="Normal 13 4 2 7 3" xfId="14998"/>
    <cellStyle name="Normal 13 4 2 7 4" xfId="14999"/>
    <cellStyle name="Normal 13 4 2 8" xfId="15000"/>
    <cellStyle name="Normal 13 4 2 8 2" xfId="15001"/>
    <cellStyle name="Normal 13 4 2 9" xfId="15002"/>
    <cellStyle name="Normal 13 4 3" xfId="15003"/>
    <cellStyle name="Normal 13 4 3 2" xfId="15004"/>
    <cellStyle name="Normal 13 4 3 2 2" xfId="15005"/>
    <cellStyle name="Normal 13 4 3 2 2 2" xfId="15006"/>
    <cellStyle name="Normal 13 4 3 2 2 2 2" xfId="15007"/>
    <cellStyle name="Normal 13 4 3 2 2 2 3" xfId="15008"/>
    <cellStyle name="Normal 13 4 3 2 2 2 4" xfId="15009"/>
    <cellStyle name="Normal 13 4 3 2 2 3" xfId="15010"/>
    <cellStyle name="Normal 13 4 3 2 2 4" xfId="15011"/>
    <cellStyle name="Normal 13 4 3 2 2 5" xfId="15012"/>
    <cellStyle name="Normal 13 4 3 2 3" xfId="15013"/>
    <cellStyle name="Normal 13 4 3 2 3 2" xfId="15014"/>
    <cellStyle name="Normal 13 4 3 2 3 3" xfId="15015"/>
    <cellStyle name="Normal 13 4 3 2 3 4" xfId="15016"/>
    <cellStyle name="Normal 13 4 3 2 4" xfId="15017"/>
    <cellStyle name="Normal 13 4 3 2 4 2" xfId="15018"/>
    <cellStyle name="Normal 13 4 3 2 5" xfId="15019"/>
    <cellStyle name="Normal 13 4 3 2 6" xfId="15020"/>
    <cellStyle name="Normal 13 4 3 3" xfId="15021"/>
    <cellStyle name="Normal 13 4 3 3 2" xfId="15022"/>
    <cellStyle name="Normal 13 4 3 3 2 2" xfId="15023"/>
    <cellStyle name="Normal 13 4 3 3 2 2 2" xfId="15024"/>
    <cellStyle name="Normal 13 4 3 3 2 2 3" xfId="15025"/>
    <cellStyle name="Normal 13 4 3 3 2 2 4" xfId="15026"/>
    <cellStyle name="Normal 13 4 3 3 2 3" xfId="15027"/>
    <cellStyle name="Normal 13 4 3 3 2 4" xfId="15028"/>
    <cellStyle name="Normal 13 4 3 3 2 5" xfId="15029"/>
    <cellStyle name="Normal 13 4 3 3 3" xfId="15030"/>
    <cellStyle name="Normal 13 4 3 3 3 2" xfId="15031"/>
    <cellStyle name="Normal 13 4 3 3 3 3" xfId="15032"/>
    <cellStyle name="Normal 13 4 3 3 3 4" xfId="15033"/>
    <cellStyle name="Normal 13 4 3 3 4" xfId="15034"/>
    <cellStyle name="Normal 13 4 3 3 4 2" xfId="15035"/>
    <cellStyle name="Normal 13 4 3 3 5" xfId="15036"/>
    <cellStyle name="Normal 13 4 3 3 6" xfId="15037"/>
    <cellStyle name="Normal 13 4 3 4" xfId="15038"/>
    <cellStyle name="Normal 13 4 3 4 2" xfId="15039"/>
    <cellStyle name="Normal 13 4 3 4 2 2" xfId="15040"/>
    <cellStyle name="Normal 13 4 3 4 2 3" xfId="15041"/>
    <cellStyle name="Normal 13 4 3 4 2 4" xfId="15042"/>
    <cellStyle name="Normal 13 4 3 4 3" xfId="15043"/>
    <cellStyle name="Normal 13 4 3 4 4" xfId="15044"/>
    <cellStyle name="Normal 13 4 3 4 5" xfId="15045"/>
    <cellStyle name="Normal 13 4 3 5" xfId="15046"/>
    <cellStyle name="Normal 13 4 3 5 2" xfId="15047"/>
    <cellStyle name="Normal 13 4 3 5 3" xfId="15048"/>
    <cellStyle name="Normal 13 4 3 5 4" xfId="15049"/>
    <cellStyle name="Normal 13 4 3 6" xfId="15050"/>
    <cellStyle name="Normal 13 4 3 6 2" xfId="15051"/>
    <cellStyle name="Normal 13 4 3 7" xfId="15052"/>
    <cellStyle name="Normal 13 4 3 8" xfId="15053"/>
    <cellStyle name="Normal 13 4 4" xfId="15054"/>
    <cellStyle name="Normal 13 4 4 2" xfId="15055"/>
    <cellStyle name="Normal 13 4 4 2 2" xfId="15056"/>
    <cellStyle name="Normal 13 4 4 2 2 2" xfId="15057"/>
    <cellStyle name="Normal 13 4 4 2 2 2 2" xfId="15058"/>
    <cellStyle name="Normal 13 4 4 2 2 2 3" xfId="15059"/>
    <cellStyle name="Normal 13 4 4 2 2 2 4" xfId="15060"/>
    <cellStyle name="Normal 13 4 4 2 2 3" xfId="15061"/>
    <cellStyle name="Normal 13 4 4 2 2 4" xfId="15062"/>
    <cellStyle name="Normal 13 4 4 2 2 5" xfId="15063"/>
    <cellStyle name="Normal 13 4 4 2 3" xfId="15064"/>
    <cellStyle name="Normal 13 4 4 2 3 2" xfId="15065"/>
    <cellStyle name="Normal 13 4 4 2 3 3" xfId="15066"/>
    <cellStyle name="Normal 13 4 4 2 3 4" xfId="15067"/>
    <cellStyle name="Normal 13 4 4 2 4" xfId="15068"/>
    <cellStyle name="Normal 13 4 4 2 4 2" xfId="15069"/>
    <cellStyle name="Normal 13 4 4 2 5" xfId="15070"/>
    <cellStyle name="Normal 13 4 4 2 6" xfId="15071"/>
    <cellStyle name="Normal 13 4 4 3" xfId="15072"/>
    <cellStyle name="Normal 13 4 4 3 2" xfId="15073"/>
    <cellStyle name="Normal 13 4 4 3 2 2" xfId="15074"/>
    <cellStyle name="Normal 13 4 4 3 2 2 2" xfId="15075"/>
    <cellStyle name="Normal 13 4 4 3 2 2 3" xfId="15076"/>
    <cellStyle name="Normal 13 4 4 3 2 2 4" xfId="15077"/>
    <cellStyle name="Normal 13 4 4 3 2 3" xfId="15078"/>
    <cellStyle name="Normal 13 4 4 3 2 4" xfId="15079"/>
    <cellStyle name="Normal 13 4 4 3 2 5" xfId="15080"/>
    <cellStyle name="Normal 13 4 4 3 3" xfId="15081"/>
    <cellStyle name="Normal 13 4 4 3 3 2" xfId="15082"/>
    <cellStyle name="Normal 13 4 4 3 3 3" xfId="15083"/>
    <cellStyle name="Normal 13 4 4 3 3 4" xfId="15084"/>
    <cellStyle name="Normal 13 4 4 3 4" xfId="15085"/>
    <cellStyle name="Normal 13 4 4 3 4 2" xfId="15086"/>
    <cellStyle name="Normal 13 4 4 3 5" xfId="15087"/>
    <cellStyle name="Normal 13 4 4 3 6" xfId="15088"/>
    <cellStyle name="Normal 13 4 4 4" xfId="15089"/>
    <cellStyle name="Normal 13 4 4 4 2" xfId="15090"/>
    <cellStyle name="Normal 13 4 4 4 2 2" xfId="15091"/>
    <cellStyle name="Normal 13 4 4 4 2 3" xfId="15092"/>
    <cellStyle name="Normal 13 4 4 4 2 4" xfId="15093"/>
    <cellStyle name="Normal 13 4 4 4 3" xfId="15094"/>
    <cellStyle name="Normal 13 4 4 4 4" xfId="15095"/>
    <cellStyle name="Normal 13 4 4 4 5" xfId="15096"/>
    <cellStyle name="Normal 13 4 4 5" xfId="15097"/>
    <cellStyle name="Normal 13 4 4 5 2" xfId="15098"/>
    <cellStyle name="Normal 13 4 4 5 3" xfId="15099"/>
    <cellStyle name="Normal 13 4 4 5 4" xfId="15100"/>
    <cellStyle name="Normal 13 4 4 6" xfId="15101"/>
    <cellStyle name="Normal 13 4 4 6 2" xfId="15102"/>
    <cellStyle name="Normal 13 4 4 7" xfId="15103"/>
    <cellStyle name="Normal 13 4 4 8" xfId="15104"/>
    <cellStyle name="Normal 13 4 5" xfId="15105"/>
    <cellStyle name="Normal 13 4 5 2" xfId="15106"/>
    <cellStyle name="Normal 13 4 5 2 2" xfId="15107"/>
    <cellStyle name="Normal 13 4 5 2 2 2" xfId="15108"/>
    <cellStyle name="Normal 13 4 5 2 2 3" xfId="15109"/>
    <cellStyle name="Normal 13 4 5 2 2 4" xfId="15110"/>
    <cellStyle name="Normal 13 4 5 2 3" xfId="15111"/>
    <cellStyle name="Normal 13 4 5 2 4" xfId="15112"/>
    <cellStyle name="Normal 13 4 5 2 5" xfId="15113"/>
    <cellStyle name="Normal 13 4 5 3" xfId="15114"/>
    <cellStyle name="Normal 13 4 5 3 2" xfId="15115"/>
    <cellStyle name="Normal 13 4 5 3 3" xfId="15116"/>
    <cellStyle name="Normal 13 4 5 3 4" xfId="15117"/>
    <cellStyle name="Normal 13 4 5 4" xfId="15118"/>
    <cellStyle name="Normal 13 4 5 4 2" xfId="15119"/>
    <cellStyle name="Normal 13 4 5 5" xfId="15120"/>
    <cellStyle name="Normal 13 4 5 6" xfId="15121"/>
    <cellStyle name="Normal 13 4 6" xfId="15122"/>
    <cellStyle name="Normal 13 4 6 2" xfId="15123"/>
    <cellStyle name="Normal 13 4 6 2 2" xfId="15124"/>
    <cellStyle name="Normal 13 4 6 2 2 2" xfId="15125"/>
    <cellStyle name="Normal 13 4 6 2 2 3" xfId="15126"/>
    <cellStyle name="Normal 13 4 6 2 2 4" xfId="15127"/>
    <cellStyle name="Normal 13 4 6 2 3" xfId="15128"/>
    <cellStyle name="Normal 13 4 6 2 4" xfId="15129"/>
    <cellStyle name="Normal 13 4 6 2 5" xfId="15130"/>
    <cellStyle name="Normal 13 4 6 3" xfId="15131"/>
    <cellStyle name="Normal 13 4 6 3 2" xfId="15132"/>
    <cellStyle name="Normal 13 4 6 3 3" xfId="15133"/>
    <cellStyle name="Normal 13 4 6 3 4" xfId="15134"/>
    <cellStyle name="Normal 13 4 6 4" xfId="15135"/>
    <cellStyle name="Normal 13 4 6 4 2" xfId="15136"/>
    <cellStyle name="Normal 13 4 6 5" xfId="15137"/>
    <cellStyle name="Normal 13 4 6 6" xfId="15138"/>
    <cellStyle name="Normal 13 4 7" xfId="15139"/>
    <cellStyle name="Normal 13 4 7 2" xfId="15140"/>
    <cellStyle name="Normal 13 4 7 2 2" xfId="15141"/>
    <cellStyle name="Normal 13 4 7 2 3" xfId="15142"/>
    <cellStyle name="Normal 13 4 7 2 4" xfId="15143"/>
    <cellStyle name="Normal 13 4 7 3" xfId="15144"/>
    <cellStyle name="Normal 13 4 7 4" xfId="15145"/>
    <cellStyle name="Normal 13 4 7 5" xfId="15146"/>
    <cellStyle name="Normal 13 4 8" xfId="15147"/>
    <cellStyle name="Normal 13 4 8 2" xfId="15148"/>
    <cellStyle name="Normal 13 4 8 3" xfId="15149"/>
    <cellStyle name="Normal 13 4 8 4" xfId="15150"/>
    <cellStyle name="Normal 13 4 9" xfId="15151"/>
    <cellStyle name="Normal 13 4 9 2" xfId="15152"/>
    <cellStyle name="Normal 13 5" xfId="15153"/>
    <cellStyle name="Normal 13 5 10" xfId="15154"/>
    <cellStyle name="Normal 13 5 2" xfId="15155"/>
    <cellStyle name="Normal 13 5 2 2" xfId="15156"/>
    <cellStyle name="Normal 13 5 2 2 2" xfId="15157"/>
    <cellStyle name="Normal 13 5 2 2 2 2" xfId="15158"/>
    <cellStyle name="Normal 13 5 2 2 2 2 2" xfId="15159"/>
    <cellStyle name="Normal 13 5 2 2 2 2 3" xfId="15160"/>
    <cellStyle name="Normal 13 5 2 2 2 2 4" xfId="15161"/>
    <cellStyle name="Normal 13 5 2 2 2 3" xfId="15162"/>
    <cellStyle name="Normal 13 5 2 2 2 4" xfId="15163"/>
    <cellStyle name="Normal 13 5 2 2 2 5" xfId="15164"/>
    <cellStyle name="Normal 13 5 2 2 3" xfId="15165"/>
    <cellStyle name="Normal 13 5 2 2 3 2" xfId="15166"/>
    <cellStyle name="Normal 13 5 2 2 3 3" xfId="15167"/>
    <cellStyle name="Normal 13 5 2 2 3 4" xfId="15168"/>
    <cellStyle name="Normal 13 5 2 2 4" xfId="15169"/>
    <cellStyle name="Normal 13 5 2 2 4 2" xfId="15170"/>
    <cellStyle name="Normal 13 5 2 2 5" xfId="15171"/>
    <cellStyle name="Normal 13 5 2 2 6" xfId="15172"/>
    <cellStyle name="Normal 13 5 2 3" xfId="15173"/>
    <cellStyle name="Normal 13 5 2 3 2" xfId="15174"/>
    <cellStyle name="Normal 13 5 2 3 2 2" xfId="15175"/>
    <cellStyle name="Normal 13 5 2 3 2 2 2" xfId="15176"/>
    <cellStyle name="Normal 13 5 2 3 2 2 3" xfId="15177"/>
    <cellStyle name="Normal 13 5 2 3 2 2 4" xfId="15178"/>
    <cellStyle name="Normal 13 5 2 3 2 3" xfId="15179"/>
    <cellStyle name="Normal 13 5 2 3 2 4" xfId="15180"/>
    <cellStyle name="Normal 13 5 2 3 2 5" xfId="15181"/>
    <cellStyle name="Normal 13 5 2 3 3" xfId="15182"/>
    <cellStyle name="Normal 13 5 2 3 3 2" xfId="15183"/>
    <cellStyle name="Normal 13 5 2 3 3 3" xfId="15184"/>
    <cellStyle name="Normal 13 5 2 3 3 4" xfId="15185"/>
    <cellStyle name="Normal 13 5 2 3 4" xfId="15186"/>
    <cellStyle name="Normal 13 5 2 3 4 2" xfId="15187"/>
    <cellStyle name="Normal 13 5 2 3 5" xfId="15188"/>
    <cellStyle name="Normal 13 5 2 3 6" xfId="15189"/>
    <cellStyle name="Normal 13 5 2 4" xfId="15190"/>
    <cellStyle name="Normal 13 5 2 4 2" xfId="15191"/>
    <cellStyle name="Normal 13 5 2 4 2 2" xfId="15192"/>
    <cellStyle name="Normal 13 5 2 4 2 3" xfId="15193"/>
    <cellStyle name="Normal 13 5 2 4 2 4" xfId="15194"/>
    <cellStyle name="Normal 13 5 2 4 3" xfId="15195"/>
    <cellStyle name="Normal 13 5 2 4 4" xfId="15196"/>
    <cellStyle name="Normal 13 5 2 4 5" xfId="15197"/>
    <cellStyle name="Normal 13 5 2 5" xfId="15198"/>
    <cellStyle name="Normal 13 5 2 5 2" xfId="15199"/>
    <cellStyle name="Normal 13 5 2 5 3" xfId="15200"/>
    <cellStyle name="Normal 13 5 2 5 4" xfId="15201"/>
    <cellStyle name="Normal 13 5 2 6" xfId="15202"/>
    <cellStyle name="Normal 13 5 2 6 2" xfId="15203"/>
    <cellStyle name="Normal 13 5 2 7" xfId="15204"/>
    <cellStyle name="Normal 13 5 2 8" xfId="15205"/>
    <cellStyle name="Normal 13 5 3" xfId="15206"/>
    <cellStyle name="Normal 13 5 3 2" xfId="15207"/>
    <cellStyle name="Normal 13 5 3 2 2" xfId="15208"/>
    <cellStyle name="Normal 13 5 3 2 2 2" xfId="15209"/>
    <cellStyle name="Normal 13 5 3 2 2 2 2" xfId="15210"/>
    <cellStyle name="Normal 13 5 3 2 2 2 3" xfId="15211"/>
    <cellStyle name="Normal 13 5 3 2 2 2 4" xfId="15212"/>
    <cellStyle name="Normal 13 5 3 2 2 3" xfId="15213"/>
    <cellStyle name="Normal 13 5 3 2 2 4" xfId="15214"/>
    <cellStyle name="Normal 13 5 3 2 2 5" xfId="15215"/>
    <cellStyle name="Normal 13 5 3 2 3" xfId="15216"/>
    <cellStyle name="Normal 13 5 3 2 3 2" xfId="15217"/>
    <cellStyle name="Normal 13 5 3 2 3 3" xfId="15218"/>
    <cellStyle name="Normal 13 5 3 2 3 4" xfId="15219"/>
    <cellStyle name="Normal 13 5 3 2 4" xfId="15220"/>
    <cellStyle name="Normal 13 5 3 2 4 2" xfId="15221"/>
    <cellStyle name="Normal 13 5 3 2 5" xfId="15222"/>
    <cellStyle name="Normal 13 5 3 2 6" xfId="15223"/>
    <cellStyle name="Normal 13 5 3 3" xfId="15224"/>
    <cellStyle name="Normal 13 5 3 3 2" xfId="15225"/>
    <cellStyle name="Normal 13 5 3 3 2 2" xfId="15226"/>
    <cellStyle name="Normal 13 5 3 3 2 2 2" xfId="15227"/>
    <cellStyle name="Normal 13 5 3 3 2 2 3" xfId="15228"/>
    <cellStyle name="Normal 13 5 3 3 2 2 4" xfId="15229"/>
    <cellStyle name="Normal 13 5 3 3 2 3" xfId="15230"/>
    <cellStyle name="Normal 13 5 3 3 2 4" xfId="15231"/>
    <cellStyle name="Normal 13 5 3 3 2 5" xfId="15232"/>
    <cellStyle name="Normal 13 5 3 3 3" xfId="15233"/>
    <cellStyle name="Normal 13 5 3 3 3 2" xfId="15234"/>
    <cellStyle name="Normal 13 5 3 3 3 3" xfId="15235"/>
    <cellStyle name="Normal 13 5 3 3 3 4" xfId="15236"/>
    <cellStyle name="Normal 13 5 3 3 4" xfId="15237"/>
    <cellStyle name="Normal 13 5 3 3 4 2" xfId="15238"/>
    <cellStyle name="Normal 13 5 3 3 5" xfId="15239"/>
    <cellStyle name="Normal 13 5 3 3 6" xfId="15240"/>
    <cellStyle name="Normal 13 5 3 4" xfId="15241"/>
    <cellStyle name="Normal 13 5 3 4 2" xfId="15242"/>
    <cellStyle name="Normal 13 5 3 4 2 2" xfId="15243"/>
    <cellStyle name="Normal 13 5 3 4 2 3" xfId="15244"/>
    <cellStyle name="Normal 13 5 3 4 2 4" xfId="15245"/>
    <cellStyle name="Normal 13 5 3 4 3" xfId="15246"/>
    <cellStyle name="Normal 13 5 3 4 4" xfId="15247"/>
    <cellStyle name="Normal 13 5 3 4 5" xfId="15248"/>
    <cellStyle name="Normal 13 5 3 5" xfId="15249"/>
    <cellStyle name="Normal 13 5 3 5 2" xfId="15250"/>
    <cellStyle name="Normal 13 5 3 5 3" xfId="15251"/>
    <cellStyle name="Normal 13 5 3 5 4" xfId="15252"/>
    <cellStyle name="Normal 13 5 3 6" xfId="15253"/>
    <cellStyle name="Normal 13 5 3 6 2" xfId="15254"/>
    <cellStyle name="Normal 13 5 3 7" xfId="15255"/>
    <cellStyle name="Normal 13 5 3 8" xfId="15256"/>
    <cellStyle name="Normal 13 5 4" xfId="15257"/>
    <cellStyle name="Normal 13 5 4 2" xfId="15258"/>
    <cellStyle name="Normal 13 5 4 2 2" xfId="15259"/>
    <cellStyle name="Normal 13 5 4 2 2 2" xfId="15260"/>
    <cellStyle name="Normal 13 5 4 2 2 3" xfId="15261"/>
    <cellStyle name="Normal 13 5 4 2 2 4" xfId="15262"/>
    <cellStyle name="Normal 13 5 4 2 3" xfId="15263"/>
    <cellStyle name="Normal 13 5 4 2 4" xfId="15264"/>
    <cellStyle name="Normal 13 5 4 2 5" xfId="15265"/>
    <cellStyle name="Normal 13 5 4 3" xfId="15266"/>
    <cellStyle name="Normal 13 5 4 3 2" xfId="15267"/>
    <cellStyle name="Normal 13 5 4 3 3" xfId="15268"/>
    <cellStyle name="Normal 13 5 4 3 4" xfId="15269"/>
    <cellStyle name="Normal 13 5 4 4" xfId="15270"/>
    <cellStyle name="Normal 13 5 4 4 2" xfId="15271"/>
    <cellStyle name="Normal 13 5 4 5" xfId="15272"/>
    <cellStyle name="Normal 13 5 4 6" xfId="15273"/>
    <cellStyle name="Normal 13 5 5" xfId="15274"/>
    <cellStyle name="Normal 13 5 5 2" xfId="15275"/>
    <cellStyle name="Normal 13 5 5 2 2" xfId="15276"/>
    <cellStyle name="Normal 13 5 5 2 2 2" xfId="15277"/>
    <cellStyle name="Normal 13 5 5 2 2 3" xfId="15278"/>
    <cellStyle name="Normal 13 5 5 2 2 4" xfId="15279"/>
    <cellStyle name="Normal 13 5 5 2 3" xfId="15280"/>
    <cellStyle name="Normal 13 5 5 2 4" xfId="15281"/>
    <cellStyle name="Normal 13 5 5 2 5" xfId="15282"/>
    <cellStyle name="Normal 13 5 5 3" xfId="15283"/>
    <cellStyle name="Normal 13 5 5 3 2" xfId="15284"/>
    <cellStyle name="Normal 13 5 5 3 3" xfId="15285"/>
    <cellStyle name="Normal 13 5 5 3 4" xfId="15286"/>
    <cellStyle name="Normal 13 5 5 4" xfId="15287"/>
    <cellStyle name="Normal 13 5 5 4 2" xfId="15288"/>
    <cellStyle name="Normal 13 5 5 5" xfId="15289"/>
    <cellStyle name="Normal 13 5 5 6" xfId="15290"/>
    <cellStyle name="Normal 13 5 6" xfId="15291"/>
    <cellStyle name="Normal 13 5 6 2" xfId="15292"/>
    <cellStyle name="Normal 13 5 6 2 2" xfId="15293"/>
    <cellStyle name="Normal 13 5 6 2 3" xfId="15294"/>
    <cellStyle name="Normal 13 5 6 2 4" xfId="15295"/>
    <cellStyle name="Normal 13 5 6 3" xfId="15296"/>
    <cellStyle name="Normal 13 5 6 4" xfId="15297"/>
    <cellStyle name="Normal 13 5 6 5" xfId="15298"/>
    <cellStyle name="Normal 13 5 7" xfId="15299"/>
    <cellStyle name="Normal 13 5 7 2" xfId="15300"/>
    <cellStyle name="Normal 13 5 7 3" xfId="15301"/>
    <cellStyle name="Normal 13 5 7 4" xfId="15302"/>
    <cellStyle name="Normal 13 5 8" xfId="15303"/>
    <cellStyle name="Normal 13 5 8 2" xfId="15304"/>
    <cellStyle name="Normal 13 5 9" xfId="15305"/>
    <cellStyle name="Normal 13 6" xfId="15306"/>
    <cellStyle name="Normal 13 6 10" xfId="15307"/>
    <cellStyle name="Normal 13 6 2" xfId="15308"/>
    <cellStyle name="Normal 13 6 2 2" xfId="15309"/>
    <cellStyle name="Normal 13 6 2 2 2" xfId="15310"/>
    <cellStyle name="Normal 13 6 2 2 2 2" xfId="15311"/>
    <cellStyle name="Normal 13 6 2 2 2 2 2" xfId="15312"/>
    <cellStyle name="Normal 13 6 2 2 2 2 3" xfId="15313"/>
    <cellStyle name="Normal 13 6 2 2 2 2 4" xfId="15314"/>
    <cellStyle name="Normal 13 6 2 2 2 3" xfId="15315"/>
    <cellStyle name="Normal 13 6 2 2 2 4" xfId="15316"/>
    <cellStyle name="Normal 13 6 2 2 2 5" xfId="15317"/>
    <cellStyle name="Normal 13 6 2 2 3" xfId="15318"/>
    <cellStyle name="Normal 13 6 2 2 3 2" xfId="15319"/>
    <cellStyle name="Normal 13 6 2 2 3 3" xfId="15320"/>
    <cellStyle name="Normal 13 6 2 2 3 4" xfId="15321"/>
    <cellStyle name="Normal 13 6 2 2 4" xfId="15322"/>
    <cellStyle name="Normal 13 6 2 2 4 2" xfId="15323"/>
    <cellStyle name="Normal 13 6 2 2 5" xfId="15324"/>
    <cellStyle name="Normal 13 6 2 2 6" xfId="15325"/>
    <cellStyle name="Normal 13 6 2 3" xfId="15326"/>
    <cellStyle name="Normal 13 6 2 3 2" xfId="15327"/>
    <cellStyle name="Normal 13 6 2 3 2 2" xfId="15328"/>
    <cellStyle name="Normal 13 6 2 3 2 2 2" xfId="15329"/>
    <cellStyle name="Normal 13 6 2 3 2 2 3" xfId="15330"/>
    <cellStyle name="Normal 13 6 2 3 2 2 4" xfId="15331"/>
    <cellStyle name="Normal 13 6 2 3 2 3" xfId="15332"/>
    <cellStyle name="Normal 13 6 2 3 2 4" xfId="15333"/>
    <cellStyle name="Normal 13 6 2 3 2 5" xfId="15334"/>
    <cellStyle name="Normal 13 6 2 3 3" xfId="15335"/>
    <cellStyle name="Normal 13 6 2 3 3 2" xfId="15336"/>
    <cellStyle name="Normal 13 6 2 3 3 3" xfId="15337"/>
    <cellStyle name="Normal 13 6 2 3 3 4" xfId="15338"/>
    <cellStyle name="Normal 13 6 2 3 4" xfId="15339"/>
    <cellStyle name="Normal 13 6 2 3 4 2" xfId="15340"/>
    <cellStyle name="Normal 13 6 2 3 5" xfId="15341"/>
    <cellStyle name="Normal 13 6 2 3 6" xfId="15342"/>
    <cellStyle name="Normal 13 6 2 4" xfId="15343"/>
    <cellStyle name="Normal 13 6 2 4 2" xfId="15344"/>
    <cellStyle name="Normal 13 6 2 4 2 2" xfId="15345"/>
    <cellStyle name="Normal 13 6 2 4 2 3" xfId="15346"/>
    <cellStyle name="Normal 13 6 2 4 2 4" xfId="15347"/>
    <cellStyle name="Normal 13 6 2 4 3" xfId="15348"/>
    <cellStyle name="Normal 13 6 2 4 4" xfId="15349"/>
    <cellStyle name="Normal 13 6 2 4 5" xfId="15350"/>
    <cellStyle name="Normal 13 6 2 5" xfId="15351"/>
    <cellStyle name="Normal 13 6 2 5 2" xfId="15352"/>
    <cellStyle name="Normal 13 6 2 5 3" xfId="15353"/>
    <cellStyle name="Normal 13 6 2 5 4" xfId="15354"/>
    <cellStyle name="Normal 13 6 2 6" xfId="15355"/>
    <cellStyle name="Normal 13 6 2 6 2" xfId="15356"/>
    <cellStyle name="Normal 13 6 2 7" xfId="15357"/>
    <cellStyle name="Normal 13 6 2 8" xfId="15358"/>
    <cellStyle name="Normal 13 6 3" xfId="15359"/>
    <cellStyle name="Normal 13 6 3 2" xfId="15360"/>
    <cellStyle name="Normal 13 6 3 2 2" xfId="15361"/>
    <cellStyle name="Normal 13 6 3 2 2 2" xfId="15362"/>
    <cellStyle name="Normal 13 6 3 2 2 2 2" xfId="15363"/>
    <cellStyle name="Normal 13 6 3 2 2 2 3" xfId="15364"/>
    <cellStyle name="Normal 13 6 3 2 2 2 4" xfId="15365"/>
    <cellStyle name="Normal 13 6 3 2 2 3" xfId="15366"/>
    <cellStyle name="Normal 13 6 3 2 2 4" xfId="15367"/>
    <cellStyle name="Normal 13 6 3 2 2 5" xfId="15368"/>
    <cellStyle name="Normal 13 6 3 2 3" xfId="15369"/>
    <cellStyle name="Normal 13 6 3 2 3 2" xfId="15370"/>
    <cellStyle name="Normal 13 6 3 2 3 3" xfId="15371"/>
    <cellStyle name="Normal 13 6 3 2 3 4" xfId="15372"/>
    <cellStyle name="Normal 13 6 3 2 4" xfId="15373"/>
    <cellStyle name="Normal 13 6 3 2 4 2" xfId="15374"/>
    <cellStyle name="Normal 13 6 3 2 5" xfId="15375"/>
    <cellStyle name="Normal 13 6 3 2 6" xfId="15376"/>
    <cellStyle name="Normal 13 6 3 3" xfId="15377"/>
    <cellStyle name="Normal 13 6 3 3 2" xfId="15378"/>
    <cellStyle name="Normal 13 6 3 3 2 2" xfId="15379"/>
    <cellStyle name="Normal 13 6 3 3 2 2 2" xfId="15380"/>
    <cellStyle name="Normal 13 6 3 3 2 2 3" xfId="15381"/>
    <cellStyle name="Normal 13 6 3 3 2 2 4" xfId="15382"/>
    <cellStyle name="Normal 13 6 3 3 2 3" xfId="15383"/>
    <cellStyle name="Normal 13 6 3 3 2 4" xfId="15384"/>
    <cellStyle name="Normal 13 6 3 3 2 5" xfId="15385"/>
    <cellStyle name="Normal 13 6 3 3 3" xfId="15386"/>
    <cellStyle name="Normal 13 6 3 3 3 2" xfId="15387"/>
    <cellStyle name="Normal 13 6 3 3 3 3" xfId="15388"/>
    <cellStyle name="Normal 13 6 3 3 3 4" xfId="15389"/>
    <cellStyle name="Normal 13 6 3 3 4" xfId="15390"/>
    <cellStyle name="Normal 13 6 3 3 4 2" xfId="15391"/>
    <cellStyle name="Normal 13 6 3 3 5" xfId="15392"/>
    <cellStyle name="Normal 13 6 3 3 6" xfId="15393"/>
    <cellStyle name="Normal 13 6 3 4" xfId="15394"/>
    <cellStyle name="Normal 13 6 3 4 2" xfId="15395"/>
    <cellStyle name="Normal 13 6 3 4 2 2" xfId="15396"/>
    <cellStyle name="Normal 13 6 3 4 2 3" xfId="15397"/>
    <cellStyle name="Normal 13 6 3 4 2 4" xfId="15398"/>
    <cellStyle name="Normal 13 6 3 4 3" xfId="15399"/>
    <cellStyle name="Normal 13 6 3 4 4" xfId="15400"/>
    <cellStyle name="Normal 13 6 3 4 5" xfId="15401"/>
    <cellStyle name="Normal 13 6 3 5" xfId="15402"/>
    <cellStyle name="Normal 13 6 3 5 2" xfId="15403"/>
    <cellStyle name="Normal 13 6 3 5 3" xfId="15404"/>
    <cellStyle name="Normal 13 6 3 5 4" xfId="15405"/>
    <cellStyle name="Normal 13 6 3 6" xfId="15406"/>
    <cellStyle name="Normal 13 6 3 6 2" xfId="15407"/>
    <cellStyle name="Normal 13 6 3 7" xfId="15408"/>
    <cellStyle name="Normal 13 6 3 8" xfId="15409"/>
    <cellStyle name="Normal 13 6 4" xfId="15410"/>
    <cellStyle name="Normal 13 6 4 2" xfId="15411"/>
    <cellStyle name="Normal 13 6 4 2 2" xfId="15412"/>
    <cellStyle name="Normal 13 6 4 2 2 2" xfId="15413"/>
    <cellStyle name="Normal 13 6 4 2 2 3" xfId="15414"/>
    <cellStyle name="Normal 13 6 4 2 2 4" xfId="15415"/>
    <cellStyle name="Normal 13 6 4 2 3" xfId="15416"/>
    <cellStyle name="Normal 13 6 4 2 4" xfId="15417"/>
    <cellStyle name="Normal 13 6 4 2 5" xfId="15418"/>
    <cellStyle name="Normal 13 6 4 3" xfId="15419"/>
    <cellStyle name="Normal 13 6 4 3 2" xfId="15420"/>
    <cellStyle name="Normal 13 6 4 3 3" xfId="15421"/>
    <cellStyle name="Normal 13 6 4 3 4" xfId="15422"/>
    <cellStyle name="Normal 13 6 4 4" xfId="15423"/>
    <cellStyle name="Normal 13 6 4 4 2" xfId="15424"/>
    <cellStyle name="Normal 13 6 4 5" xfId="15425"/>
    <cellStyle name="Normal 13 6 4 6" xfId="15426"/>
    <cellStyle name="Normal 13 6 5" xfId="15427"/>
    <cellStyle name="Normal 13 6 5 2" xfId="15428"/>
    <cellStyle name="Normal 13 6 5 2 2" xfId="15429"/>
    <cellStyle name="Normal 13 6 5 2 2 2" xfId="15430"/>
    <cellStyle name="Normal 13 6 5 2 2 3" xfId="15431"/>
    <cellStyle name="Normal 13 6 5 2 2 4" xfId="15432"/>
    <cellStyle name="Normal 13 6 5 2 3" xfId="15433"/>
    <cellStyle name="Normal 13 6 5 2 4" xfId="15434"/>
    <cellStyle name="Normal 13 6 5 2 5" xfId="15435"/>
    <cellStyle name="Normal 13 6 5 3" xfId="15436"/>
    <cellStyle name="Normal 13 6 5 3 2" xfId="15437"/>
    <cellStyle name="Normal 13 6 5 3 3" xfId="15438"/>
    <cellStyle name="Normal 13 6 5 3 4" xfId="15439"/>
    <cellStyle name="Normal 13 6 5 4" xfId="15440"/>
    <cellStyle name="Normal 13 6 5 4 2" xfId="15441"/>
    <cellStyle name="Normal 13 6 5 5" xfId="15442"/>
    <cellStyle name="Normal 13 6 5 6" xfId="15443"/>
    <cellStyle name="Normal 13 6 6" xfId="15444"/>
    <cellStyle name="Normal 13 6 6 2" xfId="15445"/>
    <cellStyle name="Normal 13 6 6 2 2" xfId="15446"/>
    <cellStyle name="Normal 13 6 6 2 3" xfId="15447"/>
    <cellStyle name="Normal 13 6 6 2 4" xfId="15448"/>
    <cellStyle name="Normal 13 6 6 3" xfId="15449"/>
    <cellStyle name="Normal 13 6 6 4" xfId="15450"/>
    <cellStyle name="Normal 13 6 6 5" xfId="15451"/>
    <cellStyle name="Normal 13 6 7" xfId="15452"/>
    <cellStyle name="Normal 13 6 7 2" xfId="15453"/>
    <cellStyle name="Normal 13 6 7 3" xfId="15454"/>
    <cellStyle name="Normal 13 6 7 4" xfId="15455"/>
    <cellStyle name="Normal 13 6 8" xfId="15456"/>
    <cellStyle name="Normal 13 6 8 2" xfId="15457"/>
    <cellStyle name="Normal 13 6 9" xfId="15458"/>
    <cellStyle name="Normal 13 7" xfId="15459"/>
    <cellStyle name="Normal 13 7 2" xfId="15460"/>
    <cellStyle name="Normal 13 7 2 2" xfId="15461"/>
    <cellStyle name="Normal 13 7 2 2 2" xfId="15462"/>
    <cellStyle name="Normal 13 7 2 2 2 2" xfId="15463"/>
    <cellStyle name="Normal 13 7 2 2 2 3" xfId="15464"/>
    <cellStyle name="Normal 13 7 2 2 2 4" xfId="15465"/>
    <cellStyle name="Normal 13 7 2 2 3" xfId="15466"/>
    <cellStyle name="Normal 13 7 2 2 4" xfId="15467"/>
    <cellStyle name="Normal 13 7 2 2 5" xfId="15468"/>
    <cellStyle name="Normal 13 7 2 3" xfId="15469"/>
    <cellStyle name="Normal 13 7 2 3 2" xfId="15470"/>
    <cellStyle name="Normal 13 7 2 3 3" xfId="15471"/>
    <cellStyle name="Normal 13 7 2 3 4" xfId="15472"/>
    <cellStyle name="Normal 13 7 2 4" xfId="15473"/>
    <cellStyle name="Normal 13 7 2 4 2" xfId="15474"/>
    <cellStyle name="Normal 13 7 2 5" xfId="15475"/>
    <cellStyle name="Normal 13 7 2 6" xfId="15476"/>
    <cellStyle name="Normal 13 7 3" xfId="15477"/>
    <cellStyle name="Normal 13 7 3 2" xfId="15478"/>
    <cellStyle name="Normal 13 7 3 2 2" xfId="15479"/>
    <cellStyle name="Normal 13 7 3 2 2 2" xfId="15480"/>
    <cellStyle name="Normal 13 7 3 2 2 3" xfId="15481"/>
    <cellStyle name="Normal 13 7 3 2 2 4" xfId="15482"/>
    <cellStyle name="Normal 13 7 3 2 3" xfId="15483"/>
    <cellStyle name="Normal 13 7 3 2 4" xfId="15484"/>
    <cellStyle name="Normal 13 7 3 2 5" xfId="15485"/>
    <cellStyle name="Normal 13 7 3 3" xfId="15486"/>
    <cellStyle name="Normal 13 7 3 3 2" xfId="15487"/>
    <cellStyle name="Normal 13 7 3 3 3" xfId="15488"/>
    <cellStyle name="Normal 13 7 3 3 4" xfId="15489"/>
    <cellStyle name="Normal 13 7 3 4" xfId="15490"/>
    <cellStyle name="Normal 13 7 3 4 2" xfId="15491"/>
    <cellStyle name="Normal 13 7 3 5" xfId="15492"/>
    <cellStyle name="Normal 13 7 3 6" xfId="15493"/>
    <cellStyle name="Normal 13 7 4" xfId="15494"/>
    <cellStyle name="Normal 13 7 4 2" xfId="15495"/>
    <cellStyle name="Normal 13 7 4 2 2" xfId="15496"/>
    <cellStyle name="Normal 13 7 4 2 3" xfId="15497"/>
    <cellStyle name="Normal 13 7 4 2 4" xfId="15498"/>
    <cellStyle name="Normal 13 7 4 3" xfId="15499"/>
    <cellStyle name="Normal 13 7 4 4" xfId="15500"/>
    <cellStyle name="Normal 13 7 4 5" xfId="15501"/>
    <cellStyle name="Normal 13 7 5" xfId="15502"/>
    <cellStyle name="Normal 13 7 5 2" xfId="15503"/>
    <cellStyle name="Normal 13 7 5 3" xfId="15504"/>
    <cellStyle name="Normal 13 7 5 4" xfId="15505"/>
    <cellStyle name="Normal 13 7 6" xfId="15506"/>
    <cellStyle name="Normal 13 7 6 2" xfId="15507"/>
    <cellStyle name="Normal 13 7 7" xfId="15508"/>
    <cellStyle name="Normal 13 7 8" xfId="15509"/>
    <cellStyle name="Normal 13 8" xfId="15510"/>
    <cellStyle name="Normal 13 8 2" xfId="15511"/>
    <cellStyle name="Normal 13 8 2 2" xfId="15512"/>
    <cellStyle name="Normal 13 8 2 2 2" xfId="15513"/>
    <cellStyle name="Normal 13 8 2 2 2 2" xfId="15514"/>
    <cellStyle name="Normal 13 8 2 2 2 3" xfId="15515"/>
    <cellStyle name="Normal 13 8 2 2 2 4" xfId="15516"/>
    <cellStyle name="Normal 13 8 2 2 3" xfId="15517"/>
    <cellStyle name="Normal 13 8 2 2 4" xfId="15518"/>
    <cellStyle name="Normal 13 8 2 2 5" xfId="15519"/>
    <cellStyle name="Normal 13 8 2 3" xfId="15520"/>
    <cellStyle name="Normal 13 8 2 3 2" xfId="15521"/>
    <cellStyle name="Normal 13 8 2 3 3" xfId="15522"/>
    <cellStyle name="Normal 13 8 2 3 4" xfId="15523"/>
    <cellStyle name="Normal 13 8 2 4" xfId="15524"/>
    <cellStyle name="Normal 13 8 2 4 2" xfId="15525"/>
    <cellStyle name="Normal 13 8 2 5" xfId="15526"/>
    <cellStyle name="Normal 13 8 2 6" xfId="15527"/>
    <cellStyle name="Normal 13 8 3" xfId="15528"/>
    <cellStyle name="Normal 13 8 3 2" xfId="15529"/>
    <cellStyle name="Normal 13 8 3 2 2" xfId="15530"/>
    <cellStyle name="Normal 13 8 3 2 2 2" xfId="15531"/>
    <cellStyle name="Normal 13 8 3 2 2 3" xfId="15532"/>
    <cellStyle name="Normal 13 8 3 2 2 4" xfId="15533"/>
    <cellStyle name="Normal 13 8 3 2 3" xfId="15534"/>
    <cellStyle name="Normal 13 8 3 2 4" xfId="15535"/>
    <cellStyle name="Normal 13 8 3 2 5" xfId="15536"/>
    <cellStyle name="Normal 13 8 3 3" xfId="15537"/>
    <cellStyle name="Normal 13 8 3 3 2" xfId="15538"/>
    <cellStyle name="Normal 13 8 3 3 3" xfId="15539"/>
    <cellStyle name="Normal 13 8 3 3 4" xfId="15540"/>
    <cellStyle name="Normal 13 8 3 4" xfId="15541"/>
    <cellStyle name="Normal 13 8 3 4 2" xfId="15542"/>
    <cellStyle name="Normal 13 8 3 5" xfId="15543"/>
    <cellStyle name="Normal 13 8 3 6" xfId="15544"/>
    <cellStyle name="Normal 13 8 4" xfId="15545"/>
    <cellStyle name="Normal 13 8 4 2" xfId="15546"/>
    <cellStyle name="Normal 13 8 4 2 2" xfId="15547"/>
    <cellStyle name="Normal 13 8 4 2 3" xfId="15548"/>
    <cellStyle name="Normal 13 8 4 2 4" xfId="15549"/>
    <cellStyle name="Normal 13 8 4 3" xfId="15550"/>
    <cellStyle name="Normal 13 8 4 4" xfId="15551"/>
    <cellStyle name="Normal 13 8 4 5" xfId="15552"/>
    <cellStyle name="Normal 13 8 5" xfId="15553"/>
    <cellStyle name="Normal 13 8 5 2" xfId="15554"/>
    <cellStyle name="Normal 13 8 5 3" xfId="15555"/>
    <cellStyle name="Normal 13 8 5 4" xfId="15556"/>
    <cellStyle name="Normal 13 8 6" xfId="15557"/>
    <cellStyle name="Normal 13 8 6 2" xfId="15558"/>
    <cellStyle name="Normal 13 8 7" xfId="15559"/>
    <cellStyle name="Normal 13 8 8" xfId="15560"/>
    <cellStyle name="Normal 13 9" xfId="15561"/>
    <cellStyle name="Normal 13 9 2" xfId="15562"/>
    <cellStyle name="Normal 13 9 2 2" xfId="15563"/>
    <cellStyle name="Normal 13 9 2 2 2" xfId="15564"/>
    <cellStyle name="Normal 13 9 2 2 3" xfId="15565"/>
    <cellStyle name="Normal 13 9 2 2 4" xfId="15566"/>
    <cellStyle name="Normal 13 9 2 3" xfId="15567"/>
    <cellStyle name="Normal 13 9 2 4" xfId="15568"/>
    <cellStyle name="Normal 13 9 2 5" xfId="15569"/>
    <cellStyle name="Normal 13 9 3" xfId="15570"/>
    <cellStyle name="Normal 13 9 3 2" xfId="15571"/>
    <cellStyle name="Normal 13 9 3 3" xfId="15572"/>
    <cellStyle name="Normal 13 9 3 4" xfId="15573"/>
    <cellStyle name="Normal 13 9 4" xfId="15574"/>
    <cellStyle name="Normal 13 9 4 2" xfId="15575"/>
    <cellStyle name="Normal 13 9 5" xfId="15576"/>
    <cellStyle name="Normal 13 9 6" xfId="15577"/>
    <cellStyle name="Normal 14" xfId="15578"/>
    <cellStyle name="Normal 14 10" xfId="15579"/>
    <cellStyle name="Normal 14 10 2" xfId="15580"/>
    <cellStyle name="Normal 14 10 2 2" xfId="15581"/>
    <cellStyle name="Normal 14 10 2 2 2" xfId="15582"/>
    <cellStyle name="Normal 14 10 2 2 3" xfId="15583"/>
    <cellStyle name="Normal 14 10 2 2 4" xfId="15584"/>
    <cellStyle name="Normal 14 10 2 3" xfId="15585"/>
    <cellStyle name="Normal 14 10 2 4" xfId="15586"/>
    <cellStyle name="Normal 14 10 2 5" xfId="15587"/>
    <cellStyle name="Normal 14 10 3" xfId="15588"/>
    <cellStyle name="Normal 14 10 3 2" xfId="15589"/>
    <cellStyle name="Normal 14 10 3 3" xfId="15590"/>
    <cellStyle name="Normal 14 10 3 4" xfId="15591"/>
    <cellStyle name="Normal 14 10 4" xfId="15592"/>
    <cellStyle name="Normal 14 10 4 2" xfId="15593"/>
    <cellStyle name="Normal 14 10 5" xfId="15594"/>
    <cellStyle name="Normal 14 10 6" xfId="15595"/>
    <cellStyle name="Normal 14 11" xfId="15596"/>
    <cellStyle name="Normal 14 11 2" xfId="15597"/>
    <cellStyle name="Normal 14 11 2 2" xfId="15598"/>
    <cellStyle name="Normal 14 11 2 3" xfId="15599"/>
    <cellStyle name="Normal 14 11 2 4" xfId="15600"/>
    <cellStyle name="Normal 14 11 3" xfId="15601"/>
    <cellStyle name="Normal 14 11 4" xfId="15602"/>
    <cellStyle name="Normal 14 11 5" xfId="15603"/>
    <cellStyle name="Normal 14 12" xfId="15604"/>
    <cellStyle name="Normal 14 12 2" xfId="15605"/>
    <cellStyle name="Normal 14 12 3" xfId="15606"/>
    <cellStyle name="Normal 14 12 4" xfId="15607"/>
    <cellStyle name="Normal 14 13" xfId="15608"/>
    <cellStyle name="Normal 14 13 2" xfId="15609"/>
    <cellStyle name="Normal 14 14" xfId="15610"/>
    <cellStyle name="Normal 14 15" xfId="15611"/>
    <cellStyle name="Normal 14 2" xfId="15612"/>
    <cellStyle name="Normal 14 2 10" xfId="15613"/>
    <cellStyle name="Normal 14 2 10 2" xfId="15614"/>
    <cellStyle name="Normal 14 2 10 2 2" xfId="15615"/>
    <cellStyle name="Normal 14 2 10 2 3" xfId="15616"/>
    <cellStyle name="Normal 14 2 10 2 4" xfId="15617"/>
    <cellStyle name="Normal 14 2 10 3" xfId="15618"/>
    <cellStyle name="Normal 14 2 10 4" xfId="15619"/>
    <cellStyle name="Normal 14 2 10 5" xfId="15620"/>
    <cellStyle name="Normal 14 2 11" xfId="15621"/>
    <cellStyle name="Normal 14 2 11 2" xfId="15622"/>
    <cellStyle name="Normal 14 2 11 3" xfId="15623"/>
    <cellStyle name="Normal 14 2 11 4" xfId="15624"/>
    <cellStyle name="Normal 14 2 12" xfId="15625"/>
    <cellStyle name="Normal 14 2 12 2" xfId="15626"/>
    <cellStyle name="Normal 14 2 13" xfId="15627"/>
    <cellStyle name="Normal 14 2 14" xfId="15628"/>
    <cellStyle name="Normal 14 2 2" xfId="15629"/>
    <cellStyle name="Normal 14 2 2 10" xfId="15630"/>
    <cellStyle name="Normal 14 2 2 10 2" xfId="15631"/>
    <cellStyle name="Normal 14 2 2 10 3" xfId="15632"/>
    <cellStyle name="Normal 14 2 2 10 4" xfId="15633"/>
    <cellStyle name="Normal 14 2 2 11" xfId="15634"/>
    <cellStyle name="Normal 14 2 2 11 2" xfId="15635"/>
    <cellStyle name="Normal 14 2 2 12" xfId="15636"/>
    <cellStyle name="Normal 14 2 2 13" xfId="15637"/>
    <cellStyle name="Normal 14 2 2 2" xfId="15638"/>
    <cellStyle name="Normal 14 2 2 2 10" xfId="15639"/>
    <cellStyle name="Normal 14 2 2 2 11" xfId="15640"/>
    <cellStyle name="Normal 14 2 2 2 2" xfId="15641"/>
    <cellStyle name="Normal 14 2 2 2 2 10" xfId="15642"/>
    <cellStyle name="Normal 14 2 2 2 2 2" xfId="15643"/>
    <cellStyle name="Normal 14 2 2 2 2 2 2" xfId="15644"/>
    <cellStyle name="Normal 14 2 2 2 2 2 2 2" xfId="15645"/>
    <cellStyle name="Normal 14 2 2 2 2 2 2 2 2" xfId="15646"/>
    <cellStyle name="Normal 14 2 2 2 2 2 2 2 2 2" xfId="15647"/>
    <cellStyle name="Normal 14 2 2 2 2 2 2 2 2 3" xfId="15648"/>
    <cellStyle name="Normal 14 2 2 2 2 2 2 2 2 4" xfId="15649"/>
    <cellStyle name="Normal 14 2 2 2 2 2 2 2 3" xfId="15650"/>
    <cellStyle name="Normal 14 2 2 2 2 2 2 2 4" xfId="15651"/>
    <cellStyle name="Normal 14 2 2 2 2 2 2 2 5" xfId="15652"/>
    <cellStyle name="Normal 14 2 2 2 2 2 2 3" xfId="15653"/>
    <cellStyle name="Normal 14 2 2 2 2 2 2 3 2" xfId="15654"/>
    <cellStyle name="Normal 14 2 2 2 2 2 2 3 3" xfId="15655"/>
    <cellStyle name="Normal 14 2 2 2 2 2 2 3 4" xfId="15656"/>
    <cellStyle name="Normal 14 2 2 2 2 2 2 4" xfId="15657"/>
    <cellStyle name="Normal 14 2 2 2 2 2 2 4 2" xfId="15658"/>
    <cellStyle name="Normal 14 2 2 2 2 2 2 5" xfId="15659"/>
    <cellStyle name="Normal 14 2 2 2 2 2 2 6" xfId="15660"/>
    <cellStyle name="Normal 14 2 2 2 2 2 3" xfId="15661"/>
    <cellStyle name="Normal 14 2 2 2 2 2 3 2" xfId="15662"/>
    <cellStyle name="Normal 14 2 2 2 2 2 3 2 2" xfId="15663"/>
    <cellStyle name="Normal 14 2 2 2 2 2 3 2 2 2" xfId="15664"/>
    <cellStyle name="Normal 14 2 2 2 2 2 3 2 2 3" xfId="15665"/>
    <cellStyle name="Normal 14 2 2 2 2 2 3 2 2 4" xfId="15666"/>
    <cellStyle name="Normal 14 2 2 2 2 2 3 2 3" xfId="15667"/>
    <cellStyle name="Normal 14 2 2 2 2 2 3 2 4" xfId="15668"/>
    <cellStyle name="Normal 14 2 2 2 2 2 3 2 5" xfId="15669"/>
    <cellStyle name="Normal 14 2 2 2 2 2 3 3" xfId="15670"/>
    <cellStyle name="Normal 14 2 2 2 2 2 3 3 2" xfId="15671"/>
    <cellStyle name="Normal 14 2 2 2 2 2 3 3 3" xfId="15672"/>
    <cellStyle name="Normal 14 2 2 2 2 2 3 3 4" xfId="15673"/>
    <cellStyle name="Normal 14 2 2 2 2 2 3 4" xfId="15674"/>
    <cellStyle name="Normal 14 2 2 2 2 2 3 4 2" xfId="15675"/>
    <cellStyle name="Normal 14 2 2 2 2 2 3 5" xfId="15676"/>
    <cellStyle name="Normal 14 2 2 2 2 2 3 6" xfId="15677"/>
    <cellStyle name="Normal 14 2 2 2 2 2 4" xfId="15678"/>
    <cellStyle name="Normal 14 2 2 2 2 2 4 2" xfId="15679"/>
    <cellStyle name="Normal 14 2 2 2 2 2 4 2 2" xfId="15680"/>
    <cellStyle name="Normal 14 2 2 2 2 2 4 2 3" xfId="15681"/>
    <cellStyle name="Normal 14 2 2 2 2 2 4 2 4" xfId="15682"/>
    <cellStyle name="Normal 14 2 2 2 2 2 4 3" xfId="15683"/>
    <cellStyle name="Normal 14 2 2 2 2 2 4 4" xfId="15684"/>
    <cellStyle name="Normal 14 2 2 2 2 2 4 5" xfId="15685"/>
    <cellStyle name="Normal 14 2 2 2 2 2 5" xfId="15686"/>
    <cellStyle name="Normal 14 2 2 2 2 2 5 2" xfId="15687"/>
    <cellStyle name="Normal 14 2 2 2 2 2 5 3" xfId="15688"/>
    <cellStyle name="Normal 14 2 2 2 2 2 5 4" xfId="15689"/>
    <cellStyle name="Normal 14 2 2 2 2 2 6" xfId="15690"/>
    <cellStyle name="Normal 14 2 2 2 2 2 6 2" xfId="15691"/>
    <cellStyle name="Normal 14 2 2 2 2 2 7" xfId="15692"/>
    <cellStyle name="Normal 14 2 2 2 2 2 8" xfId="15693"/>
    <cellStyle name="Normal 14 2 2 2 2 3" xfId="15694"/>
    <cellStyle name="Normal 14 2 2 2 2 3 2" xfId="15695"/>
    <cellStyle name="Normal 14 2 2 2 2 3 2 2" xfId="15696"/>
    <cellStyle name="Normal 14 2 2 2 2 3 2 2 2" xfId="15697"/>
    <cellStyle name="Normal 14 2 2 2 2 3 2 2 2 2" xfId="15698"/>
    <cellStyle name="Normal 14 2 2 2 2 3 2 2 2 3" xfId="15699"/>
    <cellStyle name="Normal 14 2 2 2 2 3 2 2 2 4" xfId="15700"/>
    <cellStyle name="Normal 14 2 2 2 2 3 2 2 3" xfId="15701"/>
    <cellStyle name="Normal 14 2 2 2 2 3 2 2 4" xfId="15702"/>
    <cellStyle name="Normal 14 2 2 2 2 3 2 2 5" xfId="15703"/>
    <cellStyle name="Normal 14 2 2 2 2 3 2 3" xfId="15704"/>
    <cellStyle name="Normal 14 2 2 2 2 3 2 3 2" xfId="15705"/>
    <cellStyle name="Normal 14 2 2 2 2 3 2 3 3" xfId="15706"/>
    <cellStyle name="Normal 14 2 2 2 2 3 2 3 4" xfId="15707"/>
    <cellStyle name="Normal 14 2 2 2 2 3 2 4" xfId="15708"/>
    <cellStyle name="Normal 14 2 2 2 2 3 2 4 2" xfId="15709"/>
    <cellStyle name="Normal 14 2 2 2 2 3 2 5" xfId="15710"/>
    <cellStyle name="Normal 14 2 2 2 2 3 2 6" xfId="15711"/>
    <cellStyle name="Normal 14 2 2 2 2 3 3" xfId="15712"/>
    <cellStyle name="Normal 14 2 2 2 2 3 3 2" xfId="15713"/>
    <cellStyle name="Normal 14 2 2 2 2 3 3 2 2" xfId="15714"/>
    <cellStyle name="Normal 14 2 2 2 2 3 3 2 2 2" xfId="15715"/>
    <cellStyle name="Normal 14 2 2 2 2 3 3 2 2 3" xfId="15716"/>
    <cellStyle name="Normal 14 2 2 2 2 3 3 2 2 4" xfId="15717"/>
    <cellStyle name="Normal 14 2 2 2 2 3 3 2 3" xfId="15718"/>
    <cellStyle name="Normal 14 2 2 2 2 3 3 2 4" xfId="15719"/>
    <cellStyle name="Normal 14 2 2 2 2 3 3 2 5" xfId="15720"/>
    <cellStyle name="Normal 14 2 2 2 2 3 3 3" xfId="15721"/>
    <cellStyle name="Normal 14 2 2 2 2 3 3 3 2" xfId="15722"/>
    <cellStyle name="Normal 14 2 2 2 2 3 3 3 3" xfId="15723"/>
    <cellStyle name="Normal 14 2 2 2 2 3 3 3 4" xfId="15724"/>
    <cellStyle name="Normal 14 2 2 2 2 3 3 4" xfId="15725"/>
    <cellStyle name="Normal 14 2 2 2 2 3 3 4 2" xfId="15726"/>
    <cellStyle name="Normal 14 2 2 2 2 3 3 5" xfId="15727"/>
    <cellStyle name="Normal 14 2 2 2 2 3 3 6" xfId="15728"/>
    <cellStyle name="Normal 14 2 2 2 2 3 4" xfId="15729"/>
    <cellStyle name="Normal 14 2 2 2 2 3 4 2" xfId="15730"/>
    <cellStyle name="Normal 14 2 2 2 2 3 4 2 2" xfId="15731"/>
    <cellStyle name="Normal 14 2 2 2 2 3 4 2 3" xfId="15732"/>
    <cellStyle name="Normal 14 2 2 2 2 3 4 2 4" xfId="15733"/>
    <cellStyle name="Normal 14 2 2 2 2 3 4 3" xfId="15734"/>
    <cellStyle name="Normal 14 2 2 2 2 3 4 4" xfId="15735"/>
    <cellStyle name="Normal 14 2 2 2 2 3 4 5" xfId="15736"/>
    <cellStyle name="Normal 14 2 2 2 2 3 5" xfId="15737"/>
    <cellStyle name="Normal 14 2 2 2 2 3 5 2" xfId="15738"/>
    <cellStyle name="Normal 14 2 2 2 2 3 5 3" xfId="15739"/>
    <cellStyle name="Normal 14 2 2 2 2 3 5 4" xfId="15740"/>
    <cellStyle name="Normal 14 2 2 2 2 3 6" xfId="15741"/>
    <cellStyle name="Normal 14 2 2 2 2 3 6 2" xfId="15742"/>
    <cellStyle name="Normal 14 2 2 2 2 3 7" xfId="15743"/>
    <cellStyle name="Normal 14 2 2 2 2 3 8" xfId="15744"/>
    <cellStyle name="Normal 14 2 2 2 2 4" xfId="15745"/>
    <cellStyle name="Normal 14 2 2 2 2 4 2" xfId="15746"/>
    <cellStyle name="Normal 14 2 2 2 2 4 2 2" xfId="15747"/>
    <cellStyle name="Normal 14 2 2 2 2 4 2 2 2" xfId="15748"/>
    <cellStyle name="Normal 14 2 2 2 2 4 2 2 3" xfId="15749"/>
    <cellStyle name="Normal 14 2 2 2 2 4 2 2 4" xfId="15750"/>
    <cellStyle name="Normal 14 2 2 2 2 4 2 3" xfId="15751"/>
    <cellStyle name="Normal 14 2 2 2 2 4 2 4" xfId="15752"/>
    <cellStyle name="Normal 14 2 2 2 2 4 2 5" xfId="15753"/>
    <cellStyle name="Normal 14 2 2 2 2 4 3" xfId="15754"/>
    <cellStyle name="Normal 14 2 2 2 2 4 3 2" xfId="15755"/>
    <cellStyle name="Normal 14 2 2 2 2 4 3 3" xfId="15756"/>
    <cellStyle name="Normal 14 2 2 2 2 4 3 4" xfId="15757"/>
    <cellStyle name="Normal 14 2 2 2 2 4 4" xfId="15758"/>
    <cellStyle name="Normal 14 2 2 2 2 4 4 2" xfId="15759"/>
    <cellStyle name="Normal 14 2 2 2 2 4 5" xfId="15760"/>
    <cellStyle name="Normal 14 2 2 2 2 4 6" xfId="15761"/>
    <cellStyle name="Normal 14 2 2 2 2 5" xfId="15762"/>
    <cellStyle name="Normal 14 2 2 2 2 5 2" xfId="15763"/>
    <cellStyle name="Normal 14 2 2 2 2 5 2 2" xfId="15764"/>
    <cellStyle name="Normal 14 2 2 2 2 5 2 2 2" xfId="15765"/>
    <cellStyle name="Normal 14 2 2 2 2 5 2 2 3" xfId="15766"/>
    <cellStyle name="Normal 14 2 2 2 2 5 2 2 4" xfId="15767"/>
    <cellStyle name="Normal 14 2 2 2 2 5 2 3" xfId="15768"/>
    <cellStyle name="Normal 14 2 2 2 2 5 2 4" xfId="15769"/>
    <cellStyle name="Normal 14 2 2 2 2 5 2 5" xfId="15770"/>
    <cellStyle name="Normal 14 2 2 2 2 5 3" xfId="15771"/>
    <cellStyle name="Normal 14 2 2 2 2 5 3 2" xfId="15772"/>
    <cellStyle name="Normal 14 2 2 2 2 5 3 3" xfId="15773"/>
    <cellStyle name="Normal 14 2 2 2 2 5 3 4" xfId="15774"/>
    <cellStyle name="Normal 14 2 2 2 2 5 4" xfId="15775"/>
    <cellStyle name="Normal 14 2 2 2 2 5 4 2" xfId="15776"/>
    <cellStyle name="Normal 14 2 2 2 2 5 5" xfId="15777"/>
    <cellStyle name="Normal 14 2 2 2 2 5 6" xfId="15778"/>
    <cellStyle name="Normal 14 2 2 2 2 6" xfId="15779"/>
    <cellStyle name="Normal 14 2 2 2 2 6 2" xfId="15780"/>
    <cellStyle name="Normal 14 2 2 2 2 6 2 2" xfId="15781"/>
    <cellStyle name="Normal 14 2 2 2 2 6 2 3" xfId="15782"/>
    <cellStyle name="Normal 14 2 2 2 2 6 2 4" xfId="15783"/>
    <cellStyle name="Normal 14 2 2 2 2 6 3" xfId="15784"/>
    <cellStyle name="Normal 14 2 2 2 2 6 4" xfId="15785"/>
    <cellStyle name="Normal 14 2 2 2 2 6 5" xfId="15786"/>
    <cellStyle name="Normal 14 2 2 2 2 7" xfId="15787"/>
    <cellStyle name="Normal 14 2 2 2 2 7 2" xfId="15788"/>
    <cellStyle name="Normal 14 2 2 2 2 7 3" xfId="15789"/>
    <cellStyle name="Normal 14 2 2 2 2 7 4" xfId="15790"/>
    <cellStyle name="Normal 14 2 2 2 2 8" xfId="15791"/>
    <cellStyle name="Normal 14 2 2 2 2 8 2" xfId="15792"/>
    <cellStyle name="Normal 14 2 2 2 2 9" xfId="15793"/>
    <cellStyle name="Normal 14 2 2 2 3" xfId="15794"/>
    <cellStyle name="Normal 14 2 2 2 3 2" xfId="15795"/>
    <cellStyle name="Normal 14 2 2 2 3 2 2" xfId="15796"/>
    <cellStyle name="Normal 14 2 2 2 3 2 2 2" xfId="15797"/>
    <cellStyle name="Normal 14 2 2 2 3 2 2 2 2" xfId="15798"/>
    <cellStyle name="Normal 14 2 2 2 3 2 2 2 3" xfId="15799"/>
    <cellStyle name="Normal 14 2 2 2 3 2 2 2 4" xfId="15800"/>
    <cellStyle name="Normal 14 2 2 2 3 2 2 3" xfId="15801"/>
    <cellStyle name="Normal 14 2 2 2 3 2 2 4" xfId="15802"/>
    <cellStyle name="Normal 14 2 2 2 3 2 2 5" xfId="15803"/>
    <cellStyle name="Normal 14 2 2 2 3 2 3" xfId="15804"/>
    <cellStyle name="Normal 14 2 2 2 3 2 3 2" xfId="15805"/>
    <cellStyle name="Normal 14 2 2 2 3 2 3 3" xfId="15806"/>
    <cellStyle name="Normal 14 2 2 2 3 2 3 4" xfId="15807"/>
    <cellStyle name="Normal 14 2 2 2 3 2 4" xfId="15808"/>
    <cellStyle name="Normal 14 2 2 2 3 2 4 2" xfId="15809"/>
    <cellStyle name="Normal 14 2 2 2 3 2 5" xfId="15810"/>
    <cellStyle name="Normal 14 2 2 2 3 2 6" xfId="15811"/>
    <cellStyle name="Normal 14 2 2 2 3 3" xfId="15812"/>
    <cellStyle name="Normal 14 2 2 2 3 3 2" xfId="15813"/>
    <cellStyle name="Normal 14 2 2 2 3 3 2 2" xfId="15814"/>
    <cellStyle name="Normal 14 2 2 2 3 3 2 2 2" xfId="15815"/>
    <cellStyle name="Normal 14 2 2 2 3 3 2 2 3" xfId="15816"/>
    <cellStyle name="Normal 14 2 2 2 3 3 2 2 4" xfId="15817"/>
    <cellStyle name="Normal 14 2 2 2 3 3 2 3" xfId="15818"/>
    <cellStyle name="Normal 14 2 2 2 3 3 2 4" xfId="15819"/>
    <cellStyle name="Normal 14 2 2 2 3 3 2 5" xfId="15820"/>
    <cellStyle name="Normal 14 2 2 2 3 3 3" xfId="15821"/>
    <cellStyle name="Normal 14 2 2 2 3 3 3 2" xfId="15822"/>
    <cellStyle name="Normal 14 2 2 2 3 3 3 3" xfId="15823"/>
    <cellStyle name="Normal 14 2 2 2 3 3 3 4" xfId="15824"/>
    <cellStyle name="Normal 14 2 2 2 3 3 4" xfId="15825"/>
    <cellStyle name="Normal 14 2 2 2 3 3 4 2" xfId="15826"/>
    <cellStyle name="Normal 14 2 2 2 3 3 5" xfId="15827"/>
    <cellStyle name="Normal 14 2 2 2 3 3 6" xfId="15828"/>
    <cellStyle name="Normal 14 2 2 2 3 4" xfId="15829"/>
    <cellStyle name="Normal 14 2 2 2 3 4 2" xfId="15830"/>
    <cellStyle name="Normal 14 2 2 2 3 4 2 2" xfId="15831"/>
    <cellStyle name="Normal 14 2 2 2 3 4 2 3" xfId="15832"/>
    <cellStyle name="Normal 14 2 2 2 3 4 2 4" xfId="15833"/>
    <cellStyle name="Normal 14 2 2 2 3 4 3" xfId="15834"/>
    <cellStyle name="Normal 14 2 2 2 3 4 4" xfId="15835"/>
    <cellStyle name="Normal 14 2 2 2 3 4 5" xfId="15836"/>
    <cellStyle name="Normal 14 2 2 2 3 5" xfId="15837"/>
    <cellStyle name="Normal 14 2 2 2 3 5 2" xfId="15838"/>
    <cellStyle name="Normal 14 2 2 2 3 5 3" xfId="15839"/>
    <cellStyle name="Normal 14 2 2 2 3 5 4" xfId="15840"/>
    <cellStyle name="Normal 14 2 2 2 3 6" xfId="15841"/>
    <cellStyle name="Normal 14 2 2 2 3 6 2" xfId="15842"/>
    <cellStyle name="Normal 14 2 2 2 3 7" xfId="15843"/>
    <cellStyle name="Normal 14 2 2 2 3 8" xfId="15844"/>
    <cellStyle name="Normal 14 2 2 2 4" xfId="15845"/>
    <cellStyle name="Normal 14 2 2 2 4 2" xfId="15846"/>
    <cellStyle name="Normal 14 2 2 2 4 2 2" xfId="15847"/>
    <cellStyle name="Normal 14 2 2 2 4 2 2 2" xfId="15848"/>
    <cellStyle name="Normal 14 2 2 2 4 2 2 2 2" xfId="15849"/>
    <cellStyle name="Normal 14 2 2 2 4 2 2 2 3" xfId="15850"/>
    <cellStyle name="Normal 14 2 2 2 4 2 2 2 4" xfId="15851"/>
    <cellStyle name="Normal 14 2 2 2 4 2 2 3" xfId="15852"/>
    <cellStyle name="Normal 14 2 2 2 4 2 2 4" xfId="15853"/>
    <cellStyle name="Normal 14 2 2 2 4 2 2 5" xfId="15854"/>
    <cellStyle name="Normal 14 2 2 2 4 2 3" xfId="15855"/>
    <cellStyle name="Normal 14 2 2 2 4 2 3 2" xfId="15856"/>
    <cellStyle name="Normal 14 2 2 2 4 2 3 3" xfId="15857"/>
    <cellStyle name="Normal 14 2 2 2 4 2 3 4" xfId="15858"/>
    <cellStyle name="Normal 14 2 2 2 4 2 4" xfId="15859"/>
    <cellStyle name="Normal 14 2 2 2 4 2 4 2" xfId="15860"/>
    <cellStyle name="Normal 14 2 2 2 4 2 5" xfId="15861"/>
    <cellStyle name="Normal 14 2 2 2 4 2 6" xfId="15862"/>
    <cellStyle name="Normal 14 2 2 2 4 3" xfId="15863"/>
    <cellStyle name="Normal 14 2 2 2 4 3 2" xfId="15864"/>
    <cellStyle name="Normal 14 2 2 2 4 3 2 2" xfId="15865"/>
    <cellStyle name="Normal 14 2 2 2 4 3 2 2 2" xfId="15866"/>
    <cellStyle name="Normal 14 2 2 2 4 3 2 2 3" xfId="15867"/>
    <cellStyle name="Normal 14 2 2 2 4 3 2 2 4" xfId="15868"/>
    <cellStyle name="Normal 14 2 2 2 4 3 2 3" xfId="15869"/>
    <cellStyle name="Normal 14 2 2 2 4 3 2 4" xfId="15870"/>
    <cellStyle name="Normal 14 2 2 2 4 3 2 5" xfId="15871"/>
    <cellStyle name="Normal 14 2 2 2 4 3 3" xfId="15872"/>
    <cellStyle name="Normal 14 2 2 2 4 3 3 2" xfId="15873"/>
    <cellStyle name="Normal 14 2 2 2 4 3 3 3" xfId="15874"/>
    <cellStyle name="Normal 14 2 2 2 4 3 3 4" xfId="15875"/>
    <cellStyle name="Normal 14 2 2 2 4 3 4" xfId="15876"/>
    <cellStyle name="Normal 14 2 2 2 4 3 4 2" xfId="15877"/>
    <cellStyle name="Normal 14 2 2 2 4 3 5" xfId="15878"/>
    <cellStyle name="Normal 14 2 2 2 4 3 6" xfId="15879"/>
    <cellStyle name="Normal 14 2 2 2 4 4" xfId="15880"/>
    <cellStyle name="Normal 14 2 2 2 4 4 2" xfId="15881"/>
    <cellStyle name="Normal 14 2 2 2 4 4 2 2" xfId="15882"/>
    <cellStyle name="Normal 14 2 2 2 4 4 2 3" xfId="15883"/>
    <cellStyle name="Normal 14 2 2 2 4 4 2 4" xfId="15884"/>
    <cellStyle name="Normal 14 2 2 2 4 4 3" xfId="15885"/>
    <cellStyle name="Normal 14 2 2 2 4 4 4" xfId="15886"/>
    <cellStyle name="Normal 14 2 2 2 4 4 5" xfId="15887"/>
    <cellStyle name="Normal 14 2 2 2 4 5" xfId="15888"/>
    <cellStyle name="Normal 14 2 2 2 4 5 2" xfId="15889"/>
    <cellStyle name="Normal 14 2 2 2 4 5 3" xfId="15890"/>
    <cellStyle name="Normal 14 2 2 2 4 5 4" xfId="15891"/>
    <cellStyle name="Normal 14 2 2 2 4 6" xfId="15892"/>
    <cellStyle name="Normal 14 2 2 2 4 6 2" xfId="15893"/>
    <cellStyle name="Normal 14 2 2 2 4 7" xfId="15894"/>
    <cellStyle name="Normal 14 2 2 2 4 8" xfId="15895"/>
    <cellStyle name="Normal 14 2 2 2 5" xfId="15896"/>
    <cellStyle name="Normal 14 2 2 2 5 2" xfId="15897"/>
    <cellStyle name="Normal 14 2 2 2 5 2 2" xfId="15898"/>
    <cellStyle name="Normal 14 2 2 2 5 2 2 2" xfId="15899"/>
    <cellStyle name="Normal 14 2 2 2 5 2 2 3" xfId="15900"/>
    <cellStyle name="Normal 14 2 2 2 5 2 2 4" xfId="15901"/>
    <cellStyle name="Normal 14 2 2 2 5 2 3" xfId="15902"/>
    <cellStyle name="Normal 14 2 2 2 5 2 4" xfId="15903"/>
    <cellStyle name="Normal 14 2 2 2 5 2 5" xfId="15904"/>
    <cellStyle name="Normal 14 2 2 2 5 3" xfId="15905"/>
    <cellStyle name="Normal 14 2 2 2 5 3 2" xfId="15906"/>
    <cellStyle name="Normal 14 2 2 2 5 3 3" xfId="15907"/>
    <cellStyle name="Normal 14 2 2 2 5 3 4" xfId="15908"/>
    <cellStyle name="Normal 14 2 2 2 5 4" xfId="15909"/>
    <cellStyle name="Normal 14 2 2 2 5 4 2" xfId="15910"/>
    <cellStyle name="Normal 14 2 2 2 5 5" xfId="15911"/>
    <cellStyle name="Normal 14 2 2 2 5 6" xfId="15912"/>
    <cellStyle name="Normal 14 2 2 2 6" xfId="15913"/>
    <cellStyle name="Normal 14 2 2 2 6 2" xfId="15914"/>
    <cellStyle name="Normal 14 2 2 2 6 2 2" xfId="15915"/>
    <cellStyle name="Normal 14 2 2 2 6 2 2 2" xfId="15916"/>
    <cellStyle name="Normal 14 2 2 2 6 2 2 3" xfId="15917"/>
    <cellStyle name="Normal 14 2 2 2 6 2 2 4" xfId="15918"/>
    <cellStyle name="Normal 14 2 2 2 6 2 3" xfId="15919"/>
    <cellStyle name="Normal 14 2 2 2 6 2 4" xfId="15920"/>
    <cellStyle name="Normal 14 2 2 2 6 2 5" xfId="15921"/>
    <cellStyle name="Normal 14 2 2 2 6 3" xfId="15922"/>
    <cellStyle name="Normal 14 2 2 2 6 3 2" xfId="15923"/>
    <cellStyle name="Normal 14 2 2 2 6 3 3" xfId="15924"/>
    <cellStyle name="Normal 14 2 2 2 6 3 4" xfId="15925"/>
    <cellStyle name="Normal 14 2 2 2 6 4" xfId="15926"/>
    <cellStyle name="Normal 14 2 2 2 6 4 2" xfId="15927"/>
    <cellStyle name="Normal 14 2 2 2 6 5" xfId="15928"/>
    <cellStyle name="Normal 14 2 2 2 6 6" xfId="15929"/>
    <cellStyle name="Normal 14 2 2 2 7" xfId="15930"/>
    <cellStyle name="Normal 14 2 2 2 7 2" xfId="15931"/>
    <cellStyle name="Normal 14 2 2 2 7 2 2" xfId="15932"/>
    <cellStyle name="Normal 14 2 2 2 7 2 3" xfId="15933"/>
    <cellStyle name="Normal 14 2 2 2 7 2 4" xfId="15934"/>
    <cellStyle name="Normal 14 2 2 2 7 3" xfId="15935"/>
    <cellStyle name="Normal 14 2 2 2 7 4" xfId="15936"/>
    <cellStyle name="Normal 14 2 2 2 7 5" xfId="15937"/>
    <cellStyle name="Normal 14 2 2 2 8" xfId="15938"/>
    <cellStyle name="Normal 14 2 2 2 8 2" xfId="15939"/>
    <cellStyle name="Normal 14 2 2 2 8 3" xfId="15940"/>
    <cellStyle name="Normal 14 2 2 2 8 4" xfId="15941"/>
    <cellStyle name="Normal 14 2 2 2 9" xfId="15942"/>
    <cellStyle name="Normal 14 2 2 2 9 2" xfId="15943"/>
    <cellStyle name="Normal 14 2 2 3" xfId="15944"/>
    <cellStyle name="Normal 14 2 2 3 10" xfId="15945"/>
    <cellStyle name="Normal 14 2 2 3 2" xfId="15946"/>
    <cellStyle name="Normal 14 2 2 3 2 2" xfId="15947"/>
    <cellStyle name="Normal 14 2 2 3 2 2 2" xfId="15948"/>
    <cellStyle name="Normal 14 2 2 3 2 2 2 2" xfId="15949"/>
    <cellStyle name="Normal 14 2 2 3 2 2 2 2 2" xfId="15950"/>
    <cellStyle name="Normal 14 2 2 3 2 2 2 2 3" xfId="15951"/>
    <cellStyle name="Normal 14 2 2 3 2 2 2 2 4" xfId="15952"/>
    <cellStyle name="Normal 14 2 2 3 2 2 2 3" xfId="15953"/>
    <cellStyle name="Normal 14 2 2 3 2 2 2 4" xfId="15954"/>
    <cellStyle name="Normal 14 2 2 3 2 2 2 5" xfId="15955"/>
    <cellStyle name="Normal 14 2 2 3 2 2 3" xfId="15956"/>
    <cellStyle name="Normal 14 2 2 3 2 2 3 2" xfId="15957"/>
    <cellStyle name="Normal 14 2 2 3 2 2 3 3" xfId="15958"/>
    <cellStyle name="Normal 14 2 2 3 2 2 3 4" xfId="15959"/>
    <cellStyle name="Normal 14 2 2 3 2 2 4" xfId="15960"/>
    <cellStyle name="Normal 14 2 2 3 2 2 4 2" xfId="15961"/>
    <cellStyle name="Normal 14 2 2 3 2 2 5" xfId="15962"/>
    <cellStyle name="Normal 14 2 2 3 2 2 6" xfId="15963"/>
    <cellStyle name="Normal 14 2 2 3 2 3" xfId="15964"/>
    <cellStyle name="Normal 14 2 2 3 2 3 2" xfId="15965"/>
    <cellStyle name="Normal 14 2 2 3 2 3 2 2" xfId="15966"/>
    <cellStyle name="Normal 14 2 2 3 2 3 2 2 2" xfId="15967"/>
    <cellStyle name="Normal 14 2 2 3 2 3 2 2 3" xfId="15968"/>
    <cellStyle name="Normal 14 2 2 3 2 3 2 2 4" xfId="15969"/>
    <cellStyle name="Normal 14 2 2 3 2 3 2 3" xfId="15970"/>
    <cellStyle name="Normal 14 2 2 3 2 3 2 4" xfId="15971"/>
    <cellStyle name="Normal 14 2 2 3 2 3 2 5" xfId="15972"/>
    <cellStyle name="Normal 14 2 2 3 2 3 3" xfId="15973"/>
    <cellStyle name="Normal 14 2 2 3 2 3 3 2" xfId="15974"/>
    <cellStyle name="Normal 14 2 2 3 2 3 3 3" xfId="15975"/>
    <cellStyle name="Normal 14 2 2 3 2 3 3 4" xfId="15976"/>
    <cellStyle name="Normal 14 2 2 3 2 3 4" xfId="15977"/>
    <cellStyle name="Normal 14 2 2 3 2 3 4 2" xfId="15978"/>
    <cellStyle name="Normal 14 2 2 3 2 3 5" xfId="15979"/>
    <cellStyle name="Normal 14 2 2 3 2 3 6" xfId="15980"/>
    <cellStyle name="Normal 14 2 2 3 2 4" xfId="15981"/>
    <cellStyle name="Normal 14 2 2 3 2 4 2" xfId="15982"/>
    <cellStyle name="Normal 14 2 2 3 2 4 2 2" xfId="15983"/>
    <cellStyle name="Normal 14 2 2 3 2 4 2 3" xfId="15984"/>
    <cellStyle name="Normal 14 2 2 3 2 4 2 4" xfId="15985"/>
    <cellStyle name="Normal 14 2 2 3 2 4 3" xfId="15986"/>
    <cellStyle name="Normal 14 2 2 3 2 4 4" xfId="15987"/>
    <cellStyle name="Normal 14 2 2 3 2 4 5" xfId="15988"/>
    <cellStyle name="Normal 14 2 2 3 2 5" xfId="15989"/>
    <cellStyle name="Normal 14 2 2 3 2 5 2" xfId="15990"/>
    <cellStyle name="Normal 14 2 2 3 2 5 3" xfId="15991"/>
    <cellStyle name="Normal 14 2 2 3 2 5 4" xfId="15992"/>
    <cellStyle name="Normal 14 2 2 3 2 6" xfId="15993"/>
    <cellStyle name="Normal 14 2 2 3 2 6 2" xfId="15994"/>
    <cellStyle name="Normal 14 2 2 3 2 7" xfId="15995"/>
    <cellStyle name="Normal 14 2 2 3 2 8" xfId="15996"/>
    <cellStyle name="Normal 14 2 2 3 3" xfId="15997"/>
    <cellStyle name="Normal 14 2 2 3 3 2" xfId="15998"/>
    <cellStyle name="Normal 14 2 2 3 3 2 2" xfId="15999"/>
    <cellStyle name="Normal 14 2 2 3 3 2 2 2" xfId="16000"/>
    <cellStyle name="Normal 14 2 2 3 3 2 2 2 2" xfId="16001"/>
    <cellStyle name="Normal 14 2 2 3 3 2 2 2 3" xfId="16002"/>
    <cellStyle name="Normal 14 2 2 3 3 2 2 2 4" xfId="16003"/>
    <cellStyle name="Normal 14 2 2 3 3 2 2 3" xfId="16004"/>
    <cellStyle name="Normal 14 2 2 3 3 2 2 4" xfId="16005"/>
    <cellStyle name="Normal 14 2 2 3 3 2 2 5" xfId="16006"/>
    <cellStyle name="Normal 14 2 2 3 3 2 3" xfId="16007"/>
    <cellStyle name="Normal 14 2 2 3 3 2 3 2" xfId="16008"/>
    <cellStyle name="Normal 14 2 2 3 3 2 3 3" xfId="16009"/>
    <cellStyle name="Normal 14 2 2 3 3 2 3 4" xfId="16010"/>
    <cellStyle name="Normal 14 2 2 3 3 2 4" xfId="16011"/>
    <cellStyle name="Normal 14 2 2 3 3 2 4 2" xfId="16012"/>
    <cellStyle name="Normal 14 2 2 3 3 2 5" xfId="16013"/>
    <cellStyle name="Normal 14 2 2 3 3 2 6" xfId="16014"/>
    <cellStyle name="Normal 14 2 2 3 3 3" xfId="16015"/>
    <cellStyle name="Normal 14 2 2 3 3 3 2" xfId="16016"/>
    <cellStyle name="Normal 14 2 2 3 3 3 2 2" xfId="16017"/>
    <cellStyle name="Normal 14 2 2 3 3 3 2 2 2" xfId="16018"/>
    <cellStyle name="Normal 14 2 2 3 3 3 2 2 3" xfId="16019"/>
    <cellStyle name="Normal 14 2 2 3 3 3 2 2 4" xfId="16020"/>
    <cellStyle name="Normal 14 2 2 3 3 3 2 3" xfId="16021"/>
    <cellStyle name="Normal 14 2 2 3 3 3 2 4" xfId="16022"/>
    <cellStyle name="Normal 14 2 2 3 3 3 2 5" xfId="16023"/>
    <cellStyle name="Normal 14 2 2 3 3 3 3" xfId="16024"/>
    <cellStyle name="Normal 14 2 2 3 3 3 3 2" xfId="16025"/>
    <cellStyle name="Normal 14 2 2 3 3 3 3 3" xfId="16026"/>
    <cellStyle name="Normal 14 2 2 3 3 3 3 4" xfId="16027"/>
    <cellStyle name="Normal 14 2 2 3 3 3 4" xfId="16028"/>
    <cellStyle name="Normal 14 2 2 3 3 3 4 2" xfId="16029"/>
    <cellStyle name="Normal 14 2 2 3 3 3 5" xfId="16030"/>
    <cellStyle name="Normal 14 2 2 3 3 3 6" xfId="16031"/>
    <cellStyle name="Normal 14 2 2 3 3 4" xfId="16032"/>
    <cellStyle name="Normal 14 2 2 3 3 4 2" xfId="16033"/>
    <cellStyle name="Normal 14 2 2 3 3 4 2 2" xfId="16034"/>
    <cellStyle name="Normal 14 2 2 3 3 4 2 3" xfId="16035"/>
    <cellStyle name="Normal 14 2 2 3 3 4 2 4" xfId="16036"/>
    <cellStyle name="Normal 14 2 2 3 3 4 3" xfId="16037"/>
    <cellStyle name="Normal 14 2 2 3 3 4 4" xfId="16038"/>
    <cellStyle name="Normal 14 2 2 3 3 4 5" xfId="16039"/>
    <cellStyle name="Normal 14 2 2 3 3 5" xfId="16040"/>
    <cellStyle name="Normal 14 2 2 3 3 5 2" xfId="16041"/>
    <cellStyle name="Normal 14 2 2 3 3 5 3" xfId="16042"/>
    <cellStyle name="Normal 14 2 2 3 3 5 4" xfId="16043"/>
    <cellStyle name="Normal 14 2 2 3 3 6" xfId="16044"/>
    <cellStyle name="Normal 14 2 2 3 3 6 2" xfId="16045"/>
    <cellStyle name="Normal 14 2 2 3 3 7" xfId="16046"/>
    <cellStyle name="Normal 14 2 2 3 3 8" xfId="16047"/>
    <cellStyle name="Normal 14 2 2 3 4" xfId="16048"/>
    <cellStyle name="Normal 14 2 2 3 4 2" xfId="16049"/>
    <cellStyle name="Normal 14 2 2 3 4 2 2" xfId="16050"/>
    <cellStyle name="Normal 14 2 2 3 4 2 2 2" xfId="16051"/>
    <cellStyle name="Normal 14 2 2 3 4 2 2 3" xfId="16052"/>
    <cellStyle name="Normal 14 2 2 3 4 2 2 4" xfId="16053"/>
    <cellStyle name="Normal 14 2 2 3 4 2 3" xfId="16054"/>
    <cellStyle name="Normal 14 2 2 3 4 2 4" xfId="16055"/>
    <cellStyle name="Normal 14 2 2 3 4 2 5" xfId="16056"/>
    <cellStyle name="Normal 14 2 2 3 4 3" xfId="16057"/>
    <cellStyle name="Normal 14 2 2 3 4 3 2" xfId="16058"/>
    <cellStyle name="Normal 14 2 2 3 4 3 3" xfId="16059"/>
    <cellStyle name="Normal 14 2 2 3 4 3 4" xfId="16060"/>
    <cellStyle name="Normal 14 2 2 3 4 4" xfId="16061"/>
    <cellStyle name="Normal 14 2 2 3 4 4 2" xfId="16062"/>
    <cellStyle name="Normal 14 2 2 3 4 5" xfId="16063"/>
    <cellStyle name="Normal 14 2 2 3 4 6" xfId="16064"/>
    <cellStyle name="Normal 14 2 2 3 5" xfId="16065"/>
    <cellStyle name="Normal 14 2 2 3 5 2" xfId="16066"/>
    <cellStyle name="Normal 14 2 2 3 5 2 2" xfId="16067"/>
    <cellStyle name="Normal 14 2 2 3 5 2 2 2" xfId="16068"/>
    <cellStyle name="Normal 14 2 2 3 5 2 2 3" xfId="16069"/>
    <cellStyle name="Normal 14 2 2 3 5 2 2 4" xfId="16070"/>
    <cellStyle name="Normal 14 2 2 3 5 2 3" xfId="16071"/>
    <cellStyle name="Normal 14 2 2 3 5 2 4" xfId="16072"/>
    <cellStyle name="Normal 14 2 2 3 5 2 5" xfId="16073"/>
    <cellStyle name="Normal 14 2 2 3 5 3" xfId="16074"/>
    <cellStyle name="Normal 14 2 2 3 5 3 2" xfId="16075"/>
    <cellStyle name="Normal 14 2 2 3 5 3 3" xfId="16076"/>
    <cellStyle name="Normal 14 2 2 3 5 3 4" xfId="16077"/>
    <cellStyle name="Normal 14 2 2 3 5 4" xfId="16078"/>
    <cellStyle name="Normal 14 2 2 3 5 4 2" xfId="16079"/>
    <cellStyle name="Normal 14 2 2 3 5 5" xfId="16080"/>
    <cellStyle name="Normal 14 2 2 3 5 6" xfId="16081"/>
    <cellStyle name="Normal 14 2 2 3 6" xfId="16082"/>
    <cellStyle name="Normal 14 2 2 3 6 2" xfId="16083"/>
    <cellStyle name="Normal 14 2 2 3 6 2 2" xfId="16084"/>
    <cellStyle name="Normal 14 2 2 3 6 2 3" xfId="16085"/>
    <cellStyle name="Normal 14 2 2 3 6 2 4" xfId="16086"/>
    <cellStyle name="Normal 14 2 2 3 6 3" xfId="16087"/>
    <cellStyle name="Normal 14 2 2 3 6 4" xfId="16088"/>
    <cellStyle name="Normal 14 2 2 3 6 5" xfId="16089"/>
    <cellStyle name="Normal 14 2 2 3 7" xfId="16090"/>
    <cellStyle name="Normal 14 2 2 3 7 2" xfId="16091"/>
    <cellStyle name="Normal 14 2 2 3 7 3" xfId="16092"/>
    <cellStyle name="Normal 14 2 2 3 7 4" xfId="16093"/>
    <cellStyle name="Normal 14 2 2 3 8" xfId="16094"/>
    <cellStyle name="Normal 14 2 2 3 8 2" xfId="16095"/>
    <cellStyle name="Normal 14 2 2 3 9" xfId="16096"/>
    <cellStyle name="Normal 14 2 2 4" xfId="16097"/>
    <cellStyle name="Normal 14 2 2 4 10" xfId="16098"/>
    <cellStyle name="Normal 14 2 2 4 2" xfId="16099"/>
    <cellStyle name="Normal 14 2 2 4 2 2" xfId="16100"/>
    <cellStyle name="Normal 14 2 2 4 2 2 2" xfId="16101"/>
    <cellStyle name="Normal 14 2 2 4 2 2 2 2" xfId="16102"/>
    <cellStyle name="Normal 14 2 2 4 2 2 2 2 2" xfId="16103"/>
    <cellStyle name="Normal 14 2 2 4 2 2 2 2 3" xfId="16104"/>
    <cellStyle name="Normal 14 2 2 4 2 2 2 2 4" xfId="16105"/>
    <cellStyle name="Normal 14 2 2 4 2 2 2 3" xfId="16106"/>
    <cellStyle name="Normal 14 2 2 4 2 2 2 4" xfId="16107"/>
    <cellStyle name="Normal 14 2 2 4 2 2 2 5" xfId="16108"/>
    <cellStyle name="Normal 14 2 2 4 2 2 3" xfId="16109"/>
    <cellStyle name="Normal 14 2 2 4 2 2 3 2" xfId="16110"/>
    <cellStyle name="Normal 14 2 2 4 2 2 3 3" xfId="16111"/>
    <cellStyle name="Normal 14 2 2 4 2 2 3 4" xfId="16112"/>
    <cellStyle name="Normal 14 2 2 4 2 2 4" xfId="16113"/>
    <cellStyle name="Normal 14 2 2 4 2 2 4 2" xfId="16114"/>
    <cellStyle name="Normal 14 2 2 4 2 2 5" xfId="16115"/>
    <cellStyle name="Normal 14 2 2 4 2 2 6" xfId="16116"/>
    <cellStyle name="Normal 14 2 2 4 2 3" xfId="16117"/>
    <cellStyle name="Normal 14 2 2 4 2 3 2" xfId="16118"/>
    <cellStyle name="Normal 14 2 2 4 2 3 2 2" xfId="16119"/>
    <cellStyle name="Normal 14 2 2 4 2 3 2 2 2" xfId="16120"/>
    <cellStyle name="Normal 14 2 2 4 2 3 2 2 3" xfId="16121"/>
    <cellStyle name="Normal 14 2 2 4 2 3 2 2 4" xfId="16122"/>
    <cellStyle name="Normal 14 2 2 4 2 3 2 3" xfId="16123"/>
    <cellStyle name="Normal 14 2 2 4 2 3 2 4" xfId="16124"/>
    <cellStyle name="Normal 14 2 2 4 2 3 2 5" xfId="16125"/>
    <cellStyle name="Normal 14 2 2 4 2 3 3" xfId="16126"/>
    <cellStyle name="Normal 14 2 2 4 2 3 3 2" xfId="16127"/>
    <cellStyle name="Normal 14 2 2 4 2 3 3 3" xfId="16128"/>
    <cellStyle name="Normal 14 2 2 4 2 3 3 4" xfId="16129"/>
    <cellStyle name="Normal 14 2 2 4 2 3 4" xfId="16130"/>
    <cellStyle name="Normal 14 2 2 4 2 3 4 2" xfId="16131"/>
    <cellStyle name="Normal 14 2 2 4 2 3 5" xfId="16132"/>
    <cellStyle name="Normal 14 2 2 4 2 3 6" xfId="16133"/>
    <cellStyle name="Normal 14 2 2 4 2 4" xfId="16134"/>
    <cellStyle name="Normal 14 2 2 4 2 4 2" xfId="16135"/>
    <cellStyle name="Normal 14 2 2 4 2 4 2 2" xfId="16136"/>
    <cellStyle name="Normal 14 2 2 4 2 4 2 3" xfId="16137"/>
    <cellStyle name="Normal 14 2 2 4 2 4 2 4" xfId="16138"/>
    <cellStyle name="Normal 14 2 2 4 2 4 3" xfId="16139"/>
    <cellStyle name="Normal 14 2 2 4 2 4 4" xfId="16140"/>
    <cellStyle name="Normal 14 2 2 4 2 4 5" xfId="16141"/>
    <cellStyle name="Normal 14 2 2 4 2 5" xfId="16142"/>
    <cellStyle name="Normal 14 2 2 4 2 5 2" xfId="16143"/>
    <cellStyle name="Normal 14 2 2 4 2 5 3" xfId="16144"/>
    <cellStyle name="Normal 14 2 2 4 2 5 4" xfId="16145"/>
    <cellStyle name="Normal 14 2 2 4 2 6" xfId="16146"/>
    <cellStyle name="Normal 14 2 2 4 2 6 2" xfId="16147"/>
    <cellStyle name="Normal 14 2 2 4 2 7" xfId="16148"/>
    <cellStyle name="Normal 14 2 2 4 2 8" xfId="16149"/>
    <cellStyle name="Normal 14 2 2 4 3" xfId="16150"/>
    <cellStyle name="Normal 14 2 2 4 3 2" xfId="16151"/>
    <cellStyle name="Normal 14 2 2 4 3 2 2" xfId="16152"/>
    <cellStyle name="Normal 14 2 2 4 3 2 2 2" xfId="16153"/>
    <cellStyle name="Normal 14 2 2 4 3 2 2 2 2" xfId="16154"/>
    <cellStyle name="Normal 14 2 2 4 3 2 2 2 3" xfId="16155"/>
    <cellStyle name="Normal 14 2 2 4 3 2 2 2 4" xfId="16156"/>
    <cellStyle name="Normal 14 2 2 4 3 2 2 3" xfId="16157"/>
    <cellStyle name="Normal 14 2 2 4 3 2 2 4" xfId="16158"/>
    <cellStyle name="Normal 14 2 2 4 3 2 2 5" xfId="16159"/>
    <cellStyle name="Normal 14 2 2 4 3 2 3" xfId="16160"/>
    <cellStyle name="Normal 14 2 2 4 3 2 3 2" xfId="16161"/>
    <cellStyle name="Normal 14 2 2 4 3 2 3 3" xfId="16162"/>
    <cellStyle name="Normal 14 2 2 4 3 2 3 4" xfId="16163"/>
    <cellStyle name="Normal 14 2 2 4 3 2 4" xfId="16164"/>
    <cellStyle name="Normal 14 2 2 4 3 2 4 2" xfId="16165"/>
    <cellStyle name="Normal 14 2 2 4 3 2 5" xfId="16166"/>
    <cellStyle name="Normal 14 2 2 4 3 2 6" xfId="16167"/>
    <cellStyle name="Normal 14 2 2 4 3 3" xfId="16168"/>
    <cellStyle name="Normal 14 2 2 4 3 3 2" xfId="16169"/>
    <cellStyle name="Normal 14 2 2 4 3 3 2 2" xfId="16170"/>
    <cellStyle name="Normal 14 2 2 4 3 3 2 2 2" xfId="16171"/>
    <cellStyle name="Normal 14 2 2 4 3 3 2 2 3" xfId="16172"/>
    <cellStyle name="Normal 14 2 2 4 3 3 2 2 4" xfId="16173"/>
    <cellStyle name="Normal 14 2 2 4 3 3 2 3" xfId="16174"/>
    <cellStyle name="Normal 14 2 2 4 3 3 2 4" xfId="16175"/>
    <cellStyle name="Normal 14 2 2 4 3 3 2 5" xfId="16176"/>
    <cellStyle name="Normal 14 2 2 4 3 3 3" xfId="16177"/>
    <cellStyle name="Normal 14 2 2 4 3 3 3 2" xfId="16178"/>
    <cellStyle name="Normal 14 2 2 4 3 3 3 3" xfId="16179"/>
    <cellStyle name="Normal 14 2 2 4 3 3 3 4" xfId="16180"/>
    <cellStyle name="Normal 14 2 2 4 3 3 4" xfId="16181"/>
    <cellStyle name="Normal 14 2 2 4 3 3 4 2" xfId="16182"/>
    <cellStyle name="Normal 14 2 2 4 3 3 5" xfId="16183"/>
    <cellStyle name="Normal 14 2 2 4 3 3 6" xfId="16184"/>
    <cellStyle name="Normal 14 2 2 4 3 4" xfId="16185"/>
    <cellStyle name="Normal 14 2 2 4 3 4 2" xfId="16186"/>
    <cellStyle name="Normal 14 2 2 4 3 4 2 2" xfId="16187"/>
    <cellStyle name="Normal 14 2 2 4 3 4 2 3" xfId="16188"/>
    <cellStyle name="Normal 14 2 2 4 3 4 2 4" xfId="16189"/>
    <cellStyle name="Normal 14 2 2 4 3 4 3" xfId="16190"/>
    <cellStyle name="Normal 14 2 2 4 3 4 4" xfId="16191"/>
    <cellStyle name="Normal 14 2 2 4 3 4 5" xfId="16192"/>
    <cellStyle name="Normal 14 2 2 4 3 5" xfId="16193"/>
    <cellStyle name="Normal 14 2 2 4 3 5 2" xfId="16194"/>
    <cellStyle name="Normal 14 2 2 4 3 5 3" xfId="16195"/>
    <cellStyle name="Normal 14 2 2 4 3 5 4" xfId="16196"/>
    <cellStyle name="Normal 14 2 2 4 3 6" xfId="16197"/>
    <cellStyle name="Normal 14 2 2 4 3 6 2" xfId="16198"/>
    <cellStyle name="Normal 14 2 2 4 3 7" xfId="16199"/>
    <cellStyle name="Normal 14 2 2 4 3 8" xfId="16200"/>
    <cellStyle name="Normal 14 2 2 4 4" xfId="16201"/>
    <cellStyle name="Normal 14 2 2 4 4 2" xfId="16202"/>
    <cellStyle name="Normal 14 2 2 4 4 2 2" xfId="16203"/>
    <cellStyle name="Normal 14 2 2 4 4 2 2 2" xfId="16204"/>
    <cellStyle name="Normal 14 2 2 4 4 2 2 3" xfId="16205"/>
    <cellStyle name="Normal 14 2 2 4 4 2 2 4" xfId="16206"/>
    <cellStyle name="Normal 14 2 2 4 4 2 3" xfId="16207"/>
    <cellStyle name="Normal 14 2 2 4 4 2 4" xfId="16208"/>
    <cellStyle name="Normal 14 2 2 4 4 2 5" xfId="16209"/>
    <cellStyle name="Normal 14 2 2 4 4 3" xfId="16210"/>
    <cellStyle name="Normal 14 2 2 4 4 3 2" xfId="16211"/>
    <cellStyle name="Normal 14 2 2 4 4 3 3" xfId="16212"/>
    <cellStyle name="Normal 14 2 2 4 4 3 4" xfId="16213"/>
    <cellStyle name="Normal 14 2 2 4 4 4" xfId="16214"/>
    <cellStyle name="Normal 14 2 2 4 4 4 2" xfId="16215"/>
    <cellStyle name="Normal 14 2 2 4 4 5" xfId="16216"/>
    <cellStyle name="Normal 14 2 2 4 4 6" xfId="16217"/>
    <cellStyle name="Normal 14 2 2 4 5" xfId="16218"/>
    <cellStyle name="Normal 14 2 2 4 5 2" xfId="16219"/>
    <cellStyle name="Normal 14 2 2 4 5 2 2" xfId="16220"/>
    <cellStyle name="Normal 14 2 2 4 5 2 2 2" xfId="16221"/>
    <cellStyle name="Normal 14 2 2 4 5 2 2 3" xfId="16222"/>
    <cellStyle name="Normal 14 2 2 4 5 2 2 4" xfId="16223"/>
    <cellStyle name="Normal 14 2 2 4 5 2 3" xfId="16224"/>
    <cellStyle name="Normal 14 2 2 4 5 2 4" xfId="16225"/>
    <cellStyle name="Normal 14 2 2 4 5 2 5" xfId="16226"/>
    <cellStyle name="Normal 14 2 2 4 5 3" xfId="16227"/>
    <cellStyle name="Normal 14 2 2 4 5 3 2" xfId="16228"/>
    <cellStyle name="Normal 14 2 2 4 5 3 3" xfId="16229"/>
    <cellStyle name="Normal 14 2 2 4 5 3 4" xfId="16230"/>
    <cellStyle name="Normal 14 2 2 4 5 4" xfId="16231"/>
    <cellStyle name="Normal 14 2 2 4 5 4 2" xfId="16232"/>
    <cellStyle name="Normal 14 2 2 4 5 5" xfId="16233"/>
    <cellStyle name="Normal 14 2 2 4 5 6" xfId="16234"/>
    <cellStyle name="Normal 14 2 2 4 6" xfId="16235"/>
    <cellStyle name="Normal 14 2 2 4 6 2" xfId="16236"/>
    <cellStyle name="Normal 14 2 2 4 6 2 2" xfId="16237"/>
    <cellStyle name="Normal 14 2 2 4 6 2 3" xfId="16238"/>
    <cellStyle name="Normal 14 2 2 4 6 2 4" xfId="16239"/>
    <cellStyle name="Normal 14 2 2 4 6 3" xfId="16240"/>
    <cellStyle name="Normal 14 2 2 4 6 4" xfId="16241"/>
    <cellStyle name="Normal 14 2 2 4 6 5" xfId="16242"/>
    <cellStyle name="Normal 14 2 2 4 7" xfId="16243"/>
    <cellStyle name="Normal 14 2 2 4 7 2" xfId="16244"/>
    <cellStyle name="Normal 14 2 2 4 7 3" xfId="16245"/>
    <cellStyle name="Normal 14 2 2 4 7 4" xfId="16246"/>
    <cellStyle name="Normal 14 2 2 4 8" xfId="16247"/>
    <cellStyle name="Normal 14 2 2 4 8 2" xfId="16248"/>
    <cellStyle name="Normal 14 2 2 4 9" xfId="16249"/>
    <cellStyle name="Normal 14 2 2 5" xfId="16250"/>
    <cellStyle name="Normal 14 2 2 5 2" xfId="16251"/>
    <cellStyle name="Normal 14 2 2 5 2 2" xfId="16252"/>
    <cellStyle name="Normal 14 2 2 5 2 2 2" xfId="16253"/>
    <cellStyle name="Normal 14 2 2 5 2 2 2 2" xfId="16254"/>
    <cellStyle name="Normal 14 2 2 5 2 2 2 3" xfId="16255"/>
    <cellStyle name="Normal 14 2 2 5 2 2 2 4" xfId="16256"/>
    <cellStyle name="Normal 14 2 2 5 2 2 3" xfId="16257"/>
    <cellStyle name="Normal 14 2 2 5 2 2 4" xfId="16258"/>
    <cellStyle name="Normal 14 2 2 5 2 2 5" xfId="16259"/>
    <cellStyle name="Normal 14 2 2 5 2 3" xfId="16260"/>
    <cellStyle name="Normal 14 2 2 5 2 3 2" xfId="16261"/>
    <cellStyle name="Normal 14 2 2 5 2 3 3" xfId="16262"/>
    <cellStyle name="Normal 14 2 2 5 2 3 4" xfId="16263"/>
    <cellStyle name="Normal 14 2 2 5 2 4" xfId="16264"/>
    <cellStyle name="Normal 14 2 2 5 2 4 2" xfId="16265"/>
    <cellStyle name="Normal 14 2 2 5 2 5" xfId="16266"/>
    <cellStyle name="Normal 14 2 2 5 2 6" xfId="16267"/>
    <cellStyle name="Normal 14 2 2 5 3" xfId="16268"/>
    <cellStyle name="Normal 14 2 2 5 3 2" xfId="16269"/>
    <cellStyle name="Normal 14 2 2 5 3 2 2" xfId="16270"/>
    <cellStyle name="Normal 14 2 2 5 3 2 2 2" xfId="16271"/>
    <cellStyle name="Normal 14 2 2 5 3 2 2 3" xfId="16272"/>
    <cellStyle name="Normal 14 2 2 5 3 2 2 4" xfId="16273"/>
    <cellStyle name="Normal 14 2 2 5 3 2 3" xfId="16274"/>
    <cellStyle name="Normal 14 2 2 5 3 2 4" xfId="16275"/>
    <cellStyle name="Normal 14 2 2 5 3 2 5" xfId="16276"/>
    <cellStyle name="Normal 14 2 2 5 3 3" xfId="16277"/>
    <cellStyle name="Normal 14 2 2 5 3 3 2" xfId="16278"/>
    <cellStyle name="Normal 14 2 2 5 3 3 3" xfId="16279"/>
    <cellStyle name="Normal 14 2 2 5 3 3 4" xfId="16280"/>
    <cellStyle name="Normal 14 2 2 5 3 4" xfId="16281"/>
    <cellStyle name="Normal 14 2 2 5 3 4 2" xfId="16282"/>
    <cellStyle name="Normal 14 2 2 5 3 5" xfId="16283"/>
    <cellStyle name="Normal 14 2 2 5 3 6" xfId="16284"/>
    <cellStyle name="Normal 14 2 2 5 4" xfId="16285"/>
    <cellStyle name="Normal 14 2 2 5 4 2" xfId="16286"/>
    <cellStyle name="Normal 14 2 2 5 4 2 2" xfId="16287"/>
    <cellStyle name="Normal 14 2 2 5 4 2 3" xfId="16288"/>
    <cellStyle name="Normal 14 2 2 5 4 2 4" xfId="16289"/>
    <cellStyle name="Normal 14 2 2 5 4 3" xfId="16290"/>
    <cellStyle name="Normal 14 2 2 5 4 4" xfId="16291"/>
    <cellStyle name="Normal 14 2 2 5 4 5" xfId="16292"/>
    <cellStyle name="Normal 14 2 2 5 5" xfId="16293"/>
    <cellStyle name="Normal 14 2 2 5 5 2" xfId="16294"/>
    <cellStyle name="Normal 14 2 2 5 5 3" xfId="16295"/>
    <cellStyle name="Normal 14 2 2 5 5 4" xfId="16296"/>
    <cellStyle name="Normal 14 2 2 5 6" xfId="16297"/>
    <cellStyle name="Normal 14 2 2 5 6 2" xfId="16298"/>
    <cellStyle name="Normal 14 2 2 5 7" xfId="16299"/>
    <cellStyle name="Normal 14 2 2 5 8" xfId="16300"/>
    <cellStyle name="Normal 14 2 2 6" xfId="16301"/>
    <cellStyle name="Normal 14 2 2 6 2" xfId="16302"/>
    <cellStyle name="Normal 14 2 2 6 2 2" xfId="16303"/>
    <cellStyle name="Normal 14 2 2 6 2 2 2" xfId="16304"/>
    <cellStyle name="Normal 14 2 2 6 2 2 2 2" xfId="16305"/>
    <cellStyle name="Normal 14 2 2 6 2 2 2 3" xfId="16306"/>
    <cellStyle name="Normal 14 2 2 6 2 2 2 4" xfId="16307"/>
    <cellStyle name="Normal 14 2 2 6 2 2 3" xfId="16308"/>
    <cellStyle name="Normal 14 2 2 6 2 2 4" xfId="16309"/>
    <cellStyle name="Normal 14 2 2 6 2 2 5" xfId="16310"/>
    <cellStyle name="Normal 14 2 2 6 2 3" xfId="16311"/>
    <cellStyle name="Normal 14 2 2 6 2 3 2" xfId="16312"/>
    <cellStyle name="Normal 14 2 2 6 2 3 3" xfId="16313"/>
    <cellStyle name="Normal 14 2 2 6 2 3 4" xfId="16314"/>
    <cellStyle name="Normal 14 2 2 6 2 4" xfId="16315"/>
    <cellStyle name="Normal 14 2 2 6 2 4 2" xfId="16316"/>
    <cellStyle name="Normal 14 2 2 6 2 5" xfId="16317"/>
    <cellStyle name="Normal 14 2 2 6 2 6" xfId="16318"/>
    <cellStyle name="Normal 14 2 2 6 3" xfId="16319"/>
    <cellStyle name="Normal 14 2 2 6 3 2" xfId="16320"/>
    <cellStyle name="Normal 14 2 2 6 3 2 2" xfId="16321"/>
    <cellStyle name="Normal 14 2 2 6 3 2 2 2" xfId="16322"/>
    <cellStyle name="Normal 14 2 2 6 3 2 2 3" xfId="16323"/>
    <cellStyle name="Normal 14 2 2 6 3 2 2 4" xfId="16324"/>
    <cellStyle name="Normal 14 2 2 6 3 2 3" xfId="16325"/>
    <cellStyle name="Normal 14 2 2 6 3 2 4" xfId="16326"/>
    <cellStyle name="Normal 14 2 2 6 3 2 5" xfId="16327"/>
    <cellStyle name="Normal 14 2 2 6 3 3" xfId="16328"/>
    <cellStyle name="Normal 14 2 2 6 3 3 2" xfId="16329"/>
    <cellStyle name="Normal 14 2 2 6 3 3 3" xfId="16330"/>
    <cellStyle name="Normal 14 2 2 6 3 3 4" xfId="16331"/>
    <cellStyle name="Normal 14 2 2 6 3 4" xfId="16332"/>
    <cellStyle name="Normal 14 2 2 6 3 4 2" xfId="16333"/>
    <cellStyle name="Normal 14 2 2 6 3 5" xfId="16334"/>
    <cellStyle name="Normal 14 2 2 6 3 6" xfId="16335"/>
    <cellStyle name="Normal 14 2 2 6 4" xfId="16336"/>
    <cellStyle name="Normal 14 2 2 6 4 2" xfId="16337"/>
    <cellStyle name="Normal 14 2 2 6 4 2 2" xfId="16338"/>
    <cellStyle name="Normal 14 2 2 6 4 2 3" xfId="16339"/>
    <cellStyle name="Normal 14 2 2 6 4 2 4" xfId="16340"/>
    <cellStyle name="Normal 14 2 2 6 4 3" xfId="16341"/>
    <cellStyle name="Normal 14 2 2 6 4 4" xfId="16342"/>
    <cellStyle name="Normal 14 2 2 6 4 5" xfId="16343"/>
    <cellStyle name="Normal 14 2 2 6 5" xfId="16344"/>
    <cellStyle name="Normal 14 2 2 6 5 2" xfId="16345"/>
    <cellStyle name="Normal 14 2 2 6 5 3" xfId="16346"/>
    <cellStyle name="Normal 14 2 2 6 5 4" xfId="16347"/>
    <cellStyle name="Normal 14 2 2 6 6" xfId="16348"/>
    <cellStyle name="Normal 14 2 2 6 6 2" xfId="16349"/>
    <cellStyle name="Normal 14 2 2 6 7" xfId="16350"/>
    <cellStyle name="Normal 14 2 2 6 8" xfId="16351"/>
    <cellStyle name="Normal 14 2 2 7" xfId="16352"/>
    <cellStyle name="Normal 14 2 2 7 2" xfId="16353"/>
    <cellStyle name="Normal 14 2 2 7 2 2" xfId="16354"/>
    <cellStyle name="Normal 14 2 2 7 2 2 2" xfId="16355"/>
    <cellStyle name="Normal 14 2 2 7 2 2 3" xfId="16356"/>
    <cellStyle name="Normal 14 2 2 7 2 2 4" xfId="16357"/>
    <cellStyle name="Normal 14 2 2 7 2 3" xfId="16358"/>
    <cellStyle name="Normal 14 2 2 7 2 4" xfId="16359"/>
    <cellStyle name="Normal 14 2 2 7 2 5" xfId="16360"/>
    <cellStyle name="Normal 14 2 2 7 3" xfId="16361"/>
    <cellStyle name="Normal 14 2 2 7 3 2" xfId="16362"/>
    <cellStyle name="Normal 14 2 2 7 3 3" xfId="16363"/>
    <cellStyle name="Normal 14 2 2 7 3 4" xfId="16364"/>
    <cellStyle name="Normal 14 2 2 7 4" xfId="16365"/>
    <cellStyle name="Normal 14 2 2 7 4 2" xfId="16366"/>
    <cellStyle name="Normal 14 2 2 7 5" xfId="16367"/>
    <cellStyle name="Normal 14 2 2 7 6" xfId="16368"/>
    <cellStyle name="Normal 14 2 2 8" xfId="16369"/>
    <cellStyle name="Normal 14 2 2 8 2" xfId="16370"/>
    <cellStyle name="Normal 14 2 2 8 2 2" xfId="16371"/>
    <cellStyle name="Normal 14 2 2 8 2 2 2" xfId="16372"/>
    <cellStyle name="Normal 14 2 2 8 2 2 3" xfId="16373"/>
    <cellStyle name="Normal 14 2 2 8 2 2 4" xfId="16374"/>
    <cellStyle name="Normal 14 2 2 8 2 3" xfId="16375"/>
    <cellStyle name="Normal 14 2 2 8 2 4" xfId="16376"/>
    <cellStyle name="Normal 14 2 2 8 2 5" xfId="16377"/>
    <cellStyle name="Normal 14 2 2 8 3" xfId="16378"/>
    <cellStyle name="Normal 14 2 2 8 3 2" xfId="16379"/>
    <cellStyle name="Normal 14 2 2 8 3 3" xfId="16380"/>
    <cellStyle name="Normal 14 2 2 8 3 4" xfId="16381"/>
    <cellStyle name="Normal 14 2 2 8 4" xfId="16382"/>
    <cellStyle name="Normal 14 2 2 8 4 2" xfId="16383"/>
    <cellStyle name="Normal 14 2 2 8 5" xfId="16384"/>
    <cellStyle name="Normal 14 2 2 8 6" xfId="16385"/>
    <cellStyle name="Normal 14 2 2 9" xfId="16386"/>
    <cellStyle name="Normal 14 2 2 9 2" xfId="16387"/>
    <cellStyle name="Normal 14 2 2 9 2 2" xfId="16388"/>
    <cellStyle name="Normal 14 2 2 9 2 3" xfId="16389"/>
    <cellStyle name="Normal 14 2 2 9 2 4" xfId="16390"/>
    <cellStyle name="Normal 14 2 2 9 3" xfId="16391"/>
    <cellStyle name="Normal 14 2 2 9 4" xfId="16392"/>
    <cellStyle name="Normal 14 2 2 9 5" xfId="16393"/>
    <cellStyle name="Normal 14 2 3" xfId="16394"/>
    <cellStyle name="Normal 14 2 3 10" xfId="16395"/>
    <cellStyle name="Normal 14 2 3 11" xfId="16396"/>
    <cellStyle name="Normal 14 2 3 2" xfId="16397"/>
    <cellStyle name="Normal 14 2 3 2 10" xfId="16398"/>
    <cellStyle name="Normal 14 2 3 2 2" xfId="16399"/>
    <cellStyle name="Normal 14 2 3 2 2 2" xfId="16400"/>
    <cellStyle name="Normal 14 2 3 2 2 2 2" xfId="16401"/>
    <cellStyle name="Normal 14 2 3 2 2 2 2 2" xfId="16402"/>
    <cellStyle name="Normal 14 2 3 2 2 2 2 2 2" xfId="16403"/>
    <cellStyle name="Normal 14 2 3 2 2 2 2 2 3" xfId="16404"/>
    <cellStyle name="Normal 14 2 3 2 2 2 2 2 4" xfId="16405"/>
    <cellStyle name="Normal 14 2 3 2 2 2 2 3" xfId="16406"/>
    <cellStyle name="Normal 14 2 3 2 2 2 2 4" xfId="16407"/>
    <cellStyle name="Normal 14 2 3 2 2 2 2 5" xfId="16408"/>
    <cellStyle name="Normal 14 2 3 2 2 2 3" xfId="16409"/>
    <cellStyle name="Normal 14 2 3 2 2 2 3 2" xfId="16410"/>
    <cellStyle name="Normal 14 2 3 2 2 2 3 3" xfId="16411"/>
    <cellStyle name="Normal 14 2 3 2 2 2 3 4" xfId="16412"/>
    <cellStyle name="Normal 14 2 3 2 2 2 4" xfId="16413"/>
    <cellStyle name="Normal 14 2 3 2 2 2 4 2" xfId="16414"/>
    <cellStyle name="Normal 14 2 3 2 2 2 5" xfId="16415"/>
    <cellStyle name="Normal 14 2 3 2 2 2 6" xfId="16416"/>
    <cellStyle name="Normal 14 2 3 2 2 3" xfId="16417"/>
    <cellStyle name="Normal 14 2 3 2 2 3 2" xfId="16418"/>
    <cellStyle name="Normal 14 2 3 2 2 3 2 2" xfId="16419"/>
    <cellStyle name="Normal 14 2 3 2 2 3 2 2 2" xfId="16420"/>
    <cellStyle name="Normal 14 2 3 2 2 3 2 2 3" xfId="16421"/>
    <cellStyle name="Normal 14 2 3 2 2 3 2 2 4" xfId="16422"/>
    <cellStyle name="Normal 14 2 3 2 2 3 2 3" xfId="16423"/>
    <cellStyle name="Normal 14 2 3 2 2 3 2 4" xfId="16424"/>
    <cellStyle name="Normal 14 2 3 2 2 3 2 5" xfId="16425"/>
    <cellStyle name="Normal 14 2 3 2 2 3 3" xfId="16426"/>
    <cellStyle name="Normal 14 2 3 2 2 3 3 2" xfId="16427"/>
    <cellStyle name="Normal 14 2 3 2 2 3 3 3" xfId="16428"/>
    <cellStyle name="Normal 14 2 3 2 2 3 3 4" xfId="16429"/>
    <cellStyle name="Normal 14 2 3 2 2 3 4" xfId="16430"/>
    <cellStyle name="Normal 14 2 3 2 2 3 4 2" xfId="16431"/>
    <cellStyle name="Normal 14 2 3 2 2 3 5" xfId="16432"/>
    <cellStyle name="Normal 14 2 3 2 2 3 6" xfId="16433"/>
    <cellStyle name="Normal 14 2 3 2 2 4" xfId="16434"/>
    <cellStyle name="Normal 14 2 3 2 2 4 2" xfId="16435"/>
    <cellStyle name="Normal 14 2 3 2 2 4 2 2" xfId="16436"/>
    <cellStyle name="Normal 14 2 3 2 2 4 2 3" xfId="16437"/>
    <cellStyle name="Normal 14 2 3 2 2 4 2 4" xfId="16438"/>
    <cellStyle name="Normal 14 2 3 2 2 4 3" xfId="16439"/>
    <cellStyle name="Normal 14 2 3 2 2 4 4" xfId="16440"/>
    <cellStyle name="Normal 14 2 3 2 2 4 5" xfId="16441"/>
    <cellStyle name="Normal 14 2 3 2 2 5" xfId="16442"/>
    <cellStyle name="Normal 14 2 3 2 2 5 2" xfId="16443"/>
    <cellStyle name="Normal 14 2 3 2 2 5 3" xfId="16444"/>
    <cellStyle name="Normal 14 2 3 2 2 5 4" xfId="16445"/>
    <cellStyle name="Normal 14 2 3 2 2 6" xfId="16446"/>
    <cellStyle name="Normal 14 2 3 2 2 6 2" xfId="16447"/>
    <cellStyle name="Normal 14 2 3 2 2 7" xfId="16448"/>
    <cellStyle name="Normal 14 2 3 2 2 8" xfId="16449"/>
    <cellStyle name="Normal 14 2 3 2 3" xfId="16450"/>
    <cellStyle name="Normal 14 2 3 2 3 2" xfId="16451"/>
    <cellStyle name="Normal 14 2 3 2 3 2 2" xfId="16452"/>
    <cellStyle name="Normal 14 2 3 2 3 2 2 2" xfId="16453"/>
    <cellStyle name="Normal 14 2 3 2 3 2 2 2 2" xfId="16454"/>
    <cellStyle name="Normal 14 2 3 2 3 2 2 2 3" xfId="16455"/>
    <cellStyle name="Normal 14 2 3 2 3 2 2 2 4" xfId="16456"/>
    <cellStyle name="Normal 14 2 3 2 3 2 2 3" xfId="16457"/>
    <cellStyle name="Normal 14 2 3 2 3 2 2 4" xfId="16458"/>
    <cellStyle name="Normal 14 2 3 2 3 2 2 5" xfId="16459"/>
    <cellStyle name="Normal 14 2 3 2 3 2 3" xfId="16460"/>
    <cellStyle name="Normal 14 2 3 2 3 2 3 2" xfId="16461"/>
    <cellStyle name="Normal 14 2 3 2 3 2 3 3" xfId="16462"/>
    <cellStyle name="Normal 14 2 3 2 3 2 3 4" xfId="16463"/>
    <cellStyle name="Normal 14 2 3 2 3 2 4" xfId="16464"/>
    <cellStyle name="Normal 14 2 3 2 3 2 4 2" xfId="16465"/>
    <cellStyle name="Normal 14 2 3 2 3 2 5" xfId="16466"/>
    <cellStyle name="Normal 14 2 3 2 3 2 6" xfId="16467"/>
    <cellStyle name="Normal 14 2 3 2 3 3" xfId="16468"/>
    <cellStyle name="Normal 14 2 3 2 3 3 2" xfId="16469"/>
    <cellStyle name="Normal 14 2 3 2 3 3 2 2" xfId="16470"/>
    <cellStyle name="Normal 14 2 3 2 3 3 2 2 2" xfId="16471"/>
    <cellStyle name="Normal 14 2 3 2 3 3 2 2 3" xfId="16472"/>
    <cellStyle name="Normal 14 2 3 2 3 3 2 2 4" xfId="16473"/>
    <cellStyle name="Normal 14 2 3 2 3 3 2 3" xfId="16474"/>
    <cellStyle name="Normal 14 2 3 2 3 3 2 4" xfId="16475"/>
    <cellStyle name="Normal 14 2 3 2 3 3 2 5" xfId="16476"/>
    <cellStyle name="Normal 14 2 3 2 3 3 3" xfId="16477"/>
    <cellStyle name="Normal 14 2 3 2 3 3 3 2" xfId="16478"/>
    <cellStyle name="Normal 14 2 3 2 3 3 3 3" xfId="16479"/>
    <cellStyle name="Normal 14 2 3 2 3 3 3 4" xfId="16480"/>
    <cellStyle name="Normal 14 2 3 2 3 3 4" xfId="16481"/>
    <cellStyle name="Normal 14 2 3 2 3 3 4 2" xfId="16482"/>
    <cellStyle name="Normal 14 2 3 2 3 3 5" xfId="16483"/>
    <cellStyle name="Normal 14 2 3 2 3 3 6" xfId="16484"/>
    <cellStyle name="Normal 14 2 3 2 3 4" xfId="16485"/>
    <cellStyle name="Normal 14 2 3 2 3 4 2" xfId="16486"/>
    <cellStyle name="Normal 14 2 3 2 3 4 2 2" xfId="16487"/>
    <cellStyle name="Normal 14 2 3 2 3 4 2 3" xfId="16488"/>
    <cellStyle name="Normal 14 2 3 2 3 4 2 4" xfId="16489"/>
    <cellStyle name="Normal 14 2 3 2 3 4 3" xfId="16490"/>
    <cellStyle name="Normal 14 2 3 2 3 4 4" xfId="16491"/>
    <cellStyle name="Normal 14 2 3 2 3 4 5" xfId="16492"/>
    <cellStyle name="Normal 14 2 3 2 3 5" xfId="16493"/>
    <cellStyle name="Normal 14 2 3 2 3 5 2" xfId="16494"/>
    <cellStyle name="Normal 14 2 3 2 3 5 3" xfId="16495"/>
    <cellStyle name="Normal 14 2 3 2 3 5 4" xfId="16496"/>
    <cellStyle name="Normal 14 2 3 2 3 6" xfId="16497"/>
    <cellStyle name="Normal 14 2 3 2 3 6 2" xfId="16498"/>
    <cellStyle name="Normal 14 2 3 2 3 7" xfId="16499"/>
    <cellStyle name="Normal 14 2 3 2 3 8" xfId="16500"/>
    <cellStyle name="Normal 14 2 3 2 4" xfId="16501"/>
    <cellStyle name="Normal 14 2 3 2 4 2" xfId="16502"/>
    <cellStyle name="Normal 14 2 3 2 4 2 2" xfId="16503"/>
    <cellStyle name="Normal 14 2 3 2 4 2 2 2" xfId="16504"/>
    <cellStyle name="Normal 14 2 3 2 4 2 2 3" xfId="16505"/>
    <cellStyle name="Normal 14 2 3 2 4 2 2 4" xfId="16506"/>
    <cellStyle name="Normal 14 2 3 2 4 2 3" xfId="16507"/>
    <cellStyle name="Normal 14 2 3 2 4 2 4" xfId="16508"/>
    <cellStyle name="Normal 14 2 3 2 4 2 5" xfId="16509"/>
    <cellStyle name="Normal 14 2 3 2 4 3" xfId="16510"/>
    <cellStyle name="Normal 14 2 3 2 4 3 2" xfId="16511"/>
    <cellStyle name="Normal 14 2 3 2 4 3 3" xfId="16512"/>
    <cellStyle name="Normal 14 2 3 2 4 3 4" xfId="16513"/>
    <cellStyle name="Normal 14 2 3 2 4 4" xfId="16514"/>
    <cellStyle name="Normal 14 2 3 2 4 4 2" xfId="16515"/>
    <cellStyle name="Normal 14 2 3 2 4 5" xfId="16516"/>
    <cellStyle name="Normal 14 2 3 2 4 6" xfId="16517"/>
    <cellStyle name="Normal 14 2 3 2 5" xfId="16518"/>
    <cellStyle name="Normal 14 2 3 2 5 2" xfId="16519"/>
    <cellStyle name="Normal 14 2 3 2 5 2 2" xfId="16520"/>
    <cellStyle name="Normal 14 2 3 2 5 2 2 2" xfId="16521"/>
    <cellStyle name="Normal 14 2 3 2 5 2 2 3" xfId="16522"/>
    <cellStyle name="Normal 14 2 3 2 5 2 2 4" xfId="16523"/>
    <cellStyle name="Normal 14 2 3 2 5 2 3" xfId="16524"/>
    <cellStyle name="Normal 14 2 3 2 5 2 4" xfId="16525"/>
    <cellStyle name="Normal 14 2 3 2 5 2 5" xfId="16526"/>
    <cellStyle name="Normal 14 2 3 2 5 3" xfId="16527"/>
    <cellStyle name="Normal 14 2 3 2 5 3 2" xfId="16528"/>
    <cellStyle name="Normal 14 2 3 2 5 3 3" xfId="16529"/>
    <cellStyle name="Normal 14 2 3 2 5 3 4" xfId="16530"/>
    <cellStyle name="Normal 14 2 3 2 5 4" xfId="16531"/>
    <cellStyle name="Normal 14 2 3 2 5 4 2" xfId="16532"/>
    <cellStyle name="Normal 14 2 3 2 5 5" xfId="16533"/>
    <cellStyle name="Normal 14 2 3 2 5 6" xfId="16534"/>
    <cellStyle name="Normal 14 2 3 2 6" xfId="16535"/>
    <cellStyle name="Normal 14 2 3 2 6 2" xfId="16536"/>
    <cellStyle name="Normal 14 2 3 2 6 2 2" xfId="16537"/>
    <cellStyle name="Normal 14 2 3 2 6 2 3" xfId="16538"/>
    <cellStyle name="Normal 14 2 3 2 6 2 4" xfId="16539"/>
    <cellStyle name="Normal 14 2 3 2 6 3" xfId="16540"/>
    <cellStyle name="Normal 14 2 3 2 6 4" xfId="16541"/>
    <cellStyle name="Normal 14 2 3 2 6 5" xfId="16542"/>
    <cellStyle name="Normal 14 2 3 2 7" xfId="16543"/>
    <cellStyle name="Normal 14 2 3 2 7 2" xfId="16544"/>
    <cellStyle name="Normal 14 2 3 2 7 3" xfId="16545"/>
    <cellStyle name="Normal 14 2 3 2 7 4" xfId="16546"/>
    <cellStyle name="Normal 14 2 3 2 8" xfId="16547"/>
    <cellStyle name="Normal 14 2 3 2 8 2" xfId="16548"/>
    <cellStyle name="Normal 14 2 3 2 9" xfId="16549"/>
    <cellStyle name="Normal 14 2 3 3" xfId="16550"/>
    <cellStyle name="Normal 14 2 3 3 2" xfId="16551"/>
    <cellStyle name="Normal 14 2 3 3 2 2" xfId="16552"/>
    <cellStyle name="Normal 14 2 3 3 2 2 2" xfId="16553"/>
    <cellStyle name="Normal 14 2 3 3 2 2 2 2" xfId="16554"/>
    <cellStyle name="Normal 14 2 3 3 2 2 2 3" xfId="16555"/>
    <cellStyle name="Normal 14 2 3 3 2 2 2 4" xfId="16556"/>
    <cellStyle name="Normal 14 2 3 3 2 2 3" xfId="16557"/>
    <cellStyle name="Normal 14 2 3 3 2 2 4" xfId="16558"/>
    <cellStyle name="Normal 14 2 3 3 2 2 5" xfId="16559"/>
    <cellStyle name="Normal 14 2 3 3 2 3" xfId="16560"/>
    <cellStyle name="Normal 14 2 3 3 2 3 2" xfId="16561"/>
    <cellStyle name="Normal 14 2 3 3 2 3 3" xfId="16562"/>
    <cellStyle name="Normal 14 2 3 3 2 3 4" xfId="16563"/>
    <cellStyle name="Normal 14 2 3 3 2 4" xfId="16564"/>
    <cellStyle name="Normal 14 2 3 3 2 4 2" xfId="16565"/>
    <cellStyle name="Normal 14 2 3 3 2 5" xfId="16566"/>
    <cellStyle name="Normal 14 2 3 3 2 6" xfId="16567"/>
    <cellStyle name="Normal 14 2 3 3 3" xfId="16568"/>
    <cellStyle name="Normal 14 2 3 3 3 2" xfId="16569"/>
    <cellStyle name="Normal 14 2 3 3 3 2 2" xfId="16570"/>
    <cellStyle name="Normal 14 2 3 3 3 2 2 2" xfId="16571"/>
    <cellStyle name="Normal 14 2 3 3 3 2 2 3" xfId="16572"/>
    <cellStyle name="Normal 14 2 3 3 3 2 2 4" xfId="16573"/>
    <cellStyle name="Normal 14 2 3 3 3 2 3" xfId="16574"/>
    <cellStyle name="Normal 14 2 3 3 3 2 4" xfId="16575"/>
    <cellStyle name="Normal 14 2 3 3 3 2 5" xfId="16576"/>
    <cellStyle name="Normal 14 2 3 3 3 3" xfId="16577"/>
    <cellStyle name="Normal 14 2 3 3 3 3 2" xfId="16578"/>
    <cellStyle name="Normal 14 2 3 3 3 3 3" xfId="16579"/>
    <cellStyle name="Normal 14 2 3 3 3 3 4" xfId="16580"/>
    <cellStyle name="Normal 14 2 3 3 3 4" xfId="16581"/>
    <cellStyle name="Normal 14 2 3 3 3 4 2" xfId="16582"/>
    <cellStyle name="Normal 14 2 3 3 3 5" xfId="16583"/>
    <cellStyle name="Normal 14 2 3 3 3 6" xfId="16584"/>
    <cellStyle name="Normal 14 2 3 3 4" xfId="16585"/>
    <cellStyle name="Normal 14 2 3 3 4 2" xfId="16586"/>
    <cellStyle name="Normal 14 2 3 3 4 2 2" xfId="16587"/>
    <cellStyle name="Normal 14 2 3 3 4 2 3" xfId="16588"/>
    <cellStyle name="Normal 14 2 3 3 4 2 4" xfId="16589"/>
    <cellStyle name="Normal 14 2 3 3 4 3" xfId="16590"/>
    <cellStyle name="Normal 14 2 3 3 4 4" xfId="16591"/>
    <cellStyle name="Normal 14 2 3 3 4 5" xfId="16592"/>
    <cellStyle name="Normal 14 2 3 3 5" xfId="16593"/>
    <cellStyle name="Normal 14 2 3 3 5 2" xfId="16594"/>
    <cellStyle name="Normal 14 2 3 3 5 3" xfId="16595"/>
    <cellStyle name="Normal 14 2 3 3 5 4" xfId="16596"/>
    <cellStyle name="Normal 14 2 3 3 6" xfId="16597"/>
    <cellStyle name="Normal 14 2 3 3 6 2" xfId="16598"/>
    <cellStyle name="Normal 14 2 3 3 7" xfId="16599"/>
    <cellStyle name="Normal 14 2 3 3 8" xfId="16600"/>
    <cellStyle name="Normal 14 2 3 4" xfId="16601"/>
    <cellStyle name="Normal 14 2 3 4 2" xfId="16602"/>
    <cellStyle name="Normal 14 2 3 4 2 2" xfId="16603"/>
    <cellStyle name="Normal 14 2 3 4 2 2 2" xfId="16604"/>
    <cellStyle name="Normal 14 2 3 4 2 2 2 2" xfId="16605"/>
    <cellStyle name="Normal 14 2 3 4 2 2 2 3" xfId="16606"/>
    <cellStyle name="Normal 14 2 3 4 2 2 2 4" xfId="16607"/>
    <cellStyle name="Normal 14 2 3 4 2 2 3" xfId="16608"/>
    <cellStyle name="Normal 14 2 3 4 2 2 4" xfId="16609"/>
    <cellStyle name="Normal 14 2 3 4 2 2 5" xfId="16610"/>
    <cellStyle name="Normal 14 2 3 4 2 3" xfId="16611"/>
    <cellStyle name="Normal 14 2 3 4 2 3 2" xfId="16612"/>
    <cellStyle name="Normal 14 2 3 4 2 3 3" xfId="16613"/>
    <cellStyle name="Normal 14 2 3 4 2 3 4" xfId="16614"/>
    <cellStyle name="Normal 14 2 3 4 2 4" xfId="16615"/>
    <cellStyle name="Normal 14 2 3 4 2 4 2" xfId="16616"/>
    <cellStyle name="Normal 14 2 3 4 2 5" xfId="16617"/>
    <cellStyle name="Normal 14 2 3 4 2 6" xfId="16618"/>
    <cellStyle name="Normal 14 2 3 4 3" xfId="16619"/>
    <cellStyle name="Normal 14 2 3 4 3 2" xfId="16620"/>
    <cellStyle name="Normal 14 2 3 4 3 2 2" xfId="16621"/>
    <cellStyle name="Normal 14 2 3 4 3 2 2 2" xfId="16622"/>
    <cellStyle name="Normal 14 2 3 4 3 2 2 3" xfId="16623"/>
    <cellStyle name="Normal 14 2 3 4 3 2 2 4" xfId="16624"/>
    <cellStyle name="Normal 14 2 3 4 3 2 3" xfId="16625"/>
    <cellStyle name="Normal 14 2 3 4 3 2 4" xfId="16626"/>
    <cellStyle name="Normal 14 2 3 4 3 2 5" xfId="16627"/>
    <cellStyle name="Normal 14 2 3 4 3 3" xfId="16628"/>
    <cellStyle name="Normal 14 2 3 4 3 3 2" xfId="16629"/>
    <cellStyle name="Normal 14 2 3 4 3 3 3" xfId="16630"/>
    <cellStyle name="Normal 14 2 3 4 3 3 4" xfId="16631"/>
    <cellStyle name="Normal 14 2 3 4 3 4" xfId="16632"/>
    <cellStyle name="Normal 14 2 3 4 3 4 2" xfId="16633"/>
    <cellStyle name="Normal 14 2 3 4 3 5" xfId="16634"/>
    <cellStyle name="Normal 14 2 3 4 3 6" xfId="16635"/>
    <cellStyle name="Normal 14 2 3 4 4" xfId="16636"/>
    <cellStyle name="Normal 14 2 3 4 4 2" xfId="16637"/>
    <cellStyle name="Normal 14 2 3 4 4 2 2" xfId="16638"/>
    <cellStyle name="Normal 14 2 3 4 4 2 3" xfId="16639"/>
    <cellStyle name="Normal 14 2 3 4 4 2 4" xfId="16640"/>
    <cellStyle name="Normal 14 2 3 4 4 3" xfId="16641"/>
    <cellStyle name="Normal 14 2 3 4 4 4" xfId="16642"/>
    <cellStyle name="Normal 14 2 3 4 4 5" xfId="16643"/>
    <cellStyle name="Normal 14 2 3 4 5" xfId="16644"/>
    <cellStyle name="Normal 14 2 3 4 5 2" xfId="16645"/>
    <cellStyle name="Normal 14 2 3 4 5 3" xfId="16646"/>
    <cellStyle name="Normal 14 2 3 4 5 4" xfId="16647"/>
    <cellStyle name="Normal 14 2 3 4 6" xfId="16648"/>
    <cellStyle name="Normal 14 2 3 4 6 2" xfId="16649"/>
    <cellStyle name="Normal 14 2 3 4 7" xfId="16650"/>
    <cellStyle name="Normal 14 2 3 4 8" xfId="16651"/>
    <cellStyle name="Normal 14 2 3 5" xfId="16652"/>
    <cellStyle name="Normal 14 2 3 5 2" xfId="16653"/>
    <cellStyle name="Normal 14 2 3 5 2 2" xfId="16654"/>
    <cellStyle name="Normal 14 2 3 5 2 2 2" xfId="16655"/>
    <cellStyle name="Normal 14 2 3 5 2 2 3" xfId="16656"/>
    <cellStyle name="Normal 14 2 3 5 2 2 4" xfId="16657"/>
    <cellStyle name="Normal 14 2 3 5 2 3" xfId="16658"/>
    <cellStyle name="Normal 14 2 3 5 2 4" xfId="16659"/>
    <cellStyle name="Normal 14 2 3 5 2 5" xfId="16660"/>
    <cellStyle name="Normal 14 2 3 5 3" xfId="16661"/>
    <cellStyle name="Normal 14 2 3 5 3 2" xfId="16662"/>
    <cellStyle name="Normal 14 2 3 5 3 3" xfId="16663"/>
    <cellStyle name="Normal 14 2 3 5 3 4" xfId="16664"/>
    <cellStyle name="Normal 14 2 3 5 4" xfId="16665"/>
    <cellStyle name="Normal 14 2 3 5 4 2" xfId="16666"/>
    <cellStyle name="Normal 14 2 3 5 5" xfId="16667"/>
    <cellStyle name="Normal 14 2 3 5 6" xfId="16668"/>
    <cellStyle name="Normal 14 2 3 6" xfId="16669"/>
    <cellStyle name="Normal 14 2 3 6 2" xfId="16670"/>
    <cellStyle name="Normal 14 2 3 6 2 2" xfId="16671"/>
    <cellStyle name="Normal 14 2 3 6 2 2 2" xfId="16672"/>
    <cellStyle name="Normal 14 2 3 6 2 2 3" xfId="16673"/>
    <cellStyle name="Normal 14 2 3 6 2 2 4" xfId="16674"/>
    <cellStyle name="Normal 14 2 3 6 2 3" xfId="16675"/>
    <cellStyle name="Normal 14 2 3 6 2 4" xfId="16676"/>
    <cellStyle name="Normal 14 2 3 6 2 5" xfId="16677"/>
    <cellStyle name="Normal 14 2 3 6 3" xfId="16678"/>
    <cellStyle name="Normal 14 2 3 6 3 2" xfId="16679"/>
    <cellStyle name="Normal 14 2 3 6 3 3" xfId="16680"/>
    <cellStyle name="Normal 14 2 3 6 3 4" xfId="16681"/>
    <cellStyle name="Normal 14 2 3 6 4" xfId="16682"/>
    <cellStyle name="Normal 14 2 3 6 4 2" xfId="16683"/>
    <cellStyle name="Normal 14 2 3 6 5" xfId="16684"/>
    <cellStyle name="Normal 14 2 3 6 6" xfId="16685"/>
    <cellStyle name="Normal 14 2 3 7" xfId="16686"/>
    <cellStyle name="Normal 14 2 3 7 2" xfId="16687"/>
    <cellStyle name="Normal 14 2 3 7 2 2" xfId="16688"/>
    <cellStyle name="Normal 14 2 3 7 2 3" xfId="16689"/>
    <cellStyle name="Normal 14 2 3 7 2 4" xfId="16690"/>
    <cellStyle name="Normal 14 2 3 7 3" xfId="16691"/>
    <cellStyle name="Normal 14 2 3 7 4" xfId="16692"/>
    <cellStyle name="Normal 14 2 3 7 5" xfId="16693"/>
    <cellStyle name="Normal 14 2 3 8" xfId="16694"/>
    <cellStyle name="Normal 14 2 3 8 2" xfId="16695"/>
    <cellStyle name="Normal 14 2 3 8 3" xfId="16696"/>
    <cellStyle name="Normal 14 2 3 8 4" xfId="16697"/>
    <cellStyle name="Normal 14 2 3 9" xfId="16698"/>
    <cellStyle name="Normal 14 2 3 9 2" xfId="16699"/>
    <cellStyle name="Normal 14 2 4" xfId="16700"/>
    <cellStyle name="Normal 14 2 4 10" xfId="16701"/>
    <cellStyle name="Normal 14 2 4 2" xfId="16702"/>
    <cellStyle name="Normal 14 2 4 2 2" xfId="16703"/>
    <cellStyle name="Normal 14 2 4 2 2 2" xfId="16704"/>
    <cellStyle name="Normal 14 2 4 2 2 2 2" xfId="16705"/>
    <cellStyle name="Normal 14 2 4 2 2 2 2 2" xfId="16706"/>
    <cellStyle name="Normal 14 2 4 2 2 2 2 3" xfId="16707"/>
    <cellStyle name="Normal 14 2 4 2 2 2 2 4" xfId="16708"/>
    <cellStyle name="Normal 14 2 4 2 2 2 3" xfId="16709"/>
    <cellStyle name="Normal 14 2 4 2 2 2 4" xfId="16710"/>
    <cellStyle name="Normal 14 2 4 2 2 2 5" xfId="16711"/>
    <cellStyle name="Normal 14 2 4 2 2 3" xfId="16712"/>
    <cellStyle name="Normal 14 2 4 2 2 3 2" xfId="16713"/>
    <cellStyle name="Normal 14 2 4 2 2 3 3" xfId="16714"/>
    <cellStyle name="Normal 14 2 4 2 2 3 4" xfId="16715"/>
    <cellStyle name="Normal 14 2 4 2 2 4" xfId="16716"/>
    <cellStyle name="Normal 14 2 4 2 2 4 2" xfId="16717"/>
    <cellStyle name="Normal 14 2 4 2 2 5" xfId="16718"/>
    <cellStyle name="Normal 14 2 4 2 2 6" xfId="16719"/>
    <cellStyle name="Normal 14 2 4 2 3" xfId="16720"/>
    <cellStyle name="Normal 14 2 4 2 3 2" xfId="16721"/>
    <cellStyle name="Normal 14 2 4 2 3 2 2" xfId="16722"/>
    <cellStyle name="Normal 14 2 4 2 3 2 2 2" xfId="16723"/>
    <cellStyle name="Normal 14 2 4 2 3 2 2 3" xfId="16724"/>
    <cellStyle name="Normal 14 2 4 2 3 2 2 4" xfId="16725"/>
    <cellStyle name="Normal 14 2 4 2 3 2 3" xfId="16726"/>
    <cellStyle name="Normal 14 2 4 2 3 2 4" xfId="16727"/>
    <cellStyle name="Normal 14 2 4 2 3 2 5" xfId="16728"/>
    <cellStyle name="Normal 14 2 4 2 3 3" xfId="16729"/>
    <cellStyle name="Normal 14 2 4 2 3 3 2" xfId="16730"/>
    <cellStyle name="Normal 14 2 4 2 3 3 3" xfId="16731"/>
    <cellStyle name="Normal 14 2 4 2 3 3 4" xfId="16732"/>
    <cellStyle name="Normal 14 2 4 2 3 4" xfId="16733"/>
    <cellStyle name="Normal 14 2 4 2 3 4 2" xfId="16734"/>
    <cellStyle name="Normal 14 2 4 2 3 5" xfId="16735"/>
    <cellStyle name="Normal 14 2 4 2 3 6" xfId="16736"/>
    <cellStyle name="Normal 14 2 4 2 4" xfId="16737"/>
    <cellStyle name="Normal 14 2 4 2 4 2" xfId="16738"/>
    <cellStyle name="Normal 14 2 4 2 4 2 2" xfId="16739"/>
    <cellStyle name="Normal 14 2 4 2 4 2 3" xfId="16740"/>
    <cellStyle name="Normal 14 2 4 2 4 2 4" xfId="16741"/>
    <cellStyle name="Normal 14 2 4 2 4 3" xfId="16742"/>
    <cellStyle name="Normal 14 2 4 2 4 4" xfId="16743"/>
    <cellStyle name="Normal 14 2 4 2 4 5" xfId="16744"/>
    <cellStyle name="Normal 14 2 4 2 5" xfId="16745"/>
    <cellStyle name="Normal 14 2 4 2 5 2" xfId="16746"/>
    <cellStyle name="Normal 14 2 4 2 5 3" xfId="16747"/>
    <cellStyle name="Normal 14 2 4 2 5 4" xfId="16748"/>
    <cellStyle name="Normal 14 2 4 2 6" xfId="16749"/>
    <cellStyle name="Normal 14 2 4 2 6 2" xfId="16750"/>
    <cellStyle name="Normal 14 2 4 2 7" xfId="16751"/>
    <cellStyle name="Normal 14 2 4 2 8" xfId="16752"/>
    <cellStyle name="Normal 14 2 4 3" xfId="16753"/>
    <cellStyle name="Normal 14 2 4 3 2" xfId="16754"/>
    <cellStyle name="Normal 14 2 4 3 2 2" xfId="16755"/>
    <cellStyle name="Normal 14 2 4 3 2 2 2" xfId="16756"/>
    <cellStyle name="Normal 14 2 4 3 2 2 2 2" xfId="16757"/>
    <cellStyle name="Normal 14 2 4 3 2 2 2 3" xfId="16758"/>
    <cellStyle name="Normal 14 2 4 3 2 2 2 4" xfId="16759"/>
    <cellStyle name="Normal 14 2 4 3 2 2 3" xfId="16760"/>
    <cellStyle name="Normal 14 2 4 3 2 2 4" xfId="16761"/>
    <cellStyle name="Normal 14 2 4 3 2 2 5" xfId="16762"/>
    <cellStyle name="Normal 14 2 4 3 2 3" xfId="16763"/>
    <cellStyle name="Normal 14 2 4 3 2 3 2" xfId="16764"/>
    <cellStyle name="Normal 14 2 4 3 2 3 3" xfId="16765"/>
    <cellStyle name="Normal 14 2 4 3 2 3 4" xfId="16766"/>
    <cellStyle name="Normal 14 2 4 3 2 4" xfId="16767"/>
    <cellStyle name="Normal 14 2 4 3 2 4 2" xfId="16768"/>
    <cellStyle name="Normal 14 2 4 3 2 5" xfId="16769"/>
    <cellStyle name="Normal 14 2 4 3 2 6" xfId="16770"/>
    <cellStyle name="Normal 14 2 4 3 3" xfId="16771"/>
    <cellStyle name="Normal 14 2 4 3 3 2" xfId="16772"/>
    <cellStyle name="Normal 14 2 4 3 3 2 2" xfId="16773"/>
    <cellStyle name="Normal 14 2 4 3 3 2 2 2" xfId="16774"/>
    <cellStyle name="Normal 14 2 4 3 3 2 2 3" xfId="16775"/>
    <cellStyle name="Normal 14 2 4 3 3 2 2 4" xfId="16776"/>
    <cellStyle name="Normal 14 2 4 3 3 2 3" xfId="16777"/>
    <cellStyle name="Normal 14 2 4 3 3 2 4" xfId="16778"/>
    <cellStyle name="Normal 14 2 4 3 3 2 5" xfId="16779"/>
    <cellStyle name="Normal 14 2 4 3 3 3" xfId="16780"/>
    <cellStyle name="Normal 14 2 4 3 3 3 2" xfId="16781"/>
    <cellStyle name="Normal 14 2 4 3 3 3 3" xfId="16782"/>
    <cellStyle name="Normal 14 2 4 3 3 3 4" xfId="16783"/>
    <cellStyle name="Normal 14 2 4 3 3 4" xfId="16784"/>
    <cellStyle name="Normal 14 2 4 3 3 4 2" xfId="16785"/>
    <cellStyle name="Normal 14 2 4 3 3 5" xfId="16786"/>
    <cellStyle name="Normal 14 2 4 3 3 6" xfId="16787"/>
    <cellStyle name="Normal 14 2 4 3 4" xfId="16788"/>
    <cellStyle name="Normal 14 2 4 3 4 2" xfId="16789"/>
    <cellStyle name="Normal 14 2 4 3 4 2 2" xfId="16790"/>
    <cellStyle name="Normal 14 2 4 3 4 2 3" xfId="16791"/>
    <cellStyle name="Normal 14 2 4 3 4 2 4" xfId="16792"/>
    <cellStyle name="Normal 14 2 4 3 4 3" xfId="16793"/>
    <cellStyle name="Normal 14 2 4 3 4 4" xfId="16794"/>
    <cellStyle name="Normal 14 2 4 3 4 5" xfId="16795"/>
    <cellStyle name="Normal 14 2 4 3 5" xfId="16796"/>
    <cellStyle name="Normal 14 2 4 3 5 2" xfId="16797"/>
    <cellStyle name="Normal 14 2 4 3 5 3" xfId="16798"/>
    <cellStyle name="Normal 14 2 4 3 5 4" xfId="16799"/>
    <cellStyle name="Normal 14 2 4 3 6" xfId="16800"/>
    <cellStyle name="Normal 14 2 4 3 6 2" xfId="16801"/>
    <cellStyle name="Normal 14 2 4 3 7" xfId="16802"/>
    <cellStyle name="Normal 14 2 4 3 8" xfId="16803"/>
    <cellStyle name="Normal 14 2 4 4" xfId="16804"/>
    <cellStyle name="Normal 14 2 4 4 2" xfId="16805"/>
    <cellStyle name="Normal 14 2 4 4 2 2" xfId="16806"/>
    <cellStyle name="Normal 14 2 4 4 2 2 2" xfId="16807"/>
    <cellStyle name="Normal 14 2 4 4 2 2 3" xfId="16808"/>
    <cellStyle name="Normal 14 2 4 4 2 2 4" xfId="16809"/>
    <cellStyle name="Normal 14 2 4 4 2 3" xfId="16810"/>
    <cellStyle name="Normal 14 2 4 4 2 4" xfId="16811"/>
    <cellStyle name="Normal 14 2 4 4 2 5" xfId="16812"/>
    <cellStyle name="Normal 14 2 4 4 3" xfId="16813"/>
    <cellStyle name="Normal 14 2 4 4 3 2" xfId="16814"/>
    <cellStyle name="Normal 14 2 4 4 3 3" xfId="16815"/>
    <cellStyle name="Normal 14 2 4 4 3 4" xfId="16816"/>
    <cellStyle name="Normal 14 2 4 4 4" xfId="16817"/>
    <cellStyle name="Normal 14 2 4 4 4 2" xfId="16818"/>
    <cellStyle name="Normal 14 2 4 4 5" xfId="16819"/>
    <cellStyle name="Normal 14 2 4 4 6" xfId="16820"/>
    <cellStyle name="Normal 14 2 4 5" xfId="16821"/>
    <cellStyle name="Normal 14 2 4 5 2" xfId="16822"/>
    <cellStyle name="Normal 14 2 4 5 2 2" xfId="16823"/>
    <cellStyle name="Normal 14 2 4 5 2 2 2" xfId="16824"/>
    <cellStyle name="Normal 14 2 4 5 2 2 3" xfId="16825"/>
    <cellStyle name="Normal 14 2 4 5 2 2 4" xfId="16826"/>
    <cellStyle name="Normal 14 2 4 5 2 3" xfId="16827"/>
    <cellStyle name="Normal 14 2 4 5 2 4" xfId="16828"/>
    <cellStyle name="Normal 14 2 4 5 2 5" xfId="16829"/>
    <cellStyle name="Normal 14 2 4 5 3" xfId="16830"/>
    <cellStyle name="Normal 14 2 4 5 3 2" xfId="16831"/>
    <cellStyle name="Normal 14 2 4 5 3 3" xfId="16832"/>
    <cellStyle name="Normal 14 2 4 5 3 4" xfId="16833"/>
    <cellStyle name="Normal 14 2 4 5 4" xfId="16834"/>
    <cellStyle name="Normal 14 2 4 5 4 2" xfId="16835"/>
    <cellStyle name="Normal 14 2 4 5 5" xfId="16836"/>
    <cellStyle name="Normal 14 2 4 5 6" xfId="16837"/>
    <cellStyle name="Normal 14 2 4 6" xfId="16838"/>
    <cellStyle name="Normal 14 2 4 6 2" xfId="16839"/>
    <cellStyle name="Normal 14 2 4 6 2 2" xfId="16840"/>
    <cellStyle name="Normal 14 2 4 6 2 3" xfId="16841"/>
    <cellStyle name="Normal 14 2 4 6 2 4" xfId="16842"/>
    <cellStyle name="Normal 14 2 4 6 3" xfId="16843"/>
    <cellStyle name="Normal 14 2 4 6 4" xfId="16844"/>
    <cellStyle name="Normal 14 2 4 6 5" xfId="16845"/>
    <cellStyle name="Normal 14 2 4 7" xfId="16846"/>
    <cellStyle name="Normal 14 2 4 7 2" xfId="16847"/>
    <cellStyle name="Normal 14 2 4 7 3" xfId="16848"/>
    <cellStyle name="Normal 14 2 4 7 4" xfId="16849"/>
    <cellStyle name="Normal 14 2 4 8" xfId="16850"/>
    <cellStyle name="Normal 14 2 4 8 2" xfId="16851"/>
    <cellStyle name="Normal 14 2 4 9" xfId="16852"/>
    <cellStyle name="Normal 14 2 5" xfId="16853"/>
    <cellStyle name="Normal 14 2 5 10" xfId="16854"/>
    <cellStyle name="Normal 14 2 5 2" xfId="16855"/>
    <cellStyle name="Normal 14 2 5 2 2" xfId="16856"/>
    <cellStyle name="Normal 14 2 5 2 2 2" xfId="16857"/>
    <cellStyle name="Normal 14 2 5 2 2 2 2" xfId="16858"/>
    <cellStyle name="Normal 14 2 5 2 2 2 2 2" xfId="16859"/>
    <cellStyle name="Normal 14 2 5 2 2 2 2 3" xfId="16860"/>
    <cellStyle name="Normal 14 2 5 2 2 2 2 4" xfId="16861"/>
    <cellStyle name="Normal 14 2 5 2 2 2 3" xfId="16862"/>
    <cellStyle name="Normal 14 2 5 2 2 2 4" xfId="16863"/>
    <cellStyle name="Normal 14 2 5 2 2 2 5" xfId="16864"/>
    <cellStyle name="Normal 14 2 5 2 2 3" xfId="16865"/>
    <cellStyle name="Normal 14 2 5 2 2 3 2" xfId="16866"/>
    <cellStyle name="Normal 14 2 5 2 2 3 3" xfId="16867"/>
    <cellStyle name="Normal 14 2 5 2 2 3 4" xfId="16868"/>
    <cellStyle name="Normal 14 2 5 2 2 4" xfId="16869"/>
    <cellStyle name="Normal 14 2 5 2 2 4 2" xfId="16870"/>
    <cellStyle name="Normal 14 2 5 2 2 5" xfId="16871"/>
    <cellStyle name="Normal 14 2 5 2 2 6" xfId="16872"/>
    <cellStyle name="Normal 14 2 5 2 3" xfId="16873"/>
    <cellStyle name="Normal 14 2 5 2 3 2" xfId="16874"/>
    <cellStyle name="Normal 14 2 5 2 3 2 2" xfId="16875"/>
    <cellStyle name="Normal 14 2 5 2 3 2 2 2" xfId="16876"/>
    <cellStyle name="Normal 14 2 5 2 3 2 2 3" xfId="16877"/>
    <cellStyle name="Normal 14 2 5 2 3 2 2 4" xfId="16878"/>
    <cellStyle name="Normal 14 2 5 2 3 2 3" xfId="16879"/>
    <cellStyle name="Normal 14 2 5 2 3 2 4" xfId="16880"/>
    <cellStyle name="Normal 14 2 5 2 3 2 5" xfId="16881"/>
    <cellStyle name="Normal 14 2 5 2 3 3" xfId="16882"/>
    <cellStyle name="Normal 14 2 5 2 3 3 2" xfId="16883"/>
    <cellStyle name="Normal 14 2 5 2 3 3 3" xfId="16884"/>
    <cellStyle name="Normal 14 2 5 2 3 3 4" xfId="16885"/>
    <cellStyle name="Normal 14 2 5 2 3 4" xfId="16886"/>
    <cellStyle name="Normal 14 2 5 2 3 4 2" xfId="16887"/>
    <cellStyle name="Normal 14 2 5 2 3 5" xfId="16888"/>
    <cellStyle name="Normal 14 2 5 2 3 6" xfId="16889"/>
    <cellStyle name="Normal 14 2 5 2 4" xfId="16890"/>
    <cellStyle name="Normal 14 2 5 2 4 2" xfId="16891"/>
    <cellStyle name="Normal 14 2 5 2 4 2 2" xfId="16892"/>
    <cellStyle name="Normal 14 2 5 2 4 2 3" xfId="16893"/>
    <cellStyle name="Normal 14 2 5 2 4 2 4" xfId="16894"/>
    <cellStyle name="Normal 14 2 5 2 4 3" xfId="16895"/>
    <cellStyle name="Normal 14 2 5 2 4 4" xfId="16896"/>
    <cellStyle name="Normal 14 2 5 2 4 5" xfId="16897"/>
    <cellStyle name="Normal 14 2 5 2 5" xfId="16898"/>
    <cellStyle name="Normal 14 2 5 2 5 2" xfId="16899"/>
    <cellStyle name="Normal 14 2 5 2 5 3" xfId="16900"/>
    <cellStyle name="Normal 14 2 5 2 5 4" xfId="16901"/>
    <cellStyle name="Normal 14 2 5 2 6" xfId="16902"/>
    <cellStyle name="Normal 14 2 5 2 6 2" xfId="16903"/>
    <cellStyle name="Normal 14 2 5 2 7" xfId="16904"/>
    <cellStyle name="Normal 14 2 5 2 8" xfId="16905"/>
    <cellStyle name="Normal 14 2 5 3" xfId="16906"/>
    <cellStyle name="Normal 14 2 5 3 2" xfId="16907"/>
    <cellStyle name="Normal 14 2 5 3 2 2" xfId="16908"/>
    <cellStyle name="Normal 14 2 5 3 2 2 2" xfId="16909"/>
    <cellStyle name="Normal 14 2 5 3 2 2 2 2" xfId="16910"/>
    <cellStyle name="Normal 14 2 5 3 2 2 2 3" xfId="16911"/>
    <cellStyle name="Normal 14 2 5 3 2 2 2 4" xfId="16912"/>
    <cellStyle name="Normal 14 2 5 3 2 2 3" xfId="16913"/>
    <cellStyle name="Normal 14 2 5 3 2 2 4" xfId="16914"/>
    <cellStyle name="Normal 14 2 5 3 2 2 5" xfId="16915"/>
    <cellStyle name="Normal 14 2 5 3 2 3" xfId="16916"/>
    <cellStyle name="Normal 14 2 5 3 2 3 2" xfId="16917"/>
    <cellStyle name="Normal 14 2 5 3 2 3 3" xfId="16918"/>
    <cellStyle name="Normal 14 2 5 3 2 3 4" xfId="16919"/>
    <cellStyle name="Normal 14 2 5 3 2 4" xfId="16920"/>
    <cellStyle name="Normal 14 2 5 3 2 4 2" xfId="16921"/>
    <cellStyle name="Normal 14 2 5 3 2 5" xfId="16922"/>
    <cellStyle name="Normal 14 2 5 3 2 6" xfId="16923"/>
    <cellStyle name="Normal 14 2 5 3 3" xfId="16924"/>
    <cellStyle name="Normal 14 2 5 3 3 2" xfId="16925"/>
    <cellStyle name="Normal 14 2 5 3 3 2 2" xfId="16926"/>
    <cellStyle name="Normal 14 2 5 3 3 2 2 2" xfId="16927"/>
    <cellStyle name="Normal 14 2 5 3 3 2 2 3" xfId="16928"/>
    <cellStyle name="Normal 14 2 5 3 3 2 2 4" xfId="16929"/>
    <cellStyle name="Normal 14 2 5 3 3 2 3" xfId="16930"/>
    <cellStyle name="Normal 14 2 5 3 3 2 4" xfId="16931"/>
    <cellStyle name="Normal 14 2 5 3 3 2 5" xfId="16932"/>
    <cellStyle name="Normal 14 2 5 3 3 3" xfId="16933"/>
    <cellStyle name="Normal 14 2 5 3 3 3 2" xfId="16934"/>
    <cellStyle name="Normal 14 2 5 3 3 3 3" xfId="16935"/>
    <cellStyle name="Normal 14 2 5 3 3 3 4" xfId="16936"/>
    <cellStyle name="Normal 14 2 5 3 3 4" xfId="16937"/>
    <cellStyle name="Normal 14 2 5 3 3 4 2" xfId="16938"/>
    <cellStyle name="Normal 14 2 5 3 3 5" xfId="16939"/>
    <cellStyle name="Normal 14 2 5 3 3 6" xfId="16940"/>
    <cellStyle name="Normal 14 2 5 3 4" xfId="16941"/>
    <cellStyle name="Normal 14 2 5 3 4 2" xfId="16942"/>
    <cellStyle name="Normal 14 2 5 3 4 2 2" xfId="16943"/>
    <cellStyle name="Normal 14 2 5 3 4 2 3" xfId="16944"/>
    <cellStyle name="Normal 14 2 5 3 4 2 4" xfId="16945"/>
    <cellStyle name="Normal 14 2 5 3 4 3" xfId="16946"/>
    <cellStyle name="Normal 14 2 5 3 4 4" xfId="16947"/>
    <cellStyle name="Normal 14 2 5 3 4 5" xfId="16948"/>
    <cellStyle name="Normal 14 2 5 3 5" xfId="16949"/>
    <cellStyle name="Normal 14 2 5 3 5 2" xfId="16950"/>
    <cellStyle name="Normal 14 2 5 3 5 3" xfId="16951"/>
    <cellStyle name="Normal 14 2 5 3 5 4" xfId="16952"/>
    <cellStyle name="Normal 14 2 5 3 6" xfId="16953"/>
    <cellStyle name="Normal 14 2 5 3 6 2" xfId="16954"/>
    <cellStyle name="Normal 14 2 5 3 7" xfId="16955"/>
    <cellStyle name="Normal 14 2 5 3 8" xfId="16956"/>
    <cellStyle name="Normal 14 2 5 4" xfId="16957"/>
    <cellStyle name="Normal 14 2 5 4 2" xfId="16958"/>
    <cellStyle name="Normal 14 2 5 4 2 2" xfId="16959"/>
    <cellStyle name="Normal 14 2 5 4 2 2 2" xfId="16960"/>
    <cellStyle name="Normal 14 2 5 4 2 2 3" xfId="16961"/>
    <cellStyle name="Normal 14 2 5 4 2 2 4" xfId="16962"/>
    <cellStyle name="Normal 14 2 5 4 2 3" xfId="16963"/>
    <cellStyle name="Normal 14 2 5 4 2 4" xfId="16964"/>
    <cellStyle name="Normal 14 2 5 4 2 5" xfId="16965"/>
    <cellStyle name="Normal 14 2 5 4 3" xfId="16966"/>
    <cellStyle name="Normal 14 2 5 4 3 2" xfId="16967"/>
    <cellStyle name="Normal 14 2 5 4 3 3" xfId="16968"/>
    <cellStyle name="Normal 14 2 5 4 3 4" xfId="16969"/>
    <cellStyle name="Normal 14 2 5 4 4" xfId="16970"/>
    <cellStyle name="Normal 14 2 5 4 4 2" xfId="16971"/>
    <cellStyle name="Normal 14 2 5 4 5" xfId="16972"/>
    <cellStyle name="Normal 14 2 5 4 6" xfId="16973"/>
    <cellStyle name="Normal 14 2 5 5" xfId="16974"/>
    <cellStyle name="Normal 14 2 5 5 2" xfId="16975"/>
    <cellStyle name="Normal 14 2 5 5 2 2" xfId="16976"/>
    <cellStyle name="Normal 14 2 5 5 2 2 2" xfId="16977"/>
    <cellStyle name="Normal 14 2 5 5 2 2 3" xfId="16978"/>
    <cellStyle name="Normal 14 2 5 5 2 2 4" xfId="16979"/>
    <cellStyle name="Normal 14 2 5 5 2 3" xfId="16980"/>
    <cellStyle name="Normal 14 2 5 5 2 4" xfId="16981"/>
    <cellStyle name="Normal 14 2 5 5 2 5" xfId="16982"/>
    <cellStyle name="Normal 14 2 5 5 3" xfId="16983"/>
    <cellStyle name="Normal 14 2 5 5 3 2" xfId="16984"/>
    <cellStyle name="Normal 14 2 5 5 3 3" xfId="16985"/>
    <cellStyle name="Normal 14 2 5 5 3 4" xfId="16986"/>
    <cellStyle name="Normal 14 2 5 5 4" xfId="16987"/>
    <cellStyle name="Normal 14 2 5 5 4 2" xfId="16988"/>
    <cellStyle name="Normal 14 2 5 5 5" xfId="16989"/>
    <cellStyle name="Normal 14 2 5 5 6" xfId="16990"/>
    <cellStyle name="Normal 14 2 5 6" xfId="16991"/>
    <cellStyle name="Normal 14 2 5 6 2" xfId="16992"/>
    <cellStyle name="Normal 14 2 5 6 2 2" xfId="16993"/>
    <cellStyle name="Normal 14 2 5 6 2 3" xfId="16994"/>
    <cellStyle name="Normal 14 2 5 6 2 4" xfId="16995"/>
    <cellStyle name="Normal 14 2 5 6 3" xfId="16996"/>
    <cellStyle name="Normal 14 2 5 6 4" xfId="16997"/>
    <cellStyle name="Normal 14 2 5 6 5" xfId="16998"/>
    <cellStyle name="Normal 14 2 5 7" xfId="16999"/>
    <cellStyle name="Normal 14 2 5 7 2" xfId="17000"/>
    <cellStyle name="Normal 14 2 5 7 3" xfId="17001"/>
    <cellStyle name="Normal 14 2 5 7 4" xfId="17002"/>
    <cellStyle name="Normal 14 2 5 8" xfId="17003"/>
    <cellStyle name="Normal 14 2 5 8 2" xfId="17004"/>
    <cellStyle name="Normal 14 2 5 9" xfId="17005"/>
    <cellStyle name="Normal 14 2 6" xfId="17006"/>
    <cellStyle name="Normal 14 2 6 2" xfId="17007"/>
    <cellStyle name="Normal 14 2 6 2 2" xfId="17008"/>
    <cellStyle name="Normal 14 2 6 2 2 2" xfId="17009"/>
    <cellStyle name="Normal 14 2 6 2 2 2 2" xfId="17010"/>
    <cellStyle name="Normal 14 2 6 2 2 2 3" xfId="17011"/>
    <cellStyle name="Normal 14 2 6 2 2 2 4" xfId="17012"/>
    <cellStyle name="Normal 14 2 6 2 2 3" xfId="17013"/>
    <cellStyle name="Normal 14 2 6 2 2 4" xfId="17014"/>
    <cellStyle name="Normal 14 2 6 2 2 5" xfId="17015"/>
    <cellStyle name="Normal 14 2 6 2 3" xfId="17016"/>
    <cellStyle name="Normal 14 2 6 2 3 2" xfId="17017"/>
    <cellStyle name="Normal 14 2 6 2 3 3" xfId="17018"/>
    <cellStyle name="Normal 14 2 6 2 3 4" xfId="17019"/>
    <cellStyle name="Normal 14 2 6 2 4" xfId="17020"/>
    <cellStyle name="Normal 14 2 6 2 4 2" xfId="17021"/>
    <cellStyle name="Normal 14 2 6 2 5" xfId="17022"/>
    <cellStyle name="Normal 14 2 6 2 6" xfId="17023"/>
    <cellStyle name="Normal 14 2 6 3" xfId="17024"/>
    <cellStyle name="Normal 14 2 6 3 2" xfId="17025"/>
    <cellStyle name="Normal 14 2 6 3 2 2" xfId="17026"/>
    <cellStyle name="Normal 14 2 6 3 2 2 2" xfId="17027"/>
    <cellStyle name="Normal 14 2 6 3 2 2 3" xfId="17028"/>
    <cellStyle name="Normal 14 2 6 3 2 2 4" xfId="17029"/>
    <cellStyle name="Normal 14 2 6 3 2 3" xfId="17030"/>
    <cellStyle name="Normal 14 2 6 3 2 4" xfId="17031"/>
    <cellStyle name="Normal 14 2 6 3 2 5" xfId="17032"/>
    <cellStyle name="Normal 14 2 6 3 3" xfId="17033"/>
    <cellStyle name="Normal 14 2 6 3 3 2" xfId="17034"/>
    <cellStyle name="Normal 14 2 6 3 3 3" xfId="17035"/>
    <cellStyle name="Normal 14 2 6 3 3 4" xfId="17036"/>
    <cellStyle name="Normal 14 2 6 3 4" xfId="17037"/>
    <cellStyle name="Normal 14 2 6 3 4 2" xfId="17038"/>
    <cellStyle name="Normal 14 2 6 3 5" xfId="17039"/>
    <cellStyle name="Normal 14 2 6 3 6" xfId="17040"/>
    <cellStyle name="Normal 14 2 6 4" xfId="17041"/>
    <cellStyle name="Normal 14 2 6 4 2" xfId="17042"/>
    <cellStyle name="Normal 14 2 6 4 2 2" xfId="17043"/>
    <cellStyle name="Normal 14 2 6 4 2 3" xfId="17044"/>
    <cellStyle name="Normal 14 2 6 4 2 4" xfId="17045"/>
    <cellStyle name="Normal 14 2 6 4 3" xfId="17046"/>
    <cellStyle name="Normal 14 2 6 4 4" xfId="17047"/>
    <cellStyle name="Normal 14 2 6 4 5" xfId="17048"/>
    <cellStyle name="Normal 14 2 6 5" xfId="17049"/>
    <cellStyle name="Normal 14 2 6 5 2" xfId="17050"/>
    <cellStyle name="Normal 14 2 6 5 3" xfId="17051"/>
    <cellStyle name="Normal 14 2 6 5 4" xfId="17052"/>
    <cellStyle name="Normal 14 2 6 6" xfId="17053"/>
    <cellStyle name="Normal 14 2 6 6 2" xfId="17054"/>
    <cellStyle name="Normal 14 2 6 7" xfId="17055"/>
    <cellStyle name="Normal 14 2 6 8" xfId="17056"/>
    <cellStyle name="Normal 14 2 7" xfId="17057"/>
    <cellStyle name="Normal 14 2 7 2" xfId="17058"/>
    <cellStyle name="Normal 14 2 7 2 2" xfId="17059"/>
    <cellStyle name="Normal 14 2 7 2 2 2" xfId="17060"/>
    <cellStyle name="Normal 14 2 7 2 2 2 2" xfId="17061"/>
    <cellStyle name="Normal 14 2 7 2 2 2 3" xfId="17062"/>
    <cellStyle name="Normal 14 2 7 2 2 2 4" xfId="17063"/>
    <cellStyle name="Normal 14 2 7 2 2 3" xfId="17064"/>
    <cellStyle name="Normal 14 2 7 2 2 4" xfId="17065"/>
    <cellStyle name="Normal 14 2 7 2 2 5" xfId="17066"/>
    <cellStyle name="Normal 14 2 7 2 3" xfId="17067"/>
    <cellStyle name="Normal 14 2 7 2 3 2" xfId="17068"/>
    <cellStyle name="Normal 14 2 7 2 3 3" xfId="17069"/>
    <cellStyle name="Normal 14 2 7 2 3 4" xfId="17070"/>
    <cellStyle name="Normal 14 2 7 2 4" xfId="17071"/>
    <cellStyle name="Normal 14 2 7 2 4 2" xfId="17072"/>
    <cellStyle name="Normal 14 2 7 2 5" xfId="17073"/>
    <cellStyle name="Normal 14 2 7 2 6" xfId="17074"/>
    <cellStyle name="Normal 14 2 7 3" xfId="17075"/>
    <cellStyle name="Normal 14 2 7 3 2" xfId="17076"/>
    <cellStyle name="Normal 14 2 7 3 2 2" xfId="17077"/>
    <cellStyle name="Normal 14 2 7 3 2 2 2" xfId="17078"/>
    <cellStyle name="Normal 14 2 7 3 2 2 3" xfId="17079"/>
    <cellStyle name="Normal 14 2 7 3 2 2 4" xfId="17080"/>
    <cellStyle name="Normal 14 2 7 3 2 3" xfId="17081"/>
    <cellStyle name="Normal 14 2 7 3 2 4" xfId="17082"/>
    <cellStyle name="Normal 14 2 7 3 2 5" xfId="17083"/>
    <cellStyle name="Normal 14 2 7 3 3" xfId="17084"/>
    <cellStyle name="Normal 14 2 7 3 3 2" xfId="17085"/>
    <cellStyle name="Normal 14 2 7 3 3 3" xfId="17086"/>
    <cellStyle name="Normal 14 2 7 3 3 4" xfId="17087"/>
    <cellStyle name="Normal 14 2 7 3 4" xfId="17088"/>
    <cellStyle name="Normal 14 2 7 3 4 2" xfId="17089"/>
    <cellStyle name="Normal 14 2 7 3 5" xfId="17090"/>
    <cellStyle name="Normal 14 2 7 3 6" xfId="17091"/>
    <cellStyle name="Normal 14 2 7 4" xfId="17092"/>
    <cellStyle name="Normal 14 2 7 4 2" xfId="17093"/>
    <cellStyle name="Normal 14 2 7 4 2 2" xfId="17094"/>
    <cellStyle name="Normal 14 2 7 4 2 3" xfId="17095"/>
    <cellStyle name="Normal 14 2 7 4 2 4" xfId="17096"/>
    <cellStyle name="Normal 14 2 7 4 3" xfId="17097"/>
    <cellStyle name="Normal 14 2 7 4 4" xfId="17098"/>
    <cellStyle name="Normal 14 2 7 4 5" xfId="17099"/>
    <cellStyle name="Normal 14 2 7 5" xfId="17100"/>
    <cellStyle name="Normal 14 2 7 5 2" xfId="17101"/>
    <cellStyle name="Normal 14 2 7 5 3" xfId="17102"/>
    <cellStyle name="Normal 14 2 7 5 4" xfId="17103"/>
    <cellStyle name="Normal 14 2 7 6" xfId="17104"/>
    <cellStyle name="Normal 14 2 7 6 2" xfId="17105"/>
    <cellStyle name="Normal 14 2 7 7" xfId="17106"/>
    <cellStyle name="Normal 14 2 7 8" xfId="17107"/>
    <cellStyle name="Normal 14 2 8" xfId="17108"/>
    <cellStyle name="Normal 14 2 8 2" xfId="17109"/>
    <cellStyle name="Normal 14 2 8 2 2" xfId="17110"/>
    <cellStyle name="Normal 14 2 8 2 2 2" xfId="17111"/>
    <cellStyle name="Normal 14 2 8 2 2 3" xfId="17112"/>
    <cellStyle name="Normal 14 2 8 2 2 4" xfId="17113"/>
    <cellStyle name="Normal 14 2 8 2 3" xfId="17114"/>
    <cellStyle name="Normal 14 2 8 2 4" xfId="17115"/>
    <cellStyle name="Normal 14 2 8 2 5" xfId="17116"/>
    <cellStyle name="Normal 14 2 8 3" xfId="17117"/>
    <cellStyle name="Normal 14 2 8 3 2" xfId="17118"/>
    <cellStyle name="Normal 14 2 8 3 3" xfId="17119"/>
    <cellStyle name="Normal 14 2 8 3 4" xfId="17120"/>
    <cellStyle name="Normal 14 2 8 4" xfId="17121"/>
    <cellStyle name="Normal 14 2 8 4 2" xfId="17122"/>
    <cellStyle name="Normal 14 2 8 5" xfId="17123"/>
    <cellStyle name="Normal 14 2 8 6" xfId="17124"/>
    <cellStyle name="Normal 14 2 9" xfId="17125"/>
    <cellStyle name="Normal 14 2 9 2" xfId="17126"/>
    <cellStyle name="Normal 14 2 9 2 2" xfId="17127"/>
    <cellStyle name="Normal 14 2 9 2 2 2" xfId="17128"/>
    <cellStyle name="Normal 14 2 9 2 2 3" xfId="17129"/>
    <cellStyle name="Normal 14 2 9 2 2 4" xfId="17130"/>
    <cellStyle name="Normal 14 2 9 2 3" xfId="17131"/>
    <cellStyle name="Normal 14 2 9 2 4" xfId="17132"/>
    <cellStyle name="Normal 14 2 9 2 5" xfId="17133"/>
    <cellStyle name="Normal 14 2 9 3" xfId="17134"/>
    <cellStyle name="Normal 14 2 9 3 2" xfId="17135"/>
    <cellStyle name="Normal 14 2 9 3 3" xfId="17136"/>
    <cellStyle name="Normal 14 2 9 3 4" xfId="17137"/>
    <cellStyle name="Normal 14 2 9 4" xfId="17138"/>
    <cellStyle name="Normal 14 2 9 4 2" xfId="17139"/>
    <cellStyle name="Normal 14 2 9 5" xfId="17140"/>
    <cellStyle name="Normal 14 2 9 6" xfId="17141"/>
    <cellStyle name="Normal 14 3" xfId="17142"/>
    <cellStyle name="Normal 14 3 10" xfId="17143"/>
    <cellStyle name="Normal 14 3 10 2" xfId="17144"/>
    <cellStyle name="Normal 14 3 10 3" xfId="17145"/>
    <cellStyle name="Normal 14 3 10 4" xfId="17146"/>
    <cellStyle name="Normal 14 3 11" xfId="17147"/>
    <cellStyle name="Normal 14 3 11 2" xfId="17148"/>
    <cellStyle name="Normal 14 3 12" xfId="17149"/>
    <cellStyle name="Normal 14 3 13" xfId="17150"/>
    <cellStyle name="Normal 14 3 2" xfId="17151"/>
    <cellStyle name="Normal 14 3 2 10" xfId="17152"/>
    <cellStyle name="Normal 14 3 2 11" xfId="17153"/>
    <cellStyle name="Normal 14 3 2 2" xfId="17154"/>
    <cellStyle name="Normal 14 3 2 2 10" xfId="17155"/>
    <cellStyle name="Normal 14 3 2 2 2" xfId="17156"/>
    <cellStyle name="Normal 14 3 2 2 2 2" xfId="17157"/>
    <cellStyle name="Normal 14 3 2 2 2 2 2" xfId="17158"/>
    <cellStyle name="Normal 14 3 2 2 2 2 2 2" xfId="17159"/>
    <cellStyle name="Normal 14 3 2 2 2 2 2 2 2" xfId="17160"/>
    <cellStyle name="Normal 14 3 2 2 2 2 2 2 3" xfId="17161"/>
    <cellStyle name="Normal 14 3 2 2 2 2 2 2 4" xfId="17162"/>
    <cellStyle name="Normal 14 3 2 2 2 2 2 3" xfId="17163"/>
    <cellStyle name="Normal 14 3 2 2 2 2 2 4" xfId="17164"/>
    <cellStyle name="Normal 14 3 2 2 2 2 2 5" xfId="17165"/>
    <cellStyle name="Normal 14 3 2 2 2 2 3" xfId="17166"/>
    <cellStyle name="Normal 14 3 2 2 2 2 3 2" xfId="17167"/>
    <cellStyle name="Normal 14 3 2 2 2 2 3 3" xfId="17168"/>
    <cellStyle name="Normal 14 3 2 2 2 2 3 4" xfId="17169"/>
    <cellStyle name="Normal 14 3 2 2 2 2 4" xfId="17170"/>
    <cellStyle name="Normal 14 3 2 2 2 2 4 2" xfId="17171"/>
    <cellStyle name="Normal 14 3 2 2 2 2 5" xfId="17172"/>
    <cellStyle name="Normal 14 3 2 2 2 2 6" xfId="17173"/>
    <cellStyle name="Normal 14 3 2 2 2 3" xfId="17174"/>
    <cellStyle name="Normal 14 3 2 2 2 3 2" xfId="17175"/>
    <cellStyle name="Normal 14 3 2 2 2 3 2 2" xfId="17176"/>
    <cellStyle name="Normal 14 3 2 2 2 3 2 2 2" xfId="17177"/>
    <cellStyle name="Normal 14 3 2 2 2 3 2 2 3" xfId="17178"/>
    <cellStyle name="Normal 14 3 2 2 2 3 2 2 4" xfId="17179"/>
    <cellStyle name="Normal 14 3 2 2 2 3 2 3" xfId="17180"/>
    <cellStyle name="Normal 14 3 2 2 2 3 2 4" xfId="17181"/>
    <cellStyle name="Normal 14 3 2 2 2 3 2 5" xfId="17182"/>
    <cellStyle name="Normal 14 3 2 2 2 3 3" xfId="17183"/>
    <cellStyle name="Normal 14 3 2 2 2 3 3 2" xfId="17184"/>
    <cellStyle name="Normal 14 3 2 2 2 3 3 3" xfId="17185"/>
    <cellStyle name="Normal 14 3 2 2 2 3 3 4" xfId="17186"/>
    <cellStyle name="Normal 14 3 2 2 2 3 4" xfId="17187"/>
    <cellStyle name="Normal 14 3 2 2 2 3 4 2" xfId="17188"/>
    <cellStyle name="Normal 14 3 2 2 2 3 5" xfId="17189"/>
    <cellStyle name="Normal 14 3 2 2 2 3 6" xfId="17190"/>
    <cellStyle name="Normal 14 3 2 2 2 4" xfId="17191"/>
    <cellStyle name="Normal 14 3 2 2 2 4 2" xfId="17192"/>
    <cellStyle name="Normal 14 3 2 2 2 4 2 2" xfId="17193"/>
    <cellStyle name="Normal 14 3 2 2 2 4 2 3" xfId="17194"/>
    <cellStyle name="Normal 14 3 2 2 2 4 2 4" xfId="17195"/>
    <cellStyle name="Normal 14 3 2 2 2 4 3" xfId="17196"/>
    <cellStyle name="Normal 14 3 2 2 2 4 4" xfId="17197"/>
    <cellStyle name="Normal 14 3 2 2 2 4 5" xfId="17198"/>
    <cellStyle name="Normal 14 3 2 2 2 5" xfId="17199"/>
    <cellStyle name="Normal 14 3 2 2 2 5 2" xfId="17200"/>
    <cellStyle name="Normal 14 3 2 2 2 5 3" xfId="17201"/>
    <cellStyle name="Normal 14 3 2 2 2 5 4" xfId="17202"/>
    <cellStyle name="Normal 14 3 2 2 2 6" xfId="17203"/>
    <cellStyle name="Normal 14 3 2 2 2 6 2" xfId="17204"/>
    <cellStyle name="Normal 14 3 2 2 2 7" xfId="17205"/>
    <cellStyle name="Normal 14 3 2 2 2 8" xfId="17206"/>
    <cellStyle name="Normal 14 3 2 2 3" xfId="17207"/>
    <cellStyle name="Normal 14 3 2 2 3 2" xfId="17208"/>
    <cellStyle name="Normal 14 3 2 2 3 2 2" xfId="17209"/>
    <cellStyle name="Normal 14 3 2 2 3 2 2 2" xfId="17210"/>
    <cellStyle name="Normal 14 3 2 2 3 2 2 2 2" xfId="17211"/>
    <cellStyle name="Normal 14 3 2 2 3 2 2 2 3" xfId="17212"/>
    <cellStyle name="Normal 14 3 2 2 3 2 2 2 4" xfId="17213"/>
    <cellStyle name="Normal 14 3 2 2 3 2 2 3" xfId="17214"/>
    <cellStyle name="Normal 14 3 2 2 3 2 2 4" xfId="17215"/>
    <cellStyle name="Normal 14 3 2 2 3 2 2 5" xfId="17216"/>
    <cellStyle name="Normal 14 3 2 2 3 2 3" xfId="17217"/>
    <cellStyle name="Normal 14 3 2 2 3 2 3 2" xfId="17218"/>
    <cellStyle name="Normal 14 3 2 2 3 2 3 3" xfId="17219"/>
    <cellStyle name="Normal 14 3 2 2 3 2 3 4" xfId="17220"/>
    <cellStyle name="Normal 14 3 2 2 3 2 4" xfId="17221"/>
    <cellStyle name="Normal 14 3 2 2 3 2 4 2" xfId="17222"/>
    <cellStyle name="Normal 14 3 2 2 3 2 5" xfId="17223"/>
    <cellStyle name="Normal 14 3 2 2 3 2 6" xfId="17224"/>
    <cellStyle name="Normal 14 3 2 2 3 3" xfId="17225"/>
    <cellStyle name="Normal 14 3 2 2 3 3 2" xfId="17226"/>
    <cellStyle name="Normal 14 3 2 2 3 3 2 2" xfId="17227"/>
    <cellStyle name="Normal 14 3 2 2 3 3 2 2 2" xfId="17228"/>
    <cellStyle name="Normal 14 3 2 2 3 3 2 2 3" xfId="17229"/>
    <cellStyle name="Normal 14 3 2 2 3 3 2 2 4" xfId="17230"/>
    <cellStyle name="Normal 14 3 2 2 3 3 2 3" xfId="17231"/>
    <cellStyle name="Normal 14 3 2 2 3 3 2 4" xfId="17232"/>
    <cellStyle name="Normal 14 3 2 2 3 3 2 5" xfId="17233"/>
    <cellStyle name="Normal 14 3 2 2 3 3 3" xfId="17234"/>
    <cellStyle name="Normal 14 3 2 2 3 3 3 2" xfId="17235"/>
    <cellStyle name="Normal 14 3 2 2 3 3 3 3" xfId="17236"/>
    <cellStyle name="Normal 14 3 2 2 3 3 3 4" xfId="17237"/>
    <cellStyle name="Normal 14 3 2 2 3 3 4" xfId="17238"/>
    <cellStyle name="Normal 14 3 2 2 3 3 4 2" xfId="17239"/>
    <cellStyle name="Normal 14 3 2 2 3 3 5" xfId="17240"/>
    <cellStyle name="Normal 14 3 2 2 3 3 6" xfId="17241"/>
    <cellStyle name="Normal 14 3 2 2 3 4" xfId="17242"/>
    <cellStyle name="Normal 14 3 2 2 3 4 2" xfId="17243"/>
    <cellStyle name="Normal 14 3 2 2 3 4 2 2" xfId="17244"/>
    <cellStyle name="Normal 14 3 2 2 3 4 2 3" xfId="17245"/>
    <cellStyle name="Normal 14 3 2 2 3 4 2 4" xfId="17246"/>
    <cellStyle name="Normal 14 3 2 2 3 4 3" xfId="17247"/>
    <cellStyle name="Normal 14 3 2 2 3 4 4" xfId="17248"/>
    <cellStyle name="Normal 14 3 2 2 3 4 5" xfId="17249"/>
    <cellStyle name="Normal 14 3 2 2 3 5" xfId="17250"/>
    <cellStyle name="Normal 14 3 2 2 3 5 2" xfId="17251"/>
    <cellStyle name="Normal 14 3 2 2 3 5 3" xfId="17252"/>
    <cellStyle name="Normal 14 3 2 2 3 5 4" xfId="17253"/>
    <cellStyle name="Normal 14 3 2 2 3 6" xfId="17254"/>
    <cellStyle name="Normal 14 3 2 2 3 6 2" xfId="17255"/>
    <cellStyle name="Normal 14 3 2 2 3 7" xfId="17256"/>
    <cellStyle name="Normal 14 3 2 2 3 8" xfId="17257"/>
    <cellStyle name="Normal 14 3 2 2 4" xfId="17258"/>
    <cellStyle name="Normal 14 3 2 2 4 2" xfId="17259"/>
    <cellStyle name="Normal 14 3 2 2 4 2 2" xfId="17260"/>
    <cellStyle name="Normal 14 3 2 2 4 2 2 2" xfId="17261"/>
    <cellStyle name="Normal 14 3 2 2 4 2 2 3" xfId="17262"/>
    <cellStyle name="Normal 14 3 2 2 4 2 2 4" xfId="17263"/>
    <cellStyle name="Normal 14 3 2 2 4 2 3" xfId="17264"/>
    <cellStyle name="Normal 14 3 2 2 4 2 4" xfId="17265"/>
    <cellStyle name="Normal 14 3 2 2 4 2 5" xfId="17266"/>
    <cellStyle name="Normal 14 3 2 2 4 3" xfId="17267"/>
    <cellStyle name="Normal 14 3 2 2 4 3 2" xfId="17268"/>
    <cellStyle name="Normal 14 3 2 2 4 3 3" xfId="17269"/>
    <cellStyle name="Normal 14 3 2 2 4 3 4" xfId="17270"/>
    <cellStyle name="Normal 14 3 2 2 4 4" xfId="17271"/>
    <cellStyle name="Normal 14 3 2 2 4 4 2" xfId="17272"/>
    <cellStyle name="Normal 14 3 2 2 4 5" xfId="17273"/>
    <cellStyle name="Normal 14 3 2 2 4 6" xfId="17274"/>
    <cellStyle name="Normal 14 3 2 2 5" xfId="17275"/>
    <cellStyle name="Normal 14 3 2 2 5 2" xfId="17276"/>
    <cellStyle name="Normal 14 3 2 2 5 2 2" xfId="17277"/>
    <cellStyle name="Normal 14 3 2 2 5 2 2 2" xfId="17278"/>
    <cellStyle name="Normal 14 3 2 2 5 2 2 3" xfId="17279"/>
    <cellStyle name="Normal 14 3 2 2 5 2 2 4" xfId="17280"/>
    <cellStyle name="Normal 14 3 2 2 5 2 3" xfId="17281"/>
    <cellStyle name="Normal 14 3 2 2 5 2 4" xfId="17282"/>
    <cellStyle name="Normal 14 3 2 2 5 2 5" xfId="17283"/>
    <cellStyle name="Normal 14 3 2 2 5 3" xfId="17284"/>
    <cellStyle name="Normal 14 3 2 2 5 3 2" xfId="17285"/>
    <cellStyle name="Normal 14 3 2 2 5 3 3" xfId="17286"/>
    <cellStyle name="Normal 14 3 2 2 5 3 4" xfId="17287"/>
    <cellStyle name="Normal 14 3 2 2 5 4" xfId="17288"/>
    <cellStyle name="Normal 14 3 2 2 5 4 2" xfId="17289"/>
    <cellStyle name="Normal 14 3 2 2 5 5" xfId="17290"/>
    <cellStyle name="Normal 14 3 2 2 5 6" xfId="17291"/>
    <cellStyle name="Normal 14 3 2 2 6" xfId="17292"/>
    <cellStyle name="Normal 14 3 2 2 6 2" xfId="17293"/>
    <cellStyle name="Normal 14 3 2 2 6 2 2" xfId="17294"/>
    <cellStyle name="Normal 14 3 2 2 6 2 3" xfId="17295"/>
    <cellStyle name="Normal 14 3 2 2 6 2 4" xfId="17296"/>
    <cellStyle name="Normal 14 3 2 2 6 3" xfId="17297"/>
    <cellStyle name="Normal 14 3 2 2 6 4" xfId="17298"/>
    <cellStyle name="Normal 14 3 2 2 6 5" xfId="17299"/>
    <cellStyle name="Normal 14 3 2 2 7" xfId="17300"/>
    <cellStyle name="Normal 14 3 2 2 7 2" xfId="17301"/>
    <cellStyle name="Normal 14 3 2 2 7 3" xfId="17302"/>
    <cellStyle name="Normal 14 3 2 2 7 4" xfId="17303"/>
    <cellStyle name="Normal 14 3 2 2 8" xfId="17304"/>
    <cellStyle name="Normal 14 3 2 2 8 2" xfId="17305"/>
    <cellStyle name="Normal 14 3 2 2 9" xfId="17306"/>
    <cellStyle name="Normal 14 3 2 3" xfId="17307"/>
    <cellStyle name="Normal 14 3 2 3 2" xfId="17308"/>
    <cellStyle name="Normal 14 3 2 3 2 2" xfId="17309"/>
    <cellStyle name="Normal 14 3 2 3 2 2 2" xfId="17310"/>
    <cellStyle name="Normal 14 3 2 3 2 2 2 2" xfId="17311"/>
    <cellStyle name="Normal 14 3 2 3 2 2 2 3" xfId="17312"/>
    <cellStyle name="Normal 14 3 2 3 2 2 2 4" xfId="17313"/>
    <cellStyle name="Normal 14 3 2 3 2 2 3" xfId="17314"/>
    <cellStyle name="Normal 14 3 2 3 2 2 4" xfId="17315"/>
    <cellStyle name="Normal 14 3 2 3 2 2 5" xfId="17316"/>
    <cellStyle name="Normal 14 3 2 3 2 3" xfId="17317"/>
    <cellStyle name="Normal 14 3 2 3 2 3 2" xfId="17318"/>
    <cellStyle name="Normal 14 3 2 3 2 3 3" xfId="17319"/>
    <cellStyle name="Normal 14 3 2 3 2 3 4" xfId="17320"/>
    <cellStyle name="Normal 14 3 2 3 2 4" xfId="17321"/>
    <cellStyle name="Normal 14 3 2 3 2 4 2" xfId="17322"/>
    <cellStyle name="Normal 14 3 2 3 2 5" xfId="17323"/>
    <cellStyle name="Normal 14 3 2 3 2 6" xfId="17324"/>
    <cellStyle name="Normal 14 3 2 3 3" xfId="17325"/>
    <cellStyle name="Normal 14 3 2 3 3 2" xfId="17326"/>
    <cellStyle name="Normal 14 3 2 3 3 2 2" xfId="17327"/>
    <cellStyle name="Normal 14 3 2 3 3 2 2 2" xfId="17328"/>
    <cellStyle name="Normal 14 3 2 3 3 2 2 3" xfId="17329"/>
    <cellStyle name="Normal 14 3 2 3 3 2 2 4" xfId="17330"/>
    <cellStyle name="Normal 14 3 2 3 3 2 3" xfId="17331"/>
    <cellStyle name="Normal 14 3 2 3 3 2 4" xfId="17332"/>
    <cellStyle name="Normal 14 3 2 3 3 2 5" xfId="17333"/>
    <cellStyle name="Normal 14 3 2 3 3 3" xfId="17334"/>
    <cellStyle name="Normal 14 3 2 3 3 3 2" xfId="17335"/>
    <cellStyle name="Normal 14 3 2 3 3 3 3" xfId="17336"/>
    <cellStyle name="Normal 14 3 2 3 3 3 4" xfId="17337"/>
    <cellStyle name="Normal 14 3 2 3 3 4" xfId="17338"/>
    <cellStyle name="Normal 14 3 2 3 3 4 2" xfId="17339"/>
    <cellStyle name="Normal 14 3 2 3 3 5" xfId="17340"/>
    <cellStyle name="Normal 14 3 2 3 3 6" xfId="17341"/>
    <cellStyle name="Normal 14 3 2 3 4" xfId="17342"/>
    <cellStyle name="Normal 14 3 2 3 4 2" xfId="17343"/>
    <cellStyle name="Normal 14 3 2 3 4 2 2" xfId="17344"/>
    <cellStyle name="Normal 14 3 2 3 4 2 3" xfId="17345"/>
    <cellStyle name="Normal 14 3 2 3 4 2 4" xfId="17346"/>
    <cellStyle name="Normal 14 3 2 3 4 3" xfId="17347"/>
    <cellStyle name="Normal 14 3 2 3 4 4" xfId="17348"/>
    <cellStyle name="Normal 14 3 2 3 4 5" xfId="17349"/>
    <cellStyle name="Normal 14 3 2 3 5" xfId="17350"/>
    <cellStyle name="Normal 14 3 2 3 5 2" xfId="17351"/>
    <cellStyle name="Normal 14 3 2 3 5 3" xfId="17352"/>
    <cellStyle name="Normal 14 3 2 3 5 4" xfId="17353"/>
    <cellStyle name="Normal 14 3 2 3 6" xfId="17354"/>
    <cellStyle name="Normal 14 3 2 3 6 2" xfId="17355"/>
    <cellStyle name="Normal 14 3 2 3 7" xfId="17356"/>
    <cellStyle name="Normal 14 3 2 3 8" xfId="17357"/>
    <cellStyle name="Normal 14 3 2 4" xfId="17358"/>
    <cellStyle name="Normal 14 3 2 4 2" xfId="17359"/>
    <cellStyle name="Normal 14 3 2 4 2 2" xfId="17360"/>
    <cellStyle name="Normal 14 3 2 4 2 2 2" xfId="17361"/>
    <cellStyle name="Normal 14 3 2 4 2 2 2 2" xfId="17362"/>
    <cellStyle name="Normal 14 3 2 4 2 2 2 3" xfId="17363"/>
    <cellStyle name="Normal 14 3 2 4 2 2 2 4" xfId="17364"/>
    <cellStyle name="Normal 14 3 2 4 2 2 3" xfId="17365"/>
    <cellStyle name="Normal 14 3 2 4 2 2 4" xfId="17366"/>
    <cellStyle name="Normal 14 3 2 4 2 2 5" xfId="17367"/>
    <cellStyle name="Normal 14 3 2 4 2 3" xfId="17368"/>
    <cellStyle name="Normal 14 3 2 4 2 3 2" xfId="17369"/>
    <cellStyle name="Normal 14 3 2 4 2 3 3" xfId="17370"/>
    <cellStyle name="Normal 14 3 2 4 2 3 4" xfId="17371"/>
    <cellStyle name="Normal 14 3 2 4 2 4" xfId="17372"/>
    <cellStyle name="Normal 14 3 2 4 2 4 2" xfId="17373"/>
    <cellStyle name="Normal 14 3 2 4 2 5" xfId="17374"/>
    <cellStyle name="Normal 14 3 2 4 2 6" xfId="17375"/>
    <cellStyle name="Normal 14 3 2 4 3" xfId="17376"/>
    <cellStyle name="Normal 14 3 2 4 3 2" xfId="17377"/>
    <cellStyle name="Normal 14 3 2 4 3 2 2" xfId="17378"/>
    <cellStyle name="Normal 14 3 2 4 3 2 2 2" xfId="17379"/>
    <cellStyle name="Normal 14 3 2 4 3 2 2 3" xfId="17380"/>
    <cellStyle name="Normal 14 3 2 4 3 2 2 4" xfId="17381"/>
    <cellStyle name="Normal 14 3 2 4 3 2 3" xfId="17382"/>
    <cellStyle name="Normal 14 3 2 4 3 2 4" xfId="17383"/>
    <cellStyle name="Normal 14 3 2 4 3 2 5" xfId="17384"/>
    <cellStyle name="Normal 14 3 2 4 3 3" xfId="17385"/>
    <cellStyle name="Normal 14 3 2 4 3 3 2" xfId="17386"/>
    <cellStyle name="Normal 14 3 2 4 3 3 3" xfId="17387"/>
    <cellStyle name="Normal 14 3 2 4 3 3 4" xfId="17388"/>
    <cellStyle name="Normal 14 3 2 4 3 4" xfId="17389"/>
    <cellStyle name="Normal 14 3 2 4 3 4 2" xfId="17390"/>
    <cellStyle name="Normal 14 3 2 4 3 5" xfId="17391"/>
    <cellStyle name="Normal 14 3 2 4 3 6" xfId="17392"/>
    <cellStyle name="Normal 14 3 2 4 4" xfId="17393"/>
    <cellStyle name="Normal 14 3 2 4 4 2" xfId="17394"/>
    <cellStyle name="Normal 14 3 2 4 4 2 2" xfId="17395"/>
    <cellStyle name="Normal 14 3 2 4 4 2 3" xfId="17396"/>
    <cellStyle name="Normal 14 3 2 4 4 2 4" xfId="17397"/>
    <cellStyle name="Normal 14 3 2 4 4 3" xfId="17398"/>
    <cellStyle name="Normal 14 3 2 4 4 4" xfId="17399"/>
    <cellStyle name="Normal 14 3 2 4 4 5" xfId="17400"/>
    <cellStyle name="Normal 14 3 2 4 5" xfId="17401"/>
    <cellStyle name="Normal 14 3 2 4 5 2" xfId="17402"/>
    <cellStyle name="Normal 14 3 2 4 5 3" xfId="17403"/>
    <cellStyle name="Normal 14 3 2 4 5 4" xfId="17404"/>
    <cellStyle name="Normal 14 3 2 4 6" xfId="17405"/>
    <cellStyle name="Normal 14 3 2 4 6 2" xfId="17406"/>
    <cellStyle name="Normal 14 3 2 4 7" xfId="17407"/>
    <cellStyle name="Normal 14 3 2 4 8" xfId="17408"/>
    <cellStyle name="Normal 14 3 2 5" xfId="17409"/>
    <cellStyle name="Normal 14 3 2 5 2" xfId="17410"/>
    <cellStyle name="Normal 14 3 2 5 2 2" xfId="17411"/>
    <cellStyle name="Normal 14 3 2 5 2 2 2" xfId="17412"/>
    <cellStyle name="Normal 14 3 2 5 2 2 3" xfId="17413"/>
    <cellStyle name="Normal 14 3 2 5 2 2 4" xfId="17414"/>
    <cellStyle name="Normal 14 3 2 5 2 3" xfId="17415"/>
    <cellStyle name="Normal 14 3 2 5 2 4" xfId="17416"/>
    <cellStyle name="Normal 14 3 2 5 2 5" xfId="17417"/>
    <cellStyle name="Normal 14 3 2 5 3" xfId="17418"/>
    <cellStyle name="Normal 14 3 2 5 3 2" xfId="17419"/>
    <cellStyle name="Normal 14 3 2 5 3 3" xfId="17420"/>
    <cellStyle name="Normal 14 3 2 5 3 4" xfId="17421"/>
    <cellStyle name="Normal 14 3 2 5 4" xfId="17422"/>
    <cellStyle name="Normal 14 3 2 5 4 2" xfId="17423"/>
    <cellStyle name="Normal 14 3 2 5 5" xfId="17424"/>
    <cellStyle name="Normal 14 3 2 5 6" xfId="17425"/>
    <cellStyle name="Normal 14 3 2 6" xfId="17426"/>
    <cellStyle name="Normal 14 3 2 6 2" xfId="17427"/>
    <cellStyle name="Normal 14 3 2 6 2 2" xfId="17428"/>
    <cellStyle name="Normal 14 3 2 6 2 2 2" xfId="17429"/>
    <cellStyle name="Normal 14 3 2 6 2 2 3" xfId="17430"/>
    <cellStyle name="Normal 14 3 2 6 2 2 4" xfId="17431"/>
    <cellStyle name="Normal 14 3 2 6 2 3" xfId="17432"/>
    <cellStyle name="Normal 14 3 2 6 2 4" xfId="17433"/>
    <cellStyle name="Normal 14 3 2 6 2 5" xfId="17434"/>
    <cellStyle name="Normal 14 3 2 6 3" xfId="17435"/>
    <cellStyle name="Normal 14 3 2 6 3 2" xfId="17436"/>
    <cellStyle name="Normal 14 3 2 6 3 3" xfId="17437"/>
    <cellStyle name="Normal 14 3 2 6 3 4" xfId="17438"/>
    <cellStyle name="Normal 14 3 2 6 4" xfId="17439"/>
    <cellStyle name="Normal 14 3 2 6 4 2" xfId="17440"/>
    <cellStyle name="Normal 14 3 2 6 5" xfId="17441"/>
    <cellStyle name="Normal 14 3 2 6 6" xfId="17442"/>
    <cellStyle name="Normal 14 3 2 7" xfId="17443"/>
    <cellStyle name="Normal 14 3 2 7 2" xfId="17444"/>
    <cellStyle name="Normal 14 3 2 7 2 2" xfId="17445"/>
    <cellStyle name="Normal 14 3 2 7 2 3" xfId="17446"/>
    <cellStyle name="Normal 14 3 2 7 2 4" xfId="17447"/>
    <cellStyle name="Normal 14 3 2 7 3" xfId="17448"/>
    <cellStyle name="Normal 14 3 2 7 4" xfId="17449"/>
    <cellStyle name="Normal 14 3 2 7 5" xfId="17450"/>
    <cellStyle name="Normal 14 3 2 8" xfId="17451"/>
    <cellStyle name="Normal 14 3 2 8 2" xfId="17452"/>
    <cellStyle name="Normal 14 3 2 8 3" xfId="17453"/>
    <cellStyle name="Normal 14 3 2 8 4" xfId="17454"/>
    <cellStyle name="Normal 14 3 2 9" xfId="17455"/>
    <cellStyle name="Normal 14 3 2 9 2" xfId="17456"/>
    <cellStyle name="Normal 14 3 3" xfId="17457"/>
    <cellStyle name="Normal 14 3 3 10" xfId="17458"/>
    <cellStyle name="Normal 14 3 3 2" xfId="17459"/>
    <cellStyle name="Normal 14 3 3 2 2" xfId="17460"/>
    <cellStyle name="Normal 14 3 3 2 2 2" xfId="17461"/>
    <cellStyle name="Normal 14 3 3 2 2 2 2" xfId="17462"/>
    <cellStyle name="Normal 14 3 3 2 2 2 2 2" xfId="17463"/>
    <cellStyle name="Normal 14 3 3 2 2 2 2 3" xfId="17464"/>
    <cellStyle name="Normal 14 3 3 2 2 2 2 4" xfId="17465"/>
    <cellStyle name="Normal 14 3 3 2 2 2 3" xfId="17466"/>
    <cellStyle name="Normal 14 3 3 2 2 2 4" xfId="17467"/>
    <cellStyle name="Normal 14 3 3 2 2 2 5" xfId="17468"/>
    <cellStyle name="Normal 14 3 3 2 2 3" xfId="17469"/>
    <cellStyle name="Normal 14 3 3 2 2 3 2" xfId="17470"/>
    <cellStyle name="Normal 14 3 3 2 2 3 3" xfId="17471"/>
    <cellStyle name="Normal 14 3 3 2 2 3 4" xfId="17472"/>
    <cellStyle name="Normal 14 3 3 2 2 4" xfId="17473"/>
    <cellStyle name="Normal 14 3 3 2 2 4 2" xfId="17474"/>
    <cellStyle name="Normal 14 3 3 2 2 5" xfId="17475"/>
    <cellStyle name="Normal 14 3 3 2 2 6" xfId="17476"/>
    <cellStyle name="Normal 14 3 3 2 3" xfId="17477"/>
    <cellStyle name="Normal 14 3 3 2 3 2" xfId="17478"/>
    <cellStyle name="Normal 14 3 3 2 3 2 2" xfId="17479"/>
    <cellStyle name="Normal 14 3 3 2 3 2 2 2" xfId="17480"/>
    <cellStyle name="Normal 14 3 3 2 3 2 2 3" xfId="17481"/>
    <cellStyle name="Normal 14 3 3 2 3 2 2 4" xfId="17482"/>
    <cellStyle name="Normal 14 3 3 2 3 2 3" xfId="17483"/>
    <cellStyle name="Normal 14 3 3 2 3 2 4" xfId="17484"/>
    <cellStyle name="Normal 14 3 3 2 3 2 5" xfId="17485"/>
    <cellStyle name="Normal 14 3 3 2 3 3" xfId="17486"/>
    <cellStyle name="Normal 14 3 3 2 3 3 2" xfId="17487"/>
    <cellStyle name="Normal 14 3 3 2 3 3 3" xfId="17488"/>
    <cellStyle name="Normal 14 3 3 2 3 3 4" xfId="17489"/>
    <cellStyle name="Normal 14 3 3 2 3 4" xfId="17490"/>
    <cellStyle name="Normal 14 3 3 2 3 4 2" xfId="17491"/>
    <cellStyle name="Normal 14 3 3 2 3 5" xfId="17492"/>
    <cellStyle name="Normal 14 3 3 2 3 6" xfId="17493"/>
    <cellStyle name="Normal 14 3 3 2 4" xfId="17494"/>
    <cellStyle name="Normal 14 3 3 2 4 2" xfId="17495"/>
    <cellStyle name="Normal 14 3 3 2 4 2 2" xfId="17496"/>
    <cellStyle name="Normal 14 3 3 2 4 2 3" xfId="17497"/>
    <cellStyle name="Normal 14 3 3 2 4 2 4" xfId="17498"/>
    <cellStyle name="Normal 14 3 3 2 4 3" xfId="17499"/>
    <cellStyle name="Normal 14 3 3 2 4 4" xfId="17500"/>
    <cellStyle name="Normal 14 3 3 2 4 5" xfId="17501"/>
    <cellStyle name="Normal 14 3 3 2 5" xfId="17502"/>
    <cellStyle name="Normal 14 3 3 2 5 2" xfId="17503"/>
    <cellStyle name="Normal 14 3 3 2 5 3" xfId="17504"/>
    <cellStyle name="Normal 14 3 3 2 5 4" xfId="17505"/>
    <cellStyle name="Normal 14 3 3 2 6" xfId="17506"/>
    <cellStyle name="Normal 14 3 3 2 6 2" xfId="17507"/>
    <cellStyle name="Normal 14 3 3 2 7" xfId="17508"/>
    <cellStyle name="Normal 14 3 3 2 8" xfId="17509"/>
    <cellStyle name="Normal 14 3 3 3" xfId="17510"/>
    <cellStyle name="Normal 14 3 3 3 2" xfId="17511"/>
    <cellStyle name="Normal 14 3 3 3 2 2" xfId="17512"/>
    <cellStyle name="Normal 14 3 3 3 2 2 2" xfId="17513"/>
    <cellStyle name="Normal 14 3 3 3 2 2 2 2" xfId="17514"/>
    <cellStyle name="Normal 14 3 3 3 2 2 2 3" xfId="17515"/>
    <cellStyle name="Normal 14 3 3 3 2 2 2 4" xfId="17516"/>
    <cellStyle name="Normal 14 3 3 3 2 2 3" xfId="17517"/>
    <cellStyle name="Normal 14 3 3 3 2 2 4" xfId="17518"/>
    <cellStyle name="Normal 14 3 3 3 2 2 5" xfId="17519"/>
    <cellStyle name="Normal 14 3 3 3 2 3" xfId="17520"/>
    <cellStyle name="Normal 14 3 3 3 2 3 2" xfId="17521"/>
    <cellStyle name="Normal 14 3 3 3 2 3 3" xfId="17522"/>
    <cellStyle name="Normal 14 3 3 3 2 3 4" xfId="17523"/>
    <cellStyle name="Normal 14 3 3 3 2 4" xfId="17524"/>
    <cellStyle name="Normal 14 3 3 3 2 4 2" xfId="17525"/>
    <cellStyle name="Normal 14 3 3 3 2 5" xfId="17526"/>
    <cellStyle name="Normal 14 3 3 3 2 6" xfId="17527"/>
    <cellStyle name="Normal 14 3 3 3 3" xfId="17528"/>
    <cellStyle name="Normal 14 3 3 3 3 2" xfId="17529"/>
    <cellStyle name="Normal 14 3 3 3 3 2 2" xfId="17530"/>
    <cellStyle name="Normal 14 3 3 3 3 2 2 2" xfId="17531"/>
    <cellStyle name="Normal 14 3 3 3 3 2 2 3" xfId="17532"/>
    <cellStyle name="Normal 14 3 3 3 3 2 2 4" xfId="17533"/>
    <cellStyle name="Normal 14 3 3 3 3 2 3" xfId="17534"/>
    <cellStyle name="Normal 14 3 3 3 3 2 4" xfId="17535"/>
    <cellStyle name="Normal 14 3 3 3 3 2 5" xfId="17536"/>
    <cellStyle name="Normal 14 3 3 3 3 3" xfId="17537"/>
    <cellStyle name="Normal 14 3 3 3 3 3 2" xfId="17538"/>
    <cellStyle name="Normal 14 3 3 3 3 3 3" xfId="17539"/>
    <cellStyle name="Normal 14 3 3 3 3 3 4" xfId="17540"/>
    <cellStyle name="Normal 14 3 3 3 3 4" xfId="17541"/>
    <cellStyle name="Normal 14 3 3 3 3 4 2" xfId="17542"/>
    <cellStyle name="Normal 14 3 3 3 3 5" xfId="17543"/>
    <cellStyle name="Normal 14 3 3 3 3 6" xfId="17544"/>
    <cellStyle name="Normal 14 3 3 3 4" xfId="17545"/>
    <cellStyle name="Normal 14 3 3 3 4 2" xfId="17546"/>
    <cellStyle name="Normal 14 3 3 3 4 2 2" xfId="17547"/>
    <cellStyle name="Normal 14 3 3 3 4 2 3" xfId="17548"/>
    <cellStyle name="Normal 14 3 3 3 4 2 4" xfId="17549"/>
    <cellStyle name="Normal 14 3 3 3 4 3" xfId="17550"/>
    <cellStyle name="Normal 14 3 3 3 4 4" xfId="17551"/>
    <cellStyle name="Normal 14 3 3 3 4 5" xfId="17552"/>
    <cellStyle name="Normal 14 3 3 3 5" xfId="17553"/>
    <cellStyle name="Normal 14 3 3 3 5 2" xfId="17554"/>
    <cellStyle name="Normal 14 3 3 3 5 3" xfId="17555"/>
    <cellStyle name="Normal 14 3 3 3 5 4" xfId="17556"/>
    <cellStyle name="Normal 14 3 3 3 6" xfId="17557"/>
    <cellStyle name="Normal 14 3 3 3 6 2" xfId="17558"/>
    <cellStyle name="Normal 14 3 3 3 7" xfId="17559"/>
    <cellStyle name="Normal 14 3 3 3 8" xfId="17560"/>
    <cellStyle name="Normal 14 3 3 4" xfId="17561"/>
    <cellStyle name="Normal 14 3 3 4 2" xfId="17562"/>
    <cellStyle name="Normal 14 3 3 4 2 2" xfId="17563"/>
    <cellStyle name="Normal 14 3 3 4 2 2 2" xfId="17564"/>
    <cellStyle name="Normal 14 3 3 4 2 2 3" xfId="17565"/>
    <cellStyle name="Normal 14 3 3 4 2 2 4" xfId="17566"/>
    <cellStyle name="Normal 14 3 3 4 2 3" xfId="17567"/>
    <cellStyle name="Normal 14 3 3 4 2 4" xfId="17568"/>
    <cellStyle name="Normal 14 3 3 4 2 5" xfId="17569"/>
    <cellStyle name="Normal 14 3 3 4 3" xfId="17570"/>
    <cellStyle name="Normal 14 3 3 4 3 2" xfId="17571"/>
    <cellStyle name="Normal 14 3 3 4 3 3" xfId="17572"/>
    <cellStyle name="Normal 14 3 3 4 3 4" xfId="17573"/>
    <cellStyle name="Normal 14 3 3 4 4" xfId="17574"/>
    <cellStyle name="Normal 14 3 3 4 4 2" xfId="17575"/>
    <cellStyle name="Normal 14 3 3 4 5" xfId="17576"/>
    <cellStyle name="Normal 14 3 3 4 6" xfId="17577"/>
    <cellStyle name="Normal 14 3 3 5" xfId="17578"/>
    <cellStyle name="Normal 14 3 3 5 2" xfId="17579"/>
    <cellStyle name="Normal 14 3 3 5 2 2" xfId="17580"/>
    <cellStyle name="Normal 14 3 3 5 2 2 2" xfId="17581"/>
    <cellStyle name="Normal 14 3 3 5 2 2 3" xfId="17582"/>
    <cellStyle name="Normal 14 3 3 5 2 2 4" xfId="17583"/>
    <cellStyle name="Normal 14 3 3 5 2 3" xfId="17584"/>
    <cellStyle name="Normal 14 3 3 5 2 4" xfId="17585"/>
    <cellStyle name="Normal 14 3 3 5 2 5" xfId="17586"/>
    <cellStyle name="Normal 14 3 3 5 3" xfId="17587"/>
    <cellStyle name="Normal 14 3 3 5 3 2" xfId="17588"/>
    <cellStyle name="Normal 14 3 3 5 3 3" xfId="17589"/>
    <cellStyle name="Normal 14 3 3 5 3 4" xfId="17590"/>
    <cellStyle name="Normal 14 3 3 5 4" xfId="17591"/>
    <cellStyle name="Normal 14 3 3 5 4 2" xfId="17592"/>
    <cellStyle name="Normal 14 3 3 5 5" xfId="17593"/>
    <cellStyle name="Normal 14 3 3 5 6" xfId="17594"/>
    <cellStyle name="Normal 14 3 3 6" xfId="17595"/>
    <cellStyle name="Normal 14 3 3 6 2" xfId="17596"/>
    <cellStyle name="Normal 14 3 3 6 2 2" xfId="17597"/>
    <cellStyle name="Normal 14 3 3 6 2 3" xfId="17598"/>
    <cellStyle name="Normal 14 3 3 6 2 4" xfId="17599"/>
    <cellStyle name="Normal 14 3 3 6 3" xfId="17600"/>
    <cellStyle name="Normal 14 3 3 6 4" xfId="17601"/>
    <cellStyle name="Normal 14 3 3 6 5" xfId="17602"/>
    <cellStyle name="Normal 14 3 3 7" xfId="17603"/>
    <cellStyle name="Normal 14 3 3 7 2" xfId="17604"/>
    <cellStyle name="Normal 14 3 3 7 3" xfId="17605"/>
    <cellStyle name="Normal 14 3 3 7 4" xfId="17606"/>
    <cellStyle name="Normal 14 3 3 8" xfId="17607"/>
    <cellStyle name="Normal 14 3 3 8 2" xfId="17608"/>
    <cellStyle name="Normal 14 3 3 9" xfId="17609"/>
    <cellStyle name="Normal 14 3 4" xfId="17610"/>
    <cellStyle name="Normal 14 3 4 10" xfId="17611"/>
    <cellStyle name="Normal 14 3 4 2" xfId="17612"/>
    <cellStyle name="Normal 14 3 4 2 2" xfId="17613"/>
    <cellStyle name="Normal 14 3 4 2 2 2" xfId="17614"/>
    <cellStyle name="Normal 14 3 4 2 2 2 2" xfId="17615"/>
    <cellStyle name="Normal 14 3 4 2 2 2 2 2" xfId="17616"/>
    <cellStyle name="Normal 14 3 4 2 2 2 2 3" xfId="17617"/>
    <cellStyle name="Normal 14 3 4 2 2 2 2 4" xfId="17618"/>
    <cellStyle name="Normal 14 3 4 2 2 2 3" xfId="17619"/>
    <cellStyle name="Normal 14 3 4 2 2 2 4" xfId="17620"/>
    <cellStyle name="Normal 14 3 4 2 2 2 5" xfId="17621"/>
    <cellStyle name="Normal 14 3 4 2 2 3" xfId="17622"/>
    <cellStyle name="Normal 14 3 4 2 2 3 2" xfId="17623"/>
    <cellStyle name="Normal 14 3 4 2 2 3 3" xfId="17624"/>
    <cellStyle name="Normal 14 3 4 2 2 3 4" xfId="17625"/>
    <cellStyle name="Normal 14 3 4 2 2 4" xfId="17626"/>
    <cellStyle name="Normal 14 3 4 2 2 4 2" xfId="17627"/>
    <cellStyle name="Normal 14 3 4 2 2 5" xfId="17628"/>
    <cellStyle name="Normal 14 3 4 2 2 6" xfId="17629"/>
    <cellStyle name="Normal 14 3 4 2 3" xfId="17630"/>
    <cellStyle name="Normal 14 3 4 2 3 2" xfId="17631"/>
    <cellStyle name="Normal 14 3 4 2 3 2 2" xfId="17632"/>
    <cellStyle name="Normal 14 3 4 2 3 2 2 2" xfId="17633"/>
    <cellStyle name="Normal 14 3 4 2 3 2 2 3" xfId="17634"/>
    <cellStyle name="Normal 14 3 4 2 3 2 2 4" xfId="17635"/>
    <cellStyle name="Normal 14 3 4 2 3 2 3" xfId="17636"/>
    <cellStyle name="Normal 14 3 4 2 3 2 4" xfId="17637"/>
    <cellStyle name="Normal 14 3 4 2 3 2 5" xfId="17638"/>
    <cellStyle name="Normal 14 3 4 2 3 3" xfId="17639"/>
    <cellStyle name="Normal 14 3 4 2 3 3 2" xfId="17640"/>
    <cellStyle name="Normal 14 3 4 2 3 3 3" xfId="17641"/>
    <cellStyle name="Normal 14 3 4 2 3 3 4" xfId="17642"/>
    <cellStyle name="Normal 14 3 4 2 3 4" xfId="17643"/>
    <cellStyle name="Normal 14 3 4 2 3 4 2" xfId="17644"/>
    <cellStyle name="Normal 14 3 4 2 3 5" xfId="17645"/>
    <cellStyle name="Normal 14 3 4 2 3 6" xfId="17646"/>
    <cellStyle name="Normal 14 3 4 2 4" xfId="17647"/>
    <cellStyle name="Normal 14 3 4 2 4 2" xfId="17648"/>
    <cellStyle name="Normal 14 3 4 2 4 2 2" xfId="17649"/>
    <cellStyle name="Normal 14 3 4 2 4 2 3" xfId="17650"/>
    <cellStyle name="Normal 14 3 4 2 4 2 4" xfId="17651"/>
    <cellStyle name="Normal 14 3 4 2 4 3" xfId="17652"/>
    <cellStyle name="Normal 14 3 4 2 4 4" xfId="17653"/>
    <cellStyle name="Normal 14 3 4 2 4 5" xfId="17654"/>
    <cellStyle name="Normal 14 3 4 2 5" xfId="17655"/>
    <cellStyle name="Normal 14 3 4 2 5 2" xfId="17656"/>
    <cellStyle name="Normal 14 3 4 2 5 3" xfId="17657"/>
    <cellStyle name="Normal 14 3 4 2 5 4" xfId="17658"/>
    <cellStyle name="Normal 14 3 4 2 6" xfId="17659"/>
    <cellStyle name="Normal 14 3 4 2 6 2" xfId="17660"/>
    <cellStyle name="Normal 14 3 4 2 7" xfId="17661"/>
    <cellStyle name="Normal 14 3 4 2 8" xfId="17662"/>
    <cellStyle name="Normal 14 3 4 3" xfId="17663"/>
    <cellStyle name="Normal 14 3 4 3 2" xfId="17664"/>
    <cellStyle name="Normal 14 3 4 3 2 2" xfId="17665"/>
    <cellStyle name="Normal 14 3 4 3 2 2 2" xfId="17666"/>
    <cellStyle name="Normal 14 3 4 3 2 2 2 2" xfId="17667"/>
    <cellStyle name="Normal 14 3 4 3 2 2 2 3" xfId="17668"/>
    <cellStyle name="Normal 14 3 4 3 2 2 2 4" xfId="17669"/>
    <cellStyle name="Normal 14 3 4 3 2 2 3" xfId="17670"/>
    <cellStyle name="Normal 14 3 4 3 2 2 4" xfId="17671"/>
    <cellStyle name="Normal 14 3 4 3 2 2 5" xfId="17672"/>
    <cellStyle name="Normal 14 3 4 3 2 3" xfId="17673"/>
    <cellStyle name="Normal 14 3 4 3 2 3 2" xfId="17674"/>
    <cellStyle name="Normal 14 3 4 3 2 3 3" xfId="17675"/>
    <cellStyle name="Normal 14 3 4 3 2 3 4" xfId="17676"/>
    <cellStyle name="Normal 14 3 4 3 2 4" xfId="17677"/>
    <cellStyle name="Normal 14 3 4 3 2 4 2" xfId="17678"/>
    <cellStyle name="Normal 14 3 4 3 2 5" xfId="17679"/>
    <cellStyle name="Normal 14 3 4 3 2 6" xfId="17680"/>
    <cellStyle name="Normal 14 3 4 3 3" xfId="17681"/>
    <cellStyle name="Normal 14 3 4 3 3 2" xfId="17682"/>
    <cellStyle name="Normal 14 3 4 3 3 2 2" xfId="17683"/>
    <cellStyle name="Normal 14 3 4 3 3 2 2 2" xfId="17684"/>
    <cellStyle name="Normal 14 3 4 3 3 2 2 3" xfId="17685"/>
    <cellStyle name="Normal 14 3 4 3 3 2 2 4" xfId="17686"/>
    <cellStyle name="Normal 14 3 4 3 3 2 3" xfId="17687"/>
    <cellStyle name="Normal 14 3 4 3 3 2 4" xfId="17688"/>
    <cellStyle name="Normal 14 3 4 3 3 2 5" xfId="17689"/>
    <cellStyle name="Normal 14 3 4 3 3 3" xfId="17690"/>
    <cellStyle name="Normal 14 3 4 3 3 3 2" xfId="17691"/>
    <cellStyle name="Normal 14 3 4 3 3 3 3" xfId="17692"/>
    <cellStyle name="Normal 14 3 4 3 3 3 4" xfId="17693"/>
    <cellStyle name="Normal 14 3 4 3 3 4" xfId="17694"/>
    <cellStyle name="Normal 14 3 4 3 3 4 2" xfId="17695"/>
    <cellStyle name="Normal 14 3 4 3 3 5" xfId="17696"/>
    <cellStyle name="Normal 14 3 4 3 3 6" xfId="17697"/>
    <cellStyle name="Normal 14 3 4 3 4" xfId="17698"/>
    <cellStyle name="Normal 14 3 4 3 4 2" xfId="17699"/>
    <cellStyle name="Normal 14 3 4 3 4 2 2" xfId="17700"/>
    <cellStyle name="Normal 14 3 4 3 4 2 3" xfId="17701"/>
    <cellStyle name="Normal 14 3 4 3 4 2 4" xfId="17702"/>
    <cellStyle name="Normal 14 3 4 3 4 3" xfId="17703"/>
    <cellStyle name="Normal 14 3 4 3 4 4" xfId="17704"/>
    <cellStyle name="Normal 14 3 4 3 4 5" xfId="17705"/>
    <cellStyle name="Normal 14 3 4 3 5" xfId="17706"/>
    <cellStyle name="Normal 14 3 4 3 5 2" xfId="17707"/>
    <cellStyle name="Normal 14 3 4 3 5 3" xfId="17708"/>
    <cellStyle name="Normal 14 3 4 3 5 4" xfId="17709"/>
    <cellStyle name="Normal 14 3 4 3 6" xfId="17710"/>
    <cellStyle name="Normal 14 3 4 3 6 2" xfId="17711"/>
    <cellStyle name="Normal 14 3 4 3 7" xfId="17712"/>
    <cellStyle name="Normal 14 3 4 3 8" xfId="17713"/>
    <cellStyle name="Normal 14 3 4 4" xfId="17714"/>
    <cellStyle name="Normal 14 3 4 4 2" xfId="17715"/>
    <cellStyle name="Normal 14 3 4 4 2 2" xfId="17716"/>
    <cellStyle name="Normal 14 3 4 4 2 2 2" xfId="17717"/>
    <cellStyle name="Normal 14 3 4 4 2 2 3" xfId="17718"/>
    <cellStyle name="Normal 14 3 4 4 2 2 4" xfId="17719"/>
    <cellStyle name="Normal 14 3 4 4 2 3" xfId="17720"/>
    <cellStyle name="Normal 14 3 4 4 2 4" xfId="17721"/>
    <cellStyle name="Normal 14 3 4 4 2 5" xfId="17722"/>
    <cellStyle name="Normal 14 3 4 4 3" xfId="17723"/>
    <cellStyle name="Normal 14 3 4 4 3 2" xfId="17724"/>
    <cellStyle name="Normal 14 3 4 4 3 3" xfId="17725"/>
    <cellStyle name="Normal 14 3 4 4 3 4" xfId="17726"/>
    <cellStyle name="Normal 14 3 4 4 4" xfId="17727"/>
    <cellStyle name="Normal 14 3 4 4 4 2" xfId="17728"/>
    <cellStyle name="Normal 14 3 4 4 5" xfId="17729"/>
    <cellStyle name="Normal 14 3 4 4 6" xfId="17730"/>
    <cellStyle name="Normal 14 3 4 5" xfId="17731"/>
    <cellStyle name="Normal 14 3 4 5 2" xfId="17732"/>
    <cellStyle name="Normal 14 3 4 5 2 2" xfId="17733"/>
    <cellStyle name="Normal 14 3 4 5 2 2 2" xfId="17734"/>
    <cellStyle name="Normal 14 3 4 5 2 2 3" xfId="17735"/>
    <cellStyle name="Normal 14 3 4 5 2 2 4" xfId="17736"/>
    <cellStyle name="Normal 14 3 4 5 2 3" xfId="17737"/>
    <cellStyle name="Normal 14 3 4 5 2 4" xfId="17738"/>
    <cellStyle name="Normal 14 3 4 5 2 5" xfId="17739"/>
    <cellStyle name="Normal 14 3 4 5 3" xfId="17740"/>
    <cellStyle name="Normal 14 3 4 5 3 2" xfId="17741"/>
    <cellStyle name="Normal 14 3 4 5 3 3" xfId="17742"/>
    <cellStyle name="Normal 14 3 4 5 3 4" xfId="17743"/>
    <cellStyle name="Normal 14 3 4 5 4" xfId="17744"/>
    <cellStyle name="Normal 14 3 4 5 4 2" xfId="17745"/>
    <cellStyle name="Normal 14 3 4 5 5" xfId="17746"/>
    <cellStyle name="Normal 14 3 4 5 6" xfId="17747"/>
    <cellStyle name="Normal 14 3 4 6" xfId="17748"/>
    <cellStyle name="Normal 14 3 4 6 2" xfId="17749"/>
    <cellStyle name="Normal 14 3 4 6 2 2" xfId="17750"/>
    <cellStyle name="Normal 14 3 4 6 2 3" xfId="17751"/>
    <cellStyle name="Normal 14 3 4 6 2 4" xfId="17752"/>
    <cellStyle name="Normal 14 3 4 6 3" xfId="17753"/>
    <cellStyle name="Normal 14 3 4 6 4" xfId="17754"/>
    <cellStyle name="Normal 14 3 4 6 5" xfId="17755"/>
    <cellStyle name="Normal 14 3 4 7" xfId="17756"/>
    <cellStyle name="Normal 14 3 4 7 2" xfId="17757"/>
    <cellStyle name="Normal 14 3 4 7 3" xfId="17758"/>
    <cellStyle name="Normal 14 3 4 7 4" xfId="17759"/>
    <cellStyle name="Normal 14 3 4 8" xfId="17760"/>
    <cellStyle name="Normal 14 3 4 8 2" xfId="17761"/>
    <cellStyle name="Normal 14 3 4 9" xfId="17762"/>
    <cellStyle name="Normal 14 3 5" xfId="17763"/>
    <cellStyle name="Normal 14 3 5 2" xfId="17764"/>
    <cellStyle name="Normal 14 3 5 2 2" xfId="17765"/>
    <cellStyle name="Normal 14 3 5 2 2 2" xfId="17766"/>
    <cellStyle name="Normal 14 3 5 2 2 2 2" xfId="17767"/>
    <cellStyle name="Normal 14 3 5 2 2 2 3" xfId="17768"/>
    <cellStyle name="Normal 14 3 5 2 2 2 4" xfId="17769"/>
    <cellStyle name="Normal 14 3 5 2 2 3" xfId="17770"/>
    <cellStyle name="Normal 14 3 5 2 2 4" xfId="17771"/>
    <cellStyle name="Normal 14 3 5 2 2 5" xfId="17772"/>
    <cellStyle name="Normal 14 3 5 2 3" xfId="17773"/>
    <cellStyle name="Normal 14 3 5 2 3 2" xfId="17774"/>
    <cellStyle name="Normal 14 3 5 2 3 3" xfId="17775"/>
    <cellStyle name="Normal 14 3 5 2 3 4" xfId="17776"/>
    <cellStyle name="Normal 14 3 5 2 4" xfId="17777"/>
    <cellStyle name="Normal 14 3 5 2 4 2" xfId="17778"/>
    <cellStyle name="Normal 14 3 5 2 5" xfId="17779"/>
    <cellStyle name="Normal 14 3 5 2 6" xfId="17780"/>
    <cellStyle name="Normal 14 3 5 3" xfId="17781"/>
    <cellStyle name="Normal 14 3 5 3 2" xfId="17782"/>
    <cellStyle name="Normal 14 3 5 3 2 2" xfId="17783"/>
    <cellStyle name="Normal 14 3 5 3 2 2 2" xfId="17784"/>
    <cellStyle name="Normal 14 3 5 3 2 2 3" xfId="17785"/>
    <cellStyle name="Normal 14 3 5 3 2 2 4" xfId="17786"/>
    <cellStyle name="Normal 14 3 5 3 2 3" xfId="17787"/>
    <cellStyle name="Normal 14 3 5 3 2 4" xfId="17788"/>
    <cellStyle name="Normal 14 3 5 3 2 5" xfId="17789"/>
    <cellStyle name="Normal 14 3 5 3 3" xfId="17790"/>
    <cellStyle name="Normal 14 3 5 3 3 2" xfId="17791"/>
    <cellStyle name="Normal 14 3 5 3 3 3" xfId="17792"/>
    <cellStyle name="Normal 14 3 5 3 3 4" xfId="17793"/>
    <cellStyle name="Normal 14 3 5 3 4" xfId="17794"/>
    <cellStyle name="Normal 14 3 5 3 4 2" xfId="17795"/>
    <cellStyle name="Normal 14 3 5 3 5" xfId="17796"/>
    <cellStyle name="Normal 14 3 5 3 6" xfId="17797"/>
    <cellStyle name="Normal 14 3 5 4" xfId="17798"/>
    <cellStyle name="Normal 14 3 5 4 2" xfId="17799"/>
    <cellStyle name="Normal 14 3 5 4 2 2" xfId="17800"/>
    <cellStyle name="Normal 14 3 5 4 2 3" xfId="17801"/>
    <cellStyle name="Normal 14 3 5 4 2 4" xfId="17802"/>
    <cellStyle name="Normal 14 3 5 4 3" xfId="17803"/>
    <cellStyle name="Normal 14 3 5 4 4" xfId="17804"/>
    <cellStyle name="Normal 14 3 5 4 5" xfId="17805"/>
    <cellStyle name="Normal 14 3 5 5" xfId="17806"/>
    <cellStyle name="Normal 14 3 5 5 2" xfId="17807"/>
    <cellStyle name="Normal 14 3 5 5 3" xfId="17808"/>
    <cellStyle name="Normal 14 3 5 5 4" xfId="17809"/>
    <cellStyle name="Normal 14 3 5 6" xfId="17810"/>
    <cellStyle name="Normal 14 3 5 6 2" xfId="17811"/>
    <cellStyle name="Normal 14 3 5 7" xfId="17812"/>
    <cellStyle name="Normal 14 3 5 8" xfId="17813"/>
    <cellStyle name="Normal 14 3 6" xfId="17814"/>
    <cellStyle name="Normal 14 3 6 2" xfId="17815"/>
    <cellStyle name="Normal 14 3 6 2 2" xfId="17816"/>
    <cellStyle name="Normal 14 3 6 2 2 2" xfId="17817"/>
    <cellStyle name="Normal 14 3 6 2 2 2 2" xfId="17818"/>
    <cellStyle name="Normal 14 3 6 2 2 2 3" xfId="17819"/>
    <cellStyle name="Normal 14 3 6 2 2 2 4" xfId="17820"/>
    <cellStyle name="Normal 14 3 6 2 2 3" xfId="17821"/>
    <cellStyle name="Normal 14 3 6 2 2 4" xfId="17822"/>
    <cellStyle name="Normal 14 3 6 2 2 5" xfId="17823"/>
    <cellStyle name="Normal 14 3 6 2 3" xfId="17824"/>
    <cellStyle name="Normal 14 3 6 2 3 2" xfId="17825"/>
    <cellStyle name="Normal 14 3 6 2 3 3" xfId="17826"/>
    <cellStyle name="Normal 14 3 6 2 3 4" xfId="17827"/>
    <cellStyle name="Normal 14 3 6 2 4" xfId="17828"/>
    <cellStyle name="Normal 14 3 6 2 4 2" xfId="17829"/>
    <cellStyle name="Normal 14 3 6 2 5" xfId="17830"/>
    <cellStyle name="Normal 14 3 6 2 6" xfId="17831"/>
    <cellStyle name="Normal 14 3 6 3" xfId="17832"/>
    <cellStyle name="Normal 14 3 6 3 2" xfId="17833"/>
    <cellStyle name="Normal 14 3 6 3 2 2" xfId="17834"/>
    <cellStyle name="Normal 14 3 6 3 2 2 2" xfId="17835"/>
    <cellStyle name="Normal 14 3 6 3 2 2 3" xfId="17836"/>
    <cellStyle name="Normal 14 3 6 3 2 2 4" xfId="17837"/>
    <cellStyle name="Normal 14 3 6 3 2 3" xfId="17838"/>
    <cellStyle name="Normal 14 3 6 3 2 4" xfId="17839"/>
    <cellStyle name="Normal 14 3 6 3 2 5" xfId="17840"/>
    <cellStyle name="Normal 14 3 6 3 3" xfId="17841"/>
    <cellStyle name="Normal 14 3 6 3 3 2" xfId="17842"/>
    <cellStyle name="Normal 14 3 6 3 3 3" xfId="17843"/>
    <cellStyle name="Normal 14 3 6 3 3 4" xfId="17844"/>
    <cellStyle name="Normal 14 3 6 3 4" xfId="17845"/>
    <cellStyle name="Normal 14 3 6 3 4 2" xfId="17846"/>
    <cellStyle name="Normal 14 3 6 3 5" xfId="17847"/>
    <cellStyle name="Normal 14 3 6 3 6" xfId="17848"/>
    <cellStyle name="Normal 14 3 6 4" xfId="17849"/>
    <cellStyle name="Normal 14 3 6 4 2" xfId="17850"/>
    <cellStyle name="Normal 14 3 6 4 2 2" xfId="17851"/>
    <cellStyle name="Normal 14 3 6 4 2 3" xfId="17852"/>
    <cellStyle name="Normal 14 3 6 4 2 4" xfId="17853"/>
    <cellStyle name="Normal 14 3 6 4 3" xfId="17854"/>
    <cellStyle name="Normal 14 3 6 4 4" xfId="17855"/>
    <cellStyle name="Normal 14 3 6 4 5" xfId="17856"/>
    <cellStyle name="Normal 14 3 6 5" xfId="17857"/>
    <cellStyle name="Normal 14 3 6 5 2" xfId="17858"/>
    <cellStyle name="Normal 14 3 6 5 3" xfId="17859"/>
    <cellStyle name="Normal 14 3 6 5 4" xfId="17860"/>
    <cellStyle name="Normal 14 3 6 6" xfId="17861"/>
    <cellStyle name="Normal 14 3 6 6 2" xfId="17862"/>
    <cellStyle name="Normal 14 3 6 7" xfId="17863"/>
    <cellStyle name="Normal 14 3 6 8" xfId="17864"/>
    <cellStyle name="Normal 14 3 7" xfId="17865"/>
    <cellStyle name="Normal 14 3 7 2" xfId="17866"/>
    <cellStyle name="Normal 14 3 7 2 2" xfId="17867"/>
    <cellStyle name="Normal 14 3 7 2 2 2" xfId="17868"/>
    <cellStyle name="Normal 14 3 7 2 2 3" xfId="17869"/>
    <cellStyle name="Normal 14 3 7 2 2 4" xfId="17870"/>
    <cellStyle name="Normal 14 3 7 2 3" xfId="17871"/>
    <cellStyle name="Normal 14 3 7 2 4" xfId="17872"/>
    <cellStyle name="Normal 14 3 7 2 5" xfId="17873"/>
    <cellStyle name="Normal 14 3 7 3" xfId="17874"/>
    <cellStyle name="Normal 14 3 7 3 2" xfId="17875"/>
    <cellStyle name="Normal 14 3 7 3 3" xfId="17876"/>
    <cellStyle name="Normal 14 3 7 3 4" xfId="17877"/>
    <cellStyle name="Normal 14 3 7 4" xfId="17878"/>
    <cellStyle name="Normal 14 3 7 4 2" xfId="17879"/>
    <cellStyle name="Normal 14 3 7 5" xfId="17880"/>
    <cellStyle name="Normal 14 3 7 6" xfId="17881"/>
    <cellStyle name="Normal 14 3 8" xfId="17882"/>
    <cellStyle name="Normal 14 3 8 2" xfId="17883"/>
    <cellStyle name="Normal 14 3 8 2 2" xfId="17884"/>
    <cellStyle name="Normal 14 3 8 2 2 2" xfId="17885"/>
    <cellStyle name="Normal 14 3 8 2 2 3" xfId="17886"/>
    <cellStyle name="Normal 14 3 8 2 2 4" xfId="17887"/>
    <cellStyle name="Normal 14 3 8 2 3" xfId="17888"/>
    <cellStyle name="Normal 14 3 8 2 4" xfId="17889"/>
    <cellStyle name="Normal 14 3 8 2 5" xfId="17890"/>
    <cellStyle name="Normal 14 3 8 3" xfId="17891"/>
    <cellStyle name="Normal 14 3 8 3 2" xfId="17892"/>
    <cellStyle name="Normal 14 3 8 3 3" xfId="17893"/>
    <cellStyle name="Normal 14 3 8 3 4" xfId="17894"/>
    <cellStyle name="Normal 14 3 8 4" xfId="17895"/>
    <cellStyle name="Normal 14 3 8 4 2" xfId="17896"/>
    <cellStyle name="Normal 14 3 8 5" xfId="17897"/>
    <cellStyle name="Normal 14 3 8 6" xfId="17898"/>
    <cellStyle name="Normal 14 3 9" xfId="17899"/>
    <cellStyle name="Normal 14 3 9 2" xfId="17900"/>
    <cellStyle name="Normal 14 3 9 2 2" xfId="17901"/>
    <cellStyle name="Normal 14 3 9 2 3" xfId="17902"/>
    <cellStyle name="Normal 14 3 9 2 4" xfId="17903"/>
    <cellStyle name="Normal 14 3 9 3" xfId="17904"/>
    <cellStyle name="Normal 14 3 9 4" xfId="17905"/>
    <cellStyle name="Normal 14 3 9 5" xfId="17906"/>
    <cellStyle name="Normal 14 4" xfId="17907"/>
    <cellStyle name="Normal 14 4 10" xfId="17908"/>
    <cellStyle name="Normal 14 4 11" xfId="17909"/>
    <cellStyle name="Normal 14 4 2" xfId="17910"/>
    <cellStyle name="Normal 14 4 2 10" xfId="17911"/>
    <cellStyle name="Normal 14 4 2 2" xfId="17912"/>
    <cellStyle name="Normal 14 4 2 2 2" xfId="17913"/>
    <cellStyle name="Normal 14 4 2 2 2 2" xfId="17914"/>
    <cellStyle name="Normal 14 4 2 2 2 2 2" xfId="17915"/>
    <cellStyle name="Normal 14 4 2 2 2 2 2 2" xfId="17916"/>
    <cellStyle name="Normal 14 4 2 2 2 2 2 3" xfId="17917"/>
    <cellStyle name="Normal 14 4 2 2 2 2 2 4" xfId="17918"/>
    <cellStyle name="Normal 14 4 2 2 2 2 3" xfId="17919"/>
    <cellStyle name="Normal 14 4 2 2 2 2 4" xfId="17920"/>
    <cellStyle name="Normal 14 4 2 2 2 2 5" xfId="17921"/>
    <cellStyle name="Normal 14 4 2 2 2 3" xfId="17922"/>
    <cellStyle name="Normal 14 4 2 2 2 3 2" xfId="17923"/>
    <cellStyle name="Normal 14 4 2 2 2 3 3" xfId="17924"/>
    <cellStyle name="Normal 14 4 2 2 2 3 4" xfId="17925"/>
    <cellStyle name="Normal 14 4 2 2 2 4" xfId="17926"/>
    <cellStyle name="Normal 14 4 2 2 2 4 2" xfId="17927"/>
    <cellStyle name="Normal 14 4 2 2 2 5" xfId="17928"/>
    <cellStyle name="Normal 14 4 2 2 2 6" xfId="17929"/>
    <cellStyle name="Normal 14 4 2 2 3" xfId="17930"/>
    <cellStyle name="Normal 14 4 2 2 3 2" xfId="17931"/>
    <cellStyle name="Normal 14 4 2 2 3 2 2" xfId="17932"/>
    <cellStyle name="Normal 14 4 2 2 3 2 2 2" xfId="17933"/>
    <cellStyle name="Normal 14 4 2 2 3 2 2 3" xfId="17934"/>
    <cellStyle name="Normal 14 4 2 2 3 2 2 4" xfId="17935"/>
    <cellStyle name="Normal 14 4 2 2 3 2 3" xfId="17936"/>
    <cellStyle name="Normal 14 4 2 2 3 2 4" xfId="17937"/>
    <cellStyle name="Normal 14 4 2 2 3 2 5" xfId="17938"/>
    <cellStyle name="Normal 14 4 2 2 3 3" xfId="17939"/>
    <cellStyle name="Normal 14 4 2 2 3 3 2" xfId="17940"/>
    <cellStyle name="Normal 14 4 2 2 3 3 3" xfId="17941"/>
    <cellStyle name="Normal 14 4 2 2 3 3 4" xfId="17942"/>
    <cellStyle name="Normal 14 4 2 2 3 4" xfId="17943"/>
    <cellStyle name="Normal 14 4 2 2 3 4 2" xfId="17944"/>
    <cellStyle name="Normal 14 4 2 2 3 5" xfId="17945"/>
    <cellStyle name="Normal 14 4 2 2 3 6" xfId="17946"/>
    <cellStyle name="Normal 14 4 2 2 4" xfId="17947"/>
    <cellStyle name="Normal 14 4 2 2 4 2" xfId="17948"/>
    <cellStyle name="Normal 14 4 2 2 4 2 2" xfId="17949"/>
    <cellStyle name="Normal 14 4 2 2 4 2 3" xfId="17950"/>
    <cellStyle name="Normal 14 4 2 2 4 2 4" xfId="17951"/>
    <cellStyle name="Normal 14 4 2 2 4 3" xfId="17952"/>
    <cellStyle name="Normal 14 4 2 2 4 4" xfId="17953"/>
    <cellStyle name="Normal 14 4 2 2 4 5" xfId="17954"/>
    <cellStyle name="Normal 14 4 2 2 5" xfId="17955"/>
    <cellStyle name="Normal 14 4 2 2 5 2" xfId="17956"/>
    <cellStyle name="Normal 14 4 2 2 5 3" xfId="17957"/>
    <cellStyle name="Normal 14 4 2 2 5 4" xfId="17958"/>
    <cellStyle name="Normal 14 4 2 2 6" xfId="17959"/>
    <cellStyle name="Normal 14 4 2 2 6 2" xfId="17960"/>
    <cellStyle name="Normal 14 4 2 2 7" xfId="17961"/>
    <cellStyle name="Normal 14 4 2 2 8" xfId="17962"/>
    <cellStyle name="Normal 14 4 2 3" xfId="17963"/>
    <cellStyle name="Normal 14 4 2 3 2" xfId="17964"/>
    <cellStyle name="Normal 14 4 2 3 2 2" xfId="17965"/>
    <cellStyle name="Normal 14 4 2 3 2 2 2" xfId="17966"/>
    <cellStyle name="Normal 14 4 2 3 2 2 2 2" xfId="17967"/>
    <cellStyle name="Normal 14 4 2 3 2 2 2 3" xfId="17968"/>
    <cellStyle name="Normal 14 4 2 3 2 2 2 4" xfId="17969"/>
    <cellStyle name="Normal 14 4 2 3 2 2 3" xfId="17970"/>
    <cellStyle name="Normal 14 4 2 3 2 2 4" xfId="17971"/>
    <cellStyle name="Normal 14 4 2 3 2 2 5" xfId="17972"/>
    <cellStyle name="Normal 14 4 2 3 2 3" xfId="17973"/>
    <cellStyle name="Normal 14 4 2 3 2 3 2" xfId="17974"/>
    <cellStyle name="Normal 14 4 2 3 2 3 3" xfId="17975"/>
    <cellStyle name="Normal 14 4 2 3 2 3 4" xfId="17976"/>
    <cellStyle name="Normal 14 4 2 3 2 4" xfId="17977"/>
    <cellStyle name="Normal 14 4 2 3 2 4 2" xfId="17978"/>
    <cellStyle name="Normal 14 4 2 3 2 5" xfId="17979"/>
    <cellStyle name="Normal 14 4 2 3 2 6" xfId="17980"/>
    <cellStyle name="Normal 14 4 2 3 3" xfId="17981"/>
    <cellStyle name="Normal 14 4 2 3 3 2" xfId="17982"/>
    <cellStyle name="Normal 14 4 2 3 3 2 2" xfId="17983"/>
    <cellStyle name="Normal 14 4 2 3 3 2 2 2" xfId="17984"/>
    <cellStyle name="Normal 14 4 2 3 3 2 2 3" xfId="17985"/>
    <cellStyle name="Normal 14 4 2 3 3 2 2 4" xfId="17986"/>
    <cellStyle name="Normal 14 4 2 3 3 2 3" xfId="17987"/>
    <cellStyle name="Normal 14 4 2 3 3 2 4" xfId="17988"/>
    <cellStyle name="Normal 14 4 2 3 3 2 5" xfId="17989"/>
    <cellStyle name="Normal 14 4 2 3 3 3" xfId="17990"/>
    <cellStyle name="Normal 14 4 2 3 3 3 2" xfId="17991"/>
    <cellStyle name="Normal 14 4 2 3 3 3 3" xfId="17992"/>
    <cellStyle name="Normal 14 4 2 3 3 3 4" xfId="17993"/>
    <cellStyle name="Normal 14 4 2 3 3 4" xfId="17994"/>
    <cellStyle name="Normal 14 4 2 3 3 4 2" xfId="17995"/>
    <cellStyle name="Normal 14 4 2 3 3 5" xfId="17996"/>
    <cellStyle name="Normal 14 4 2 3 3 6" xfId="17997"/>
    <cellStyle name="Normal 14 4 2 3 4" xfId="17998"/>
    <cellStyle name="Normal 14 4 2 3 4 2" xfId="17999"/>
    <cellStyle name="Normal 14 4 2 3 4 2 2" xfId="18000"/>
    <cellStyle name="Normal 14 4 2 3 4 2 3" xfId="18001"/>
    <cellStyle name="Normal 14 4 2 3 4 2 4" xfId="18002"/>
    <cellStyle name="Normal 14 4 2 3 4 3" xfId="18003"/>
    <cellStyle name="Normal 14 4 2 3 4 4" xfId="18004"/>
    <cellStyle name="Normal 14 4 2 3 4 5" xfId="18005"/>
    <cellStyle name="Normal 14 4 2 3 5" xfId="18006"/>
    <cellStyle name="Normal 14 4 2 3 5 2" xfId="18007"/>
    <cellStyle name="Normal 14 4 2 3 5 3" xfId="18008"/>
    <cellStyle name="Normal 14 4 2 3 5 4" xfId="18009"/>
    <cellStyle name="Normal 14 4 2 3 6" xfId="18010"/>
    <cellStyle name="Normal 14 4 2 3 6 2" xfId="18011"/>
    <cellStyle name="Normal 14 4 2 3 7" xfId="18012"/>
    <cellStyle name="Normal 14 4 2 3 8" xfId="18013"/>
    <cellStyle name="Normal 14 4 2 4" xfId="18014"/>
    <cellStyle name="Normal 14 4 2 4 2" xfId="18015"/>
    <cellStyle name="Normal 14 4 2 4 2 2" xfId="18016"/>
    <cellStyle name="Normal 14 4 2 4 2 2 2" xfId="18017"/>
    <cellStyle name="Normal 14 4 2 4 2 2 3" xfId="18018"/>
    <cellStyle name="Normal 14 4 2 4 2 2 4" xfId="18019"/>
    <cellStyle name="Normal 14 4 2 4 2 3" xfId="18020"/>
    <cellStyle name="Normal 14 4 2 4 2 4" xfId="18021"/>
    <cellStyle name="Normal 14 4 2 4 2 5" xfId="18022"/>
    <cellStyle name="Normal 14 4 2 4 3" xfId="18023"/>
    <cellStyle name="Normal 14 4 2 4 3 2" xfId="18024"/>
    <cellStyle name="Normal 14 4 2 4 3 3" xfId="18025"/>
    <cellStyle name="Normal 14 4 2 4 3 4" xfId="18026"/>
    <cellStyle name="Normal 14 4 2 4 4" xfId="18027"/>
    <cellStyle name="Normal 14 4 2 4 4 2" xfId="18028"/>
    <cellStyle name="Normal 14 4 2 4 5" xfId="18029"/>
    <cellStyle name="Normal 14 4 2 4 6" xfId="18030"/>
    <cellStyle name="Normal 14 4 2 5" xfId="18031"/>
    <cellStyle name="Normal 14 4 2 5 2" xfId="18032"/>
    <cellStyle name="Normal 14 4 2 5 2 2" xfId="18033"/>
    <cellStyle name="Normal 14 4 2 5 2 2 2" xfId="18034"/>
    <cellStyle name="Normal 14 4 2 5 2 2 3" xfId="18035"/>
    <cellStyle name="Normal 14 4 2 5 2 2 4" xfId="18036"/>
    <cellStyle name="Normal 14 4 2 5 2 3" xfId="18037"/>
    <cellStyle name="Normal 14 4 2 5 2 4" xfId="18038"/>
    <cellStyle name="Normal 14 4 2 5 2 5" xfId="18039"/>
    <cellStyle name="Normal 14 4 2 5 3" xfId="18040"/>
    <cellStyle name="Normal 14 4 2 5 3 2" xfId="18041"/>
    <cellStyle name="Normal 14 4 2 5 3 3" xfId="18042"/>
    <cellStyle name="Normal 14 4 2 5 3 4" xfId="18043"/>
    <cellStyle name="Normal 14 4 2 5 4" xfId="18044"/>
    <cellStyle name="Normal 14 4 2 5 4 2" xfId="18045"/>
    <cellStyle name="Normal 14 4 2 5 5" xfId="18046"/>
    <cellStyle name="Normal 14 4 2 5 6" xfId="18047"/>
    <cellStyle name="Normal 14 4 2 6" xfId="18048"/>
    <cellStyle name="Normal 14 4 2 6 2" xfId="18049"/>
    <cellStyle name="Normal 14 4 2 6 2 2" xfId="18050"/>
    <cellStyle name="Normal 14 4 2 6 2 3" xfId="18051"/>
    <cellStyle name="Normal 14 4 2 6 2 4" xfId="18052"/>
    <cellStyle name="Normal 14 4 2 6 3" xfId="18053"/>
    <cellStyle name="Normal 14 4 2 6 4" xfId="18054"/>
    <cellStyle name="Normal 14 4 2 6 5" xfId="18055"/>
    <cellStyle name="Normal 14 4 2 7" xfId="18056"/>
    <cellStyle name="Normal 14 4 2 7 2" xfId="18057"/>
    <cellStyle name="Normal 14 4 2 7 3" xfId="18058"/>
    <cellStyle name="Normal 14 4 2 7 4" xfId="18059"/>
    <cellStyle name="Normal 14 4 2 8" xfId="18060"/>
    <cellStyle name="Normal 14 4 2 8 2" xfId="18061"/>
    <cellStyle name="Normal 14 4 2 9" xfId="18062"/>
    <cellStyle name="Normal 14 4 3" xfId="18063"/>
    <cellStyle name="Normal 14 4 3 2" xfId="18064"/>
    <cellStyle name="Normal 14 4 3 2 2" xfId="18065"/>
    <cellStyle name="Normal 14 4 3 2 2 2" xfId="18066"/>
    <cellStyle name="Normal 14 4 3 2 2 2 2" xfId="18067"/>
    <cellStyle name="Normal 14 4 3 2 2 2 3" xfId="18068"/>
    <cellStyle name="Normal 14 4 3 2 2 2 4" xfId="18069"/>
    <cellStyle name="Normal 14 4 3 2 2 3" xfId="18070"/>
    <cellStyle name="Normal 14 4 3 2 2 4" xfId="18071"/>
    <cellStyle name="Normal 14 4 3 2 2 5" xfId="18072"/>
    <cellStyle name="Normal 14 4 3 2 3" xfId="18073"/>
    <cellStyle name="Normal 14 4 3 2 3 2" xfId="18074"/>
    <cellStyle name="Normal 14 4 3 2 3 3" xfId="18075"/>
    <cellStyle name="Normal 14 4 3 2 3 4" xfId="18076"/>
    <cellStyle name="Normal 14 4 3 2 4" xfId="18077"/>
    <cellStyle name="Normal 14 4 3 2 4 2" xfId="18078"/>
    <cellStyle name="Normal 14 4 3 2 5" xfId="18079"/>
    <cellStyle name="Normal 14 4 3 2 6" xfId="18080"/>
    <cellStyle name="Normal 14 4 3 3" xfId="18081"/>
    <cellStyle name="Normal 14 4 3 3 2" xfId="18082"/>
    <cellStyle name="Normal 14 4 3 3 2 2" xfId="18083"/>
    <cellStyle name="Normal 14 4 3 3 2 2 2" xfId="18084"/>
    <cellStyle name="Normal 14 4 3 3 2 2 3" xfId="18085"/>
    <cellStyle name="Normal 14 4 3 3 2 2 4" xfId="18086"/>
    <cellStyle name="Normal 14 4 3 3 2 3" xfId="18087"/>
    <cellStyle name="Normal 14 4 3 3 2 4" xfId="18088"/>
    <cellStyle name="Normal 14 4 3 3 2 5" xfId="18089"/>
    <cellStyle name="Normal 14 4 3 3 3" xfId="18090"/>
    <cellStyle name="Normal 14 4 3 3 3 2" xfId="18091"/>
    <cellStyle name="Normal 14 4 3 3 3 3" xfId="18092"/>
    <cellStyle name="Normal 14 4 3 3 3 4" xfId="18093"/>
    <cellStyle name="Normal 14 4 3 3 4" xfId="18094"/>
    <cellStyle name="Normal 14 4 3 3 4 2" xfId="18095"/>
    <cellStyle name="Normal 14 4 3 3 5" xfId="18096"/>
    <cellStyle name="Normal 14 4 3 3 6" xfId="18097"/>
    <cellStyle name="Normal 14 4 3 4" xfId="18098"/>
    <cellStyle name="Normal 14 4 3 4 2" xfId="18099"/>
    <cellStyle name="Normal 14 4 3 4 2 2" xfId="18100"/>
    <cellStyle name="Normal 14 4 3 4 2 3" xfId="18101"/>
    <cellStyle name="Normal 14 4 3 4 2 4" xfId="18102"/>
    <cellStyle name="Normal 14 4 3 4 3" xfId="18103"/>
    <cellStyle name="Normal 14 4 3 4 4" xfId="18104"/>
    <cellStyle name="Normal 14 4 3 4 5" xfId="18105"/>
    <cellStyle name="Normal 14 4 3 5" xfId="18106"/>
    <cellStyle name="Normal 14 4 3 5 2" xfId="18107"/>
    <cellStyle name="Normal 14 4 3 5 3" xfId="18108"/>
    <cellStyle name="Normal 14 4 3 5 4" xfId="18109"/>
    <cellStyle name="Normal 14 4 3 6" xfId="18110"/>
    <cellStyle name="Normal 14 4 3 6 2" xfId="18111"/>
    <cellStyle name="Normal 14 4 3 7" xfId="18112"/>
    <cellStyle name="Normal 14 4 3 8" xfId="18113"/>
    <cellStyle name="Normal 14 4 4" xfId="18114"/>
    <cellStyle name="Normal 14 4 4 2" xfId="18115"/>
    <cellStyle name="Normal 14 4 4 2 2" xfId="18116"/>
    <cellStyle name="Normal 14 4 4 2 2 2" xfId="18117"/>
    <cellStyle name="Normal 14 4 4 2 2 2 2" xfId="18118"/>
    <cellStyle name="Normal 14 4 4 2 2 2 3" xfId="18119"/>
    <cellStyle name="Normal 14 4 4 2 2 2 4" xfId="18120"/>
    <cellStyle name="Normal 14 4 4 2 2 3" xfId="18121"/>
    <cellStyle name="Normal 14 4 4 2 2 4" xfId="18122"/>
    <cellStyle name="Normal 14 4 4 2 2 5" xfId="18123"/>
    <cellStyle name="Normal 14 4 4 2 3" xfId="18124"/>
    <cellStyle name="Normal 14 4 4 2 3 2" xfId="18125"/>
    <cellStyle name="Normal 14 4 4 2 3 3" xfId="18126"/>
    <cellStyle name="Normal 14 4 4 2 3 4" xfId="18127"/>
    <cellStyle name="Normal 14 4 4 2 4" xfId="18128"/>
    <cellStyle name="Normal 14 4 4 2 4 2" xfId="18129"/>
    <cellStyle name="Normal 14 4 4 2 5" xfId="18130"/>
    <cellStyle name="Normal 14 4 4 2 6" xfId="18131"/>
    <cellStyle name="Normal 14 4 4 3" xfId="18132"/>
    <cellStyle name="Normal 14 4 4 3 2" xfId="18133"/>
    <cellStyle name="Normal 14 4 4 3 2 2" xfId="18134"/>
    <cellStyle name="Normal 14 4 4 3 2 2 2" xfId="18135"/>
    <cellStyle name="Normal 14 4 4 3 2 2 3" xfId="18136"/>
    <cellStyle name="Normal 14 4 4 3 2 2 4" xfId="18137"/>
    <cellStyle name="Normal 14 4 4 3 2 3" xfId="18138"/>
    <cellStyle name="Normal 14 4 4 3 2 4" xfId="18139"/>
    <cellStyle name="Normal 14 4 4 3 2 5" xfId="18140"/>
    <cellStyle name="Normal 14 4 4 3 3" xfId="18141"/>
    <cellStyle name="Normal 14 4 4 3 3 2" xfId="18142"/>
    <cellStyle name="Normal 14 4 4 3 3 3" xfId="18143"/>
    <cellStyle name="Normal 14 4 4 3 3 4" xfId="18144"/>
    <cellStyle name="Normal 14 4 4 3 4" xfId="18145"/>
    <cellStyle name="Normal 14 4 4 3 4 2" xfId="18146"/>
    <cellStyle name="Normal 14 4 4 3 5" xfId="18147"/>
    <cellStyle name="Normal 14 4 4 3 6" xfId="18148"/>
    <cellStyle name="Normal 14 4 4 4" xfId="18149"/>
    <cellStyle name="Normal 14 4 4 4 2" xfId="18150"/>
    <cellStyle name="Normal 14 4 4 4 2 2" xfId="18151"/>
    <cellStyle name="Normal 14 4 4 4 2 3" xfId="18152"/>
    <cellStyle name="Normal 14 4 4 4 2 4" xfId="18153"/>
    <cellStyle name="Normal 14 4 4 4 3" xfId="18154"/>
    <cellStyle name="Normal 14 4 4 4 4" xfId="18155"/>
    <cellStyle name="Normal 14 4 4 4 5" xfId="18156"/>
    <cellStyle name="Normal 14 4 4 5" xfId="18157"/>
    <cellStyle name="Normal 14 4 4 5 2" xfId="18158"/>
    <cellStyle name="Normal 14 4 4 5 3" xfId="18159"/>
    <cellStyle name="Normal 14 4 4 5 4" xfId="18160"/>
    <cellStyle name="Normal 14 4 4 6" xfId="18161"/>
    <cellStyle name="Normal 14 4 4 6 2" xfId="18162"/>
    <cellStyle name="Normal 14 4 4 7" xfId="18163"/>
    <cellStyle name="Normal 14 4 4 8" xfId="18164"/>
    <cellStyle name="Normal 14 4 5" xfId="18165"/>
    <cellStyle name="Normal 14 4 5 2" xfId="18166"/>
    <cellStyle name="Normal 14 4 5 2 2" xfId="18167"/>
    <cellStyle name="Normal 14 4 5 2 2 2" xfId="18168"/>
    <cellStyle name="Normal 14 4 5 2 2 3" xfId="18169"/>
    <cellStyle name="Normal 14 4 5 2 2 4" xfId="18170"/>
    <cellStyle name="Normal 14 4 5 2 3" xfId="18171"/>
    <cellStyle name="Normal 14 4 5 2 4" xfId="18172"/>
    <cellStyle name="Normal 14 4 5 2 5" xfId="18173"/>
    <cellStyle name="Normal 14 4 5 3" xfId="18174"/>
    <cellStyle name="Normal 14 4 5 3 2" xfId="18175"/>
    <cellStyle name="Normal 14 4 5 3 3" xfId="18176"/>
    <cellStyle name="Normal 14 4 5 3 4" xfId="18177"/>
    <cellStyle name="Normal 14 4 5 4" xfId="18178"/>
    <cellStyle name="Normal 14 4 5 4 2" xfId="18179"/>
    <cellStyle name="Normal 14 4 5 5" xfId="18180"/>
    <cellStyle name="Normal 14 4 5 6" xfId="18181"/>
    <cellStyle name="Normal 14 4 6" xfId="18182"/>
    <cellStyle name="Normal 14 4 6 2" xfId="18183"/>
    <cellStyle name="Normal 14 4 6 2 2" xfId="18184"/>
    <cellStyle name="Normal 14 4 6 2 2 2" xfId="18185"/>
    <cellStyle name="Normal 14 4 6 2 2 3" xfId="18186"/>
    <cellStyle name="Normal 14 4 6 2 2 4" xfId="18187"/>
    <cellStyle name="Normal 14 4 6 2 3" xfId="18188"/>
    <cellStyle name="Normal 14 4 6 2 4" xfId="18189"/>
    <cellStyle name="Normal 14 4 6 2 5" xfId="18190"/>
    <cellStyle name="Normal 14 4 6 3" xfId="18191"/>
    <cellStyle name="Normal 14 4 6 3 2" xfId="18192"/>
    <cellStyle name="Normal 14 4 6 3 3" xfId="18193"/>
    <cellStyle name="Normal 14 4 6 3 4" xfId="18194"/>
    <cellStyle name="Normal 14 4 6 4" xfId="18195"/>
    <cellStyle name="Normal 14 4 6 4 2" xfId="18196"/>
    <cellStyle name="Normal 14 4 6 5" xfId="18197"/>
    <cellStyle name="Normal 14 4 6 6" xfId="18198"/>
    <cellStyle name="Normal 14 4 7" xfId="18199"/>
    <cellStyle name="Normal 14 4 7 2" xfId="18200"/>
    <cellStyle name="Normal 14 4 7 2 2" xfId="18201"/>
    <cellStyle name="Normal 14 4 7 2 3" xfId="18202"/>
    <cellStyle name="Normal 14 4 7 2 4" xfId="18203"/>
    <cellStyle name="Normal 14 4 7 3" xfId="18204"/>
    <cellStyle name="Normal 14 4 7 4" xfId="18205"/>
    <cellStyle name="Normal 14 4 7 5" xfId="18206"/>
    <cellStyle name="Normal 14 4 8" xfId="18207"/>
    <cellStyle name="Normal 14 4 8 2" xfId="18208"/>
    <cellStyle name="Normal 14 4 8 3" xfId="18209"/>
    <cellStyle name="Normal 14 4 8 4" xfId="18210"/>
    <cellStyle name="Normal 14 4 9" xfId="18211"/>
    <cellStyle name="Normal 14 4 9 2" xfId="18212"/>
    <cellStyle name="Normal 14 5" xfId="18213"/>
    <cellStyle name="Normal 14 5 10" xfId="18214"/>
    <cellStyle name="Normal 14 5 2" xfId="18215"/>
    <cellStyle name="Normal 14 5 2 2" xfId="18216"/>
    <cellStyle name="Normal 14 5 2 2 2" xfId="18217"/>
    <cellStyle name="Normal 14 5 2 2 2 2" xfId="18218"/>
    <cellStyle name="Normal 14 5 2 2 2 2 2" xfId="18219"/>
    <cellStyle name="Normal 14 5 2 2 2 2 3" xfId="18220"/>
    <cellStyle name="Normal 14 5 2 2 2 2 4" xfId="18221"/>
    <cellStyle name="Normal 14 5 2 2 2 3" xfId="18222"/>
    <cellStyle name="Normal 14 5 2 2 2 4" xfId="18223"/>
    <cellStyle name="Normal 14 5 2 2 2 5" xfId="18224"/>
    <cellStyle name="Normal 14 5 2 2 3" xfId="18225"/>
    <cellStyle name="Normal 14 5 2 2 3 2" xfId="18226"/>
    <cellStyle name="Normal 14 5 2 2 3 3" xfId="18227"/>
    <cellStyle name="Normal 14 5 2 2 3 4" xfId="18228"/>
    <cellStyle name="Normal 14 5 2 2 4" xfId="18229"/>
    <cellStyle name="Normal 14 5 2 2 4 2" xfId="18230"/>
    <cellStyle name="Normal 14 5 2 2 5" xfId="18231"/>
    <cellStyle name="Normal 14 5 2 2 6" xfId="18232"/>
    <cellStyle name="Normal 14 5 2 3" xfId="18233"/>
    <cellStyle name="Normal 14 5 2 3 2" xfId="18234"/>
    <cellStyle name="Normal 14 5 2 3 2 2" xfId="18235"/>
    <cellStyle name="Normal 14 5 2 3 2 2 2" xfId="18236"/>
    <cellStyle name="Normal 14 5 2 3 2 2 3" xfId="18237"/>
    <cellStyle name="Normal 14 5 2 3 2 2 4" xfId="18238"/>
    <cellStyle name="Normal 14 5 2 3 2 3" xfId="18239"/>
    <cellStyle name="Normal 14 5 2 3 2 4" xfId="18240"/>
    <cellStyle name="Normal 14 5 2 3 2 5" xfId="18241"/>
    <cellStyle name="Normal 14 5 2 3 3" xfId="18242"/>
    <cellStyle name="Normal 14 5 2 3 3 2" xfId="18243"/>
    <cellStyle name="Normal 14 5 2 3 3 3" xfId="18244"/>
    <cellStyle name="Normal 14 5 2 3 3 4" xfId="18245"/>
    <cellStyle name="Normal 14 5 2 3 4" xfId="18246"/>
    <cellStyle name="Normal 14 5 2 3 4 2" xfId="18247"/>
    <cellStyle name="Normal 14 5 2 3 5" xfId="18248"/>
    <cellStyle name="Normal 14 5 2 3 6" xfId="18249"/>
    <cellStyle name="Normal 14 5 2 4" xfId="18250"/>
    <cellStyle name="Normal 14 5 2 4 2" xfId="18251"/>
    <cellStyle name="Normal 14 5 2 4 2 2" xfId="18252"/>
    <cellStyle name="Normal 14 5 2 4 2 3" xfId="18253"/>
    <cellStyle name="Normal 14 5 2 4 2 4" xfId="18254"/>
    <cellStyle name="Normal 14 5 2 4 3" xfId="18255"/>
    <cellStyle name="Normal 14 5 2 4 4" xfId="18256"/>
    <cellStyle name="Normal 14 5 2 4 5" xfId="18257"/>
    <cellStyle name="Normal 14 5 2 5" xfId="18258"/>
    <cellStyle name="Normal 14 5 2 5 2" xfId="18259"/>
    <cellStyle name="Normal 14 5 2 5 3" xfId="18260"/>
    <cellStyle name="Normal 14 5 2 5 4" xfId="18261"/>
    <cellStyle name="Normal 14 5 2 6" xfId="18262"/>
    <cellStyle name="Normal 14 5 2 6 2" xfId="18263"/>
    <cellStyle name="Normal 14 5 2 7" xfId="18264"/>
    <cellStyle name="Normal 14 5 2 8" xfId="18265"/>
    <cellStyle name="Normal 14 5 3" xfId="18266"/>
    <cellStyle name="Normal 14 5 3 2" xfId="18267"/>
    <cellStyle name="Normal 14 5 3 2 2" xfId="18268"/>
    <cellStyle name="Normal 14 5 3 2 2 2" xfId="18269"/>
    <cellStyle name="Normal 14 5 3 2 2 2 2" xfId="18270"/>
    <cellStyle name="Normal 14 5 3 2 2 2 3" xfId="18271"/>
    <cellStyle name="Normal 14 5 3 2 2 2 4" xfId="18272"/>
    <cellStyle name="Normal 14 5 3 2 2 3" xfId="18273"/>
    <cellStyle name="Normal 14 5 3 2 2 4" xfId="18274"/>
    <cellStyle name="Normal 14 5 3 2 2 5" xfId="18275"/>
    <cellStyle name="Normal 14 5 3 2 3" xfId="18276"/>
    <cellStyle name="Normal 14 5 3 2 3 2" xfId="18277"/>
    <cellStyle name="Normal 14 5 3 2 3 3" xfId="18278"/>
    <cellStyle name="Normal 14 5 3 2 3 4" xfId="18279"/>
    <cellStyle name="Normal 14 5 3 2 4" xfId="18280"/>
    <cellStyle name="Normal 14 5 3 2 4 2" xfId="18281"/>
    <cellStyle name="Normal 14 5 3 2 5" xfId="18282"/>
    <cellStyle name="Normal 14 5 3 2 6" xfId="18283"/>
    <cellStyle name="Normal 14 5 3 3" xfId="18284"/>
    <cellStyle name="Normal 14 5 3 3 2" xfId="18285"/>
    <cellStyle name="Normal 14 5 3 3 2 2" xfId="18286"/>
    <cellStyle name="Normal 14 5 3 3 2 2 2" xfId="18287"/>
    <cellStyle name="Normal 14 5 3 3 2 2 3" xfId="18288"/>
    <cellStyle name="Normal 14 5 3 3 2 2 4" xfId="18289"/>
    <cellStyle name="Normal 14 5 3 3 2 3" xfId="18290"/>
    <cellStyle name="Normal 14 5 3 3 2 4" xfId="18291"/>
    <cellStyle name="Normal 14 5 3 3 2 5" xfId="18292"/>
    <cellStyle name="Normal 14 5 3 3 3" xfId="18293"/>
    <cellStyle name="Normal 14 5 3 3 3 2" xfId="18294"/>
    <cellStyle name="Normal 14 5 3 3 3 3" xfId="18295"/>
    <cellStyle name="Normal 14 5 3 3 3 4" xfId="18296"/>
    <cellStyle name="Normal 14 5 3 3 4" xfId="18297"/>
    <cellStyle name="Normal 14 5 3 3 4 2" xfId="18298"/>
    <cellStyle name="Normal 14 5 3 3 5" xfId="18299"/>
    <cellStyle name="Normal 14 5 3 3 6" xfId="18300"/>
    <cellStyle name="Normal 14 5 3 4" xfId="18301"/>
    <cellStyle name="Normal 14 5 3 4 2" xfId="18302"/>
    <cellStyle name="Normal 14 5 3 4 2 2" xfId="18303"/>
    <cellStyle name="Normal 14 5 3 4 2 3" xfId="18304"/>
    <cellStyle name="Normal 14 5 3 4 2 4" xfId="18305"/>
    <cellStyle name="Normal 14 5 3 4 3" xfId="18306"/>
    <cellStyle name="Normal 14 5 3 4 4" xfId="18307"/>
    <cellStyle name="Normal 14 5 3 4 5" xfId="18308"/>
    <cellStyle name="Normal 14 5 3 5" xfId="18309"/>
    <cellStyle name="Normal 14 5 3 5 2" xfId="18310"/>
    <cellStyle name="Normal 14 5 3 5 3" xfId="18311"/>
    <cellStyle name="Normal 14 5 3 5 4" xfId="18312"/>
    <cellStyle name="Normal 14 5 3 6" xfId="18313"/>
    <cellStyle name="Normal 14 5 3 6 2" xfId="18314"/>
    <cellStyle name="Normal 14 5 3 7" xfId="18315"/>
    <cellStyle name="Normal 14 5 3 8" xfId="18316"/>
    <cellStyle name="Normal 14 5 4" xfId="18317"/>
    <cellStyle name="Normal 14 5 4 2" xfId="18318"/>
    <cellStyle name="Normal 14 5 4 2 2" xfId="18319"/>
    <cellStyle name="Normal 14 5 4 2 2 2" xfId="18320"/>
    <cellStyle name="Normal 14 5 4 2 2 3" xfId="18321"/>
    <cellStyle name="Normal 14 5 4 2 2 4" xfId="18322"/>
    <cellStyle name="Normal 14 5 4 2 3" xfId="18323"/>
    <cellStyle name="Normal 14 5 4 2 4" xfId="18324"/>
    <cellStyle name="Normal 14 5 4 2 5" xfId="18325"/>
    <cellStyle name="Normal 14 5 4 3" xfId="18326"/>
    <cellStyle name="Normal 14 5 4 3 2" xfId="18327"/>
    <cellStyle name="Normal 14 5 4 3 3" xfId="18328"/>
    <cellStyle name="Normal 14 5 4 3 4" xfId="18329"/>
    <cellStyle name="Normal 14 5 4 4" xfId="18330"/>
    <cellStyle name="Normal 14 5 4 4 2" xfId="18331"/>
    <cellStyle name="Normal 14 5 4 5" xfId="18332"/>
    <cellStyle name="Normal 14 5 4 6" xfId="18333"/>
    <cellStyle name="Normal 14 5 5" xfId="18334"/>
    <cellStyle name="Normal 14 5 5 2" xfId="18335"/>
    <cellStyle name="Normal 14 5 5 2 2" xfId="18336"/>
    <cellStyle name="Normal 14 5 5 2 2 2" xfId="18337"/>
    <cellStyle name="Normal 14 5 5 2 2 3" xfId="18338"/>
    <cellStyle name="Normal 14 5 5 2 2 4" xfId="18339"/>
    <cellStyle name="Normal 14 5 5 2 3" xfId="18340"/>
    <cellStyle name="Normal 14 5 5 2 4" xfId="18341"/>
    <cellStyle name="Normal 14 5 5 2 5" xfId="18342"/>
    <cellStyle name="Normal 14 5 5 3" xfId="18343"/>
    <cellStyle name="Normal 14 5 5 3 2" xfId="18344"/>
    <cellStyle name="Normal 14 5 5 3 3" xfId="18345"/>
    <cellStyle name="Normal 14 5 5 3 4" xfId="18346"/>
    <cellStyle name="Normal 14 5 5 4" xfId="18347"/>
    <cellStyle name="Normal 14 5 5 4 2" xfId="18348"/>
    <cellStyle name="Normal 14 5 5 5" xfId="18349"/>
    <cellStyle name="Normal 14 5 5 6" xfId="18350"/>
    <cellStyle name="Normal 14 5 6" xfId="18351"/>
    <cellStyle name="Normal 14 5 6 2" xfId="18352"/>
    <cellStyle name="Normal 14 5 6 2 2" xfId="18353"/>
    <cellStyle name="Normal 14 5 6 2 3" xfId="18354"/>
    <cellStyle name="Normal 14 5 6 2 4" xfId="18355"/>
    <cellStyle name="Normal 14 5 6 3" xfId="18356"/>
    <cellStyle name="Normal 14 5 6 4" xfId="18357"/>
    <cellStyle name="Normal 14 5 6 5" xfId="18358"/>
    <cellStyle name="Normal 14 5 7" xfId="18359"/>
    <cellStyle name="Normal 14 5 7 2" xfId="18360"/>
    <cellStyle name="Normal 14 5 7 3" xfId="18361"/>
    <cellStyle name="Normal 14 5 7 4" xfId="18362"/>
    <cellStyle name="Normal 14 5 8" xfId="18363"/>
    <cellStyle name="Normal 14 5 8 2" xfId="18364"/>
    <cellStyle name="Normal 14 5 9" xfId="18365"/>
    <cellStyle name="Normal 14 6" xfId="18366"/>
    <cellStyle name="Normal 14 6 10" xfId="18367"/>
    <cellStyle name="Normal 14 6 2" xfId="18368"/>
    <cellStyle name="Normal 14 6 2 2" xfId="18369"/>
    <cellStyle name="Normal 14 6 2 2 2" xfId="18370"/>
    <cellStyle name="Normal 14 6 2 2 2 2" xfId="18371"/>
    <cellStyle name="Normal 14 6 2 2 2 2 2" xfId="18372"/>
    <cellStyle name="Normal 14 6 2 2 2 2 3" xfId="18373"/>
    <cellStyle name="Normal 14 6 2 2 2 2 4" xfId="18374"/>
    <cellStyle name="Normal 14 6 2 2 2 3" xfId="18375"/>
    <cellStyle name="Normal 14 6 2 2 2 4" xfId="18376"/>
    <cellStyle name="Normal 14 6 2 2 2 5" xfId="18377"/>
    <cellStyle name="Normal 14 6 2 2 3" xfId="18378"/>
    <cellStyle name="Normal 14 6 2 2 3 2" xfId="18379"/>
    <cellStyle name="Normal 14 6 2 2 3 3" xfId="18380"/>
    <cellStyle name="Normal 14 6 2 2 3 4" xfId="18381"/>
    <cellStyle name="Normal 14 6 2 2 4" xfId="18382"/>
    <cellStyle name="Normal 14 6 2 2 4 2" xfId="18383"/>
    <cellStyle name="Normal 14 6 2 2 5" xfId="18384"/>
    <cellStyle name="Normal 14 6 2 2 6" xfId="18385"/>
    <cellStyle name="Normal 14 6 2 3" xfId="18386"/>
    <cellStyle name="Normal 14 6 2 3 2" xfId="18387"/>
    <cellStyle name="Normal 14 6 2 3 2 2" xfId="18388"/>
    <cellStyle name="Normal 14 6 2 3 2 2 2" xfId="18389"/>
    <cellStyle name="Normal 14 6 2 3 2 2 3" xfId="18390"/>
    <cellStyle name="Normal 14 6 2 3 2 2 4" xfId="18391"/>
    <cellStyle name="Normal 14 6 2 3 2 3" xfId="18392"/>
    <cellStyle name="Normal 14 6 2 3 2 4" xfId="18393"/>
    <cellStyle name="Normal 14 6 2 3 2 5" xfId="18394"/>
    <cellStyle name="Normal 14 6 2 3 3" xfId="18395"/>
    <cellStyle name="Normal 14 6 2 3 3 2" xfId="18396"/>
    <cellStyle name="Normal 14 6 2 3 3 3" xfId="18397"/>
    <cellStyle name="Normal 14 6 2 3 3 4" xfId="18398"/>
    <cellStyle name="Normal 14 6 2 3 4" xfId="18399"/>
    <cellStyle name="Normal 14 6 2 3 4 2" xfId="18400"/>
    <cellStyle name="Normal 14 6 2 3 5" xfId="18401"/>
    <cellStyle name="Normal 14 6 2 3 6" xfId="18402"/>
    <cellStyle name="Normal 14 6 2 4" xfId="18403"/>
    <cellStyle name="Normal 14 6 2 4 2" xfId="18404"/>
    <cellStyle name="Normal 14 6 2 4 2 2" xfId="18405"/>
    <cellStyle name="Normal 14 6 2 4 2 3" xfId="18406"/>
    <cellStyle name="Normal 14 6 2 4 2 4" xfId="18407"/>
    <cellStyle name="Normal 14 6 2 4 3" xfId="18408"/>
    <cellStyle name="Normal 14 6 2 4 4" xfId="18409"/>
    <cellStyle name="Normal 14 6 2 4 5" xfId="18410"/>
    <cellStyle name="Normal 14 6 2 5" xfId="18411"/>
    <cellStyle name="Normal 14 6 2 5 2" xfId="18412"/>
    <cellStyle name="Normal 14 6 2 5 3" xfId="18413"/>
    <cellStyle name="Normal 14 6 2 5 4" xfId="18414"/>
    <cellStyle name="Normal 14 6 2 6" xfId="18415"/>
    <cellStyle name="Normal 14 6 2 6 2" xfId="18416"/>
    <cellStyle name="Normal 14 6 2 7" xfId="18417"/>
    <cellStyle name="Normal 14 6 2 8" xfId="18418"/>
    <cellStyle name="Normal 14 6 3" xfId="18419"/>
    <cellStyle name="Normal 14 6 3 2" xfId="18420"/>
    <cellStyle name="Normal 14 6 3 2 2" xfId="18421"/>
    <cellStyle name="Normal 14 6 3 2 2 2" xfId="18422"/>
    <cellStyle name="Normal 14 6 3 2 2 2 2" xfId="18423"/>
    <cellStyle name="Normal 14 6 3 2 2 2 3" xfId="18424"/>
    <cellStyle name="Normal 14 6 3 2 2 2 4" xfId="18425"/>
    <cellStyle name="Normal 14 6 3 2 2 3" xfId="18426"/>
    <cellStyle name="Normal 14 6 3 2 2 4" xfId="18427"/>
    <cellStyle name="Normal 14 6 3 2 2 5" xfId="18428"/>
    <cellStyle name="Normal 14 6 3 2 3" xfId="18429"/>
    <cellStyle name="Normal 14 6 3 2 3 2" xfId="18430"/>
    <cellStyle name="Normal 14 6 3 2 3 3" xfId="18431"/>
    <cellStyle name="Normal 14 6 3 2 3 4" xfId="18432"/>
    <cellStyle name="Normal 14 6 3 2 4" xfId="18433"/>
    <cellStyle name="Normal 14 6 3 2 4 2" xfId="18434"/>
    <cellStyle name="Normal 14 6 3 2 5" xfId="18435"/>
    <cellStyle name="Normal 14 6 3 2 6" xfId="18436"/>
    <cellStyle name="Normal 14 6 3 3" xfId="18437"/>
    <cellStyle name="Normal 14 6 3 3 2" xfId="18438"/>
    <cellStyle name="Normal 14 6 3 3 2 2" xfId="18439"/>
    <cellStyle name="Normal 14 6 3 3 2 2 2" xfId="18440"/>
    <cellStyle name="Normal 14 6 3 3 2 2 3" xfId="18441"/>
    <cellStyle name="Normal 14 6 3 3 2 2 4" xfId="18442"/>
    <cellStyle name="Normal 14 6 3 3 2 3" xfId="18443"/>
    <cellStyle name="Normal 14 6 3 3 2 4" xfId="18444"/>
    <cellStyle name="Normal 14 6 3 3 2 5" xfId="18445"/>
    <cellStyle name="Normal 14 6 3 3 3" xfId="18446"/>
    <cellStyle name="Normal 14 6 3 3 3 2" xfId="18447"/>
    <cellStyle name="Normal 14 6 3 3 3 3" xfId="18448"/>
    <cellStyle name="Normal 14 6 3 3 3 4" xfId="18449"/>
    <cellStyle name="Normal 14 6 3 3 4" xfId="18450"/>
    <cellStyle name="Normal 14 6 3 3 4 2" xfId="18451"/>
    <cellStyle name="Normal 14 6 3 3 5" xfId="18452"/>
    <cellStyle name="Normal 14 6 3 3 6" xfId="18453"/>
    <cellStyle name="Normal 14 6 3 4" xfId="18454"/>
    <cellStyle name="Normal 14 6 3 4 2" xfId="18455"/>
    <cellStyle name="Normal 14 6 3 4 2 2" xfId="18456"/>
    <cellStyle name="Normal 14 6 3 4 2 3" xfId="18457"/>
    <cellStyle name="Normal 14 6 3 4 2 4" xfId="18458"/>
    <cellStyle name="Normal 14 6 3 4 3" xfId="18459"/>
    <cellStyle name="Normal 14 6 3 4 4" xfId="18460"/>
    <cellStyle name="Normal 14 6 3 4 5" xfId="18461"/>
    <cellStyle name="Normal 14 6 3 5" xfId="18462"/>
    <cellStyle name="Normal 14 6 3 5 2" xfId="18463"/>
    <cellStyle name="Normal 14 6 3 5 3" xfId="18464"/>
    <cellStyle name="Normal 14 6 3 5 4" xfId="18465"/>
    <cellStyle name="Normal 14 6 3 6" xfId="18466"/>
    <cellStyle name="Normal 14 6 3 6 2" xfId="18467"/>
    <cellStyle name="Normal 14 6 3 7" xfId="18468"/>
    <cellStyle name="Normal 14 6 3 8" xfId="18469"/>
    <cellStyle name="Normal 14 6 4" xfId="18470"/>
    <cellStyle name="Normal 14 6 4 2" xfId="18471"/>
    <cellStyle name="Normal 14 6 4 2 2" xfId="18472"/>
    <cellStyle name="Normal 14 6 4 2 2 2" xfId="18473"/>
    <cellStyle name="Normal 14 6 4 2 2 3" xfId="18474"/>
    <cellStyle name="Normal 14 6 4 2 2 4" xfId="18475"/>
    <cellStyle name="Normal 14 6 4 2 3" xfId="18476"/>
    <cellStyle name="Normal 14 6 4 2 4" xfId="18477"/>
    <cellStyle name="Normal 14 6 4 2 5" xfId="18478"/>
    <cellStyle name="Normal 14 6 4 3" xfId="18479"/>
    <cellStyle name="Normal 14 6 4 3 2" xfId="18480"/>
    <cellStyle name="Normal 14 6 4 3 3" xfId="18481"/>
    <cellStyle name="Normal 14 6 4 3 4" xfId="18482"/>
    <cellStyle name="Normal 14 6 4 4" xfId="18483"/>
    <cellStyle name="Normal 14 6 4 4 2" xfId="18484"/>
    <cellStyle name="Normal 14 6 4 5" xfId="18485"/>
    <cellStyle name="Normal 14 6 4 6" xfId="18486"/>
    <cellStyle name="Normal 14 6 5" xfId="18487"/>
    <cellStyle name="Normal 14 6 5 2" xfId="18488"/>
    <cellStyle name="Normal 14 6 5 2 2" xfId="18489"/>
    <cellStyle name="Normal 14 6 5 2 2 2" xfId="18490"/>
    <cellStyle name="Normal 14 6 5 2 2 3" xfId="18491"/>
    <cellStyle name="Normal 14 6 5 2 2 4" xfId="18492"/>
    <cellStyle name="Normal 14 6 5 2 3" xfId="18493"/>
    <cellStyle name="Normal 14 6 5 2 4" xfId="18494"/>
    <cellStyle name="Normal 14 6 5 2 5" xfId="18495"/>
    <cellStyle name="Normal 14 6 5 3" xfId="18496"/>
    <cellStyle name="Normal 14 6 5 3 2" xfId="18497"/>
    <cellStyle name="Normal 14 6 5 3 3" xfId="18498"/>
    <cellStyle name="Normal 14 6 5 3 4" xfId="18499"/>
    <cellStyle name="Normal 14 6 5 4" xfId="18500"/>
    <cellStyle name="Normal 14 6 5 4 2" xfId="18501"/>
    <cellStyle name="Normal 14 6 5 5" xfId="18502"/>
    <cellStyle name="Normal 14 6 5 6" xfId="18503"/>
    <cellStyle name="Normal 14 6 6" xfId="18504"/>
    <cellStyle name="Normal 14 6 6 2" xfId="18505"/>
    <cellStyle name="Normal 14 6 6 2 2" xfId="18506"/>
    <cellStyle name="Normal 14 6 6 2 3" xfId="18507"/>
    <cellStyle name="Normal 14 6 6 2 4" xfId="18508"/>
    <cellStyle name="Normal 14 6 6 3" xfId="18509"/>
    <cellStyle name="Normal 14 6 6 4" xfId="18510"/>
    <cellStyle name="Normal 14 6 6 5" xfId="18511"/>
    <cellStyle name="Normal 14 6 7" xfId="18512"/>
    <cellStyle name="Normal 14 6 7 2" xfId="18513"/>
    <cellStyle name="Normal 14 6 7 3" xfId="18514"/>
    <cellStyle name="Normal 14 6 7 4" xfId="18515"/>
    <cellStyle name="Normal 14 6 8" xfId="18516"/>
    <cellStyle name="Normal 14 6 8 2" xfId="18517"/>
    <cellStyle name="Normal 14 6 9" xfId="18518"/>
    <cellStyle name="Normal 14 7" xfId="18519"/>
    <cellStyle name="Normal 14 7 2" xfId="18520"/>
    <cellStyle name="Normal 14 7 2 2" xfId="18521"/>
    <cellStyle name="Normal 14 7 2 2 2" xfId="18522"/>
    <cellStyle name="Normal 14 7 2 2 2 2" xfId="18523"/>
    <cellStyle name="Normal 14 7 2 2 2 3" xfId="18524"/>
    <cellStyle name="Normal 14 7 2 2 2 4" xfId="18525"/>
    <cellStyle name="Normal 14 7 2 2 3" xfId="18526"/>
    <cellStyle name="Normal 14 7 2 2 4" xfId="18527"/>
    <cellStyle name="Normal 14 7 2 2 5" xfId="18528"/>
    <cellStyle name="Normal 14 7 2 3" xfId="18529"/>
    <cellStyle name="Normal 14 7 2 3 2" xfId="18530"/>
    <cellStyle name="Normal 14 7 2 3 3" xfId="18531"/>
    <cellStyle name="Normal 14 7 2 3 4" xfId="18532"/>
    <cellStyle name="Normal 14 7 2 4" xfId="18533"/>
    <cellStyle name="Normal 14 7 2 4 2" xfId="18534"/>
    <cellStyle name="Normal 14 7 2 5" xfId="18535"/>
    <cellStyle name="Normal 14 7 2 6" xfId="18536"/>
    <cellStyle name="Normal 14 7 3" xfId="18537"/>
    <cellStyle name="Normal 14 7 3 2" xfId="18538"/>
    <cellStyle name="Normal 14 7 3 2 2" xfId="18539"/>
    <cellStyle name="Normal 14 7 3 2 2 2" xfId="18540"/>
    <cellStyle name="Normal 14 7 3 2 2 3" xfId="18541"/>
    <cellStyle name="Normal 14 7 3 2 2 4" xfId="18542"/>
    <cellStyle name="Normal 14 7 3 2 3" xfId="18543"/>
    <cellStyle name="Normal 14 7 3 2 4" xfId="18544"/>
    <cellStyle name="Normal 14 7 3 2 5" xfId="18545"/>
    <cellStyle name="Normal 14 7 3 3" xfId="18546"/>
    <cellStyle name="Normal 14 7 3 3 2" xfId="18547"/>
    <cellStyle name="Normal 14 7 3 3 3" xfId="18548"/>
    <cellStyle name="Normal 14 7 3 3 4" xfId="18549"/>
    <cellStyle name="Normal 14 7 3 4" xfId="18550"/>
    <cellStyle name="Normal 14 7 3 4 2" xfId="18551"/>
    <cellStyle name="Normal 14 7 3 5" xfId="18552"/>
    <cellStyle name="Normal 14 7 3 6" xfId="18553"/>
    <cellStyle name="Normal 14 7 4" xfId="18554"/>
    <cellStyle name="Normal 14 7 4 2" xfId="18555"/>
    <cellStyle name="Normal 14 7 4 2 2" xfId="18556"/>
    <cellStyle name="Normal 14 7 4 2 3" xfId="18557"/>
    <cellStyle name="Normal 14 7 4 2 4" xfId="18558"/>
    <cellStyle name="Normal 14 7 4 3" xfId="18559"/>
    <cellStyle name="Normal 14 7 4 4" xfId="18560"/>
    <cellStyle name="Normal 14 7 4 5" xfId="18561"/>
    <cellStyle name="Normal 14 7 5" xfId="18562"/>
    <cellStyle name="Normal 14 7 5 2" xfId="18563"/>
    <cellStyle name="Normal 14 7 5 3" xfId="18564"/>
    <cellStyle name="Normal 14 7 5 4" xfId="18565"/>
    <cellStyle name="Normal 14 7 6" xfId="18566"/>
    <cellStyle name="Normal 14 7 6 2" xfId="18567"/>
    <cellStyle name="Normal 14 7 7" xfId="18568"/>
    <cellStyle name="Normal 14 7 8" xfId="18569"/>
    <cellStyle name="Normal 14 8" xfId="18570"/>
    <cellStyle name="Normal 14 8 2" xfId="18571"/>
    <cellStyle name="Normal 14 8 2 2" xfId="18572"/>
    <cellStyle name="Normal 14 8 2 2 2" xfId="18573"/>
    <cellStyle name="Normal 14 8 2 2 2 2" xfId="18574"/>
    <cellStyle name="Normal 14 8 2 2 2 3" xfId="18575"/>
    <cellStyle name="Normal 14 8 2 2 2 4" xfId="18576"/>
    <cellStyle name="Normal 14 8 2 2 3" xfId="18577"/>
    <cellStyle name="Normal 14 8 2 2 4" xfId="18578"/>
    <cellStyle name="Normal 14 8 2 2 5" xfId="18579"/>
    <cellStyle name="Normal 14 8 2 3" xfId="18580"/>
    <cellStyle name="Normal 14 8 2 3 2" xfId="18581"/>
    <cellStyle name="Normal 14 8 2 3 3" xfId="18582"/>
    <cellStyle name="Normal 14 8 2 3 4" xfId="18583"/>
    <cellStyle name="Normal 14 8 2 4" xfId="18584"/>
    <cellStyle name="Normal 14 8 2 4 2" xfId="18585"/>
    <cellStyle name="Normal 14 8 2 5" xfId="18586"/>
    <cellStyle name="Normal 14 8 2 6" xfId="18587"/>
    <cellStyle name="Normal 14 8 3" xfId="18588"/>
    <cellStyle name="Normal 14 8 3 2" xfId="18589"/>
    <cellStyle name="Normal 14 8 3 2 2" xfId="18590"/>
    <cellStyle name="Normal 14 8 3 2 2 2" xfId="18591"/>
    <cellStyle name="Normal 14 8 3 2 2 3" xfId="18592"/>
    <cellStyle name="Normal 14 8 3 2 2 4" xfId="18593"/>
    <cellStyle name="Normal 14 8 3 2 3" xfId="18594"/>
    <cellStyle name="Normal 14 8 3 2 4" xfId="18595"/>
    <cellStyle name="Normal 14 8 3 2 5" xfId="18596"/>
    <cellStyle name="Normal 14 8 3 3" xfId="18597"/>
    <cellStyle name="Normal 14 8 3 3 2" xfId="18598"/>
    <cellStyle name="Normal 14 8 3 3 3" xfId="18599"/>
    <cellStyle name="Normal 14 8 3 3 4" xfId="18600"/>
    <cellStyle name="Normal 14 8 3 4" xfId="18601"/>
    <cellStyle name="Normal 14 8 3 4 2" xfId="18602"/>
    <cellStyle name="Normal 14 8 3 5" xfId="18603"/>
    <cellStyle name="Normal 14 8 3 6" xfId="18604"/>
    <cellStyle name="Normal 14 8 4" xfId="18605"/>
    <cellStyle name="Normal 14 8 4 2" xfId="18606"/>
    <cellStyle name="Normal 14 8 4 2 2" xfId="18607"/>
    <cellStyle name="Normal 14 8 4 2 3" xfId="18608"/>
    <cellStyle name="Normal 14 8 4 2 4" xfId="18609"/>
    <cellStyle name="Normal 14 8 4 3" xfId="18610"/>
    <cellStyle name="Normal 14 8 4 4" xfId="18611"/>
    <cellStyle name="Normal 14 8 4 5" xfId="18612"/>
    <cellStyle name="Normal 14 8 5" xfId="18613"/>
    <cellStyle name="Normal 14 8 5 2" xfId="18614"/>
    <cellStyle name="Normal 14 8 5 3" xfId="18615"/>
    <cellStyle name="Normal 14 8 5 4" xfId="18616"/>
    <cellStyle name="Normal 14 8 6" xfId="18617"/>
    <cellStyle name="Normal 14 8 6 2" xfId="18618"/>
    <cellStyle name="Normal 14 8 7" xfId="18619"/>
    <cellStyle name="Normal 14 8 8" xfId="18620"/>
    <cellStyle name="Normal 14 9" xfId="18621"/>
    <cellStyle name="Normal 14 9 2" xfId="18622"/>
    <cellStyle name="Normal 14 9 2 2" xfId="18623"/>
    <cellStyle name="Normal 14 9 2 2 2" xfId="18624"/>
    <cellStyle name="Normal 14 9 2 2 3" xfId="18625"/>
    <cellStyle name="Normal 14 9 2 2 4" xfId="18626"/>
    <cellStyle name="Normal 14 9 2 3" xfId="18627"/>
    <cellStyle name="Normal 14 9 2 4" xfId="18628"/>
    <cellStyle name="Normal 14 9 2 5" xfId="18629"/>
    <cellStyle name="Normal 14 9 3" xfId="18630"/>
    <cellStyle name="Normal 14 9 3 2" xfId="18631"/>
    <cellStyle name="Normal 14 9 3 3" xfId="18632"/>
    <cellStyle name="Normal 14 9 3 4" xfId="18633"/>
    <cellStyle name="Normal 14 9 4" xfId="18634"/>
    <cellStyle name="Normal 14 9 4 2" xfId="18635"/>
    <cellStyle name="Normal 14 9 5" xfId="18636"/>
    <cellStyle name="Normal 14 9 6" xfId="18637"/>
    <cellStyle name="Normal 15" xfId="132"/>
    <cellStyle name="Normal 15 2" xfId="18638"/>
    <cellStyle name="Normal 16" xfId="133"/>
    <cellStyle name="Normal 16 2" xfId="18639"/>
    <cellStyle name="Normal 17" xfId="134"/>
    <cellStyle name="Normal 17 2" xfId="18640"/>
    <cellStyle name="Normal 18" xfId="135"/>
    <cellStyle name="Normal 19" xfId="136"/>
    <cellStyle name="Normal 2" xfId="18641"/>
    <cellStyle name="Normal 2 10" xfId="18642"/>
    <cellStyle name="Normal 2 10 2" xfId="18643"/>
    <cellStyle name="Normal 2 10 2 2" xfId="18644"/>
    <cellStyle name="Normal 2 10 2 2 2" xfId="18645"/>
    <cellStyle name="Normal 2 10 2 2 3" xfId="18646"/>
    <cellStyle name="Normal 2 10 2 2 4" xfId="18647"/>
    <cellStyle name="Normal 2 10 2 3" xfId="18648"/>
    <cellStyle name="Normal 2 10 2 4" xfId="18649"/>
    <cellStyle name="Normal 2 10 2 5" xfId="18650"/>
    <cellStyle name="Normal 2 10 3" xfId="18651"/>
    <cellStyle name="Normal 2 10 3 2" xfId="18652"/>
    <cellStyle name="Normal 2 10 3 3" xfId="18653"/>
    <cellStyle name="Normal 2 10 3 4" xfId="18654"/>
    <cellStyle name="Normal 2 10 4" xfId="18655"/>
    <cellStyle name="Normal 2 10 4 2" xfId="18656"/>
    <cellStyle name="Normal 2 10 5" xfId="18657"/>
    <cellStyle name="Normal 2 10 6" xfId="18658"/>
    <cellStyle name="Normal 2 11" xfId="18659"/>
    <cellStyle name="Normal 2 11 2" xfId="18660"/>
    <cellStyle name="Normal 2 11 2 2" xfId="18661"/>
    <cellStyle name="Normal 2 11 2 2 2" xfId="18662"/>
    <cellStyle name="Normal 2 11 2 2 3" xfId="18663"/>
    <cellStyle name="Normal 2 11 2 2 4" xfId="18664"/>
    <cellStyle name="Normal 2 11 2 3" xfId="18665"/>
    <cellStyle name="Normal 2 11 2 4" xfId="18666"/>
    <cellStyle name="Normal 2 11 2 5" xfId="18667"/>
    <cellStyle name="Normal 2 11 3" xfId="18668"/>
    <cellStyle name="Normal 2 11 3 2" xfId="18669"/>
    <cellStyle name="Normal 2 11 3 3" xfId="18670"/>
    <cellStyle name="Normal 2 11 3 4" xfId="18671"/>
    <cellStyle name="Normal 2 11 4" xfId="18672"/>
    <cellStyle name="Normal 2 11 4 2" xfId="18673"/>
    <cellStyle name="Normal 2 11 5" xfId="18674"/>
    <cellStyle name="Normal 2 11 6" xfId="18675"/>
    <cellStyle name="Normal 2 12" xfId="18676"/>
    <cellStyle name="Normal 2 12 2" xfId="18677"/>
    <cellStyle name="Normal 2 12 2 2" xfId="18678"/>
    <cellStyle name="Normal 2 12 2 3" xfId="18679"/>
    <cellStyle name="Normal 2 12 2 4" xfId="18680"/>
    <cellStyle name="Normal 2 12 3" xfId="18681"/>
    <cellStyle name="Normal 2 12 4" xfId="18682"/>
    <cellStyle name="Normal 2 12 5" xfId="18683"/>
    <cellStyle name="Normal 2 13" xfId="18684"/>
    <cellStyle name="Normal 2 13 2" xfId="18685"/>
    <cellStyle name="Normal 2 13 3" xfId="18686"/>
    <cellStyle name="Normal 2 13 4" xfId="18687"/>
    <cellStyle name="Normal 2 14" xfId="18688"/>
    <cellStyle name="Normal 2 14 2" xfId="18689"/>
    <cellStyle name="Normal 2 15" xfId="18690"/>
    <cellStyle name="Normal 2 16" xfId="18691"/>
    <cellStyle name="Normal 2 17" xfId="18692"/>
    <cellStyle name="Normal 2 2" xfId="137"/>
    <cellStyle name="Normal 2 2 10" xfId="18693"/>
    <cellStyle name="Normal 2 2 10 2" xfId="18694"/>
    <cellStyle name="Normal 2 2 10 2 2" xfId="18695"/>
    <cellStyle name="Normal 2 2 10 2 3" xfId="18696"/>
    <cellStyle name="Normal 2 2 10 2 4" xfId="18697"/>
    <cellStyle name="Normal 2 2 10 3" xfId="18698"/>
    <cellStyle name="Normal 2 2 10 4" xfId="18699"/>
    <cellStyle name="Normal 2 2 10 5" xfId="18700"/>
    <cellStyle name="Normal 2 2 11" xfId="18701"/>
    <cellStyle name="Normal 2 2 11 2" xfId="18702"/>
    <cellStyle name="Normal 2 2 11 3" xfId="18703"/>
    <cellStyle name="Normal 2 2 11 4" xfId="18704"/>
    <cellStyle name="Normal 2 2 12" xfId="18705"/>
    <cellStyle name="Normal 2 2 12 2" xfId="18706"/>
    <cellStyle name="Normal 2 2 13" xfId="18707"/>
    <cellStyle name="Normal 2 2 14" xfId="18708"/>
    <cellStyle name="Normal 2 2 2" xfId="18709"/>
    <cellStyle name="Normal 2 2 2 10" xfId="18710"/>
    <cellStyle name="Normal 2 2 2 10 2" xfId="18711"/>
    <cellStyle name="Normal 2 2 2 10 3" xfId="18712"/>
    <cellStyle name="Normal 2 2 2 10 4" xfId="18713"/>
    <cellStyle name="Normal 2 2 2 11" xfId="18714"/>
    <cellStyle name="Normal 2 2 2 11 2" xfId="18715"/>
    <cellStyle name="Normal 2 2 2 12" xfId="18716"/>
    <cellStyle name="Normal 2 2 2 13" xfId="18717"/>
    <cellStyle name="Normal 2 2 2 2" xfId="18718"/>
    <cellStyle name="Normal 2 2 2 2 10" xfId="18719"/>
    <cellStyle name="Normal 2 2 2 2 11" xfId="18720"/>
    <cellStyle name="Normal 2 2 2 2 2" xfId="18721"/>
    <cellStyle name="Normal 2 2 2 2 2 10" xfId="18722"/>
    <cellStyle name="Normal 2 2 2 2 2 2" xfId="18723"/>
    <cellStyle name="Normal 2 2 2 2 2 2 2" xfId="18724"/>
    <cellStyle name="Normal 2 2 2 2 2 2 2 2" xfId="18725"/>
    <cellStyle name="Normal 2 2 2 2 2 2 2 2 2" xfId="18726"/>
    <cellStyle name="Normal 2 2 2 2 2 2 2 2 2 2" xfId="18727"/>
    <cellStyle name="Normal 2 2 2 2 2 2 2 2 2 3" xfId="18728"/>
    <cellStyle name="Normal 2 2 2 2 2 2 2 2 2 4" xfId="18729"/>
    <cellStyle name="Normal 2 2 2 2 2 2 2 2 3" xfId="18730"/>
    <cellStyle name="Normal 2 2 2 2 2 2 2 2 4" xfId="18731"/>
    <cellStyle name="Normal 2 2 2 2 2 2 2 2 5" xfId="18732"/>
    <cellStyle name="Normal 2 2 2 2 2 2 2 3" xfId="18733"/>
    <cellStyle name="Normal 2 2 2 2 2 2 2 3 2" xfId="18734"/>
    <cellStyle name="Normal 2 2 2 2 2 2 2 3 3" xfId="18735"/>
    <cellStyle name="Normal 2 2 2 2 2 2 2 3 4" xfId="18736"/>
    <cellStyle name="Normal 2 2 2 2 2 2 2 4" xfId="18737"/>
    <cellStyle name="Normal 2 2 2 2 2 2 2 4 2" xfId="18738"/>
    <cellStyle name="Normal 2 2 2 2 2 2 2 5" xfId="18739"/>
    <cellStyle name="Normal 2 2 2 2 2 2 2 6" xfId="18740"/>
    <cellStyle name="Normal 2 2 2 2 2 2 3" xfId="18741"/>
    <cellStyle name="Normal 2 2 2 2 2 2 3 2" xfId="18742"/>
    <cellStyle name="Normal 2 2 2 2 2 2 3 2 2" xfId="18743"/>
    <cellStyle name="Normal 2 2 2 2 2 2 3 2 2 2" xfId="18744"/>
    <cellStyle name="Normal 2 2 2 2 2 2 3 2 2 3" xfId="18745"/>
    <cellStyle name="Normal 2 2 2 2 2 2 3 2 2 4" xfId="18746"/>
    <cellStyle name="Normal 2 2 2 2 2 2 3 2 3" xfId="18747"/>
    <cellStyle name="Normal 2 2 2 2 2 2 3 2 4" xfId="18748"/>
    <cellStyle name="Normal 2 2 2 2 2 2 3 2 5" xfId="18749"/>
    <cellStyle name="Normal 2 2 2 2 2 2 3 3" xfId="18750"/>
    <cellStyle name="Normal 2 2 2 2 2 2 3 3 2" xfId="18751"/>
    <cellStyle name="Normal 2 2 2 2 2 2 3 3 3" xfId="18752"/>
    <cellStyle name="Normal 2 2 2 2 2 2 3 3 4" xfId="18753"/>
    <cellStyle name="Normal 2 2 2 2 2 2 3 4" xfId="18754"/>
    <cellStyle name="Normal 2 2 2 2 2 2 3 4 2" xfId="18755"/>
    <cellStyle name="Normal 2 2 2 2 2 2 3 5" xfId="18756"/>
    <cellStyle name="Normal 2 2 2 2 2 2 3 6" xfId="18757"/>
    <cellStyle name="Normal 2 2 2 2 2 2 4" xfId="18758"/>
    <cellStyle name="Normal 2 2 2 2 2 2 4 2" xfId="18759"/>
    <cellStyle name="Normal 2 2 2 2 2 2 4 2 2" xfId="18760"/>
    <cellStyle name="Normal 2 2 2 2 2 2 4 2 3" xfId="18761"/>
    <cellStyle name="Normal 2 2 2 2 2 2 4 2 4" xfId="18762"/>
    <cellStyle name="Normal 2 2 2 2 2 2 4 3" xfId="18763"/>
    <cellStyle name="Normal 2 2 2 2 2 2 4 4" xfId="18764"/>
    <cellStyle name="Normal 2 2 2 2 2 2 4 5" xfId="18765"/>
    <cellStyle name="Normal 2 2 2 2 2 2 5" xfId="18766"/>
    <cellStyle name="Normal 2 2 2 2 2 2 5 2" xfId="18767"/>
    <cellStyle name="Normal 2 2 2 2 2 2 5 3" xfId="18768"/>
    <cellStyle name="Normal 2 2 2 2 2 2 5 4" xfId="18769"/>
    <cellStyle name="Normal 2 2 2 2 2 2 6" xfId="18770"/>
    <cellStyle name="Normal 2 2 2 2 2 2 6 2" xfId="18771"/>
    <cellStyle name="Normal 2 2 2 2 2 2 7" xfId="18772"/>
    <cellStyle name="Normal 2 2 2 2 2 2 8" xfId="18773"/>
    <cellStyle name="Normal 2 2 2 2 2 3" xfId="18774"/>
    <cellStyle name="Normal 2 2 2 2 2 3 2" xfId="18775"/>
    <cellStyle name="Normal 2 2 2 2 2 3 2 2" xfId="18776"/>
    <cellStyle name="Normal 2 2 2 2 2 3 2 2 2" xfId="18777"/>
    <cellStyle name="Normal 2 2 2 2 2 3 2 2 2 2" xfId="18778"/>
    <cellStyle name="Normal 2 2 2 2 2 3 2 2 2 3" xfId="18779"/>
    <cellStyle name="Normal 2 2 2 2 2 3 2 2 2 4" xfId="18780"/>
    <cellStyle name="Normal 2 2 2 2 2 3 2 2 3" xfId="18781"/>
    <cellStyle name="Normal 2 2 2 2 2 3 2 2 4" xfId="18782"/>
    <cellStyle name="Normal 2 2 2 2 2 3 2 2 5" xfId="18783"/>
    <cellStyle name="Normal 2 2 2 2 2 3 2 3" xfId="18784"/>
    <cellStyle name="Normal 2 2 2 2 2 3 2 3 2" xfId="18785"/>
    <cellStyle name="Normal 2 2 2 2 2 3 2 3 3" xfId="18786"/>
    <cellStyle name="Normal 2 2 2 2 2 3 2 3 4" xfId="18787"/>
    <cellStyle name="Normal 2 2 2 2 2 3 2 4" xfId="18788"/>
    <cellStyle name="Normal 2 2 2 2 2 3 2 4 2" xfId="18789"/>
    <cellStyle name="Normal 2 2 2 2 2 3 2 5" xfId="18790"/>
    <cellStyle name="Normal 2 2 2 2 2 3 2 6" xfId="18791"/>
    <cellStyle name="Normal 2 2 2 2 2 3 3" xfId="18792"/>
    <cellStyle name="Normal 2 2 2 2 2 3 3 2" xfId="18793"/>
    <cellStyle name="Normal 2 2 2 2 2 3 3 2 2" xfId="18794"/>
    <cellStyle name="Normal 2 2 2 2 2 3 3 2 2 2" xfId="18795"/>
    <cellStyle name="Normal 2 2 2 2 2 3 3 2 2 3" xfId="18796"/>
    <cellStyle name="Normal 2 2 2 2 2 3 3 2 2 4" xfId="18797"/>
    <cellStyle name="Normal 2 2 2 2 2 3 3 2 3" xfId="18798"/>
    <cellStyle name="Normal 2 2 2 2 2 3 3 2 4" xfId="18799"/>
    <cellStyle name="Normal 2 2 2 2 2 3 3 2 5" xfId="18800"/>
    <cellStyle name="Normal 2 2 2 2 2 3 3 3" xfId="18801"/>
    <cellStyle name="Normal 2 2 2 2 2 3 3 3 2" xfId="18802"/>
    <cellStyle name="Normal 2 2 2 2 2 3 3 3 3" xfId="18803"/>
    <cellStyle name="Normal 2 2 2 2 2 3 3 3 4" xfId="18804"/>
    <cellStyle name="Normal 2 2 2 2 2 3 3 4" xfId="18805"/>
    <cellStyle name="Normal 2 2 2 2 2 3 3 4 2" xfId="18806"/>
    <cellStyle name="Normal 2 2 2 2 2 3 3 5" xfId="18807"/>
    <cellStyle name="Normal 2 2 2 2 2 3 3 6" xfId="18808"/>
    <cellStyle name="Normal 2 2 2 2 2 3 4" xfId="18809"/>
    <cellStyle name="Normal 2 2 2 2 2 3 4 2" xfId="18810"/>
    <cellStyle name="Normal 2 2 2 2 2 3 4 2 2" xfId="18811"/>
    <cellStyle name="Normal 2 2 2 2 2 3 4 2 3" xfId="18812"/>
    <cellStyle name="Normal 2 2 2 2 2 3 4 2 4" xfId="18813"/>
    <cellStyle name="Normal 2 2 2 2 2 3 4 3" xfId="18814"/>
    <cellStyle name="Normal 2 2 2 2 2 3 4 4" xfId="18815"/>
    <cellStyle name="Normal 2 2 2 2 2 3 4 5" xfId="18816"/>
    <cellStyle name="Normal 2 2 2 2 2 3 5" xfId="18817"/>
    <cellStyle name="Normal 2 2 2 2 2 3 5 2" xfId="18818"/>
    <cellStyle name="Normal 2 2 2 2 2 3 5 3" xfId="18819"/>
    <cellStyle name="Normal 2 2 2 2 2 3 5 4" xfId="18820"/>
    <cellStyle name="Normal 2 2 2 2 2 3 6" xfId="18821"/>
    <cellStyle name="Normal 2 2 2 2 2 3 6 2" xfId="18822"/>
    <cellStyle name="Normal 2 2 2 2 2 3 7" xfId="18823"/>
    <cellStyle name="Normal 2 2 2 2 2 3 8" xfId="18824"/>
    <cellStyle name="Normal 2 2 2 2 2 4" xfId="18825"/>
    <cellStyle name="Normal 2 2 2 2 2 4 2" xfId="18826"/>
    <cellStyle name="Normal 2 2 2 2 2 4 2 2" xfId="18827"/>
    <cellStyle name="Normal 2 2 2 2 2 4 2 2 2" xfId="18828"/>
    <cellStyle name="Normal 2 2 2 2 2 4 2 2 3" xfId="18829"/>
    <cellStyle name="Normal 2 2 2 2 2 4 2 2 4" xfId="18830"/>
    <cellStyle name="Normal 2 2 2 2 2 4 2 3" xfId="18831"/>
    <cellStyle name="Normal 2 2 2 2 2 4 2 4" xfId="18832"/>
    <cellStyle name="Normal 2 2 2 2 2 4 2 5" xfId="18833"/>
    <cellStyle name="Normal 2 2 2 2 2 4 3" xfId="18834"/>
    <cellStyle name="Normal 2 2 2 2 2 4 3 2" xfId="18835"/>
    <cellStyle name="Normal 2 2 2 2 2 4 3 3" xfId="18836"/>
    <cellStyle name="Normal 2 2 2 2 2 4 3 4" xfId="18837"/>
    <cellStyle name="Normal 2 2 2 2 2 4 4" xfId="18838"/>
    <cellStyle name="Normal 2 2 2 2 2 4 4 2" xfId="18839"/>
    <cellStyle name="Normal 2 2 2 2 2 4 5" xfId="18840"/>
    <cellStyle name="Normal 2 2 2 2 2 4 6" xfId="18841"/>
    <cellStyle name="Normal 2 2 2 2 2 5" xfId="18842"/>
    <cellStyle name="Normal 2 2 2 2 2 5 2" xfId="18843"/>
    <cellStyle name="Normal 2 2 2 2 2 5 2 2" xfId="18844"/>
    <cellStyle name="Normal 2 2 2 2 2 5 2 2 2" xfId="18845"/>
    <cellStyle name="Normal 2 2 2 2 2 5 2 2 3" xfId="18846"/>
    <cellStyle name="Normal 2 2 2 2 2 5 2 2 4" xfId="18847"/>
    <cellStyle name="Normal 2 2 2 2 2 5 2 3" xfId="18848"/>
    <cellStyle name="Normal 2 2 2 2 2 5 2 4" xfId="18849"/>
    <cellStyle name="Normal 2 2 2 2 2 5 2 5" xfId="18850"/>
    <cellStyle name="Normal 2 2 2 2 2 5 3" xfId="18851"/>
    <cellStyle name="Normal 2 2 2 2 2 5 3 2" xfId="18852"/>
    <cellStyle name="Normal 2 2 2 2 2 5 3 3" xfId="18853"/>
    <cellStyle name="Normal 2 2 2 2 2 5 3 4" xfId="18854"/>
    <cellStyle name="Normal 2 2 2 2 2 5 4" xfId="18855"/>
    <cellStyle name="Normal 2 2 2 2 2 5 4 2" xfId="18856"/>
    <cellStyle name="Normal 2 2 2 2 2 5 5" xfId="18857"/>
    <cellStyle name="Normal 2 2 2 2 2 5 6" xfId="18858"/>
    <cellStyle name="Normal 2 2 2 2 2 6" xfId="18859"/>
    <cellStyle name="Normal 2 2 2 2 2 6 2" xfId="18860"/>
    <cellStyle name="Normal 2 2 2 2 2 6 2 2" xfId="18861"/>
    <cellStyle name="Normal 2 2 2 2 2 6 2 3" xfId="18862"/>
    <cellStyle name="Normal 2 2 2 2 2 6 2 4" xfId="18863"/>
    <cellStyle name="Normal 2 2 2 2 2 6 3" xfId="18864"/>
    <cellStyle name="Normal 2 2 2 2 2 6 4" xfId="18865"/>
    <cellStyle name="Normal 2 2 2 2 2 6 5" xfId="18866"/>
    <cellStyle name="Normal 2 2 2 2 2 7" xfId="18867"/>
    <cellStyle name="Normal 2 2 2 2 2 7 2" xfId="18868"/>
    <cellStyle name="Normal 2 2 2 2 2 7 3" xfId="18869"/>
    <cellStyle name="Normal 2 2 2 2 2 7 4" xfId="18870"/>
    <cellStyle name="Normal 2 2 2 2 2 8" xfId="18871"/>
    <cellStyle name="Normal 2 2 2 2 2 8 2" xfId="18872"/>
    <cellStyle name="Normal 2 2 2 2 2 9" xfId="18873"/>
    <cellStyle name="Normal 2 2 2 2 3" xfId="18874"/>
    <cellStyle name="Normal 2 2 2 2 3 2" xfId="18875"/>
    <cellStyle name="Normal 2 2 2 2 3 2 2" xfId="18876"/>
    <cellStyle name="Normal 2 2 2 2 3 2 2 2" xfId="18877"/>
    <cellStyle name="Normal 2 2 2 2 3 2 2 2 2" xfId="18878"/>
    <cellStyle name="Normal 2 2 2 2 3 2 2 2 3" xfId="18879"/>
    <cellStyle name="Normal 2 2 2 2 3 2 2 2 4" xfId="18880"/>
    <cellStyle name="Normal 2 2 2 2 3 2 2 3" xfId="18881"/>
    <cellStyle name="Normal 2 2 2 2 3 2 2 4" xfId="18882"/>
    <cellStyle name="Normal 2 2 2 2 3 2 2 5" xfId="18883"/>
    <cellStyle name="Normal 2 2 2 2 3 2 3" xfId="18884"/>
    <cellStyle name="Normal 2 2 2 2 3 2 3 2" xfId="18885"/>
    <cellStyle name="Normal 2 2 2 2 3 2 3 3" xfId="18886"/>
    <cellStyle name="Normal 2 2 2 2 3 2 3 4" xfId="18887"/>
    <cellStyle name="Normal 2 2 2 2 3 2 4" xfId="18888"/>
    <cellStyle name="Normal 2 2 2 2 3 2 4 2" xfId="18889"/>
    <cellStyle name="Normal 2 2 2 2 3 2 5" xfId="18890"/>
    <cellStyle name="Normal 2 2 2 2 3 2 6" xfId="18891"/>
    <cellStyle name="Normal 2 2 2 2 3 3" xfId="18892"/>
    <cellStyle name="Normal 2 2 2 2 3 3 2" xfId="18893"/>
    <cellStyle name="Normal 2 2 2 2 3 3 2 2" xfId="18894"/>
    <cellStyle name="Normal 2 2 2 2 3 3 2 2 2" xfId="18895"/>
    <cellStyle name="Normal 2 2 2 2 3 3 2 2 3" xfId="18896"/>
    <cellStyle name="Normal 2 2 2 2 3 3 2 2 4" xfId="18897"/>
    <cellStyle name="Normal 2 2 2 2 3 3 2 3" xfId="18898"/>
    <cellStyle name="Normal 2 2 2 2 3 3 2 4" xfId="18899"/>
    <cellStyle name="Normal 2 2 2 2 3 3 2 5" xfId="18900"/>
    <cellStyle name="Normal 2 2 2 2 3 3 3" xfId="18901"/>
    <cellStyle name="Normal 2 2 2 2 3 3 3 2" xfId="18902"/>
    <cellStyle name="Normal 2 2 2 2 3 3 3 3" xfId="18903"/>
    <cellStyle name="Normal 2 2 2 2 3 3 3 4" xfId="18904"/>
    <cellStyle name="Normal 2 2 2 2 3 3 4" xfId="18905"/>
    <cellStyle name="Normal 2 2 2 2 3 3 4 2" xfId="18906"/>
    <cellStyle name="Normal 2 2 2 2 3 3 5" xfId="18907"/>
    <cellStyle name="Normal 2 2 2 2 3 3 6" xfId="18908"/>
    <cellStyle name="Normal 2 2 2 2 3 4" xfId="18909"/>
    <cellStyle name="Normal 2 2 2 2 3 4 2" xfId="18910"/>
    <cellStyle name="Normal 2 2 2 2 3 4 2 2" xfId="18911"/>
    <cellStyle name="Normal 2 2 2 2 3 4 2 3" xfId="18912"/>
    <cellStyle name="Normal 2 2 2 2 3 4 2 4" xfId="18913"/>
    <cellStyle name="Normal 2 2 2 2 3 4 3" xfId="18914"/>
    <cellStyle name="Normal 2 2 2 2 3 4 4" xfId="18915"/>
    <cellStyle name="Normal 2 2 2 2 3 4 5" xfId="18916"/>
    <cellStyle name="Normal 2 2 2 2 3 5" xfId="18917"/>
    <cellStyle name="Normal 2 2 2 2 3 5 2" xfId="18918"/>
    <cellStyle name="Normal 2 2 2 2 3 5 3" xfId="18919"/>
    <cellStyle name="Normal 2 2 2 2 3 5 4" xfId="18920"/>
    <cellStyle name="Normal 2 2 2 2 3 6" xfId="18921"/>
    <cellStyle name="Normal 2 2 2 2 3 6 2" xfId="18922"/>
    <cellStyle name="Normal 2 2 2 2 3 7" xfId="18923"/>
    <cellStyle name="Normal 2 2 2 2 3 8" xfId="18924"/>
    <cellStyle name="Normal 2 2 2 2 4" xfId="18925"/>
    <cellStyle name="Normal 2 2 2 2 4 2" xfId="18926"/>
    <cellStyle name="Normal 2 2 2 2 4 2 2" xfId="18927"/>
    <cellStyle name="Normal 2 2 2 2 4 2 2 2" xfId="18928"/>
    <cellStyle name="Normal 2 2 2 2 4 2 2 2 2" xfId="18929"/>
    <cellStyle name="Normal 2 2 2 2 4 2 2 2 3" xfId="18930"/>
    <cellStyle name="Normal 2 2 2 2 4 2 2 2 4" xfId="18931"/>
    <cellStyle name="Normal 2 2 2 2 4 2 2 3" xfId="18932"/>
    <cellStyle name="Normal 2 2 2 2 4 2 2 4" xfId="18933"/>
    <cellStyle name="Normal 2 2 2 2 4 2 2 5" xfId="18934"/>
    <cellStyle name="Normal 2 2 2 2 4 2 3" xfId="18935"/>
    <cellStyle name="Normal 2 2 2 2 4 2 3 2" xfId="18936"/>
    <cellStyle name="Normal 2 2 2 2 4 2 3 3" xfId="18937"/>
    <cellStyle name="Normal 2 2 2 2 4 2 3 4" xfId="18938"/>
    <cellStyle name="Normal 2 2 2 2 4 2 4" xfId="18939"/>
    <cellStyle name="Normal 2 2 2 2 4 2 4 2" xfId="18940"/>
    <cellStyle name="Normal 2 2 2 2 4 2 5" xfId="18941"/>
    <cellStyle name="Normal 2 2 2 2 4 2 6" xfId="18942"/>
    <cellStyle name="Normal 2 2 2 2 4 3" xfId="18943"/>
    <cellStyle name="Normal 2 2 2 2 4 3 2" xfId="18944"/>
    <cellStyle name="Normal 2 2 2 2 4 3 2 2" xfId="18945"/>
    <cellStyle name="Normal 2 2 2 2 4 3 2 2 2" xfId="18946"/>
    <cellStyle name="Normal 2 2 2 2 4 3 2 2 3" xfId="18947"/>
    <cellStyle name="Normal 2 2 2 2 4 3 2 2 4" xfId="18948"/>
    <cellStyle name="Normal 2 2 2 2 4 3 2 3" xfId="18949"/>
    <cellStyle name="Normal 2 2 2 2 4 3 2 4" xfId="18950"/>
    <cellStyle name="Normal 2 2 2 2 4 3 2 5" xfId="18951"/>
    <cellStyle name="Normal 2 2 2 2 4 3 3" xfId="18952"/>
    <cellStyle name="Normal 2 2 2 2 4 3 3 2" xfId="18953"/>
    <cellStyle name="Normal 2 2 2 2 4 3 3 3" xfId="18954"/>
    <cellStyle name="Normal 2 2 2 2 4 3 3 4" xfId="18955"/>
    <cellStyle name="Normal 2 2 2 2 4 3 4" xfId="18956"/>
    <cellStyle name="Normal 2 2 2 2 4 3 4 2" xfId="18957"/>
    <cellStyle name="Normal 2 2 2 2 4 3 5" xfId="18958"/>
    <cellStyle name="Normal 2 2 2 2 4 3 6" xfId="18959"/>
    <cellStyle name="Normal 2 2 2 2 4 4" xfId="18960"/>
    <cellStyle name="Normal 2 2 2 2 4 4 2" xfId="18961"/>
    <cellStyle name="Normal 2 2 2 2 4 4 2 2" xfId="18962"/>
    <cellStyle name="Normal 2 2 2 2 4 4 2 3" xfId="18963"/>
    <cellStyle name="Normal 2 2 2 2 4 4 2 4" xfId="18964"/>
    <cellStyle name="Normal 2 2 2 2 4 4 3" xfId="18965"/>
    <cellStyle name="Normal 2 2 2 2 4 4 4" xfId="18966"/>
    <cellStyle name="Normal 2 2 2 2 4 4 5" xfId="18967"/>
    <cellStyle name="Normal 2 2 2 2 4 5" xfId="18968"/>
    <cellStyle name="Normal 2 2 2 2 4 5 2" xfId="18969"/>
    <cellStyle name="Normal 2 2 2 2 4 5 3" xfId="18970"/>
    <cellStyle name="Normal 2 2 2 2 4 5 4" xfId="18971"/>
    <cellStyle name="Normal 2 2 2 2 4 6" xfId="18972"/>
    <cellStyle name="Normal 2 2 2 2 4 6 2" xfId="18973"/>
    <cellStyle name="Normal 2 2 2 2 4 7" xfId="18974"/>
    <cellStyle name="Normal 2 2 2 2 4 8" xfId="18975"/>
    <cellStyle name="Normal 2 2 2 2 5" xfId="18976"/>
    <cellStyle name="Normal 2 2 2 2 5 2" xfId="18977"/>
    <cellStyle name="Normal 2 2 2 2 5 2 2" xfId="18978"/>
    <cellStyle name="Normal 2 2 2 2 5 2 2 2" xfId="18979"/>
    <cellStyle name="Normal 2 2 2 2 5 2 2 3" xfId="18980"/>
    <cellStyle name="Normal 2 2 2 2 5 2 2 4" xfId="18981"/>
    <cellStyle name="Normal 2 2 2 2 5 2 3" xfId="18982"/>
    <cellStyle name="Normal 2 2 2 2 5 2 4" xfId="18983"/>
    <cellStyle name="Normal 2 2 2 2 5 2 5" xfId="18984"/>
    <cellStyle name="Normal 2 2 2 2 5 3" xfId="18985"/>
    <cellStyle name="Normal 2 2 2 2 5 3 2" xfId="18986"/>
    <cellStyle name="Normal 2 2 2 2 5 3 3" xfId="18987"/>
    <cellStyle name="Normal 2 2 2 2 5 3 4" xfId="18988"/>
    <cellStyle name="Normal 2 2 2 2 5 4" xfId="18989"/>
    <cellStyle name="Normal 2 2 2 2 5 4 2" xfId="18990"/>
    <cellStyle name="Normal 2 2 2 2 5 5" xfId="18991"/>
    <cellStyle name="Normal 2 2 2 2 5 6" xfId="18992"/>
    <cellStyle name="Normal 2 2 2 2 6" xfId="18993"/>
    <cellStyle name="Normal 2 2 2 2 6 2" xfId="18994"/>
    <cellStyle name="Normal 2 2 2 2 6 2 2" xfId="18995"/>
    <cellStyle name="Normal 2 2 2 2 6 2 2 2" xfId="18996"/>
    <cellStyle name="Normal 2 2 2 2 6 2 2 3" xfId="18997"/>
    <cellStyle name="Normal 2 2 2 2 6 2 2 4" xfId="18998"/>
    <cellStyle name="Normal 2 2 2 2 6 2 3" xfId="18999"/>
    <cellStyle name="Normal 2 2 2 2 6 2 4" xfId="19000"/>
    <cellStyle name="Normal 2 2 2 2 6 2 5" xfId="19001"/>
    <cellStyle name="Normal 2 2 2 2 6 3" xfId="19002"/>
    <cellStyle name="Normal 2 2 2 2 6 3 2" xfId="19003"/>
    <cellStyle name="Normal 2 2 2 2 6 3 3" xfId="19004"/>
    <cellStyle name="Normal 2 2 2 2 6 3 4" xfId="19005"/>
    <cellStyle name="Normal 2 2 2 2 6 4" xfId="19006"/>
    <cellStyle name="Normal 2 2 2 2 6 4 2" xfId="19007"/>
    <cellStyle name="Normal 2 2 2 2 6 5" xfId="19008"/>
    <cellStyle name="Normal 2 2 2 2 6 6" xfId="19009"/>
    <cellStyle name="Normal 2 2 2 2 7" xfId="19010"/>
    <cellStyle name="Normal 2 2 2 2 7 2" xfId="19011"/>
    <cellStyle name="Normal 2 2 2 2 7 2 2" xfId="19012"/>
    <cellStyle name="Normal 2 2 2 2 7 2 3" xfId="19013"/>
    <cellStyle name="Normal 2 2 2 2 7 2 4" xfId="19014"/>
    <cellStyle name="Normal 2 2 2 2 7 3" xfId="19015"/>
    <cellStyle name="Normal 2 2 2 2 7 4" xfId="19016"/>
    <cellStyle name="Normal 2 2 2 2 7 5" xfId="19017"/>
    <cellStyle name="Normal 2 2 2 2 8" xfId="19018"/>
    <cellStyle name="Normal 2 2 2 2 8 2" xfId="19019"/>
    <cellStyle name="Normal 2 2 2 2 8 3" xfId="19020"/>
    <cellStyle name="Normal 2 2 2 2 8 4" xfId="19021"/>
    <cellStyle name="Normal 2 2 2 2 9" xfId="19022"/>
    <cellStyle name="Normal 2 2 2 2 9 2" xfId="19023"/>
    <cellStyle name="Normal 2 2 2 3" xfId="19024"/>
    <cellStyle name="Normal 2 2 2 3 10" xfId="19025"/>
    <cellStyle name="Normal 2 2 2 3 2" xfId="19026"/>
    <cellStyle name="Normal 2 2 2 3 2 2" xfId="19027"/>
    <cellStyle name="Normal 2 2 2 3 2 2 2" xfId="19028"/>
    <cellStyle name="Normal 2 2 2 3 2 2 2 2" xfId="19029"/>
    <cellStyle name="Normal 2 2 2 3 2 2 2 2 2" xfId="19030"/>
    <cellStyle name="Normal 2 2 2 3 2 2 2 2 3" xfId="19031"/>
    <cellStyle name="Normal 2 2 2 3 2 2 2 2 4" xfId="19032"/>
    <cellStyle name="Normal 2 2 2 3 2 2 2 3" xfId="19033"/>
    <cellStyle name="Normal 2 2 2 3 2 2 2 4" xfId="19034"/>
    <cellStyle name="Normal 2 2 2 3 2 2 2 5" xfId="19035"/>
    <cellStyle name="Normal 2 2 2 3 2 2 3" xfId="19036"/>
    <cellStyle name="Normal 2 2 2 3 2 2 3 2" xfId="19037"/>
    <cellStyle name="Normal 2 2 2 3 2 2 3 3" xfId="19038"/>
    <cellStyle name="Normal 2 2 2 3 2 2 3 4" xfId="19039"/>
    <cellStyle name="Normal 2 2 2 3 2 2 4" xfId="19040"/>
    <cellStyle name="Normal 2 2 2 3 2 2 4 2" xfId="19041"/>
    <cellStyle name="Normal 2 2 2 3 2 2 5" xfId="19042"/>
    <cellStyle name="Normal 2 2 2 3 2 2 6" xfId="19043"/>
    <cellStyle name="Normal 2 2 2 3 2 3" xfId="19044"/>
    <cellStyle name="Normal 2 2 2 3 2 3 2" xfId="19045"/>
    <cellStyle name="Normal 2 2 2 3 2 3 2 2" xfId="19046"/>
    <cellStyle name="Normal 2 2 2 3 2 3 2 2 2" xfId="19047"/>
    <cellStyle name="Normal 2 2 2 3 2 3 2 2 3" xfId="19048"/>
    <cellStyle name="Normal 2 2 2 3 2 3 2 2 4" xfId="19049"/>
    <cellStyle name="Normal 2 2 2 3 2 3 2 3" xfId="19050"/>
    <cellStyle name="Normal 2 2 2 3 2 3 2 4" xfId="19051"/>
    <cellStyle name="Normal 2 2 2 3 2 3 2 5" xfId="19052"/>
    <cellStyle name="Normal 2 2 2 3 2 3 3" xfId="19053"/>
    <cellStyle name="Normal 2 2 2 3 2 3 3 2" xfId="19054"/>
    <cellStyle name="Normal 2 2 2 3 2 3 3 3" xfId="19055"/>
    <cellStyle name="Normal 2 2 2 3 2 3 3 4" xfId="19056"/>
    <cellStyle name="Normal 2 2 2 3 2 3 4" xfId="19057"/>
    <cellStyle name="Normal 2 2 2 3 2 3 4 2" xfId="19058"/>
    <cellStyle name="Normal 2 2 2 3 2 3 5" xfId="19059"/>
    <cellStyle name="Normal 2 2 2 3 2 3 6" xfId="19060"/>
    <cellStyle name="Normal 2 2 2 3 2 4" xfId="19061"/>
    <cellStyle name="Normal 2 2 2 3 2 4 2" xfId="19062"/>
    <cellStyle name="Normal 2 2 2 3 2 4 2 2" xfId="19063"/>
    <cellStyle name="Normal 2 2 2 3 2 4 2 3" xfId="19064"/>
    <cellStyle name="Normal 2 2 2 3 2 4 2 4" xfId="19065"/>
    <cellStyle name="Normal 2 2 2 3 2 4 3" xfId="19066"/>
    <cellStyle name="Normal 2 2 2 3 2 4 4" xfId="19067"/>
    <cellStyle name="Normal 2 2 2 3 2 4 5" xfId="19068"/>
    <cellStyle name="Normal 2 2 2 3 2 5" xfId="19069"/>
    <cellStyle name="Normal 2 2 2 3 2 5 2" xfId="19070"/>
    <cellStyle name="Normal 2 2 2 3 2 5 3" xfId="19071"/>
    <cellStyle name="Normal 2 2 2 3 2 5 4" xfId="19072"/>
    <cellStyle name="Normal 2 2 2 3 2 6" xfId="19073"/>
    <cellStyle name="Normal 2 2 2 3 2 6 2" xfId="19074"/>
    <cellStyle name="Normal 2 2 2 3 2 7" xfId="19075"/>
    <cellStyle name="Normal 2 2 2 3 2 8" xfId="19076"/>
    <cellStyle name="Normal 2 2 2 3 3" xfId="19077"/>
    <cellStyle name="Normal 2 2 2 3 3 2" xfId="19078"/>
    <cellStyle name="Normal 2 2 2 3 3 2 2" xfId="19079"/>
    <cellStyle name="Normal 2 2 2 3 3 2 2 2" xfId="19080"/>
    <cellStyle name="Normal 2 2 2 3 3 2 2 2 2" xfId="19081"/>
    <cellStyle name="Normal 2 2 2 3 3 2 2 2 3" xfId="19082"/>
    <cellStyle name="Normal 2 2 2 3 3 2 2 2 4" xfId="19083"/>
    <cellStyle name="Normal 2 2 2 3 3 2 2 3" xfId="19084"/>
    <cellStyle name="Normal 2 2 2 3 3 2 2 4" xfId="19085"/>
    <cellStyle name="Normal 2 2 2 3 3 2 2 5" xfId="19086"/>
    <cellStyle name="Normal 2 2 2 3 3 2 3" xfId="19087"/>
    <cellStyle name="Normal 2 2 2 3 3 2 3 2" xfId="19088"/>
    <cellStyle name="Normal 2 2 2 3 3 2 3 3" xfId="19089"/>
    <cellStyle name="Normal 2 2 2 3 3 2 3 4" xfId="19090"/>
    <cellStyle name="Normal 2 2 2 3 3 2 4" xfId="19091"/>
    <cellStyle name="Normal 2 2 2 3 3 2 4 2" xfId="19092"/>
    <cellStyle name="Normal 2 2 2 3 3 2 5" xfId="19093"/>
    <cellStyle name="Normal 2 2 2 3 3 2 6" xfId="19094"/>
    <cellStyle name="Normal 2 2 2 3 3 3" xfId="19095"/>
    <cellStyle name="Normal 2 2 2 3 3 3 2" xfId="19096"/>
    <cellStyle name="Normal 2 2 2 3 3 3 2 2" xfId="19097"/>
    <cellStyle name="Normal 2 2 2 3 3 3 2 2 2" xfId="19098"/>
    <cellStyle name="Normal 2 2 2 3 3 3 2 2 3" xfId="19099"/>
    <cellStyle name="Normal 2 2 2 3 3 3 2 2 4" xfId="19100"/>
    <cellStyle name="Normal 2 2 2 3 3 3 2 3" xfId="19101"/>
    <cellStyle name="Normal 2 2 2 3 3 3 2 4" xfId="19102"/>
    <cellStyle name="Normal 2 2 2 3 3 3 2 5" xfId="19103"/>
    <cellStyle name="Normal 2 2 2 3 3 3 3" xfId="19104"/>
    <cellStyle name="Normal 2 2 2 3 3 3 3 2" xfId="19105"/>
    <cellStyle name="Normal 2 2 2 3 3 3 3 3" xfId="19106"/>
    <cellStyle name="Normal 2 2 2 3 3 3 3 4" xfId="19107"/>
    <cellStyle name="Normal 2 2 2 3 3 3 4" xfId="19108"/>
    <cellStyle name="Normal 2 2 2 3 3 3 4 2" xfId="19109"/>
    <cellStyle name="Normal 2 2 2 3 3 3 5" xfId="19110"/>
    <cellStyle name="Normal 2 2 2 3 3 3 6" xfId="19111"/>
    <cellStyle name="Normal 2 2 2 3 3 4" xfId="19112"/>
    <cellStyle name="Normal 2 2 2 3 3 4 2" xfId="19113"/>
    <cellStyle name="Normal 2 2 2 3 3 4 2 2" xfId="19114"/>
    <cellStyle name="Normal 2 2 2 3 3 4 2 3" xfId="19115"/>
    <cellStyle name="Normal 2 2 2 3 3 4 2 4" xfId="19116"/>
    <cellStyle name="Normal 2 2 2 3 3 4 3" xfId="19117"/>
    <cellStyle name="Normal 2 2 2 3 3 4 4" xfId="19118"/>
    <cellStyle name="Normal 2 2 2 3 3 4 5" xfId="19119"/>
    <cellStyle name="Normal 2 2 2 3 3 5" xfId="19120"/>
    <cellStyle name="Normal 2 2 2 3 3 5 2" xfId="19121"/>
    <cellStyle name="Normal 2 2 2 3 3 5 3" xfId="19122"/>
    <cellStyle name="Normal 2 2 2 3 3 5 4" xfId="19123"/>
    <cellStyle name="Normal 2 2 2 3 3 6" xfId="19124"/>
    <cellStyle name="Normal 2 2 2 3 3 6 2" xfId="19125"/>
    <cellStyle name="Normal 2 2 2 3 3 7" xfId="19126"/>
    <cellStyle name="Normal 2 2 2 3 3 8" xfId="19127"/>
    <cellStyle name="Normal 2 2 2 3 4" xfId="19128"/>
    <cellStyle name="Normal 2 2 2 3 4 2" xfId="19129"/>
    <cellStyle name="Normal 2 2 2 3 4 2 2" xfId="19130"/>
    <cellStyle name="Normal 2 2 2 3 4 2 2 2" xfId="19131"/>
    <cellStyle name="Normal 2 2 2 3 4 2 2 3" xfId="19132"/>
    <cellStyle name="Normal 2 2 2 3 4 2 2 4" xfId="19133"/>
    <cellStyle name="Normal 2 2 2 3 4 2 3" xfId="19134"/>
    <cellStyle name="Normal 2 2 2 3 4 2 4" xfId="19135"/>
    <cellStyle name="Normal 2 2 2 3 4 2 5" xfId="19136"/>
    <cellStyle name="Normal 2 2 2 3 4 3" xfId="19137"/>
    <cellStyle name="Normal 2 2 2 3 4 3 2" xfId="19138"/>
    <cellStyle name="Normal 2 2 2 3 4 3 3" xfId="19139"/>
    <cellStyle name="Normal 2 2 2 3 4 3 4" xfId="19140"/>
    <cellStyle name="Normal 2 2 2 3 4 4" xfId="19141"/>
    <cellStyle name="Normal 2 2 2 3 4 4 2" xfId="19142"/>
    <cellStyle name="Normal 2 2 2 3 4 5" xfId="19143"/>
    <cellStyle name="Normal 2 2 2 3 4 6" xfId="19144"/>
    <cellStyle name="Normal 2 2 2 3 5" xfId="19145"/>
    <cellStyle name="Normal 2 2 2 3 5 2" xfId="19146"/>
    <cellStyle name="Normal 2 2 2 3 5 2 2" xfId="19147"/>
    <cellStyle name="Normal 2 2 2 3 5 2 2 2" xfId="19148"/>
    <cellStyle name="Normal 2 2 2 3 5 2 2 3" xfId="19149"/>
    <cellStyle name="Normal 2 2 2 3 5 2 2 4" xfId="19150"/>
    <cellStyle name="Normal 2 2 2 3 5 2 3" xfId="19151"/>
    <cellStyle name="Normal 2 2 2 3 5 2 4" xfId="19152"/>
    <cellStyle name="Normal 2 2 2 3 5 2 5" xfId="19153"/>
    <cellStyle name="Normal 2 2 2 3 5 3" xfId="19154"/>
    <cellStyle name="Normal 2 2 2 3 5 3 2" xfId="19155"/>
    <cellStyle name="Normal 2 2 2 3 5 3 3" xfId="19156"/>
    <cellStyle name="Normal 2 2 2 3 5 3 4" xfId="19157"/>
    <cellStyle name="Normal 2 2 2 3 5 4" xfId="19158"/>
    <cellStyle name="Normal 2 2 2 3 5 4 2" xfId="19159"/>
    <cellStyle name="Normal 2 2 2 3 5 5" xfId="19160"/>
    <cellStyle name="Normal 2 2 2 3 5 6" xfId="19161"/>
    <cellStyle name="Normal 2 2 2 3 6" xfId="19162"/>
    <cellStyle name="Normal 2 2 2 3 6 2" xfId="19163"/>
    <cellStyle name="Normal 2 2 2 3 6 2 2" xfId="19164"/>
    <cellStyle name="Normal 2 2 2 3 6 2 3" xfId="19165"/>
    <cellStyle name="Normal 2 2 2 3 6 2 4" xfId="19166"/>
    <cellStyle name="Normal 2 2 2 3 6 3" xfId="19167"/>
    <cellStyle name="Normal 2 2 2 3 6 4" xfId="19168"/>
    <cellStyle name="Normal 2 2 2 3 6 5" xfId="19169"/>
    <cellStyle name="Normal 2 2 2 3 7" xfId="19170"/>
    <cellStyle name="Normal 2 2 2 3 7 2" xfId="19171"/>
    <cellStyle name="Normal 2 2 2 3 7 3" xfId="19172"/>
    <cellStyle name="Normal 2 2 2 3 7 4" xfId="19173"/>
    <cellStyle name="Normal 2 2 2 3 8" xfId="19174"/>
    <cellStyle name="Normal 2 2 2 3 8 2" xfId="19175"/>
    <cellStyle name="Normal 2 2 2 3 9" xfId="19176"/>
    <cellStyle name="Normal 2 2 2 4" xfId="19177"/>
    <cellStyle name="Normal 2 2 2 4 10" xfId="19178"/>
    <cellStyle name="Normal 2 2 2 4 2" xfId="19179"/>
    <cellStyle name="Normal 2 2 2 4 2 2" xfId="19180"/>
    <cellStyle name="Normal 2 2 2 4 2 2 2" xfId="19181"/>
    <cellStyle name="Normal 2 2 2 4 2 2 2 2" xfId="19182"/>
    <cellStyle name="Normal 2 2 2 4 2 2 2 2 2" xfId="19183"/>
    <cellStyle name="Normal 2 2 2 4 2 2 2 2 3" xfId="19184"/>
    <cellStyle name="Normal 2 2 2 4 2 2 2 2 4" xfId="19185"/>
    <cellStyle name="Normal 2 2 2 4 2 2 2 3" xfId="19186"/>
    <cellStyle name="Normal 2 2 2 4 2 2 2 4" xfId="19187"/>
    <cellStyle name="Normal 2 2 2 4 2 2 2 5" xfId="19188"/>
    <cellStyle name="Normal 2 2 2 4 2 2 3" xfId="19189"/>
    <cellStyle name="Normal 2 2 2 4 2 2 3 2" xfId="19190"/>
    <cellStyle name="Normal 2 2 2 4 2 2 3 3" xfId="19191"/>
    <cellStyle name="Normal 2 2 2 4 2 2 3 4" xfId="19192"/>
    <cellStyle name="Normal 2 2 2 4 2 2 4" xfId="19193"/>
    <cellStyle name="Normal 2 2 2 4 2 2 4 2" xfId="19194"/>
    <cellStyle name="Normal 2 2 2 4 2 2 5" xfId="19195"/>
    <cellStyle name="Normal 2 2 2 4 2 2 6" xfId="19196"/>
    <cellStyle name="Normal 2 2 2 4 2 3" xfId="19197"/>
    <cellStyle name="Normal 2 2 2 4 2 3 2" xfId="19198"/>
    <cellStyle name="Normal 2 2 2 4 2 3 2 2" xfId="19199"/>
    <cellStyle name="Normal 2 2 2 4 2 3 2 2 2" xfId="19200"/>
    <cellStyle name="Normal 2 2 2 4 2 3 2 2 3" xfId="19201"/>
    <cellStyle name="Normal 2 2 2 4 2 3 2 2 4" xfId="19202"/>
    <cellStyle name="Normal 2 2 2 4 2 3 2 3" xfId="19203"/>
    <cellStyle name="Normal 2 2 2 4 2 3 2 4" xfId="19204"/>
    <cellStyle name="Normal 2 2 2 4 2 3 2 5" xfId="19205"/>
    <cellStyle name="Normal 2 2 2 4 2 3 3" xfId="19206"/>
    <cellStyle name="Normal 2 2 2 4 2 3 3 2" xfId="19207"/>
    <cellStyle name="Normal 2 2 2 4 2 3 3 3" xfId="19208"/>
    <cellStyle name="Normal 2 2 2 4 2 3 3 4" xfId="19209"/>
    <cellStyle name="Normal 2 2 2 4 2 3 4" xfId="19210"/>
    <cellStyle name="Normal 2 2 2 4 2 3 4 2" xfId="19211"/>
    <cellStyle name="Normal 2 2 2 4 2 3 5" xfId="19212"/>
    <cellStyle name="Normal 2 2 2 4 2 3 6" xfId="19213"/>
    <cellStyle name="Normal 2 2 2 4 2 4" xfId="19214"/>
    <cellStyle name="Normal 2 2 2 4 2 4 2" xfId="19215"/>
    <cellStyle name="Normal 2 2 2 4 2 4 2 2" xfId="19216"/>
    <cellStyle name="Normal 2 2 2 4 2 4 2 3" xfId="19217"/>
    <cellStyle name="Normal 2 2 2 4 2 4 2 4" xfId="19218"/>
    <cellStyle name="Normal 2 2 2 4 2 4 3" xfId="19219"/>
    <cellStyle name="Normal 2 2 2 4 2 4 4" xfId="19220"/>
    <cellStyle name="Normal 2 2 2 4 2 4 5" xfId="19221"/>
    <cellStyle name="Normal 2 2 2 4 2 5" xfId="19222"/>
    <cellStyle name="Normal 2 2 2 4 2 5 2" xfId="19223"/>
    <cellStyle name="Normal 2 2 2 4 2 5 3" xfId="19224"/>
    <cellStyle name="Normal 2 2 2 4 2 5 4" xfId="19225"/>
    <cellStyle name="Normal 2 2 2 4 2 6" xfId="19226"/>
    <cellStyle name="Normal 2 2 2 4 2 6 2" xfId="19227"/>
    <cellStyle name="Normal 2 2 2 4 2 7" xfId="19228"/>
    <cellStyle name="Normal 2 2 2 4 2 8" xfId="19229"/>
    <cellStyle name="Normal 2 2 2 4 3" xfId="19230"/>
    <cellStyle name="Normal 2 2 2 4 3 2" xfId="19231"/>
    <cellStyle name="Normal 2 2 2 4 3 2 2" xfId="19232"/>
    <cellStyle name="Normal 2 2 2 4 3 2 2 2" xfId="19233"/>
    <cellStyle name="Normal 2 2 2 4 3 2 2 2 2" xfId="19234"/>
    <cellStyle name="Normal 2 2 2 4 3 2 2 2 3" xfId="19235"/>
    <cellStyle name="Normal 2 2 2 4 3 2 2 2 4" xfId="19236"/>
    <cellStyle name="Normal 2 2 2 4 3 2 2 3" xfId="19237"/>
    <cellStyle name="Normal 2 2 2 4 3 2 2 4" xfId="19238"/>
    <cellStyle name="Normal 2 2 2 4 3 2 2 5" xfId="19239"/>
    <cellStyle name="Normal 2 2 2 4 3 2 3" xfId="19240"/>
    <cellStyle name="Normal 2 2 2 4 3 2 3 2" xfId="19241"/>
    <cellStyle name="Normal 2 2 2 4 3 2 3 3" xfId="19242"/>
    <cellStyle name="Normal 2 2 2 4 3 2 3 4" xfId="19243"/>
    <cellStyle name="Normal 2 2 2 4 3 2 4" xfId="19244"/>
    <cellStyle name="Normal 2 2 2 4 3 2 4 2" xfId="19245"/>
    <cellStyle name="Normal 2 2 2 4 3 2 5" xfId="19246"/>
    <cellStyle name="Normal 2 2 2 4 3 2 6" xfId="19247"/>
    <cellStyle name="Normal 2 2 2 4 3 3" xfId="19248"/>
    <cellStyle name="Normal 2 2 2 4 3 3 2" xfId="19249"/>
    <cellStyle name="Normal 2 2 2 4 3 3 2 2" xfId="19250"/>
    <cellStyle name="Normal 2 2 2 4 3 3 2 2 2" xfId="19251"/>
    <cellStyle name="Normal 2 2 2 4 3 3 2 2 3" xfId="19252"/>
    <cellStyle name="Normal 2 2 2 4 3 3 2 2 4" xfId="19253"/>
    <cellStyle name="Normal 2 2 2 4 3 3 2 3" xfId="19254"/>
    <cellStyle name="Normal 2 2 2 4 3 3 2 4" xfId="19255"/>
    <cellStyle name="Normal 2 2 2 4 3 3 2 5" xfId="19256"/>
    <cellStyle name="Normal 2 2 2 4 3 3 3" xfId="19257"/>
    <cellStyle name="Normal 2 2 2 4 3 3 3 2" xfId="19258"/>
    <cellStyle name="Normal 2 2 2 4 3 3 3 3" xfId="19259"/>
    <cellStyle name="Normal 2 2 2 4 3 3 3 4" xfId="19260"/>
    <cellStyle name="Normal 2 2 2 4 3 3 4" xfId="19261"/>
    <cellStyle name="Normal 2 2 2 4 3 3 4 2" xfId="19262"/>
    <cellStyle name="Normal 2 2 2 4 3 3 5" xfId="19263"/>
    <cellStyle name="Normal 2 2 2 4 3 3 6" xfId="19264"/>
    <cellStyle name="Normal 2 2 2 4 3 4" xfId="19265"/>
    <cellStyle name="Normal 2 2 2 4 3 4 2" xfId="19266"/>
    <cellStyle name="Normal 2 2 2 4 3 4 2 2" xfId="19267"/>
    <cellStyle name="Normal 2 2 2 4 3 4 2 3" xfId="19268"/>
    <cellStyle name="Normal 2 2 2 4 3 4 2 4" xfId="19269"/>
    <cellStyle name="Normal 2 2 2 4 3 4 3" xfId="19270"/>
    <cellStyle name="Normal 2 2 2 4 3 4 4" xfId="19271"/>
    <cellStyle name="Normal 2 2 2 4 3 4 5" xfId="19272"/>
    <cellStyle name="Normal 2 2 2 4 3 5" xfId="19273"/>
    <cellStyle name="Normal 2 2 2 4 3 5 2" xfId="19274"/>
    <cellStyle name="Normal 2 2 2 4 3 5 3" xfId="19275"/>
    <cellStyle name="Normal 2 2 2 4 3 5 4" xfId="19276"/>
    <cellStyle name="Normal 2 2 2 4 3 6" xfId="19277"/>
    <cellStyle name="Normal 2 2 2 4 3 6 2" xfId="19278"/>
    <cellStyle name="Normal 2 2 2 4 3 7" xfId="19279"/>
    <cellStyle name="Normal 2 2 2 4 3 8" xfId="19280"/>
    <cellStyle name="Normal 2 2 2 4 4" xfId="19281"/>
    <cellStyle name="Normal 2 2 2 4 4 2" xfId="19282"/>
    <cellStyle name="Normal 2 2 2 4 4 2 2" xfId="19283"/>
    <cellStyle name="Normal 2 2 2 4 4 2 2 2" xfId="19284"/>
    <cellStyle name="Normal 2 2 2 4 4 2 2 3" xfId="19285"/>
    <cellStyle name="Normal 2 2 2 4 4 2 2 4" xfId="19286"/>
    <cellStyle name="Normal 2 2 2 4 4 2 3" xfId="19287"/>
    <cellStyle name="Normal 2 2 2 4 4 2 4" xfId="19288"/>
    <cellStyle name="Normal 2 2 2 4 4 2 5" xfId="19289"/>
    <cellStyle name="Normal 2 2 2 4 4 3" xfId="19290"/>
    <cellStyle name="Normal 2 2 2 4 4 3 2" xfId="19291"/>
    <cellStyle name="Normal 2 2 2 4 4 3 3" xfId="19292"/>
    <cellStyle name="Normal 2 2 2 4 4 3 4" xfId="19293"/>
    <cellStyle name="Normal 2 2 2 4 4 4" xfId="19294"/>
    <cellStyle name="Normal 2 2 2 4 4 4 2" xfId="19295"/>
    <cellStyle name="Normal 2 2 2 4 4 5" xfId="19296"/>
    <cellStyle name="Normal 2 2 2 4 4 6" xfId="19297"/>
    <cellStyle name="Normal 2 2 2 4 5" xfId="19298"/>
    <cellStyle name="Normal 2 2 2 4 5 2" xfId="19299"/>
    <cellStyle name="Normal 2 2 2 4 5 2 2" xfId="19300"/>
    <cellStyle name="Normal 2 2 2 4 5 2 2 2" xfId="19301"/>
    <cellStyle name="Normal 2 2 2 4 5 2 2 3" xfId="19302"/>
    <cellStyle name="Normal 2 2 2 4 5 2 2 4" xfId="19303"/>
    <cellStyle name="Normal 2 2 2 4 5 2 3" xfId="19304"/>
    <cellStyle name="Normal 2 2 2 4 5 2 4" xfId="19305"/>
    <cellStyle name="Normal 2 2 2 4 5 2 5" xfId="19306"/>
    <cellStyle name="Normal 2 2 2 4 5 3" xfId="19307"/>
    <cellStyle name="Normal 2 2 2 4 5 3 2" xfId="19308"/>
    <cellStyle name="Normal 2 2 2 4 5 3 3" xfId="19309"/>
    <cellStyle name="Normal 2 2 2 4 5 3 4" xfId="19310"/>
    <cellStyle name="Normal 2 2 2 4 5 4" xfId="19311"/>
    <cellStyle name="Normal 2 2 2 4 5 4 2" xfId="19312"/>
    <cellStyle name="Normal 2 2 2 4 5 5" xfId="19313"/>
    <cellStyle name="Normal 2 2 2 4 5 6" xfId="19314"/>
    <cellStyle name="Normal 2 2 2 4 6" xfId="19315"/>
    <cellStyle name="Normal 2 2 2 4 6 2" xfId="19316"/>
    <cellStyle name="Normal 2 2 2 4 6 2 2" xfId="19317"/>
    <cellStyle name="Normal 2 2 2 4 6 2 3" xfId="19318"/>
    <cellStyle name="Normal 2 2 2 4 6 2 4" xfId="19319"/>
    <cellStyle name="Normal 2 2 2 4 6 3" xfId="19320"/>
    <cellStyle name="Normal 2 2 2 4 6 4" xfId="19321"/>
    <cellStyle name="Normal 2 2 2 4 6 5" xfId="19322"/>
    <cellStyle name="Normal 2 2 2 4 7" xfId="19323"/>
    <cellStyle name="Normal 2 2 2 4 7 2" xfId="19324"/>
    <cellStyle name="Normal 2 2 2 4 7 3" xfId="19325"/>
    <cellStyle name="Normal 2 2 2 4 7 4" xfId="19326"/>
    <cellStyle name="Normal 2 2 2 4 8" xfId="19327"/>
    <cellStyle name="Normal 2 2 2 4 8 2" xfId="19328"/>
    <cellStyle name="Normal 2 2 2 4 9" xfId="19329"/>
    <cellStyle name="Normal 2 2 2 5" xfId="19330"/>
    <cellStyle name="Normal 2 2 2 5 2" xfId="19331"/>
    <cellStyle name="Normal 2 2 2 5 2 2" xfId="19332"/>
    <cellStyle name="Normal 2 2 2 5 2 2 2" xfId="19333"/>
    <cellStyle name="Normal 2 2 2 5 2 2 2 2" xfId="19334"/>
    <cellStyle name="Normal 2 2 2 5 2 2 2 3" xfId="19335"/>
    <cellStyle name="Normal 2 2 2 5 2 2 2 4" xfId="19336"/>
    <cellStyle name="Normal 2 2 2 5 2 2 3" xfId="19337"/>
    <cellStyle name="Normal 2 2 2 5 2 2 4" xfId="19338"/>
    <cellStyle name="Normal 2 2 2 5 2 2 5" xfId="19339"/>
    <cellStyle name="Normal 2 2 2 5 2 3" xfId="19340"/>
    <cellStyle name="Normal 2 2 2 5 2 3 2" xfId="19341"/>
    <cellStyle name="Normal 2 2 2 5 2 3 3" xfId="19342"/>
    <cellStyle name="Normal 2 2 2 5 2 3 4" xfId="19343"/>
    <cellStyle name="Normal 2 2 2 5 2 4" xfId="19344"/>
    <cellStyle name="Normal 2 2 2 5 2 4 2" xfId="19345"/>
    <cellStyle name="Normal 2 2 2 5 2 5" xfId="19346"/>
    <cellStyle name="Normal 2 2 2 5 2 6" xfId="19347"/>
    <cellStyle name="Normal 2 2 2 5 3" xfId="19348"/>
    <cellStyle name="Normal 2 2 2 5 3 2" xfId="19349"/>
    <cellStyle name="Normal 2 2 2 5 3 2 2" xfId="19350"/>
    <cellStyle name="Normal 2 2 2 5 3 2 2 2" xfId="19351"/>
    <cellStyle name="Normal 2 2 2 5 3 2 2 3" xfId="19352"/>
    <cellStyle name="Normal 2 2 2 5 3 2 2 4" xfId="19353"/>
    <cellStyle name="Normal 2 2 2 5 3 2 3" xfId="19354"/>
    <cellStyle name="Normal 2 2 2 5 3 2 4" xfId="19355"/>
    <cellStyle name="Normal 2 2 2 5 3 2 5" xfId="19356"/>
    <cellStyle name="Normal 2 2 2 5 3 3" xfId="19357"/>
    <cellStyle name="Normal 2 2 2 5 3 3 2" xfId="19358"/>
    <cellStyle name="Normal 2 2 2 5 3 3 3" xfId="19359"/>
    <cellStyle name="Normal 2 2 2 5 3 3 4" xfId="19360"/>
    <cellStyle name="Normal 2 2 2 5 3 4" xfId="19361"/>
    <cellStyle name="Normal 2 2 2 5 3 4 2" xfId="19362"/>
    <cellStyle name="Normal 2 2 2 5 3 5" xfId="19363"/>
    <cellStyle name="Normal 2 2 2 5 3 6" xfId="19364"/>
    <cellStyle name="Normal 2 2 2 5 4" xfId="19365"/>
    <cellStyle name="Normal 2 2 2 5 4 2" xfId="19366"/>
    <cellStyle name="Normal 2 2 2 5 4 2 2" xfId="19367"/>
    <cellStyle name="Normal 2 2 2 5 4 2 3" xfId="19368"/>
    <cellStyle name="Normal 2 2 2 5 4 2 4" xfId="19369"/>
    <cellStyle name="Normal 2 2 2 5 4 3" xfId="19370"/>
    <cellStyle name="Normal 2 2 2 5 4 4" xfId="19371"/>
    <cellStyle name="Normal 2 2 2 5 4 5" xfId="19372"/>
    <cellStyle name="Normal 2 2 2 5 5" xfId="19373"/>
    <cellStyle name="Normal 2 2 2 5 5 2" xfId="19374"/>
    <cellStyle name="Normal 2 2 2 5 5 3" xfId="19375"/>
    <cellStyle name="Normal 2 2 2 5 5 4" xfId="19376"/>
    <cellStyle name="Normal 2 2 2 5 6" xfId="19377"/>
    <cellStyle name="Normal 2 2 2 5 6 2" xfId="19378"/>
    <cellStyle name="Normal 2 2 2 5 7" xfId="19379"/>
    <cellStyle name="Normal 2 2 2 5 8" xfId="19380"/>
    <cellStyle name="Normal 2 2 2 6" xfId="19381"/>
    <cellStyle name="Normal 2 2 2 6 2" xfId="19382"/>
    <cellStyle name="Normal 2 2 2 6 2 2" xfId="19383"/>
    <cellStyle name="Normal 2 2 2 6 2 2 2" xfId="19384"/>
    <cellStyle name="Normal 2 2 2 6 2 2 2 2" xfId="19385"/>
    <cellStyle name="Normal 2 2 2 6 2 2 2 3" xfId="19386"/>
    <cellStyle name="Normal 2 2 2 6 2 2 2 4" xfId="19387"/>
    <cellStyle name="Normal 2 2 2 6 2 2 3" xfId="19388"/>
    <cellStyle name="Normal 2 2 2 6 2 2 4" xfId="19389"/>
    <cellStyle name="Normal 2 2 2 6 2 2 5" xfId="19390"/>
    <cellStyle name="Normal 2 2 2 6 2 3" xfId="19391"/>
    <cellStyle name="Normal 2 2 2 6 2 3 2" xfId="19392"/>
    <cellStyle name="Normal 2 2 2 6 2 3 3" xfId="19393"/>
    <cellStyle name="Normal 2 2 2 6 2 3 4" xfId="19394"/>
    <cellStyle name="Normal 2 2 2 6 2 4" xfId="19395"/>
    <cellStyle name="Normal 2 2 2 6 2 4 2" xfId="19396"/>
    <cellStyle name="Normal 2 2 2 6 2 5" xfId="19397"/>
    <cellStyle name="Normal 2 2 2 6 2 6" xfId="19398"/>
    <cellStyle name="Normal 2 2 2 6 3" xfId="19399"/>
    <cellStyle name="Normal 2 2 2 6 3 2" xfId="19400"/>
    <cellStyle name="Normal 2 2 2 6 3 2 2" xfId="19401"/>
    <cellStyle name="Normal 2 2 2 6 3 2 2 2" xfId="19402"/>
    <cellStyle name="Normal 2 2 2 6 3 2 2 3" xfId="19403"/>
    <cellStyle name="Normal 2 2 2 6 3 2 2 4" xfId="19404"/>
    <cellStyle name="Normal 2 2 2 6 3 2 3" xfId="19405"/>
    <cellStyle name="Normal 2 2 2 6 3 2 4" xfId="19406"/>
    <cellStyle name="Normal 2 2 2 6 3 2 5" xfId="19407"/>
    <cellStyle name="Normal 2 2 2 6 3 3" xfId="19408"/>
    <cellStyle name="Normal 2 2 2 6 3 3 2" xfId="19409"/>
    <cellStyle name="Normal 2 2 2 6 3 3 3" xfId="19410"/>
    <cellStyle name="Normal 2 2 2 6 3 3 4" xfId="19411"/>
    <cellStyle name="Normal 2 2 2 6 3 4" xfId="19412"/>
    <cellStyle name="Normal 2 2 2 6 3 4 2" xfId="19413"/>
    <cellStyle name="Normal 2 2 2 6 3 5" xfId="19414"/>
    <cellStyle name="Normal 2 2 2 6 3 6" xfId="19415"/>
    <cellStyle name="Normal 2 2 2 6 4" xfId="19416"/>
    <cellStyle name="Normal 2 2 2 6 4 2" xfId="19417"/>
    <cellStyle name="Normal 2 2 2 6 4 2 2" xfId="19418"/>
    <cellStyle name="Normal 2 2 2 6 4 2 3" xfId="19419"/>
    <cellStyle name="Normal 2 2 2 6 4 2 4" xfId="19420"/>
    <cellStyle name="Normal 2 2 2 6 4 3" xfId="19421"/>
    <cellStyle name="Normal 2 2 2 6 4 4" xfId="19422"/>
    <cellStyle name="Normal 2 2 2 6 4 5" xfId="19423"/>
    <cellStyle name="Normal 2 2 2 6 5" xfId="19424"/>
    <cellStyle name="Normal 2 2 2 6 5 2" xfId="19425"/>
    <cellStyle name="Normal 2 2 2 6 5 3" xfId="19426"/>
    <cellStyle name="Normal 2 2 2 6 5 4" xfId="19427"/>
    <cellStyle name="Normal 2 2 2 6 6" xfId="19428"/>
    <cellStyle name="Normal 2 2 2 6 6 2" xfId="19429"/>
    <cellStyle name="Normal 2 2 2 6 7" xfId="19430"/>
    <cellStyle name="Normal 2 2 2 6 8" xfId="19431"/>
    <cellStyle name="Normal 2 2 2 7" xfId="19432"/>
    <cellStyle name="Normal 2 2 2 7 2" xfId="19433"/>
    <cellStyle name="Normal 2 2 2 7 2 2" xfId="19434"/>
    <cellStyle name="Normal 2 2 2 7 2 2 2" xfId="19435"/>
    <cellStyle name="Normal 2 2 2 7 2 2 3" xfId="19436"/>
    <cellStyle name="Normal 2 2 2 7 2 2 4" xfId="19437"/>
    <cellStyle name="Normal 2 2 2 7 2 3" xfId="19438"/>
    <cellStyle name="Normal 2 2 2 7 2 4" xfId="19439"/>
    <cellStyle name="Normal 2 2 2 7 2 5" xfId="19440"/>
    <cellStyle name="Normal 2 2 2 7 3" xfId="19441"/>
    <cellStyle name="Normal 2 2 2 7 3 2" xfId="19442"/>
    <cellStyle name="Normal 2 2 2 7 3 3" xfId="19443"/>
    <cellStyle name="Normal 2 2 2 7 3 4" xfId="19444"/>
    <cellStyle name="Normal 2 2 2 7 4" xfId="19445"/>
    <cellStyle name="Normal 2 2 2 7 4 2" xfId="19446"/>
    <cellStyle name="Normal 2 2 2 7 5" xfId="19447"/>
    <cellStyle name="Normal 2 2 2 7 6" xfId="19448"/>
    <cellStyle name="Normal 2 2 2 8" xfId="19449"/>
    <cellStyle name="Normal 2 2 2 8 2" xfId="19450"/>
    <cellStyle name="Normal 2 2 2 8 2 2" xfId="19451"/>
    <cellStyle name="Normal 2 2 2 8 2 2 2" xfId="19452"/>
    <cellStyle name="Normal 2 2 2 8 2 2 3" xfId="19453"/>
    <cellStyle name="Normal 2 2 2 8 2 2 4" xfId="19454"/>
    <cellStyle name="Normal 2 2 2 8 2 3" xfId="19455"/>
    <cellStyle name="Normal 2 2 2 8 2 4" xfId="19456"/>
    <cellStyle name="Normal 2 2 2 8 2 5" xfId="19457"/>
    <cellStyle name="Normal 2 2 2 8 3" xfId="19458"/>
    <cellStyle name="Normal 2 2 2 8 3 2" xfId="19459"/>
    <cellStyle name="Normal 2 2 2 8 3 3" xfId="19460"/>
    <cellStyle name="Normal 2 2 2 8 3 4" xfId="19461"/>
    <cellStyle name="Normal 2 2 2 8 4" xfId="19462"/>
    <cellStyle name="Normal 2 2 2 8 4 2" xfId="19463"/>
    <cellStyle name="Normal 2 2 2 8 5" xfId="19464"/>
    <cellStyle name="Normal 2 2 2 8 6" xfId="19465"/>
    <cellStyle name="Normal 2 2 2 9" xfId="19466"/>
    <cellStyle name="Normal 2 2 2 9 2" xfId="19467"/>
    <cellStyle name="Normal 2 2 2 9 2 2" xfId="19468"/>
    <cellStyle name="Normal 2 2 2 9 2 3" xfId="19469"/>
    <cellStyle name="Normal 2 2 2 9 2 4" xfId="19470"/>
    <cellStyle name="Normal 2 2 2 9 3" xfId="19471"/>
    <cellStyle name="Normal 2 2 2 9 4" xfId="19472"/>
    <cellStyle name="Normal 2 2 2 9 5" xfId="19473"/>
    <cellStyle name="Normal 2 2 3" xfId="19474"/>
    <cellStyle name="Normal 2 2 3 10" xfId="19475"/>
    <cellStyle name="Normal 2 2 3 11" xfId="19476"/>
    <cellStyle name="Normal 2 2 3 2" xfId="19477"/>
    <cellStyle name="Normal 2 2 3 2 10" xfId="19478"/>
    <cellStyle name="Normal 2 2 3 2 2" xfId="19479"/>
    <cellStyle name="Normal 2 2 3 2 2 2" xfId="19480"/>
    <cellStyle name="Normal 2 2 3 2 2 2 2" xfId="19481"/>
    <cellStyle name="Normal 2 2 3 2 2 2 2 2" xfId="19482"/>
    <cellStyle name="Normal 2 2 3 2 2 2 2 2 2" xfId="19483"/>
    <cellStyle name="Normal 2 2 3 2 2 2 2 2 3" xfId="19484"/>
    <cellStyle name="Normal 2 2 3 2 2 2 2 2 4" xfId="19485"/>
    <cellStyle name="Normal 2 2 3 2 2 2 2 3" xfId="19486"/>
    <cellStyle name="Normal 2 2 3 2 2 2 2 4" xfId="19487"/>
    <cellStyle name="Normal 2 2 3 2 2 2 2 5" xfId="19488"/>
    <cellStyle name="Normal 2 2 3 2 2 2 3" xfId="19489"/>
    <cellStyle name="Normal 2 2 3 2 2 2 3 2" xfId="19490"/>
    <cellStyle name="Normal 2 2 3 2 2 2 3 3" xfId="19491"/>
    <cellStyle name="Normal 2 2 3 2 2 2 3 4" xfId="19492"/>
    <cellStyle name="Normal 2 2 3 2 2 2 4" xfId="19493"/>
    <cellStyle name="Normal 2 2 3 2 2 2 4 2" xfId="19494"/>
    <cellStyle name="Normal 2 2 3 2 2 2 5" xfId="19495"/>
    <cellStyle name="Normal 2 2 3 2 2 2 6" xfId="19496"/>
    <cellStyle name="Normal 2 2 3 2 2 3" xfId="19497"/>
    <cellStyle name="Normal 2 2 3 2 2 3 2" xfId="19498"/>
    <cellStyle name="Normal 2 2 3 2 2 3 2 2" xfId="19499"/>
    <cellStyle name="Normal 2 2 3 2 2 3 2 2 2" xfId="19500"/>
    <cellStyle name="Normal 2 2 3 2 2 3 2 2 3" xfId="19501"/>
    <cellStyle name="Normal 2 2 3 2 2 3 2 2 4" xfId="19502"/>
    <cellStyle name="Normal 2 2 3 2 2 3 2 3" xfId="19503"/>
    <cellStyle name="Normal 2 2 3 2 2 3 2 4" xfId="19504"/>
    <cellStyle name="Normal 2 2 3 2 2 3 2 5" xfId="19505"/>
    <cellStyle name="Normal 2 2 3 2 2 3 3" xfId="19506"/>
    <cellStyle name="Normal 2 2 3 2 2 3 3 2" xfId="19507"/>
    <cellStyle name="Normal 2 2 3 2 2 3 3 3" xfId="19508"/>
    <cellStyle name="Normal 2 2 3 2 2 3 3 4" xfId="19509"/>
    <cellStyle name="Normal 2 2 3 2 2 3 4" xfId="19510"/>
    <cellStyle name="Normal 2 2 3 2 2 3 4 2" xfId="19511"/>
    <cellStyle name="Normal 2 2 3 2 2 3 5" xfId="19512"/>
    <cellStyle name="Normal 2 2 3 2 2 3 6" xfId="19513"/>
    <cellStyle name="Normal 2 2 3 2 2 4" xfId="19514"/>
    <cellStyle name="Normal 2 2 3 2 2 4 2" xfId="19515"/>
    <cellStyle name="Normal 2 2 3 2 2 4 2 2" xfId="19516"/>
    <cellStyle name="Normal 2 2 3 2 2 4 2 3" xfId="19517"/>
    <cellStyle name="Normal 2 2 3 2 2 4 2 4" xfId="19518"/>
    <cellStyle name="Normal 2 2 3 2 2 4 3" xfId="19519"/>
    <cellStyle name="Normal 2 2 3 2 2 4 4" xfId="19520"/>
    <cellStyle name="Normal 2 2 3 2 2 4 5" xfId="19521"/>
    <cellStyle name="Normal 2 2 3 2 2 5" xfId="19522"/>
    <cellStyle name="Normal 2 2 3 2 2 5 2" xfId="19523"/>
    <cellStyle name="Normal 2 2 3 2 2 5 3" xfId="19524"/>
    <cellStyle name="Normal 2 2 3 2 2 5 4" xfId="19525"/>
    <cellStyle name="Normal 2 2 3 2 2 6" xfId="19526"/>
    <cellStyle name="Normal 2 2 3 2 2 6 2" xfId="19527"/>
    <cellStyle name="Normal 2 2 3 2 2 7" xfId="19528"/>
    <cellStyle name="Normal 2 2 3 2 2 8" xfId="19529"/>
    <cellStyle name="Normal 2 2 3 2 3" xfId="19530"/>
    <cellStyle name="Normal 2 2 3 2 3 2" xfId="19531"/>
    <cellStyle name="Normal 2 2 3 2 3 2 2" xfId="19532"/>
    <cellStyle name="Normal 2 2 3 2 3 2 2 2" xfId="19533"/>
    <cellStyle name="Normal 2 2 3 2 3 2 2 2 2" xfId="19534"/>
    <cellStyle name="Normal 2 2 3 2 3 2 2 2 3" xfId="19535"/>
    <cellStyle name="Normal 2 2 3 2 3 2 2 2 4" xfId="19536"/>
    <cellStyle name="Normal 2 2 3 2 3 2 2 3" xfId="19537"/>
    <cellStyle name="Normal 2 2 3 2 3 2 2 4" xfId="19538"/>
    <cellStyle name="Normal 2 2 3 2 3 2 2 5" xfId="19539"/>
    <cellStyle name="Normal 2 2 3 2 3 2 3" xfId="19540"/>
    <cellStyle name="Normal 2 2 3 2 3 2 3 2" xfId="19541"/>
    <cellStyle name="Normal 2 2 3 2 3 2 3 3" xfId="19542"/>
    <cellStyle name="Normal 2 2 3 2 3 2 3 4" xfId="19543"/>
    <cellStyle name="Normal 2 2 3 2 3 2 4" xfId="19544"/>
    <cellStyle name="Normal 2 2 3 2 3 2 4 2" xfId="19545"/>
    <cellStyle name="Normal 2 2 3 2 3 2 5" xfId="19546"/>
    <cellStyle name="Normal 2 2 3 2 3 2 6" xfId="19547"/>
    <cellStyle name="Normal 2 2 3 2 3 3" xfId="19548"/>
    <cellStyle name="Normal 2 2 3 2 3 3 2" xfId="19549"/>
    <cellStyle name="Normal 2 2 3 2 3 3 2 2" xfId="19550"/>
    <cellStyle name="Normal 2 2 3 2 3 3 2 2 2" xfId="19551"/>
    <cellStyle name="Normal 2 2 3 2 3 3 2 2 3" xfId="19552"/>
    <cellStyle name="Normal 2 2 3 2 3 3 2 2 4" xfId="19553"/>
    <cellStyle name="Normal 2 2 3 2 3 3 2 3" xfId="19554"/>
    <cellStyle name="Normal 2 2 3 2 3 3 2 4" xfId="19555"/>
    <cellStyle name="Normal 2 2 3 2 3 3 2 5" xfId="19556"/>
    <cellStyle name="Normal 2 2 3 2 3 3 3" xfId="19557"/>
    <cellStyle name="Normal 2 2 3 2 3 3 3 2" xfId="19558"/>
    <cellStyle name="Normal 2 2 3 2 3 3 3 3" xfId="19559"/>
    <cellStyle name="Normal 2 2 3 2 3 3 3 4" xfId="19560"/>
    <cellStyle name="Normal 2 2 3 2 3 3 4" xfId="19561"/>
    <cellStyle name="Normal 2 2 3 2 3 3 4 2" xfId="19562"/>
    <cellStyle name="Normal 2 2 3 2 3 3 5" xfId="19563"/>
    <cellStyle name="Normal 2 2 3 2 3 3 6" xfId="19564"/>
    <cellStyle name="Normal 2 2 3 2 3 4" xfId="19565"/>
    <cellStyle name="Normal 2 2 3 2 3 4 2" xfId="19566"/>
    <cellStyle name="Normal 2 2 3 2 3 4 2 2" xfId="19567"/>
    <cellStyle name="Normal 2 2 3 2 3 4 2 3" xfId="19568"/>
    <cellStyle name="Normal 2 2 3 2 3 4 2 4" xfId="19569"/>
    <cellStyle name="Normal 2 2 3 2 3 4 3" xfId="19570"/>
    <cellStyle name="Normal 2 2 3 2 3 4 4" xfId="19571"/>
    <cellStyle name="Normal 2 2 3 2 3 4 5" xfId="19572"/>
    <cellStyle name="Normal 2 2 3 2 3 5" xfId="19573"/>
    <cellStyle name="Normal 2 2 3 2 3 5 2" xfId="19574"/>
    <cellStyle name="Normal 2 2 3 2 3 5 3" xfId="19575"/>
    <cellStyle name="Normal 2 2 3 2 3 5 4" xfId="19576"/>
    <cellStyle name="Normal 2 2 3 2 3 6" xfId="19577"/>
    <cellStyle name="Normal 2 2 3 2 3 6 2" xfId="19578"/>
    <cellStyle name="Normal 2 2 3 2 3 7" xfId="19579"/>
    <cellStyle name="Normal 2 2 3 2 3 8" xfId="19580"/>
    <cellStyle name="Normal 2 2 3 2 4" xfId="19581"/>
    <cellStyle name="Normal 2 2 3 2 4 2" xfId="19582"/>
    <cellStyle name="Normal 2 2 3 2 4 2 2" xfId="19583"/>
    <cellStyle name="Normal 2 2 3 2 4 2 2 2" xfId="19584"/>
    <cellStyle name="Normal 2 2 3 2 4 2 2 3" xfId="19585"/>
    <cellStyle name="Normal 2 2 3 2 4 2 2 4" xfId="19586"/>
    <cellStyle name="Normal 2 2 3 2 4 2 3" xfId="19587"/>
    <cellStyle name="Normal 2 2 3 2 4 2 4" xfId="19588"/>
    <cellStyle name="Normal 2 2 3 2 4 2 5" xfId="19589"/>
    <cellStyle name="Normal 2 2 3 2 4 3" xfId="19590"/>
    <cellStyle name="Normal 2 2 3 2 4 3 2" xfId="19591"/>
    <cellStyle name="Normal 2 2 3 2 4 3 3" xfId="19592"/>
    <cellStyle name="Normal 2 2 3 2 4 3 4" xfId="19593"/>
    <cellStyle name="Normal 2 2 3 2 4 4" xfId="19594"/>
    <cellStyle name="Normal 2 2 3 2 4 4 2" xfId="19595"/>
    <cellStyle name="Normal 2 2 3 2 4 5" xfId="19596"/>
    <cellStyle name="Normal 2 2 3 2 4 6" xfId="19597"/>
    <cellStyle name="Normal 2 2 3 2 5" xfId="19598"/>
    <cellStyle name="Normal 2 2 3 2 5 2" xfId="19599"/>
    <cellStyle name="Normal 2 2 3 2 5 2 2" xfId="19600"/>
    <cellStyle name="Normal 2 2 3 2 5 2 2 2" xfId="19601"/>
    <cellStyle name="Normal 2 2 3 2 5 2 2 3" xfId="19602"/>
    <cellStyle name="Normal 2 2 3 2 5 2 2 4" xfId="19603"/>
    <cellStyle name="Normal 2 2 3 2 5 2 3" xfId="19604"/>
    <cellStyle name="Normal 2 2 3 2 5 2 4" xfId="19605"/>
    <cellStyle name="Normal 2 2 3 2 5 2 5" xfId="19606"/>
    <cellStyle name="Normal 2 2 3 2 5 3" xfId="19607"/>
    <cellStyle name="Normal 2 2 3 2 5 3 2" xfId="19608"/>
    <cellStyle name="Normal 2 2 3 2 5 3 3" xfId="19609"/>
    <cellStyle name="Normal 2 2 3 2 5 3 4" xfId="19610"/>
    <cellStyle name="Normal 2 2 3 2 5 4" xfId="19611"/>
    <cellStyle name="Normal 2 2 3 2 5 4 2" xfId="19612"/>
    <cellStyle name="Normal 2 2 3 2 5 5" xfId="19613"/>
    <cellStyle name="Normal 2 2 3 2 5 6" xfId="19614"/>
    <cellStyle name="Normal 2 2 3 2 6" xfId="19615"/>
    <cellStyle name="Normal 2 2 3 2 6 2" xfId="19616"/>
    <cellStyle name="Normal 2 2 3 2 6 2 2" xfId="19617"/>
    <cellStyle name="Normal 2 2 3 2 6 2 3" xfId="19618"/>
    <cellStyle name="Normal 2 2 3 2 6 2 4" xfId="19619"/>
    <cellStyle name="Normal 2 2 3 2 6 3" xfId="19620"/>
    <cellStyle name="Normal 2 2 3 2 6 4" xfId="19621"/>
    <cellStyle name="Normal 2 2 3 2 6 5" xfId="19622"/>
    <cellStyle name="Normal 2 2 3 2 7" xfId="19623"/>
    <cellStyle name="Normal 2 2 3 2 7 2" xfId="19624"/>
    <cellStyle name="Normal 2 2 3 2 7 3" xfId="19625"/>
    <cellStyle name="Normal 2 2 3 2 7 4" xfId="19626"/>
    <cellStyle name="Normal 2 2 3 2 8" xfId="19627"/>
    <cellStyle name="Normal 2 2 3 2 8 2" xfId="19628"/>
    <cellStyle name="Normal 2 2 3 2 9" xfId="19629"/>
    <cellStyle name="Normal 2 2 3 3" xfId="19630"/>
    <cellStyle name="Normal 2 2 3 3 2" xfId="19631"/>
    <cellStyle name="Normal 2 2 3 3 2 2" xfId="19632"/>
    <cellStyle name="Normal 2 2 3 3 2 2 2" xfId="19633"/>
    <cellStyle name="Normal 2 2 3 3 2 2 2 2" xfId="19634"/>
    <cellStyle name="Normal 2 2 3 3 2 2 2 3" xfId="19635"/>
    <cellStyle name="Normal 2 2 3 3 2 2 2 4" xfId="19636"/>
    <cellStyle name="Normal 2 2 3 3 2 2 3" xfId="19637"/>
    <cellStyle name="Normal 2 2 3 3 2 2 4" xfId="19638"/>
    <cellStyle name="Normal 2 2 3 3 2 2 5" xfId="19639"/>
    <cellStyle name="Normal 2 2 3 3 2 3" xfId="19640"/>
    <cellStyle name="Normal 2 2 3 3 2 3 2" xfId="19641"/>
    <cellStyle name="Normal 2 2 3 3 2 3 3" xfId="19642"/>
    <cellStyle name="Normal 2 2 3 3 2 3 4" xfId="19643"/>
    <cellStyle name="Normal 2 2 3 3 2 4" xfId="19644"/>
    <cellStyle name="Normal 2 2 3 3 2 4 2" xfId="19645"/>
    <cellStyle name="Normal 2 2 3 3 2 5" xfId="19646"/>
    <cellStyle name="Normal 2 2 3 3 2 6" xfId="19647"/>
    <cellStyle name="Normal 2 2 3 3 3" xfId="19648"/>
    <cellStyle name="Normal 2 2 3 3 3 2" xfId="19649"/>
    <cellStyle name="Normal 2 2 3 3 3 2 2" xfId="19650"/>
    <cellStyle name="Normal 2 2 3 3 3 2 2 2" xfId="19651"/>
    <cellStyle name="Normal 2 2 3 3 3 2 2 3" xfId="19652"/>
    <cellStyle name="Normal 2 2 3 3 3 2 2 4" xfId="19653"/>
    <cellStyle name="Normal 2 2 3 3 3 2 3" xfId="19654"/>
    <cellStyle name="Normal 2 2 3 3 3 2 4" xfId="19655"/>
    <cellStyle name="Normal 2 2 3 3 3 2 5" xfId="19656"/>
    <cellStyle name="Normal 2 2 3 3 3 3" xfId="19657"/>
    <cellStyle name="Normal 2 2 3 3 3 3 2" xfId="19658"/>
    <cellStyle name="Normal 2 2 3 3 3 3 3" xfId="19659"/>
    <cellStyle name="Normal 2 2 3 3 3 3 4" xfId="19660"/>
    <cellStyle name="Normal 2 2 3 3 3 4" xfId="19661"/>
    <cellStyle name="Normal 2 2 3 3 3 4 2" xfId="19662"/>
    <cellStyle name="Normal 2 2 3 3 3 5" xfId="19663"/>
    <cellStyle name="Normal 2 2 3 3 3 6" xfId="19664"/>
    <cellStyle name="Normal 2 2 3 3 4" xfId="19665"/>
    <cellStyle name="Normal 2 2 3 3 4 2" xfId="19666"/>
    <cellStyle name="Normal 2 2 3 3 4 2 2" xfId="19667"/>
    <cellStyle name="Normal 2 2 3 3 4 2 3" xfId="19668"/>
    <cellStyle name="Normal 2 2 3 3 4 2 4" xfId="19669"/>
    <cellStyle name="Normal 2 2 3 3 4 3" xfId="19670"/>
    <cellStyle name="Normal 2 2 3 3 4 4" xfId="19671"/>
    <cellStyle name="Normal 2 2 3 3 4 5" xfId="19672"/>
    <cellStyle name="Normal 2 2 3 3 5" xfId="19673"/>
    <cellStyle name="Normal 2 2 3 3 5 2" xfId="19674"/>
    <cellStyle name="Normal 2 2 3 3 5 3" xfId="19675"/>
    <cellStyle name="Normal 2 2 3 3 5 4" xfId="19676"/>
    <cellStyle name="Normal 2 2 3 3 6" xfId="19677"/>
    <cellStyle name="Normal 2 2 3 3 6 2" xfId="19678"/>
    <cellStyle name="Normal 2 2 3 3 7" xfId="19679"/>
    <cellStyle name="Normal 2 2 3 3 8" xfId="19680"/>
    <cellStyle name="Normal 2 2 3 4" xfId="19681"/>
    <cellStyle name="Normal 2 2 3 4 2" xfId="19682"/>
    <cellStyle name="Normal 2 2 3 4 2 2" xfId="19683"/>
    <cellStyle name="Normal 2 2 3 4 2 2 2" xfId="19684"/>
    <cellStyle name="Normal 2 2 3 4 2 2 2 2" xfId="19685"/>
    <cellStyle name="Normal 2 2 3 4 2 2 2 3" xfId="19686"/>
    <cellStyle name="Normal 2 2 3 4 2 2 2 4" xfId="19687"/>
    <cellStyle name="Normal 2 2 3 4 2 2 3" xfId="19688"/>
    <cellStyle name="Normal 2 2 3 4 2 2 4" xfId="19689"/>
    <cellStyle name="Normal 2 2 3 4 2 2 5" xfId="19690"/>
    <cellStyle name="Normal 2 2 3 4 2 3" xfId="19691"/>
    <cellStyle name="Normal 2 2 3 4 2 3 2" xfId="19692"/>
    <cellStyle name="Normal 2 2 3 4 2 3 3" xfId="19693"/>
    <cellStyle name="Normal 2 2 3 4 2 3 4" xfId="19694"/>
    <cellStyle name="Normal 2 2 3 4 2 4" xfId="19695"/>
    <cellStyle name="Normal 2 2 3 4 2 4 2" xfId="19696"/>
    <cellStyle name="Normal 2 2 3 4 2 5" xfId="19697"/>
    <cellStyle name="Normal 2 2 3 4 2 6" xfId="19698"/>
    <cellStyle name="Normal 2 2 3 4 3" xfId="19699"/>
    <cellStyle name="Normal 2 2 3 4 3 2" xfId="19700"/>
    <cellStyle name="Normal 2 2 3 4 3 2 2" xfId="19701"/>
    <cellStyle name="Normal 2 2 3 4 3 2 2 2" xfId="19702"/>
    <cellStyle name="Normal 2 2 3 4 3 2 2 3" xfId="19703"/>
    <cellStyle name="Normal 2 2 3 4 3 2 2 4" xfId="19704"/>
    <cellStyle name="Normal 2 2 3 4 3 2 3" xfId="19705"/>
    <cellStyle name="Normal 2 2 3 4 3 2 4" xfId="19706"/>
    <cellStyle name="Normal 2 2 3 4 3 2 5" xfId="19707"/>
    <cellStyle name="Normal 2 2 3 4 3 3" xfId="19708"/>
    <cellStyle name="Normal 2 2 3 4 3 3 2" xfId="19709"/>
    <cellStyle name="Normal 2 2 3 4 3 3 3" xfId="19710"/>
    <cellStyle name="Normal 2 2 3 4 3 3 4" xfId="19711"/>
    <cellStyle name="Normal 2 2 3 4 3 4" xfId="19712"/>
    <cellStyle name="Normal 2 2 3 4 3 4 2" xfId="19713"/>
    <cellStyle name="Normal 2 2 3 4 3 5" xfId="19714"/>
    <cellStyle name="Normal 2 2 3 4 3 6" xfId="19715"/>
    <cellStyle name="Normal 2 2 3 4 4" xfId="19716"/>
    <cellStyle name="Normal 2 2 3 4 4 2" xfId="19717"/>
    <cellStyle name="Normal 2 2 3 4 4 2 2" xfId="19718"/>
    <cellStyle name="Normal 2 2 3 4 4 2 3" xfId="19719"/>
    <cellStyle name="Normal 2 2 3 4 4 2 4" xfId="19720"/>
    <cellStyle name="Normal 2 2 3 4 4 3" xfId="19721"/>
    <cellStyle name="Normal 2 2 3 4 4 4" xfId="19722"/>
    <cellStyle name="Normal 2 2 3 4 4 5" xfId="19723"/>
    <cellStyle name="Normal 2 2 3 4 5" xfId="19724"/>
    <cellStyle name="Normal 2 2 3 4 5 2" xfId="19725"/>
    <cellStyle name="Normal 2 2 3 4 5 3" xfId="19726"/>
    <cellStyle name="Normal 2 2 3 4 5 4" xfId="19727"/>
    <cellStyle name="Normal 2 2 3 4 6" xfId="19728"/>
    <cellStyle name="Normal 2 2 3 4 6 2" xfId="19729"/>
    <cellStyle name="Normal 2 2 3 4 7" xfId="19730"/>
    <cellStyle name="Normal 2 2 3 4 8" xfId="19731"/>
    <cellStyle name="Normal 2 2 3 5" xfId="19732"/>
    <cellStyle name="Normal 2 2 3 5 2" xfId="19733"/>
    <cellStyle name="Normal 2 2 3 5 2 2" xfId="19734"/>
    <cellStyle name="Normal 2 2 3 5 2 2 2" xfId="19735"/>
    <cellStyle name="Normal 2 2 3 5 2 2 3" xfId="19736"/>
    <cellStyle name="Normal 2 2 3 5 2 2 4" xfId="19737"/>
    <cellStyle name="Normal 2 2 3 5 2 3" xfId="19738"/>
    <cellStyle name="Normal 2 2 3 5 2 4" xfId="19739"/>
    <cellStyle name="Normal 2 2 3 5 2 5" xfId="19740"/>
    <cellStyle name="Normal 2 2 3 5 3" xfId="19741"/>
    <cellStyle name="Normal 2 2 3 5 3 2" xfId="19742"/>
    <cellStyle name="Normal 2 2 3 5 3 3" xfId="19743"/>
    <cellStyle name="Normal 2 2 3 5 3 4" xfId="19744"/>
    <cellStyle name="Normal 2 2 3 5 4" xfId="19745"/>
    <cellStyle name="Normal 2 2 3 5 4 2" xfId="19746"/>
    <cellStyle name="Normal 2 2 3 5 5" xfId="19747"/>
    <cellStyle name="Normal 2 2 3 5 6" xfId="19748"/>
    <cellStyle name="Normal 2 2 3 6" xfId="19749"/>
    <cellStyle name="Normal 2 2 3 6 2" xfId="19750"/>
    <cellStyle name="Normal 2 2 3 6 2 2" xfId="19751"/>
    <cellStyle name="Normal 2 2 3 6 2 2 2" xfId="19752"/>
    <cellStyle name="Normal 2 2 3 6 2 2 3" xfId="19753"/>
    <cellStyle name="Normal 2 2 3 6 2 2 4" xfId="19754"/>
    <cellStyle name="Normal 2 2 3 6 2 3" xfId="19755"/>
    <cellStyle name="Normal 2 2 3 6 2 4" xfId="19756"/>
    <cellStyle name="Normal 2 2 3 6 2 5" xfId="19757"/>
    <cellStyle name="Normal 2 2 3 6 3" xfId="19758"/>
    <cellStyle name="Normal 2 2 3 6 3 2" xfId="19759"/>
    <cellStyle name="Normal 2 2 3 6 3 3" xfId="19760"/>
    <cellStyle name="Normal 2 2 3 6 3 4" xfId="19761"/>
    <cellStyle name="Normal 2 2 3 6 4" xfId="19762"/>
    <cellStyle name="Normal 2 2 3 6 4 2" xfId="19763"/>
    <cellStyle name="Normal 2 2 3 6 5" xfId="19764"/>
    <cellStyle name="Normal 2 2 3 6 6" xfId="19765"/>
    <cellStyle name="Normal 2 2 3 7" xfId="19766"/>
    <cellStyle name="Normal 2 2 3 7 2" xfId="19767"/>
    <cellStyle name="Normal 2 2 3 7 2 2" xfId="19768"/>
    <cellStyle name="Normal 2 2 3 7 2 3" xfId="19769"/>
    <cellStyle name="Normal 2 2 3 7 2 4" xfId="19770"/>
    <cellStyle name="Normal 2 2 3 7 3" xfId="19771"/>
    <cellStyle name="Normal 2 2 3 7 4" xfId="19772"/>
    <cellStyle name="Normal 2 2 3 7 5" xfId="19773"/>
    <cellStyle name="Normal 2 2 3 8" xfId="19774"/>
    <cellStyle name="Normal 2 2 3 8 2" xfId="19775"/>
    <cellStyle name="Normal 2 2 3 8 3" xfId="19776"/>
    <cellStyle name="Normal 2 2 3 8 4" xfId="19777"/>
    <cellStyle name="Normal 2 2 3 9" xfId="19778"/>
    <cellStyle name="Normal 2 2 3 9 2" xfId="19779"/>
    <cellStyle name="Normal 2 2 4" xfId="19780"/>
    <cellStyle name="Normal 2 2 4 10" xfId="19781"/>
    <cellStyle name="Normal 2 2 4 2" xfId="19782"/>
    <cellStyle name="Normal 2 2 4 2 2" xfId="19783"/>
    <cellStyle name="Normal 2 2 4 2 2 2" xfId="19784"/>
    <cellStyle name="Normal 2 2 4 2 2 2 2" xfId="19785"/>
    <cellStyle name="Normal 2 2 4 2 2 2 2 2" xfId="19786"/>
    <cellStyle name="Normal 2 2 4 2 2 2 2 3" xfId="19787"/>
    <cellStyle name="Normal 2 2 4 2 2 2 2 4" xfId="19788"/>
    <cellStyle name="Normal 2 2 4 2 2 2 3" xfId="19789"/>
    <cellStyle name="Normal 2 2 4 2 2 2 4" xfId="19790"/>
    <cellStyle name="Normal 2 2 4 2 2 2 5" xfId="19791"/>
    <cellStyle name="Normal 2 2 4 2 2 3" xfId="19792"/>
    <cellStyle name="Normal 2 2 4 2 2 3 2" xfId="19793"/>
    <cellStyle name="Normal 2 2 4 2 2 3 3" xfId="19794"/>
    <cellStyle name="Normal 2 2 4 2 2 3 4" xfId="19795"/>
    <cellStyle name="Normal 2 2 4 2 2 4" xfId="19796"/>
    <cellStyle name="Normal 2 2 4 2 2 4 2" xfId="19797"/>
    <cellStyle name="Normal 2 2 4 2 2 5" xfId="19798"/>
    <cellStyle name="Normal 2 2 4 2 2 6" xfId="19799"/>
    <cellStyle name="Normal 2 2 4 2 3" xfId="19800"/>
    <cellStyle name="Normal 2 2 4 2 3 2" xfId="19801"/>
    <cellStyle name="Normal 2 2 4 2 3 2 2" xfId="19802"/>
    <cellStyle name="Normal 2 2 4 2 3 2 2 2" xfId="19803"/>
    <cellStyle name="Normal 2 2 4 2 3 2 2 3" xfId="19804"/>
    <cellStyle name="Normal 2 2 4 2 3 2 2 4" xfId="19805"/>
    <cellStyle name="Normal 2 2 4 2 3 2 3" xfId="19806"/>
    <cellStyle name="Normal 2 2 4 2 3 2 4" xfId="19807"/>
    <cellStyle name="Normal 2 2 4 2 3 2 5" xfId="19808"/>
    <cellStyle name="Normal 2 2 4 2 3 3" xfId="19809"/>
    <cellStyle name="Normal 2 2 4 2 3 3 2" xfId="19810"/>
    <cellStyle name="Normal 2 2 4 2 3 3 3" xfId="19811"/>
    <cellStyle name="Normal 2 2 4 2 3 3 4" xfId="19812"/>
    <cellStyle name="Normal 2 2 4 2 3 4" xfId="19813"/>
    <cellStyle name="Normal 2 2 4 2 3 4 2" xfId="19814"/>
    <cellStyle name="Normal 2 2 4 2 3 5" xfId="19815"/>
    <cellStyle name="Normal 2 2 4 2 3 6" xfId="19816"/>
    <cellStyle name="Normal 2 2 4 2 4" xfId="19817"/>
    <cellStyle name="Normal 2 2 4 2 4 2" xfId="19818"/>
    <cellStyle name="Normal 2 2 4 2 4 2 2" xfId="19819"/>
    <cellStyle name="Normal 2 2 4 2 4 2 3" xfId="19820"/>
    <cellStyle name="Normal 2 2 4 2 4 2 4" xfId="19821"/>
    <cellStyle name="Normal 2 2 4 2 4 3" xfId="19822"/>
    <cellStyle name="Normal 2 2 4 2 4 4" xfId="19823"/>
    <cellStyle name="Normal 2 2 4 2 4 5" xfId="19824"/>
    <cellStyle name="Normal 2 2 4 2 5" xfId="19825"/>
    <cellStyle name="Normal 2 2 4 2 5 2" xfId="19826"/>
    <cellStyle name="Normal 2 2 4 2 5 3" xfId="19827"/>
    <cellStyle name="Normal 2 2 4 2 5 4" xfId="19828"/>
    <cellStyle name="Normal 2 2 4 2 6" xfId="19829"/>
    <cellStyle name="Normal 2 2 4 2 6 2" xfId="19830"/>
    <cellStyle name="Normal 2 2 4 2 7" xfId="19831"/>
    <cellStyle name="Normal 2 2 4 2 8" xfId="19832"/>
    <cellStyle name="Normal 2 2 4 3" xfId="19833"/>
    <cellStyle name="Normal 2 2 4 3 2" xfId="19834"/>
    <cellStyle name="Normal 2 2 4 3 2 2" xfId="19835"/>
    <cellStyle name="Normal 2 2 4 3 2 2 2" xfId="19836"/>
    <cellStyle name="Normal 2 2 4 3 2 2 2 2" xfId="19837"/>
    <cellStyle name="Normal 2 2 4 3 2 2 2 3" xfId="19838"/>
    <cellStyle name="Normal 2 2 4 3 2 2 2 4" xfId="19839"/>
    <cellStyle name="Normal 2 2 4 3 2 2 3" xfId="19840"/>
    <cellStyle name="Normal 2 2 4 3 2 2 4" xfId="19841"/>
    <cellStyle name="Normal 2 2 4 3 2 2 5" xfId="19842"/>
    <cellStyle name="Normal 2 2 4 3 2 3" xfId="19843"/>
    <cellStyle name="Normal 2 2 4 3 2 3 2" xfId="19844"/>
    <cellStyle name="Normal 2 2 4 3 2 3 3" xfId="19845"/>
    <cellStyle name="Normal 2 2 4 3 2 3 4" xfId="19846"/>
    <cellStyle name="Normal 2 2 4 3 2 4" xfId="19847"/>
    <cellStyle name="Normal 2 2 4 3 2 4 2" xfId="19848"/>
    <cellStyle name="Normal 2 2 4 3 2 5" xfId="19849"/>
    <cellStyle name="Normal 2 2 4 3 2 6" xfId="19850"/>
    <cellStyle name="Normal 2 2 4 3 3" xfId="19851"/>
    <cellStyle name="Normal 2 2 4 3 3 2" xfId="19852"/>
    <cellStyle name="Normal 2 2 4 3 3 2 2" xfId="19853"/>
    <cellStyle name="Normal 2 2 4 3 3 2 2 2" xfId="19854"/>
    <cellStyle name="Normal 2 2 4 3 3 2 2 3" xfId="19855"/>
    <cellStyle name="Normal 2 2 4 3 3 2 2 4" xfId="19856"/>
    <cellStyle name="Normal 2 2 4 3 3 2 3" xfId="19857"/>
    <cellStyle name="Normal 2 2 4 3 3 2 4" xfId="19858"/>
    <cellStyle name="Normal 2 2 4 3 3 2 5" xfId="19859"/>
    <cellStyle name="Normal 2 2 4 3 3 3" xfId="19860"/>
    <cellStyle name="Normal 2 2 4 3 3 3 2" xfId="19861"/>
    <cellStyle name="Normal 2 2 4 3 3 3 3" xfId="19862"/>
    <cellStyle name="Normal 2 2 4 3 3 3 4" xfId="19863"/>
    <cellStyle name="Normal 2 2 4 3 3 4" xfId="19864"/>
    <cellStyle name="Normal 2 2 4 3 3 4 2" xfId="19865"/>
    <cellStyle name="Normal 2 2 4 3 3 5" xfId="19866"/>
    <cellStyle name="Normal 2 2 4 3 3 6" xfId="19867"/>
    <cellStyle name="Normal 2 2 4 3 4" xfId="19868"/>
    <cellStyle name="Normal 2 2 4 3 4 2" xfId="19869"/>
    <cellStyle name="Normal 2 2 4 3 4 2 2" xfId="19870"/>
    <cellStyle name="Normal 2 2 4 3 4 2 3" xfId="19871"/>
    <cellStyle name="Normal 2 2 4 3 4 2 4" xfId="19872"/>
    <cellStyle name="Normal 2 2 4 3 4 3" xfId="19873"/>
    <cellStyle name="Normal 2 2 4 3 4 4" xfId="19874"/>
    <cellStyle name="Normal 2 2 4 3 4 5" xfId="19875"/>
    <cellStyle name="Normal 2 2 4 3 5" xfId="19876"/>
    <cellStyle name="Normal 2 2 4 3 5 2" xfId="19877"/>
    <cellStyle name="Normal 2 2 4 3 5 3" xfId="19878"/>
    <cellStyle name="Normal 2 2 4 3 5 4" xfId="19879"/>
    <cellStyle name="Normal 2 2 4 3 6" xfId="19880"/>
    <cellStyle name="Normal 2 2 4 3 6 2" xfId="19881"/>
    <cellStyle name="Normal 2 2 4 3 7" xfId="19882"/>
    <cellStyle name="Normal 2 2 4 3 8" xfId="19883"/>
    <cellStyle name="Normal 2 2 4 4" xfId="19884"/>
    <cellStyle name="Normal 2 2 4 4 2" xfId="19885"/>
    <cellStyle name="Normal 2 2 4 4 2 2" xfId="19886"/>
    <cellStyle name="Normal 2 2 4 4 2 2 2" xfId="19887"/>
    <cellStyle name="Normal 2 2 4 4 2 2 3" xfId="19888"/>
    <cellStyle name="Normal 2 2 4 4 2 2 4" xfId="19889"/>
    <cellStyle name="Normal 2 2 4 4 2 3" xfId="19890"/>
    <cellStyle name="Normal 2 2 4 4 2 4" xfId="19891"/>
    <cellStyle name="Normal 2 2 4 4 2 5" xfId="19892"/>
    <cellStyle name="Normal 2 2 4 4 3" xfId="19893"/>
    <cellStyle name="Normal 2 2 4 4 3 2" xfId="19894"/>
    <cellStyle name="Normal 2 2 4 4 3 3" xfId="19895"/>
    <cellStyle name="Normal 2 2 4 4 3 4" xfId="19896"/>
    <cellStyle name="Normal 2 2 4 4 4" xfId="19897"/>
    <cellStyle name="Normal 2 2 4 4 4 2" xfId="19898"/>
    <cellStyle name="Normal 2 2 4 4 5" xfId="19899"/>
    <cellStyle name="Normal 2 2 4 4 6" xfId="19900"/>
    <cellStyle name="Normal 2 2 4 5" xfId="19901"/>
    <cellStyle name="Normal 2 2 4 5 2" xfId="19902"/>
    <cellStyle name="Normal 2 2 4 5 2 2" xfId="19903"/>
    <cellStyle name="Normal 2 2 4 5 2 2 2" xfId="19904"/>
    <cellStyle name="Normal 2 2 4 5 2 2 3" xfId="19905"/>
    <cellStyle name="Normal 2 2 4 5 2 2 4" xfId="19906"/>
    <cellStyle name="Normal 2 2 4 5 2 3" xfId="19907"/>
    <cellStyle name="Normal 2 2 4 5 2 4" xfId="19908"/>
    <cellStyle name="Normal 2 2 4 5 2 5" xfId="19909"/>
    <cellStyle name="Normal 2 2 4 5 3" xfId="19910"/>
    <cellStyle name="Normal 2 2 4 5 3 2" xfId="19911"/>
    <cellStyle name="Normal 2 2 4 5 3 3" xfId="19912"/>
    <cellStyle name="Normal 2 2 4 5 3 4" xfId="19913"/>
    <cellStyle name="Normal 2 2 4 5 4" xfId="19914"/>
    <cellStyle name="Normal 2 2 4 5 4 2" xfId="19915"/>
    <cellStyle name="Normal 2 2 4 5 5" xfId="19916"/>
    <cellStyle name="Normal 2 2 4 5 6" xfId="19917"/>
    <cellStyle name="Normal 2 2 4 6" xfId="19918"/>
    <cellStyle name="Normal 2 2 4 6 2" xfId="19919"/>
    <cellStyle name="Normal 2 2 4 6 2 2" xfId="19920"/>
    <cellStyle name="Normal 2 2 4 6 2 3" xfId="19921"/>
    <cellStyle name="Normal 2 2 4 6 2 4" xfId="19922"/>
    <cellStyle name="Normal 2 2 4 6 3" xfId="19923"/>
    <cellStyle name="Normal 2 2 4 6 4" xfId="19924"/>
    <cellStyle name="Normal 2 2 4 6 5" xfId="19925"/>
    <cellStyle name="Normal 2 2 4 7" xfId="19926"/>
    <cellStyle name="Normal 2 2 4 7 2" xfId="19927"/>
    <cellStyle name="Normal 2 2 4 7 3" xfId="19928"/>
    <cellStyle name="Normal 2 2 4 7 4" xfId="19929"/>
    <cellStyle name="Normal 2 2 4 8" xfId="19930"/>
    <cellStyle name="Normal 2 2 4 8 2" xfId="19931"/>
    <cellStyle name="Normal 2 2 4 9" xfId="19932"/>
    <cellStyle name="Normal 2 2 5" xfId="19933"/>
    <cellStyle name="Normal 2 2 5 10" xfId="19934"/>
    <cellStyle name="Normal 2 2 5 2" xfId="19935"/>
    <cellStyle name="Normal 2 2 5 2 2" xfId="19936"/>
    <cellStyle name="Normal 2 2 5 2 2 2" xfId="19937"/>
    <cellStyle name="Normal 2 2 5 2 2 2 2" xfId="19938"/>
    <cellStyle name="Normal 2 2 5 2 2 2 2 2" xfId="19939"/>
    <cellStyle name="Normal 2 2 5 2 2 2 2 3" xfId="19940"/>
    <cellStyle name="Normal 2 2 5 2 2 2 2 4" xfId="19941"/>
    <cellStyle name="Normal 2 2 5 2 2 2 3" xfId="19942"/>
    <cellStyle name="Normal 2 2 5 2 2 2 4" xfId="19943"/>
    <cellStyle name="Normal 2 2 5 2 2 2 5" xfId="19944"/>
    <cellStyle name="Normal 2 2 5 2 2 3" xfId="19945"/>
    <cellStyle name="Normal 2 2 5 2 2 3 2" xfId="19946"/>
    <cellStyle name="Normal 2 2 5 2 2 3 3" xfId="19947"/>
    <cellStyle name="Normal 2 2 5 2 2 3 4" xfId="19948"/>
    <cellStyle name="Normal 2 2 5 2 2 4" xfId="19949"/>
    <cellStyle name="Normal 2 2 5 2 2 4 2" xfId="19950"/>
    <cellStyle name="Normal 2 2 5 2 2 5" xfId="19951"/>
    <cellStyle name="Normal 2 2 5 2 2 6" xfId="19952"/>
    <cellStyle name="Normal 2 2 5 2 3" xfId="19953"/>
    <cellStyle name="Normal 2 2 5 2 3 2" xfId="19954"/>
    <cellStyle name="Normal 2 2 5 2 3 2 2" xfId="19955"/>
    <cellStyle name="Normal 2 2 5 2 3 2 2 2" xfId="19956"/>
    <cellStyle name="Normal 2 2 5 2 3 2 2 3" xfId="19957"/>
    <cellStyle name="Normal 2 2 5 2 3 2 2 4" xfId="19958"/>
    <cellStyle name="Normal 2 2 5 2 3 2 3" xfId="19959"/>
    <cellStyle name="Normal 2 2 5 2 3 2 4" xfId="19960"/>
    <cellStyle name="Normal 2 2 5 2 3 2 5" xfId="19961"/>
    <cellStyle name="Normal 2 2 5 2 3 3" xfId="19962"/>
    <cellStyle name="Normal 2 2 5 2 3 3 2" xfId="19963"/>
    <cellStyle name="Normal 2 2 5 2 3 3 3" xfId="19964"/>
    <cellStyle name="Normal 2 2 5 2 3 3 4" xfId="19965"/>
    <cellStyle name="Normal 2 2 5 2 3 4" xfId="19966"/>
    <cellStyle name="Normal 2 2 5 2 3 4 2" xfId="19967"/>
    <cellStyle name="Normal 2 2 5 2 3 5" xfId="19968"/>
    <cellStyle name="Normal 2 2 5 2 3 6" xfId="19969"/>
    <cellStyle name="Normal 2 2 5 2 4" xfId="19970"/>
    <cellStyle name="Normal 2 2 5 2 4 2" xfId="19971"/>
    <cellStyle name="Normal 2 2 5 2 4 2 2" xfId="19972"/>
    <cellStyle name="Normal 2 2 5 2 4 2 3" xfId="19973"/>
    <cellStyle name="Normal 2 2 5 2 4 2 4" xfId="19974"/>
    <cellStyle name="Normal 2 2 5 2 4 3" xfId="19975"/>
    <cellStyle name="Normal 2 2 5 2 4 4" xfId="19976"/>
    <cellStyle name="Normal 2 2 5 2 4 5" xfId="19977"/>
    <cellStyle name="Normal 2 2 5 2 5" xfId="19978"/>
    <cellStyle name="Normal 2 2 5 2 5 2" xfId="19979"/>
    <cellStyle name="Normal 2 2 5 2 5 3" xfId="19980"/>
    <cellStyle name="Normal 2 2 5 2 5 4" xfId="19981"/>
    <cellStyle name="Normal 2 2 5 2 6" xfId="19982"/>
    <cellStyle name="Normal 2 2 5 2 6 2" xfId="19983"/>
    <cellStyle name="Normal 2 2 5 2 7" xfId="19984"/>
    <cellStyle name="Normal 2 2 5 2 8" xfId="19985"/>
    <cellStyle name="Normal 2 2 5 3" xfId="19986"/>
    <cellStyle name="Normal 2 2 5 3 2" xfId="19987"/>
    <cellStyle name="Normal 2 2 5 3 2 2" xfId="19988"/>
    <cellStyle name="Normal 2 2 5 3 2 2 2" xfId="19989"/>
    <cellStyle name="Normal 2 2 5 3 2 2 2 2" xfId="19990"/>
    <cellStyle name="Normal 2 2 5 3 2 2 2 3" xfId="19991"/>
    <cellStyle name="Normal 2 2 5 3 2 2 2 4" xfId="19992"/>
    <cellStyle name="Normal 2 2 5 3 2 2 3" xfId="19993"/>
    <cellStyle name="Normal 2 2 5 3 2 2 4" xfId="19994"/>
    <cellStyle name="Normal 2 2 5 3 2 2 5" xfId="19995"/>
    <cellStyle name="Normal 2 2 5 3 2 3" xfId="19996"/>
    <cellStyle name="Normal 2 2 5 3 2 3 2" xfId="19997"/>
    <cellStyle name="Normal 2 2 5 3 2 3 3" xfId="19998"/>
    <cellStyle name="Normal 2 2 5 3 2 3 4" xfId="19999"/>
    <cellStyle name="Normal 2 2 5 3 2 4" xfId="20000"/>
    <cellStyle name="Normal 2 2 5 3 2 4 2" xfId="20001"/>
    <cellStyle name="Normal 2 2 5 3 2 5" xfId="20002"/>
    <cellStyle name="Normal 2 2 5 3 2 6" xfId="20003"/>
    <cellStyle name="Normal 2 2 5 3 3" xfId="20004"/>
    <cellStyle name="Normal 2 2 5 3 3 2" xfId="20005"/>
    <cellStyle name="Normal 2 2 5 3 3 2 2" xfId="20006"/>
    <cellStyle name="Normal 2 2 5 3 3 2 2 2" xfId="20007"/>
    <cellStyle name="Normal 2 2 5 3 3 2 2 3" xfId="20008"/>
    <cellStyle name="Normal 2 2 5 3 3 2 2 4" xfId="20009"/>
    <cellStyle name="Normal 2 2 5 3 3 2 3" xfId="20010"/>
    <cellStyle name="Normal 2 2 5 3 3 2 4" xfId="20011"/>
    <cellStyle name="Normal 2 2 5 3 3 2 5" xfId="20012"/>
    <cellStyle name="Normal 2 2 5 3 3 3" xfId="20013"/>
    <cellStyle name="Normal 2 2 5 3 3 3 2" xfId="20014"/>
    <cellStyle name="Normal 2 2 5 3 3 3 3" xfId="20015"/>
    <cellStyle name="Normal 2 2 5 3 3 3 4" xfId="20016"/>
    <cellStyle name="Normal 2 2 5 3 3 4" xfId="20017"/>
    <cellStyle name="Normal 2 2 5 3 3 4 2" xfId="20018"/>
    <cellStyle name="Normal 2 2 5 3 3 5" xfId="20019"/>
    <cellStyle name="Normal 2 2 5 3 3 6" xfId="20020"/>
    <cellStyle name="Normal 2 2 5 3 4" xfId="20021"/>
    <cellStyle name="Normal 2 2 5 3 4 2" xfId="20022"/>
    <cellStyle name="Normal 2 2 5 3 4 2 2" xfId="20023"/>
    <cellStyle name="Normal 2 2 5 3 4 2 3" xfId="20024"/>
    <cellStyle name="Normal 2 2 5 3 4 2 4" xfId="20025"/>
    <cellStyle name="Normal 2 2 5 3 4 3" xfId="20026"/>
    <cellStyle name="Normal 2 2 5 3 4 4" xfId="20027"/>
    <cellStyle name="Normal 2 2 5 3 4 5" xfId="20028"/>
    <cellStyle name="Normal 2 2 5 3 5" xfId="20029"/>
    <cellStyle name="Normal 2 2 5 3 5 2" xfId="20030"/>
    <cellStyle name="Normal 2 2 5 3 5 3" xfId="20031"/>
    <cellStyle name="Normal 2 2 5 3 5 4" xfId="20032"/>
    <cellStyle name="Normal 2 2 5 3 6" xfId="20033"/>
    <cellStyle name="Normal 2 2 5 3 6 2" xfId="20034"/>
    <cellStyle name="Normal 2 2 5 3 7" xfId="20035"/>
    <cellStyle name="Normal 2 2 5 3 8" xfId="20036"/>
    <cellStyle name="Normal 2 2 5 4" xfId="20037"/>
    <cellStyle name="Normal 2 2 5 4 2" xfId="20038"/>
    <cellStyle name="Normal 2 2 5 4 2 2" xfId="20039"/>
    <cellStyle name="Normal 2 2 5 4 2 2 2" xfId="20040"/>
    <cellStyle name="Normal 2 2 5 4 2 2 3" xfId="20041"/>
    <cellStyle name="Normal 2 2 5 4 2 2 4" xfId="20042"/>
    <cellStyle name="Normal 2 2 5 4 2 3" xfId="20043"/>
    <cellStyle name="Normal 2 2 5 4 2 4" xfId="20044"/>
    <cellStyle name="Normal 2 2 5 4 2 5" xfId="20045"/>
    <cellStyle name="Normal 2 2 5 4 3" xfId="20046"/>
    <cellStyle name="Normal 2 2 5 4 3 2" xfId="20047"/>
    <cellStyle name="Normal 2 2 5 4 3 3" xfId="20048"/>
    <cellStyle name="Normal 2 2 5 4 3 4" xfId="20049"/>
    <cellStyle name="Normal 2 2 5 4 4" xfId="20050"/>
    <cellStyle name="Normal 2 2 5 4 4 2" xfId="20051"/>
    <cellStyle name="Normal 2 2 5 4 5" xfId="20052"/>
    <cellStyle name="Normal 2 2 5 4 6" xfId="20053"/>
    <cellStyle name="Normal 2 2 5 5" xfId="20054"/>
    <cellStyle name="Normal 2 2 5 5 2" xfId="20055"/>
    <cellStyle name="Normal 2 2 5 5 2 2" xfId="20056"/>
    <cellStyle name="Normal 2 2 5 5 2 2 2" xfId="20057"/>
    <cellStyle name="Normal 2 2 5 5 2 2 3" xfId="20058"/>
    <cellStyle name="Normal 2 2 5 5 2 2 4" xfId="20059"/>
    <cellStyle name="Normal 2 2 5 5 2 3" xfId="20060"/>
    <cellStyle name="Normal 2 2 5 5 2 4" xfId="20061"/>
    <cellStyle name="Normal 2 2 5 5 2 5" xfId="20062"/>
    <cellStyle name="Normal 2 2 5 5 3" xfId="20063"/>
    <cellStyle name="Normal 2 2 5 5 3 2" xfId="20064"/>
    <cellStyle name="Normal 2 2 5 5 3 3" xfId="20065"/>
    <cellStyle name="Normal 2 2 5 5 3 4" xfId="20066"/>
    <cellStyle name="Normal 2 2 5 5 4" xfId="20067"/>
    <cellStyle name="Normal 2 2 5 5 4 2" xfId="20068"/>
    <cellStyle name="Normal 2 2 5 5 5" xfId="20069"/>
    <cellStyle name="Normal 2 2 5 5 6" xfId="20070"/>
    <cellStyle name="Normal 2 2 5 6" xfId="20071"/>
    <cellStyle name="Normal 2 2 5 6 2" xfId="20072"/>
    <cellStyle name="Normal 2 2 5 6 2 2" xfId="20073"/>
    <cellStyle name="Normal 2 2 5 6 2 3" xfId="20074"/>
    <cellStyle name="Normal 2 2 5 6 2 4" xfId="20075"/>
    <cellStyle name="Normal 2 2 5 6 3" xfId="20076"/>
    <cellStyle name="Normal 2 2 5 6 4" xfId="20077"/>
    <cellStyle name="Normal 2 2 5 6 5" xfId="20078"/>
    <cellStyle name="Normal 2 2 5 7" xfId="20079"/>
    <cellStyle name="Normal 2 2 5 7 2" xfId="20080"/>
    <cellStyle name="Normal 2 2 5 7 3" xfId="20081"/>
    <cellStyle name="Normal 2 2 5 7 4" xfId="20082"/>
    <cellStyle name="Normal 2 2 5 8" xfId="20083"/>
    <cellStyle name="Normal 2 2 5 8 2" xfId="20084"/>
    <cellStyle name="Normal 2 2 5 9" xfId="20085"/>
    <cellStyle name="Normal 2 2 6" xfId="20086"/>
    <cellStyle name="Normal 2 2 6 2" xfId="20087"/>
    <cellStyle name="Normal 2 2 6 2 2" xfId="20088"/>
    <cellStyle name="Normal 2 2 6 2 2 2" xfId="20089"/>
    <cellStyle name="Normal 2 2 6 2 2 2 2" xfId="20090"/>
    <cellStyle name="Normal 2 2 6 2 2 2 3" xfId="20091"/>
    <cellStyle name="Normal 2 2 6 2 2 2 4" xfId="20092"/>
    <cellStyle name="Normal 2 2 6 2 2 3" xfId="20093"/>
    <cellStyle name="Normal 2 2 6 2 2 4" xfId="20094"/>
    <cellStyle name="Normal 2 2 6 2 2 5" xfId="20095"/>
    <cellStyle name="Normal 2 2 6 2 3" xfId="20096"/>
    <cellStyle name="Normal 2 2 6 2 3 2" xfId="20097"/>
    <cellStyle name="Normal 2 2 6 2 3 3" xfId="20098"/>
    <cellStyle name="Normal 2 2 6 2 3 4" xfId="20099"/>
    <cellStyle name="Normal 2 2 6 2 4" xfId="20100"/>
    <cellStyle name="Normal 2 2 6 2 4 2" xfId="20101"/>
    <cellStyle name="Normal 2 2 6 2 5" xfId="20102"/>
    <cellStyle name="Normal 2 2 6 2 6" xfId="20103"/>
    <cellStyle name="Normal 2 2 6 3" xfId="20104"/>
    <cellStyle name="Normal 2 2 6 3 2" xfId="20105"/>
    <cellStyle name="Normal 2 2 6 3 2 2" xfId="20106"/>
    <cellStyle name="Normal 2 2 6 3 2 2 2" xfId="20107"/>
    <cellStyle name="Normal 2 2 6 3 2 2 3" xfId="20108"/>
    <cellStyle name="Normal 2 2 6 3 2 2 4" xfId="20109"/>
    <cellStyle name="Normal 2 2 6 3 2 3" xfId="20110"/>
    <cellStyle name="Normal 2 2 6 3 2 4" xfId="20111"/>
    <cellStyle name="Normal 2 2 6 3 2 5" xfId="20112"/>
    <cellStyle name="Normal 2 2 6 3 3" xfId="20113"/>
    <cellStyle name="Normal 2 2 6 3 3 2" xfId="20114"/>
    <cellStyle name="Normal 2 2 6 3 3 3" xfId="20115"/>
    <cellStyle name="Normal 2 2 6 3 3 4" xfId="20116"/>
    <cellStyle name="Normal 2 2 6 3 4" xfId="20117"/>
    <cellStyle name="Normal 2 2 6 3 4 2" xfId="20118"/>
    <cellStyle name="Normal 2 2 6 3 5" xfId="20119"/>
    <cellStyle name="Normal 2 2 6 3 6" xfId="20120"/>
    <cellStyle name="Normal 2 2 6 4" xfId="20121"/>
    <cellStyle name="Normal 2 2 6 4 2" xfId="20122"/>
    <cellStyle name="Normal 2 2 6 4 2 2" xfId="20123"/>
    <cellStyle name="Normal 2 2 6 4 2 3" xfId="20124"/>
    <cellStyle name="Normal 2 2 6 4 2 4" xfId="20125"/>
    <cellStyle name="Normal 2 2 6 4 3" xfId="20126"/>
    <cellStyle name="Normal 2 2 6 4 4" xfId="20127"/>
    <cellStyle name="Normal 2 2 6 4 5" xfId="20128"/>
    <cellStyle name="Normal 2 2 6 5" xfId="20129"/>
    <cellStyle name="Normal 2 2 6 5 2" xfId="20130"/>
    <cellStyle name="Normal 2 2 6 5 3" xfId="20131"/>
    <cellStyle name="Normal 2 2 6 5 4" xfId="20132"/>
    <cellStyle name="Normal 2 2 6 6" xfId="20133"/>
    <cellStyle name="Normal 2 2 6 6 2" xfId="20134"/>
    <cellStyle name="Normal 2 2 6 7" xfId="20135"/>
    <cellStyle name="Normal 2 2 6 8" xfId="20136"/>
    <cellStyle name="Normal 2 2 7" xfId="20137"/>
    <cellStyle name="Normal 2 2 7 2" xfId="20138"/>
    <cellStyle name="Normal 2 2 7 2 2" xfId="20139"/>
    <cellStyle name="Normal 2 2 7 2 2 2" xfId="20140"/>
    <cellStyle name="Normal 2 2 7 2 2 2 2" xfId="20141"/>
    <cellStyle name="Normal 2 2 7 2 2 2 3" xfId="20142"/>
    <cellStyle name="Normal 2 2 7 2 2 2 4" xfId="20143"/>
    <cellStyle name="Normal 2 2 7 2 2 3" xfId="20144"/>
    <cellStyle name="Normal 2 2 7 2 2 4" xfId="20145"/>
    <cellStyle name="Normal 2 2 7 2 2 5" xfId="20146"/>
    <cellStyle name="Normal 2 2 7 2 3" xfId="20147"/>
    <cellStyle name="Normal 2 2 7 2 3 2" xfId="20148"/>
    <cellStyle name="Normal 2 2 7 2 3 3" xfId="20149"/>
    <cellStyle name="Normal 2 2 7 2 3 4" xfId="20150"/>
    <cellStyle name="Normal 2 2 7 2 4" xfId="20151"/>
    <cellStyle name="Normal 2 2 7 2 4 2" xfId="20152"/>
    <cellStyle name="Normal 2 2 7 2 5" xfId="20153"/>
    <cellStyle name="Normal 2 2 7 2 6" xfId="20154"/>
    <cellStyle name="Normal 2 2 7 3" xfId="20155"/>
    <cellStyle name="Normal 2 2 7 3 2" xfId="20156"/>
    <cellStyle name="Normal 2 2 7 3 2 2" xfId="20157"/>
    <cellStyle name="Normal 2 2 7 3 2 2 2" xfId="20158"/>
    <cellStyle name="Normal 2 2 7 3 2 2 3" xfId="20159"/>
    <cellStyle name="Normal 2 2 7 3 2 2 4" xfId="20160"/>
    <cellStyle name="Normal 2 2 7 3 2 3" xfId="20161"/>
    <cellStyle name="Normal 2 2 7 3 2 4" xfId="20162"/>
    <cellStyle name="Normal 2 2 7 3 2 5" xfId="20163"/>
    <cellStyle name="Normal 2 2 7 3 3" xfId="20164"/>
    <cellStyle name="Normal 2 2 7 3 3 2" xfId="20165"/>
    <cellStyle name="Normal 2 2 7 3 3 3" xfId="20166"/>
    <cellStyle name="Normal 2 2 7 3 3 4" xfId="20167"/>
    <cellStyle name="Normal 2 2 7 3 4" xfId="20168"/>
    <cellStyle name="Normal 2 2 7 3 4 2" xfId="20169"/>
    <cellStyle name="Normal 2 2 7 3 5" xfId="20170"/>
    <cellStyle name="Normal 2 2 7 3 6" xfId="20171"/>
    <cellStyle name="Normal 2 2 7 4" xfId="20172"/>
    <cellStyle name="Normal 2 2 7 4 2" xfId="20173"/>
    <cellStyle name="Normal 2 2 7 4 2 2" xfId="20174"/>
    <cellStyle name="Normal 2 2 7 4 2 3" xfId="20175"/>
    <cellStyle name="Normal 2 2 7 4 2 4" xfId="20176"/>
    <cellStyle name="Normal 2 2 7 4 3" xfId="20177"/>
    <cellStyle name="Normal 2 2 7 4 4" xfId="20178"/>
    <cellStyle name="Normal 2 2 7 4 5" xfId="20179"/>
    <cellStyle name="Normal 2 2 7 5" xfId="20180"/>
    <cellStyle name="Normal 2 2 7 5 2" xfId="20181"/>
    <cellStyle name="Normal 2 2 7 5 3" xfId="20182"/>
    <cellStyle name="Normal 2 2 7 5 4" xfId="20183"/>
    <cellStyle name="Normal 2 2 7 6" xfId="20184"/>
    <cellStyle name="Normal 2 2 7 6 2" xfId="20185"/>
    <cellStyle name="Normal 2 2 7 7" xfId="20186"/>
    <cellStyle name="Normal 2 2 7 8" xfId="20187"/>
    <cellStyle name="Normal 2 2 8" xfId="20188"/>
    <cellStyle name="Normal 2 2 8 2" xfId="20189"/>
    <cellStyle name="Normal 2 2 8 2 2" xfId="20190"/>
    <cellStyle name="Normal 2 2 8 2 2 2" xfId="20191"/>
    <cellStyle name="Normal 2 2 8 2 2 3" xfId="20192"/>
    <cellStyle name="Normal 2 2 8 2 2 4" xfId="20193"/>
    <cellStyle name="Normal 2 2 8 2 3" xfId="20194"/>
    <cellStyle name="Normal 2 2 8 2 4" xfId="20195"/>
    <cellStyle name="Normal 2 2 8 2 5" xfId="20196"/>
    <cellStyle name="Normal 2 2 8 3" xfId="20197"/>
    <cellStyle name="Normal 2 2 8 3 2" xfId="20198"/>
    <cellStyle name="Normal 2 2 8 3 3" xfId="20199"/>
    <cellStyle name="Normal 2 2 8 3 4" xfId="20200"/>
    <cellStyle name="Normal 2 2 8 4" xfId="20201"/>
    <cellStyle name="Normal 2 2 8 4 2" xfId="20202"/>
    <cellStyle name="Normal 2 2 8 5" xfId="20203"/>
    <cellStyle name="Normal 2 2 8 6" xfId="20204"/>
    <cellStyle name="Normal 2 2 9" xfId="20205"/>
    <cellStyle name="Normal 2 2 9 2" xfId="20206"/>
    <cellStyle name="Normal 2 2 9 2 2" xfId="20207"/>
    <cellStyle name="Normal 2 2 9 2 2 2" xfId="20208"/>
    <cellStyle name="Normal 2 2 9 2 2 3" xfId="20209"/>
    <cellStyle name="Normal 2 2 9 2 2 4" xfId="20210"/>
    <cellStyle name="Normal 2 2 9 2 3" xfId="20211"/>
    <cellStyle name="Normal 2 2 9 2 4" xfId="20212"/>
    <cellStyle name="Normal 2 2 9 2 5" xfId="20213"/>
    <cellStyle name="Normal 2 2 9 3" xfId="20214"/>
    <cellStyle name="Normal 2 2 9 3 2" xfId="20215"/>
    <cellStyle name="Normal 2 2 9 3 3" xfId="20216"/>
    <cellStyle name="Normal 2 2 9 3 4" xfId="20217"/>
    <cellStyle name="Normal 2 2 9 4" xfId="20218"/>
    <cellStyle name="Normal 2 2 9 4 2" xfId="20219"/>
    <cellStyle name="Normal 2 2 9 5" xfId="20220"/>
    <cellStyle name="Normal 2 2 9 6" xfId="20221"/>
    <cellStyle name="Normal 2 3" xfId="138"/>
    <cellStyle name="Normal 2 3 10" xfId="20222"/>
    <cellStyle name="Normal 2 3 10 2" xfId="20223"/>
    <cellStyle name="Normal 2 3 10 3" xfId="20224"/>
    <cellStyle name="Normal 2 3 10 4" xfId="20225"/>
    <cellStyle name="Normal 2 3 11" xfId="20226"/>
    <cellStyle name="Normal 2 3 11 2" xfId="20227"/>
    <cellStyle name="Normal 2 3 12" xfId="20228"/>
    <cellStyle name="Normal 2 3 13" xfId="20229"/>
    <cellStyle name="Normal 2 3 2" xfId="20230"/>
    <cellStyle name="Normal 2 3 2 10" xfId="20231"/>
    <cellStyle name="Normal 2 3 2 11" xfId="20232"/>
    <cellStyle name="Normal 2 3 2 2" xfId="20233"/>
    <cellStyle name="Normal 2 3 2 2 10" xfId="20234"/>
    <cellStyle name="Normal 2 3 2 2 2" xfId="20235"/>
    <cellStyle name="Normal 2 3 2 2 2 2" xfId="20236"/>
    <cellStyle name="Normal 2 3 2 2 2 2 2" xfId="20237"/>
    <cellStyle name="Normal 2 3 2 2 2 2 2 2" xfId="20238"/>
    <cellStyle name="Normal 2 3 2 2 2 2 2 2 2" xfId="20239"/>
    <cellStyle name="Normal 2 3 2 2 2 2 2 2 3" xfId="20240"/>
    <cellStyle name="Normal 2 3 2 2 2 2 2 2 4" xfId="20241"/>
    <cellStyle name="Normal 2 3 2 2 2 2 2 3" xfId="20242"/>
    <cellStyle name="Normal 2 3 2 2 2 2 2 4" xfId="20243"/>
    <cellStyle name="Normal 2 3 2 2 2 2 2 5" xfId="20244"/>
    <cellStyle name="Normal 2 3 2 2 2 2 3" xfId="20245"/>
    <cellStyle name="Normal 2 3 2 2 2 2 3 2" xfId="20246"/>
    <cellStyle name="Normal 2 3 2 2 2 2 3 3" xfId="20247"/>
    <cellStyle name="Normal 2 3 2 2 2 2 3 4" xfId="20248"/>
    <cellStyle name="Normal 2 3 2 2 2 2 4" xfId="20249"/>
    <cellStyle name="Normal 2 3 2 2 2 2 4 2" xfId="20250"/>
    <cellStyle name="Normal 2 3 2 2 2 2 5" xfId="20251"/>
    <cellStyle name="Normal 2 3 2 2 2 2 6" xfId="20252"/>
    <cellStyle name="Normal 2 3 2 2 2 3" xfId="20253"/>
    <cellStyle name="Normal 2 3 2 2 2 3 2" xfId="20254"/>
    <cellStyle name="Normal 2 3 2 2 2 3 2 2" xfId="20255"/>
    <cellStyle name="Normal 2 3 2 2 2 3 2 2 2" xfId="20256"/>
    <cellStyle name="Normal 2 3 2 2 2 3 2 2 3" xfId="20257"/>
    <cellStyle name="Normal 2 3 2 2 2 3 2 2 4" xfId="20258"/>
    <cellStyle name="Normal 2 3 2 2 2 3 2 3" xfId="20259"/>
    <cellStyle name="Normal 2 3 2 2 2 3 2 4" xfId="20260"/>
    <cellStyle name="Normal 2 3 2 2 2 3 2 5" xfId="20261"/>
    <cellStyle name="Normal 2 3 2 2 2 3 3" xfId="20262"/>
    <cellStyle name="Normal 2 3 2 2 2 3 3 2" xfId="20263"/>
    <cellStyle name="Normal 2 3 2 2 2 3 3 3" xfId="20264"/>
    <cellStyle name="Normal 2 3 2 2 2 3 3 4" xfId="20265"/>
    <cellStyle name="Normal 2 3 2 2 2 3 4" xfId="20266"/>
    <cellStyle name="Normal 2 3 2 2 2 3 4 2" xfId="20267"/>
    <cellStyle name="Normal 2 3 2 2 2 3 5" xfId="20268"/>
    <cellStyle name="Normal 2 3 2 2 2 3 6" xfId="20269"/>
    <cellStyle name="Normal 2 3 2 2 2 4" xfId="20270"/>
    <cellStyle name="Normal 2 3 2 2 2 4 2" xfId="20271"/>
    <cellStyle name="Normal 2 3 2 2 2 4 2 2" xfId="20272"/>
    <cellStyle name="Normal 2 3 2 2 2 4 2 3" xfId="20273"/>
    <cellStyle name="Normal 2 3 2 2 2 4 2 4" xfId="20274"/>
    <cellStyle name="Normal 2 3 2 2 2 4 3" xfId="20275"/>
    <cellStyle name="Normal 2 3 2 2 2 4 4" xfId="20276"/>
    <cellStyle name="Normal 2 3 2 2 2 4 5" xfId="20277"/>
    <cellStyle name="Normal 2 3 2 2 2 5" xfId="20278"/>
    <cellStyle name="Normal 2 3 2 2 2 5 2" xfId="20279"/>
    <cellStyle name="Normal 2 3 2 2 2 5 3" xfId="20280"/>
    <cellStyle name="Normal 2 3 2 2 2 5 4" xfId="20281"/>
    <cellStyle name="Normal 2 3 2 2 2 6" xfId="20282"/>
    <cellStyle name="Normal 2 3 2 2 2 6 2" xfId="20283"/>
    <cellStyle name="Normal 2 3 2 2 2 7" xfId="20284"/>
    <cellStyle name="Normal 2 3 2 2 2 8" xfId="20285"/>
    <cellStyle name="Normal 2 3 2 2 3" xfId="20286"/>
    <cellStyle name="Normal 2 3 2 2 3 2" xfId="20287"/>
    <cellStyle name="Normal 2 3 2 2 3 2 2" xfId="20288"/>
    <cellStyle name="Normal 2 3 2 2 3 2 2 2" xfId="20289"/>
    <cellStyle name="Normal 2 3 2 2 3 2 2 2 2" xfId="20290"/>
    <cellStyle name="Normal 2 3 2 2 3 2 2 2 3" xfId="20291"/>
    <cellStyle name="Normal 2 3 2 2 3 2 2 2 4" xfId="20292"/>
    <cellStyle name="Normal 2 3 2 2 3 2 2 3" xfId="20293"/>
    <cellStyle name="Normal 2 3 2 2 3 2 2 4" xfId="20294"/>
    <cellStyle name="Normal 2 3 2 2 3 2 2 5" xfId="20295"/>
    <cellStyle name="Normal 2 3 2 2 3 2 3" xfId="20296"/>
    <cellStyle name="Normal 2 3 2 2 3 2 3 2" xfId="20297"/>
    <cellStyle name="Normal 2 3 2 2 3 2 3 3" xfId="20298"/>
    <cellStyle name="Normal 2 3 2 2 3 2 3 4" xfId="20299"/>
    <cellStyle name="Normal 2 3 2 2 3 2 4" xfId="20300"/>
    <cellStyle name="Normal 2 3 2 2 3 2 4 2" xfId="20301"/>
    <cellStyle name="Normal 2 3 2 2 3 2 5" xfId="20302"/>
    <cellStyle name="Normal 2 3 2 2 3 2 6" xfId="20303"/>
    <cellStyle name="Normal 2 3 2 2 3 3" xfId="20304"/>
    <cellStyle name="Normal 2 3 2 2 3 3 2" xfId="20305"/>
    <cellStyle name="Normal 2 3 2 2 3 3 2 2" xfId="20306"/>
    <cellStyle name="Normal 2 3 2 2 3 3 2 2 2" xfId="20307"/>
    <cellStyle name="Normal 2 3 2 2 3 3 2 2 3" xfId="20308"/>
    <cellStyle name="Normal 2 3 2 2 3 3 2 2 4" xfId="20309"/>
    <cellStyle name="Normal 2 3 2 2 3 3 2 3" xfId="20310"/>
    <cellStyle name="Normal 2 3 2 2 3 3 2 4" xfId="20311"/>
    <cellStyle name="Normal 2 3 2 2 3 3 2 5" xfId="20312"/>
    <cellStyle name="Normal 2 3 2 2 3 3 3" xfId="20313"/>
    <cellStyle name="Normal 2 3 2 2 3 3 3 2" xfId="20314"/>
    <cellStyle name="Normal 2 3 2 2 3 3 3 3" xfId="20315"/>
    <cellStyle name="Normal 2 3 2 2 3 3 3 4" xfId="20316"/>
    <cellStyle name="Normal 2 3 2 2 3 3 4" xfId="20317"/>
    <cellStyle name="Normal 2 3 2 2 3 3 4 2" xfId="20318"/>
    <cellStyle name="Normal 2 3 2 2 3 3 5" xfId="20319"/>
    <cellStyle name="Normal 2 3 2 2 3 3 6" xfId="20320"/>
    <cellStyle name="Normal 2 3 2 2 3 4" xfId="20321"/>
    <cellStyle name="Normal 2 3 2 2 3 4 2" xfId="20322"/>
    <cellStyle name="Normal 2 3 2 2 3 4 2 2" xfId="20323"/>
    <cellStyle name="Normal 2 3 2 2 3 4 2 3" xfId="20324"/>
    <cellStyle name="Normal 2 3 2 2 3 4 2 4" xfId="20325"/>
    <cellStyle name="Normal 2 3 2 2 3 4 3" xfId="20326"/>
    <cellStyle name="Normal 2 3 2 2 3 4 4" xfId="20327"/>
    <cellStyle name="Normal 2 3 2 2 3 4 5" xfId="20328"/>
    <cellStyle name="Normal 2 3 2 2 3 5" xfId="20329"/>
    <cellStyle name="Normal 2 3 2 2 3 5 2" xfId="20330"/>
    <cellStyle name="Normal 2 3 2 2 3 5 3" xfId="20331"/>
    <cellStyle name="Normal 2 3 2 2 3 5 4" xfId="20332"/>
    <cellStyle name="Normal 2 3 2 2 3 6" xfId="20333"/>
    <cellStyle name="Normal 2 3 2 2 3 6 2" xfId="20334"/>
    <cellStyle name="Normal 2 3 2 2 3 7" xfId="20335"/>
    <cellStyle name="Normal 2 3 2 2 3 8" xfId="20336"/>
    <cellStyle name="Normal 2 3 2 2 4" xfId="20337"/>
    <cellStyle name="Normal 2 3 2 2 4 2" xfId="20338"/>
    <cellStyle name="Normal 2 3 2 2 4 2 2" xfId="20339"/>
    <cellStyle name="Normal 2 3 2 2 4 2 2 2" xfId="20340"/>
    <cellStyle name="Normal 2 3 2 2 4 2 2 3" xfId="20341"/>
    <cellStyle name="Normal 2 3 2 2 4 2 2 4" xfId="20342"/>
    <cellStyle name="Normal 2 3 2 2 4 2 3" xfId="20343"/>
    <cellStyle name="Normal 2 3 2 2 4 2 4" xfId="20344"/>
    <cellStyle name="Normal 2 3 2 2 4 2 5" xfId="20345"/>
    <cellStyle name="Normal 2 3 2 2 4 3" xfId="20346"/>
    <cellStyle name="Normal 2 3 2 2 4 3 2" xfId="20347"/>
    <cellStyle name="Normal 2 3 2 2 4 3 3" xfId="20348"/>
    <cellStyle name="Normal 2 3 2 2 4 3 4" xfId="20349"/>
    <cellStyle name="Normal 2 3 2 2 4 4" xfId="20350"/>
    <cellStyle name="Normal 2 3 2 2 4 4 2" xfId="20351"/>
    <cellStyle name="Normal 2 3 2 2 4 5" xfId="20352"/>
    <cellStyle name="Normal 2 3 2 2 4 6" xfId="20353"/>
    <cellStyle name="Normal 2 3 2 2 5" xfId="20354"/>
    <cellStyle name="Normal 2 3 2 2 5 2" xfId="20355"/>
    <cellStyle name="Normal 2 3 2 2 5 2 2" xfId="20356"/>
    <cellStyle name="Normal 2 3 2 2 5 2 2 2" xfId="20357"/>
    <cellStyle name="Normal 2 3 2 2 5 2 2 3" xfId="20358"/>
    <cellStyle name="Normal 2 3 2 2 5 2 2 4" xfId="20359"/>
    <cellStyle name="Normal 2 3 2 2 5 2 3" xfId="20360"/>
    <cellStyle name="Normal 2 3 2 2 5 2 4" xfId="20361"/>
    <cellStyle name="Normal 2 3 2 2 5 2 5" xfId="20362"/>
    <cellStyle name="Normal 2 3 2 2 5 3" xfId="20363"/>
    <cellStyle name="Normal 2 3 2 2 5 3 2" xfId="20364"/>
    <cellStyle name="Normal 2 3 2 2 5 3 3" xfId="20365"/>
    <cellStyle name="Normal 2 3 2 2 5 3 4" xfId="20366"/>
    <cellStyle name="Normal 2 3 2 2 5 4" xfId="20367"/>
    <cellStyle name="Normal 2 3 2 2 5 4 2" xfId="20368"/>
    <cellStyle name="Normal 2 3 2 2 5 5" xfId="20369"/>
    <cellStyle name="Normal 2 3 2 2 5 6" xfId="20370"/>
    <cellStyle name="Normal 2 3 2 2 6" xfId="20371"/>
    <cellStyle name="Normal 2 3 2 2 6 2" xfId="20372"/>
    <cellStyle name="Normal 2 3 2 2 6 2 2" xfId="20373"/>
    <cellStyle name="Normal 2 3 2 2 6 2 3" xfId="20374"/>
    <cellStyle name="Normal 2 3 2 2 6 2 4" xfId="20375"/>
    <cellStyle name="Normal 2 3 2 2 6 3" xfId="20376"/>
    <cellStyle name="Normal 2 3 2 2 6 4" xfId="20377"/>
    <cellStyle name="Normal 2 3 2 2 6 5" xfId="20378"/>
    <cellStyle name="Normal 2 3 2 2 7" xfId="20379"/>
    <cellStyle name="Normal 2 3 2 2 7 2" xfId="20380"/>
    <cellStyle name="Normal 2 3 2 2 7 3" xfId="20381"/>
    <cellStyle name="Normal 2 3 2 2 7 4" xfId="20382"/>
    <cellStyle name="Normal 2 3 2 2 8" xfId="20383"/>
    <cellStyle name="Normal 2 3 2 2 8 2" xfId="20384"/>
    <cellStyle name="Normal 2 3 2 2 9" xfId="20385"/>
    <cellStyle name="Normal 2 3 2 3" xfId="20386"/>
    <cellStyle name="Normal 2 3 2 3 2" xfId="20387"/>
    <cellStyle name="Normal 2 3 2 3 2 2" xfId="20388"/>
    <cellStyle name="Normal 2 3 2 3 2 2 2" xfId="20389"/>
    <cellStyle name="Normal 2 3 2 3 2 2 2 2" xfId="20390"/>
    <cellStyle name="Normal 2 3 2 3 2 2 2 3" xfId="20391"/>
    <cellStyle name="Normal 2 3 2 3 2 2 2 4" xfId="20392"/>
    <cellStyle name="Normal 2 3 2 3 2 2 3" xfId="20393"/>
    <cellStyle name="Normal 2 3 2 3 2 2 4" xfId="20394"/>
    <cellStyle name="Normal 2 3 2 3 2 2 5" xfId="20395"/>
    <cellStyle name="Normal 2 3 2 3 2 3" xfId="20396"/>
    <cellStyle name="Normal 2 3 2 3 2 3 2" xfId="20397"/>
    <cellStyle name="Normal 2 3 2 3 2 3 3" xfId="20398"/>
    <cellStyle name="Normal 2 3 2 3 2 3 4" xfId="20399"/>
    <cellStyle name="Normal 2 3 2 3 2 4" xfId="20400"/>
    <cellStyle name="Normal 2 3 2 3 2 4 2" xfId="20401"/>
    <cellStyle name="Normal 2 3 2 3 2 5" xfId="20402"/>
    <cellStyle name="Normal 2 3 2 3 2 6" xfId="20403"/>
    <cellStyle name="Normal 2 3 2 3 3" xfId="20404"/>
    <cellStyle name="Normal 2 3 2 3 3 2" xfId="20405"/>
    <cellStyle name="Normal 2 3 2 3 3 2 2" xfId="20406"/>
    <cellStyle name="Normal 2 3 2 3 3 2 2 2" xfId="20407"/>
    <cellStyle name="Normal 2 3 2 3 3 2 2 3" xfId="20408"/>
    <cellStyle name="Normal 2 3 2 3 3 2 2 4" xfId="20409"/>
    <cellStyle name="Normal 2 3 2 3 3 2 3" xfId="20410"/>
    <cellStyle name="Normal 2 3 2 3 3 2 4" xfId="20411"/>
    <cellStyle name="Normal 2 3 2 3 3 2 5" xfId="20412"/>
    <cellStyle name="Normal 2 3 2 3 3 3" xfId="20413"/>
    <cellStyle name="Normal 2 3 2 3 3 3 2" xfId="20414"/>
    <cellStyle name="Normal 2 3 2 3 3 3 3" xfId="20415"/>
    <cellStyle name="Normal 2 3 2 3 3 3 4" xfId="20416"/>
    <cellStyle name="Normal 2 3 2 3 3 4" xfId="20417"/>
    <cellStyle name="Normal 2 3 2 3 3 4 2" xfId="20418"/>
    <cellStyle name="Normal 2 3 2 3 3 5" xfId="20419"/>
    <cellStyle name="Normal 2 3 2 3 3 6" xfId="20420"/>
    <cellStyle name="Normal 2 3 2 3 4" xfId="20421"/>
    <cellStyle name="Normal 2 3 2 3 4 2" xfId="20422"/>
    <cellStyle name="Normal 2 3 2 3 4 2 2" xfId="20423"/>
    <cellStyle name="Normal 2 3 2 3 4 2 3" xfId="20424"/>
    <cellStyle name="Normal 2 3 2 3 4 2 4" xfId="20425"/>
    <cellStyle name="Normal 2 3 2 3 4 3" xfId="20426"/>
    <cellStyle name="Normal 2 3 2 3 4 4" xfId="20427"/>
    <cellStyle name="Normal 2 3 2 3 4 5" xfId="20428"/>
    <cellStyle name="Normal 2 3 2 3 5" xfId="20429"/>
    <cellStyle name="Normal 2 3 2 3 5 2" xfId="20430"/>
    <cellStyle name="Normal 2 3 2 3 5 3" xfId="20431"/>
    <cellStyle name="Normal 2 3 2 3 5 4" xfId="20432"/>
    <cellStyle name="Normal 2 3 2 3 6" xfId="20433"/>
    <cellStyle name="Normal 2 3 2 3 6 2" xfId="20434"/>
    <cellStyle name="Normal 2 3 2 3 7" xfId="20435"/>
    <cellStyle name="Normal 2 3 2 3 8" xfId="20436"/>
    <cellStyle name="Normal 2 3 2 4" xfId="20437"/>
    <cellStyle name="Normal 2 3 2 4 2" xfId="20438"/>
    <cellStyle name="Normal 2 3 2 4 2 2" xfId="20439"/>
    <cellStyle name="Normal 2 3 2 4 2 2 2" xfId="20440"/>
    <cellStyle name="Normal 2 3 2 4 2 2 2 2" xfId="20441"/>
    <cellStyle name="Normal 2 3 2 4 2 2 2 3" xfId="20442"/>
    <cellStyle name="Normal 2 3 2 4 2 2 2 4" xfId="20443"/>
    <cellStyle name="Normal 2 3 2 4 2 2 3" xfId="20444"/>
    <cellStyle name="Normal 2 3 2 4 2 2 4" xfId="20445"/>
    <cellStyle name="Normal 2 3 2 4 2 2 5" xfId="20446"/>
    <cellStyle name="Normal 2 3 2 4 2 3" xfId="20447"/>
    <cellStyle name="Normal 2 3 2 4 2 3 2" xfId="20448"/>
    <cellStyle name="Normal 2 3 2 4 2 3 3" xfId="20449"/>
    <cellStyle name="Normal 2 3 2 4 2 3 4" xfId="20450"/>
    <cellStyle name="Normal 2 3 2 4 2 4" xfId="20451"/>
    <cellStyle name="Normal 2 3 2 4 2 4 2" xfId="20452"/>
    <cellStyle name="Normal 2 3 2 4 2 5" xfId="20453"/>
    <cellStyle name="Normal 2 3 2 4 2 6" xfId="20454"/>
    <cellStyle name="Normal 2 3 2 4 3" xfId="20455"/>
    <cellStyle name="Normal 2 3 2 4 3 2" xfId="20456"/>
    <cellStyle name="Normal 2 3 2 4 3 2 2" xfId="20457"/>
    <cellStyle name="Normal 2 3 2 4 3 2 2 2" xfId="20458"/>
    <cellStyle name="Normal 2 3 2 4 3 2 2 3" xfId="20459"/>
    <cellStyle name="Normal 2 3 2 4 3 2 2 4" xfId="20460"/>
    <cellStyle name="Normal 2 3 2 4 3 2 3" xfId="20461"/>
    <cellStyle name="Normal 2 3 2 4 3 2 4" xfId="20462"/>
    <cellStyle name="Normal 2 3 2 4 3 2 5" xfId="20463"/>
    <cellStyle name="Normal 2 3 2 4 3 3" xfId="20464"/>
    <cellStyle name="Normal 2 3 2 4 3 3 2" xfId="20465"/>
    <cellStyle name="Normal 2 3 2 4 3 3 3" xfId="20466"/>
    <cellStyle name="Normal 2 3 2 4 3 3 4" xfId="20467"/>
    <cellStyle name="Normal 2 3 2 4 3 4" xfId="20468"/>
    <cellStyle name="Normal 2 3 2 4 3 4 2" xfId="20469"/>
    <cellStyle name="Normal 2 3 2 4 3 5" xfId="20470"/>
    <cellStyle name="Normal 2 3 2 4 3 6" xfId="20471"/>
    <cellStyle name="Normal 2 3 2 4 4" xfId="20472"/>
    <cellStyle name="Normal 2 3 2 4 4 2" xfId="20473"/>
    <cellStyle name="Normal 2 3 2 4 4 2 2" xfId="20474"/>
    <cellStyle name="Normal 2 3 2 4 4 2 3" xfId="20475"/>
    <cellStyle name="Normal 2 3 2 4 4 2 4" xfId="20476"/>
    <cellStyle name="Normal 2 3 2 4 4 3" xfId="20477"/>
    <cellStyle name="Normal 2 3 2 4 4 4" xfId="20478"/>
    <cellStyle name="Normal 2 3 2 4 4 5" xfId="20479"/>
    <cellStyle name="Normal 2 3 2 4 5" xfId="20480"/>
    <cellStyle name="Normal 2 3 2 4 5 2" xfId="20481"/>
    <cellStyle name="Normal 2 3 2 4 5 3" xfId="20482"/>
    <cellStyle name="Normal 2 3 2 4 5 4" xfId="20483"/>
    <cellStyle name="Normal 2 3 2 4 6" xfId="20484"/>
    <cellStyle name="Normal 2 3 2 4 6 2" xfId="20485"/>
    <cellStyle name="Normal 2 3 2 4 7" xfId="20486"/>
    <cellStyle name="Normal 2 3 2 4 8" xfId="20487"/>
    <cellStyle name="Normal 2 3 2 5" xfId="20488"/>
    <cellStyle name="Normal 2 3 2 5 2" xfId="20489"/>
    <cellStyle name="Normal 2 3 2 5 2 2" xfId="20490"/>
    <cellStyle name="Normal 2 3 2 5 2 2 2" xfId="20491"/>
    <cellStyle name="Normal 2 3 2 5 2 2 3" xfId="20492"/>
    <cellStyle name="Normal 2 3 2 5 2 2 4" xfId="20493"/>
    <cellStyle name="Normal 2 3 2 5 2 3" xfId="20494"/>
    <cellStyle name="Normal 2 3 2 5 2 4" xfId="20495"/>
    <cellStyle name="Normal 2 3 2 5 2 5" xfId="20496"/>
    <cellStyle name="Normal 2 3 2 5 3" xfId="20497"/>
    <cellStyle name="Normal 2 3 2 5 3 2" xfId="20498"/>
    <cellStyle name="Normal 2 3 2 5 3 3" xfId="20499"/>
    <cellStyle name="Normal 2 3 2 5 3 4" xfId="20500"/>
    <cellStyle name="Normal 2 3 2 5 4" xfId="20501"/>
    <cellStyle name="Normal 2 3 2 5 4 2" xfId="20502"/>
    <cellStyle name="Normal 2 3 2 5 5" xfId="20503"/>
    <cellStyle name="Normal 2 3 2 5 6" xfId="20504"/>
    <cellStyle name="Normal 2 3 2 6" xfId="20505"/>
    <cellStyle name="Normal 2 3 2 6 2" xfId="20506"/>
    <cellStyle name="Normal 2 3 2 6 2 2" xfId="20507"/>
    <cellStyle name="Normal 2 3 2 6 2 2 2" xfId="20508"/>
    <cellStyle name="Normal 2 3 2 6 2 2 3" xfId="20509"/>
    <cellStyle name="Normal 2 3 2 6 2 2 4" xfId="20510"/>
    <cellStyle name="Normal 2 3 2 6 2 3" xfId="20511"/>
    <cellStyle name="Normal 2 3 2 6 2 4" xfId="20512"/>
    <cellStyle name="Normal 2 3 2 6 2 5" xfId="20513"/>
    <cellStyle name="Normal 2 3 2 6 3" xfId="20514"/>
    <cellStyle name="Normal 2 3 2 6 3 2" xfId="20515"/>
    <cellStyle name="Normal 2 3 2 6 3 3" xfId="20516"/>
    <cellStyle name="Normal 2 3 2 6 3 4" xfId="20517"/>
    <cellStyle name="Normal 2 3 2 6 4" xfId="20518"/>
    <cellStyle name="Normal 2 3 2 6 4 2" xfId="20519"/>
    <cellStyle name="Normal 2 3 2 6 5" xfId="20520"/>
    <cellStyle name="Normal 2 3 2 6 6" xfId="20521"/>
    <cellStyle name="Normal 2 3 2 7" xfId="20522"/>
    <cellStyle name="Normal 2 3 2 7 2" xfId="20523"/>
    <cellStyle name="Normal 2 3 2 7 2 2" xfId="20524"/>
    <cellStyle name="Normal 2 3 2 7 2 3" xfId="20525"/>
    <cellStyle name="Normal 2 3 2 7 2 4" xfId="20526"/>
    <cellStyle name="Normal 2 3 2 7 3" xfId="20527"/>
    <cellStyle name="Normal 2 3 2 7 4" xfId="20528"/>
    <cellStyle name="Normal 2 3 2 7 5" xfId="20529"/>
    <cellStyle name="Normal 2 3 2 8" xfId="20530"/>
    <cellStyle name="Normal 2 3 2 8 2" xfId="20531"/>
    <cellStyle name="Normal 2 3 2 8 3" xfId="20532"/>
    <cellStyle name="Normal 2 3 2 8 4" xfId="20533"/>
    <cellStyle name="Normal 2 3 2 9" xfId="20534"/>
    <cellStyle name="Normal 2 3 2 9 2" xfId="20535"/>
    <cellStyle name="Normal 2 3 3" xfId="20536"/>
    <cellStyle name="Normal 2 3 3 10" xfId="20537"/>
    <cellStyle name="Normal 2 3 3 2" xfId="20538"/>
    <cellStyle name="Normal 2 3 3 2 2" xfId="20539"/>
    <cellStyle name="Normal 2 3 3 2 2 2" xfId="20540"/>
    <cellStyle name="Normal 2 3 3 2 2 2 2" xfId="20541"/>
    <cellStyle name="Normal 2 3 3 2 2 2 2 2" xfId="20542"/>
    <cellStyle name="Normal 2 3 3 2 2 2 2 3" xfId="20543"/>
    <cellStyle name="Normal 2 3 3 2 2 2 2 4" xfId="20544"/>
    <cellStyle name="Normal 2 3 3 2 2 2 3" xfId="20545"/>
    <cellStyle name="Normal 2 3 3 2 2 2 4" xfId="20546"/>
    <cellStyle name="Normal 2 3 3 2 2 2 5" xfId="20547"/>
    <cellStyle name="Normal 2 3 3 2 2 3" xfId="20548"/>
    <cellStyle name="Normal 2 3 3 2 2 3 2" xfId="20549"/>
    <cellStyle name="Normal 2 3 3 2 2 3 3" xfId="20550"/>
    <cellStyle name="Normal 2 3 3 2 2 3 4" xfId="20551"/>
    <cellStyle name="Normal 2 3 3 2 2 4" xfId="20552"/>
    <cellStyle name="Normal 2 3 3 2 2 4 2" xfId="20553"/>
    <cellStyle name="Normal 2 3 3 2 2 5" xfId="20554"/>
    <cellStyle name="Normal 2 3 3 2 2 6" xfId="20555"/>
    <cellStyle name="Normal 2 3 3 2 3" xfId="20556"/>
    <cellStyle name="Normal 2 3 3 2 3 2" xfId="20557"/>
    <cellStyle name="Normal 2 3 3 2 3 2 2" xfId="20558"/>
    <cellStyle name="Normal 2 3 3 2 3 2 2 2" xfId="20559"/>
    <cellStyle name="Normal 2 3 3 2 3 2 2 3" xfId="20560"/>
    <cellStyle name="Normal 2 3 3 2 3 2 2 4" xfId="20561"/>
    <cellStyle name="Normal 2 3 3 2 3 2 3" xfId="20562"/>
    <cellStyle name="Normal 2 3 3 2 3 2 4" xfId="20563"/>
    <cellStyle name="Normal 2 3 3 2 3 2 5" xfId="20564"/>
    <cellStyle name="Normal 2 3 3 2 3 3" xfId="20565"/>
    <cellStyle name="Normal 2 3 3 2 3 3 2" xfId="20566"/>
    <cellStyle name="Normal 2 3 3 2 3 3 3" xfId="20567"/>
    <cellStyle name="Normal 2 3 3 2 3 3 4" xfId="20568"/>
    <cellStyle name="Normal 2 3 3 2 3 4" xfId="20569"/>
    <cellStyle name="Normal 2 3 3 2 3 4 2" xfId="20570"/>
    <cellStyle name="Normal 2 3 3 2 3 5" xfId="20571"/>
    <cellStyle name="Normal 2 3 3 2 3 6" xfId="20572"/>
    <cellStyle name="Normal 2 3 3 2 4" xfId="20573"/>
    <cellStyle name="Normal 2 3 3 2 4 2" xfId="20574"/>
    <cellStyle name="Normal 2 3 3 2 4 2 2" xfId="20575"/>
    <cellStyle name="Normal 2 3 3 2 4 2 3" xfId="20576"/>
    <cellStyle name="Normal 2 3 3 2 4 2 4" xfId="20577"/>
    <cellStyle name="Normal 2 3 3 2 4 3" xfId="20578"/>
    <cellStyle name="Normal 2 3 3 2 4 4" xfId="20579"/>
    <cellStyle name="Normal 2 3 3 2 4 5" xfId="20580"/>
    <cellStyle name="Normal 2 3 3 2 5" xfId="20581"/>
    <cellStyle name="Normal 2 3 3 2 5 2" xfId="20582"/>
    <cellStyle name="Normal 2 3 3 2 5 3" xfId="20583"/>
    <cellStyle name="Normal 2 3 3 2 5 4" xfId="20584"/>
    <cellStyle name="Normal 2 3 3 2 6" xfId="20585"/>
    <cellStyle name="Normal 2 3 3 2 6 2" xfId="20586"/>
    <cellStyle name="Normal 2 3 3 2 7" xfId="20587"/>
    <cellStyle name="Normal 2 3 3 2 8" xfId="20588"/>
    <cellStyle name="Normal 2 3 3 3" xfId="20589"/>
    <cellStyle name="Normal 2 3 3 3 2" xfId="20590"/>
    <cellStyle name="Normal 2 3 3 3 2 2" xfId="20591"/>
    <cellStyle name="Normal 2 3 3 3 2 2 2" xfId="20592"/>
    <cellStyle name="Normal 2 3 3 3 2 2 2 2" xfId="20593"/>
    <cellStyle name="Normal 2 3 3 3 2 2 2 3" xfId="20594"/>
    <cellStyle name="Normal 2 3 3 3 2 2 2 4" xfId="20595"/>
    <cellStyle name="Normal 2 3 3 3 2 2 3" xfId="20596"/>
    <cellStyle name="Normal 2 3 3 3 2 2 4" xfId="20597"/>
    <cellStyle name="Normal 2 3 3 3 2 2 5" xfId="20598"/>
    <cellStyle name="Normal 2 3 3 3 2 3" xfId="20599"/>
    <cellStyle name="Normal 2 3 3 3 2 3 2" xfId="20600"/>
    <cellStyle name="Normal 2 3 3 3 2 3 3" xfId="20601"/>
    <cellStyle name="Normal 2 3 3 3 2 3 4" xfId="20602"/>
    <cellStyle name="Normal 2 3 3 3 2 4" xfId="20603"/>
    <cellStyle name="Normal 2 3 3 3 2 4 2" xfId="20604"/>
    <cellStyle name="Normal 2 3 3 3 2 5" xfId="20605"/>
    <cellStyle name="Normal 2 3 3 3 2 6" xfId="20606"/>
    <cellStyle name="Normal 2 3 3 3 3" xfId="20607"/>
    <cellStyle name="Normal 2 3 3 3 3 2" xfId="20608"/>
    <cellStyle name="Normal 2 3 3 3 3 2 2" xfId="20609"/>
    <cellStyle name="Normal 2 3 3 3 3 2 2 2" xfId="20610"/>
    <cellStyle name="Normal 2 3 3 3 3 2 2 3" xfId="20611"/>
    <cellStyle name="Normal 2 3 3 3 3 2 2 4" xfId="20612"/>
    <cellStyle name="Normal 2 3 3 3 3 2 3" xfId="20613"/>
    <cellStyle name="Normal 2 3 3 3 3 2 4" xfId="20614"/>
    <cellStyle name="Normal 2 3 3 3 3 2 5" xfId="20615"/>
    <cellStyle name="Normal 2 3 3 3 3 3" xfId="20616"/>
    <cellStyle name="Normal 2 3 3 3 3 3 2" xfId="20617"/>
    <cellStyle name="Normal 2 3 3 3 3 3 3" xfId="20618"/>
    <cellStyle name="Normal 2 3 3 3 3 3 4" xfId="20619"/>
    <cellStyle name="Normal 2 3 3 3 3 4" xfId="20620"/>
    <cellStyle name="Normal 2 3 3 3 3 4 2" xfId="20621"/>
    <cellStyle name="Normal 2 3 3 3 3 5" xfId="20622"/>
    <cellStyle name="Normal 2 3 3 3 3 6" xfId="20623"/>
    <cellStyle name="Normal 2 3 3 3 4" xfId="20624"/>
    <cellStyle name="Normal 2 3 3 3 4 2" xfId="20625"/>
    <cellStyle name="Normal 2 3 3 3 4 2 2" xfId="20626"/>
    <cellStyle name="Normal 2 3 3 3 4 2 3" xfId="20627"/>
    <cellStyle name="Normal 2 3 3 3 4 2 4" xfId="20628"/>
    <cellStyle name="Normal 2 3 3 3 4 3" xfId="20629"/>
    <cellStyle name="Normal 2 3 3 3 4 4" xfId="20630"/>
    <cellStyle name="Normal 2 3 3 3 4 5" xfId="20631"/>
    <cellStyle name="Normal 2 3 3 3 5" xfId="20632"/>
    <cellStyle name="Normal 2 3 3 3 5 2" xfId="20633"/>
    <cellStyle name="Normal 2 3 3 3 5 3" xfId="20634"/>
    <cellStyle name="Normal 2 3 3 3 5 4" xfId="20635"/>
    <cellStyle name="Normal 2 3 3 3 6" xfId="20636"/>
    <cellStyle name="Normal 2 3 3 3 6 2" xfId="20637"/>
    <cellStyle name="Normal 2 3 3 3 7" xfId="20638"/>
    <cellStyle name="Normal 2 3 3 3 8" xfId="20639"/>
    <cellStyle name="Normal 2 3 3 4" xfId="20640"/>
    <cellStyle name="Normal 2 3 3 4 2" xfId="20641"/>
    <cellStyle name="Normal 2 3 3 4 2 2" xfId="20642"/>
    <cellStyle name="Normal 2 3 3 4 2 2 2" xfId="20643"/>
    <cellStyle name="Normal 2 3 3 4 2 2 3" xfId="20644"/>
    <cellStyle name="Normal 2 3 3 4 2 2 4" xfId="20645"/>
    <cellStyle name="Normal 2 3 3 4 2 3" xfId="20646"/>
    <cellStyle name="Normal 2 3 3 4 2 4" xfId="20647"/>
    <cellStyle name="Normal 2 3 3 4 2 5" xfId="20648"/>
    <cellStyle name="Normal 2 3 3 4 3" xfId="20649"/>
    <cellStyle name="Normal 2 3 3 4 3 2" xfId="20650"/>
    <cellStyle name="Normal 2 3 3 4 3 3" xfId="20651"/>
    <cellStyle name="Normal 2 3 3 4 3 4" xfId="20652"/>
    <cellStyle name="Normal 2 3 3 4 4" xfId="20653"/>
    <cellStyle name="Normal 2 3 3 4 4 2" xfId="20654"/>
    <cellStyle name="Normal 2 3 3 4 5" xfId="20655"/>
    <cellStyle name="Normal 2 3 3 4 6" xfId="20656"/>
    <cellStyle name="Normal 2 3 3 5" xfId="20657"/>
    <cellStyle name="Normal 2 3 3 5 2" xfId="20658"/>
    <cellStyle name="Normal 2 3 3 5 2 2" xfId="20659"/>
    <cellStyle name="Normal 2 3 3 5 2 2 2" xfId="20660"/>
    <cellStyle name="Normal 2 3 3 5 2 2 3" xfId="20661"/>
    <cellStyle name="Normal 2 3 3 5 2 2 4" xfId="20662"/>
    <cellStyle name="Normal 2 3 3 5 2 3" xfId="20663"/>
    <cellStyle name="Normal 2 3 3 5 2 4" xfId="20664"/>
    <cellStyle name="Normal 2 3 3 5 2 5" xfId="20665"/>
    <cellStyle name="Normal 2 3 3 5 3" xfId="20666"/>
    <cellStyle name="Normal 2 3 3 5 3 2" xfId="20667"/>
    <cellStyle name="Normal 2 3 3 5 3 3" xfId="20668"/>
    <cellStyle name="Normal 2 3 3 5 3 4" xfId="20669"/>
    <cellStyle name="Normal 2 3 3 5 4" xfId="20670"/>
    <cellStyle name="Normal 2 3 3 5 4 2" xfId="20671"/>
    <cellStyle name="Normal 2 3 3 5 5" xfId="20672"/>
    <cellStyle name="Normal 2 3 3 5 6" xfId="20673"/>
    <cellStyle name="Normal 2 3 3 6" xfId="20674"/>
    <cellStyle name="Normal 2 3 3 6 2" xfId="20675"/>
    <cellStyle name="Normal 2 3 3 6 2 2" xfId="20676"/>
    <cellStyle name="Normal 2 3 3 6 2 3" xfId="20677"/>
    <cellStyle name="Normal 2 3 3 6 2 4" xfId="20678"/>
    <cellStyle name="Normal 2 3 3 6 3" xfId="20679"/>
    <cellStyle name="Normal 2 3 3 6 4" xfId="20680"/>
    <cellStyle name="Normal 2 3 3 6 5" xfId="20681"/>
    <cellStyle name="Normal 2 3 3 7" xfId="20682"/>
    <cellStyle name="Normal 2 3 3 7 2" xfId="20683"/>
    <cellStyle name="Normal 2 3 3 7 3" xfId="20684"/>
    <cellStyle name="Normal 2 3 3 7 4" xfId="20685"/>
    <cellStyle name="Normal 2 3 3 8" xfId="20686"/>
    <cellStyle name="Normal 2 3 3 8 2" xfId="20687"/>
    <cellStyle name="Normal 2 3 3 9" xfId="20688"/>
    <cellStyle name="Normal 2 3 4" xfId="20689"/>
    <cellStyle name="Normal 2 3 4 10" xfId="20690"/>
    <cellStyle name="Normal 2 3 4 2" xfId="20691"/>
    <cellStyle name="Normal 2 3 4 2 2" xfId="20692"/>
    <cellStyle name="Normal 2 3 4 2 2 2" xfId="20693"/>
    <cellStyle name="Normal 2 3 4 2 2 2 2" xfId="20694"/>
    <cellStyle name="Normal 2 3 4 2 2 2 2 2" xfId="20695"/>
    <cellStyle name="Normal 2 3 4 2 2 2 2 3" xfId="20696"/>
    <cellStyle name="Normal 2 3 4 2 2 2 2 4" xfId="20697"/>
    <cellStyle name="Normal 2 3 4 2 2 2 3" xfId="20698"/>
    <cellStyle name="Normal 2 3 4 2 2 2 4" xfId="20699"/>
    <cellStyle name="Normal 2 3 4 2 2 2 5" xfId="20700"/>
    <cellStyle name="Normal 2 3 4 2 2 3" xfId="20701"/>
    <cellStyle name="Normal 2 3 4 2 2 3 2" xfId="20702"/>
    <cellStyle name="Normal 2 3 4 2 2 3 3" xfId="20703"/>
    <cellStyle name="Normal 2 3 4 2 2 3 4" xfId="20704"/>
    <cellStyle name="Normal 2 3 4 2 2 4" xfId="20705"/>
    <cellStyle name="Normal 2 3 4 2 2 4 2" xfId="20706"/>
    <cellStyle name="Normal 2 3 4 2 2 5" xfId="20707"/>
    <cellStyle name="Normal 2 3 4 2 2 6" xfId="20708"/>
    <cellStyle name="Normal 2 3 4 2 3" xfId="20709"/>
    <cellStyle name="Normal 2 3 4 2 3 2" xfId="20710"/>
    <cellStyle name="Normal 2 3 4 2 3 2 2" xfId="20711"/>
    <cellStyle name="Normal 2 3 4 2 3 2 2 2" xfId="20712"/>
    <cellStyle name="Normal 2 3 4 2 3 2 2 3" xfId="20713"/>
    <cellStyle name="Normal 2 3 4 2 3 2 2 4" xfId="20714"/>
    <cellStyle name="Normal 2 3 4 2 3 2 3" xfId="20715"/>
    <cellStyle name="Normal 2 3 4 2 3 2 4" xfId="20716"/>
    <cellStyle name="Normal 2 3 4 2 3 2 5" xfId="20717"/>
    <cellStyle name="Normal 2 3 4 2 3 3" xfId="20718"/>
    <cellStyle name="Normal 2 3 4 2 3 3 2" xfId="20719"/>
    <cellStyle name="Normal 2 3 4 2 3 3 3" xfId="20720"/>
    <cellStyle name="Normal 2 3 4 2 3 3 4" xfId="20721"/>
    <cellStyle name="Normal 2 3 4 2 3 4" xfId="20722"/>
    <cellStyle name="Normal 2 3 4 2 3 4 2" xfId="20723"/>
    <cellStyle name="Normal 2 3 4 2 3 5" xfId="20724"/>
    <cellStyle name="Normal 2 3 4 2 3 6" xfId="20725"/>
    <cellStyle name="Normal 2 3 4 2 4" xfId="20726"/>
    <cellStyle name="Normal 2 3 4 2 4 2" xfId="20727"/>
    <cellStyle name="Normal 2 3 4 2 4 2 2" xfId="20728"/>
    <cellStyle name="Normal 2 3 4 2 4 2 3" xfId="20729"/>
    <cellStyle name="Normal 2 3 4 2 4 2 4" xfId="20730"/>
    <cellStyle name="Normal 2 3 4 2 4 3" xfId="20731"/>
    <cellStyle name="Normal 2 3 4 2 4 4" xfId="20732"/>
    <cellStyle name="Normal 2 3 4 2 4 5" xfId="20733"/>
    <cellStyle name="Normal 2 3 4 2 5" xfId="20734"/>
    <cellStyle name="Normal 2 3 4 2 5 2" xfId="20735"/>
    <cellStyle name="Normal 2 3 4 2 5 3" xfId="20736"/>
    <cellStyle name="Normal 2 3 4 2 5 4" xfId="20737"/>
    <cellStyle name="Normal 2 3 4 2 6" xfId="20738"/>
    <cellStyle name="Normal 2 3 4 2 6 2" xfId="20739"/>
    <cellStyle name="Normal 2 3 4 2 7" xfId="20740"/>
    <cellStyle name="Normal 2 3 4 2 8" xfId="20741"/>
    <cellStyle name="Normal 2 3 4 3" xfId="20742"/>
    <cellStyle name="Normal 2 3 4 3 2" xfId="20743"/>
    <cellStyle name="Normal 2 3 4 3 2 2" xfId="20744"/>
    <cellStyle name="Normal 2 3 4 3 2 2 2" xfId="20745"/>
    <cellStyle name="Normal 2 3 4 3 2 2 2 2" xfId="20746"/>
    <cellStyle name="Normal 2 3 4 3 2 2 2 3" xfId="20747"/>
    <cellStyle name="Normal 2 3 4 3 2 2 2 4" xfId="20748"/>
    <cellStyle name="Normal 2 3 4 3 2 2 3" xfId="20749"/>
    <cellStyle name="Normal 2 3 4 3 2 2 4" xfId="20750"/>
    <cellStyle name="Normal 2 3 4 3 2 2 5" xfId="20751"/>
    <cellStyle name="Normal 2 3 4 3 2 3" xfId="20752"/>
    <cellStyle name="Normal 2 3 4 3 2 3 2" xfId="20753"/>
    <cellStyle name="Normal 2 3 4 3 2 3 3" xfId="20754"/>
    <cellStyle name="Normal 2 3 4 3 2 3 4" xfId="20755"/>
    <cellStyle name="Normal 2 3 4 3 2 4" xfId="20756"/>
    <cellStyle name="Normal 2 3 4 3 2 4 2" xfId="20757"/>
    <cellStyle name="Normal 2 3 4 3 2 5" xfId="20758"/>
    <cellStyle name="Normal 2 3 4 3 2 6" xfId="20759"/>
    <cellStyle name="Normal 2 3 4 3 3" xfId="20760"/>
    <cellStyle name="Normal 2 3 4 3 3 2" xfId="20761"/>
    <cellStyle name="Normal 2 3 4 3 3 2 2" xfId="20762"/>
    <cellStyle name="Normal 2 3 4 3 3 2 2 2" xfId="20763"/>
    <cellStyle name="Normal 2 3 4 3 3 2 2 3" xfId="20764"/>
    <cellStyle name="Normal 2 3 4 3 3 2 2 4" xfId="20765"/>
    <cellStyle name="Normal 2 3 4 3 3 2 3" xfId="20766"/>
    <cellStyle name="Normal 2 3 4 3 3 2 4" xfId="20767"/>
    <cellStyle name="Normal 2 3 4 3 3 2 5" xfId="20768"/>
    <cellStyle name="Normal 2 3 4 3 3 3" xfId="20769"/>
    <cellStyle name="Normal 2 3 4 3 3 3 2" xfId="20770"/>
    <cellStyle name="Normal 2 3 4 3 3 3 3" xfId="20771"/>
    <cellStyle name="Normal 2 3 4 3 3 3 4" xfId="20772"/>
    <cellStyle name="Normal 2 3 4 3 3 4" xfId="20773"/>
    <cellStyle name="Normal 2 3 4 3 3 4 2" xfId="20774"/>
    <cellStyle name="Normal 2 3 4 3 3 5" xfId="20775"/>
    <cellStyle name="Normal 2 3 4 3 3 6" xfId="20776"/>
    <cellStyle name="Normal 2 3 4 3 4" xfId="20777"/>
    <cellStyle name="Normal 2 3 4 3 4 2" xfId="20778"/>
    <cellStyle name="Normal 2 3 4 3 4 2 2" xfId="20779"/>
    <cellStyle name="Normal 2 3 4 3 4 2 3" xfId="20780"/>
    <cellStyle name="Normal 2 3 4 3 4 2 4" xfId="20781"/>
    <cellStyle name="Normal 2 3 4 3 4 3" xfId="20782"/>
    <cellStyle name="Normal 2 3 4 3 4 4" xfId="20783"/>
    <cellStyle name="Normal 2 3 4 3 4 5" xfId="20784"/>
    <cellStyle name="Normal 2 3 4 3 5" xfId="20785"/>
    <cellStyle name="Normal 2 3 4 3 5 2" xfId="20786"/>
    <cellStyle name="Normal 2 3 4 3 5 3" xfId="20787"/>
    <cellStyle name="Normal 2 3 4 3 5 4" xfId="20788"/>
    <cellStyle name="Normal 2 3 4 3 6" xfId="20789"/>
    <cellStyle name="Normal 2 3 4 3 6 2" xfId="20790"/>
    <cellStyle name="Normal 2 3 4 3 7" xfId="20791"/>
    <cellStyle name="Normal 2 3 4 3 8" xfId="20792"/>
    <cellStyle name="Normal 2 3 4 4" xfId="20793"/>
    <cellStyle name="Normal 2 3 4 4 2" xfId="20794"/>
    <cellStyle name="Normal 2 3 4 4 2 2" xfId="20795"/>
    <cellStyle name="Normal 2 3 4 4 2 2 2" xfId="20796"/>
    <cellStyle name="Normal 2 3 4 4 2 2 3" xfId="20797"/>
    <cellStyle name="Normal 2 3 4 4 2 2 4" xfId="20798"/>
    <cellStyle name="Normal 2 3 4 4 2 3" xfId="20799"/>
    <cellStyle name="Normal 2 3 4 4 2 4" xfId="20800"/>
    <cellStyle name="Normal 2 3 4 4 2 5" xfId="20801"/>
    <cellStyle name="Normal 2 3 4 4 3" xfId="20802"/>
    <cellStyle name="Normal 2 3 4 4 3 2" xfId="20803"/>
    <cellStyle name="Normal 2 3 4 4 3 3" xfId="20804"/>
    <cellStyle name="Normal 2 3 4 4 3 4" xfId="20805"/>
    <cellStyle name="Normal 2 3 4 4 4" xfId="20806"/>
    <cellStyle name="Normal 2 3 4 4 4 2" xfId="20807"/>
    <cellStyle name="Normal 2 3 4 4 5" xfId="20808"/>
    <cellStyle name="Normal 2 3 4 4 6" xfId="20809"/>
    <cellStyle name="Normal 2 3 4 5" xfId="20810"/>
    <cellStyle name="Normal 2 3 4 5 2" xfId="20811"/>
    <cellStyle name="Normal 2 3 4 5 2 2" xfId="20812"/>
    <cellStyle name="Normal 2 3 4 5 2 2 2" xfId="20813"/>
    <cellStyle name="Normal 2 3 4 5 2 2 3" xfId="20814"/>
    <cellStyle name="Normal 2 3 4 5 2 2 4" xfId="20815"/>
    <cellStyle name="Normal 2 3 4 5 2 3" xfId="20816"/>
    <cellStyle name="Normal 2 3 4 5 2 4" xfId="20817"/>
    <cellStyle name="Normal 2 3 4 5 2 5" xfId="20818"/>
    <cellStyle name="Normal 2 3 4 5 3" xfId="20819"/>
    <cellStyle name="Normal 2 3 4 5 3 2" xfId="20820"/>
    <cellStyle name="Normal 2 3 4 5 3 3" xfId="20821"/>
    <cellStyle name="Normal 2 3 4 5 3 4" xfId="20822"/>
    <cellStyle name="Normal 2 3 4 5 4" xfId="20823"/>
    <cellStyle name="Normal 2 3 4 5 4 2" xfId="20824"/>
    <cellStyle name="Normal 2 3 4 5 5" xfId="20825"/>
    <cellStyle name="Normal 2 3 4 5 6" xfId="20826"/>
    <cellStyle name="Normal 2 3 4 6" xfId="20827"/>
    <cellStyle name="Normal 2 3 4 6 2" xfId="20828"/>
    <cellStyle name="Normal 2 3 4 6 2 2" xfId="20829"/>
    <cellStyle name="Normal 2 3 4 6 2 3" xfId="20830"/>
    <cellStyle name="Normal 2 3 4 6 2 4" xfId="20831"/>
    <cellStyle name="Normal 2 3 4 6 3" xfId="20832"/>
    <cellStyle name="Normal 2 3 4 6 4" xfId="20833"/>
    <cellStyle name="Normal 2 3 4 6 5" xfId="20834"/>
    <cellStyle name="Normal 2 3 4 7" xfId="20835"/>
    <cellStyle name="Normal 2 3 4 7 2" xfId="20836"/>
    <cellStyle name="Normal 2 3 4 7 3" xfId="20837"/>
    <cellStyle name="Normal 2 3 4 7 4" xfId="20838"/>
    <cellStyle name="Normal 2 3 4 8" xfId="20839"/>
    <cellStyle name="Normal 2 3 4 8 2" xfId="20840"/>
    <cellStyle name="Normal 2 3 4 9" xfId="20841"/>
    <cellStyle name="Normal 2 3 5" xfId="20842"/>
    <cellStyle name="Normal 2 3 5 2" xfId="20843"/>
    <cellStyle name="Normal 2 3 5 2 2" xfId="20844"/>
    <cellStyle name="Normal 2 3 5 2 2 2" xfId="20845"/>
    <cellStyle name="Normal 2 3 5 2 2 2 2" xfId="20846"/>
    <cellStyle name="Normal 2 3 5 2 2 2 3" xfId="20847"/>
    <cellStyle name="Normal 2 3 5 2 2 2 4" xfId="20848"/>
    <cellStyle name="Normal 2 3 5 2 2 3" xfId="20849"/>
    <cellStyle name="Normal 2 3 5 2 2 4" xfId="20850"/>
    <cellStyle name="Normal 2 3 5 2 2 5" xfId="20851"/>
    <cellStyle name="Normal 2 3 5 2 3" xfId="20852"/>
    <cellStyle name="Normal 2 3 5 2 3 2" xfId="20853"/>
    <cellStyle name="Normal 2 3 5 2 3 3" xfId="20854"/>
    <cellStyle name="Normal 2 3 5 2 3 4" xfId="20855"/>
    <cellStyle name="Normal 2 3 5 2 4" xfId="20856"/>
    <cellStyle name="Normal 2 3 5 2 4 2" xfId="20857"/>
    <cellStyle name="Normal 2 3 5 2 5" xfId="20858"/>
    <cellStyle name="Normal 2 3 5 2 6" xfId="20859"/>
    <cellStyle name="Normal 2 3 5 3" xfId="20860"/>
    <cellStyle name="Normal 2 3 5 3 2" xfId="20861"/>
    <cellStyle name="Normal 2 3 5 3 2 2" xfId="20862"/>
    <cellStyle name="Normal 2 3 5 3 2 2 2" xfId="20863"/>
    <cellStyle name="Normal 2 3 5 3 2 2 3" xfId="20864"/>
    <cellStyle name="Normal 2 3 5 3 2 2 4" xfId="20865"/>
    <cellStyle name="Normal 2 3 5 3 2 3" xfId="20866"/>
    <cellStyle name="Normal 2 3 5 3 2 4" xfId="20867"/>
    <cellStyle name="Normal 2 3 5 3 2 5" xfId="20868"/>
    <cellStyle name="Normal 2 3 5 3 3" xfId="20869"/>
    <cellStyle name="Normal 2 3 5 3 3 2" xfId="20870"/>
    <cellStyle name="Normal 2 3 5 3 3 3" xfId="20871"/>
    <cellStyle name="Normal 2 3 5 3 3 4" xfId="20872"/>
    <cellStyle name="Normal 2 3 5 3 4" xfId="20873"/>
    <cellStyle name="Normal 2 3 5 3 4 2" xfId="20874"/>
    <cellStyle name="Normal 2 3 5 3 5" xfId="20875"/>
    <cellStyle name="Normal 2 3 5 3 6" xfId="20876"/>
    <cellStyle name="Normal 2 3 5 4" xfId="20877"/>
    <cellStyle name="Normal 2 3 5 4 2" xfId="20878"/>
    <cellStyle name="Normal 2 3 5 4 2 2" xfId="20879"/>
    <cellStyle name="Normal 2 3 5 4 2 3" xfId="20880"/>
    <cellStyle name="Normal 2 3 5 4 2 4" xfId="20881"/>
    <cellStyle name="Normal 2 3 5 4 3" xfId="20882"/>
    <cellStyle name="Normal 2 3 5 4 4" xfId="20883"/>
    <cellStyle name="Normal 2 3 5 4 5" xfId="20884"/>
    <cellStyle name="Normal 2 3 5 5" xfId="20885"/>
    <cellStyle name="Normal 2 3 5 5 2" xfId="20886"/>
    <cellStyle name="Normal 2 3 5 5 3" xfId="20887"/>
    <cellStyle name="Normal 2 3 5 5 4" xfId="20888"/>
    <cellStyle name="Normal 2 3 5 6" xfId="20889"/>
    <cellStyle name="Normal 2 3 5 6 2" xfId="20890"/>
    <cellStyle name="Normal 2 3 5 7" xfId="20891"/>
    <cellStyle name="Normal 2 3 5 8" xfId="20892"/>
    <cellStyle name="Normal 2 3 6" xfId="20893"/>
    <cellStyle name="Normal 2 3 6 2" xfId="20894"/>
    <cellStyle name="Normal 2 3 6 2 2" xfId="20895"/>
    <cellStyle name="Normal 2 3 6 2 2 2" xfId="20896"/>
    <cellStyle name="Normal 2 3 6 2 2 2 2" xfId="20897"/>
    <cellStyle name="Normal 2 3 6 2 2 2 3" xfId="20898"/>
    <cellStyle name="Normal 2 3 6 2 2 2 4" xfId="20899"/>
    <cellStyle name="Normal 2 3 6 2 2 3" xfId="20900"/>
    <cellStyle name="Normal 2 3 6 2 2 4" xfId="20901"/>
    <cellStyle name="Normal 2 3 6 2 2 5" xfId="20902"/>
    <cellStyle name="Normal 2 3 6 2 3" xfId="20903"/>
    <cellStyle name="Normal 2 3 6 2 3 2" xfId="20904"/>
    <cellStyle name="Normal 2 3 6 2 3 3" xfId="20905"/>
    <cellStyle name="Normal 2 3 6 2 3 4" xfId="20906"/>
    <cellStyle name="Normal 2 3 6 2 4" xfId="20907"/>
    <cellStyle name="Normal 2 3 6 2 4 2" xfId="20908"/>
    <cellStyle name="Normal 2 3 6 2 5" xfId="20909"/>
    <cellStyle name="Normal 2 3 6 2 6" xfId="20910"/>
    <cellStyle name="Normal 2 3 6 3" xfId="20911"/>
    <cellStyle name="Normal 2 3 6 3 2" xfId="20912"/>
    <cellStyle name="Normal 2 3 6 3 2 2" xfId="20913"/>
    <cellStyle name="Normal 2 3 6 3 2 2 2" xfId="20914"/>
    <cellStyle name="Normal 2 3 6 3 2 2 3" xfId="20915"/>
    <cellStyle name="Normal 2 3 6 3 2 2 4" xfId="20916"/>
    <cellStyle name="Normal 2 3 6 3 2 3" xfId="20917"/>
    <cellStyle name="Normal 2 3 6 3 2 4" xfId="20918"/>
    <cellStyle name="Normal 2 3 6 3 2 5" xfId="20919"/>
    <cellStyle name="Normal 2 3 6 3 3" xfId="20920"/>
    <cellStyle name="Normal 2 3 6 3 3 2" xfId="20921"/>
    <cellStyle name="Normal 2 3 6 3 3 3" xfId="20922"/>
    <cellStyle name="Normal 2 3 6 3 3 4" xfId="20923"/>
    <cellStyle name="Normal 2 3 6 3 4" xfId="20924"/>
    <cellStyle name="Normal 2 3 6 3 4 2" xfId="20925"/>
    <cellStyle name="Normal 2 3 6 3 5" xfId="20926"/>
    <cellStyle name="Normal 2 3 6 3 6" xfId="20927"/>
    <cellStyle name="Normal 2 3 6 4" xfId="20928"/>
    <cellStyle name="Normal 2 3 6 4 2" xfId="20929"/>
    <cellStyle name="Normal 2 3 6 4 2 2" xfId="20930"/>
    <cellStyle name="Normal 2 3 6 4 2 3" xfId="20931"/>
    <cellStyle name="Normal 2 3 6 4 2 4" xfId="20932"/>
    <cellStyle name="Normal 2 3 6 4 3" xfId="20933"/>
    <cellStyle name="Normal 2 3 6 4 4" xfId="20934"/>
    <cellStyle name="Normal 2 3 6 4 5" xfId="20935"/>
    <cellStyle name="Normal 2 3 6 5" xfId="20936"/>
    <cellStyle name="Normal 2 3 6 5 2" xfId="20937"/>
    <cellStyle name="Normal 2 3 6 5 3" xfId="20938"/>
    <cellStyle name="Normal 2 3 6 5 4" xfId="20939"/>
    <cellStyle name="Normal 2 3 6 6" xfId="20940"/>
    <cellStyle name="Normal 2 3 6 6 2" xfId="20941"/>
    <cellStyle name="Normal 2 3 6 7" xfId="20942"/>
    <cellStyle name="Normal 2 3 6 8" xfId="20943"/>
    <cellStyle name="Normal 2 3 7" xfId="20944"/>
    <cellStyle name="Normal 2 3 7 2" xfId="20945"/>
    <cellStyle name="Normal 2 3 7 2 2" xfId="20946"/>
    <cellStyle name="Normal 2 3 7 2 2 2" xfId="20947"/>
    <cellStyle name="Normal 2 3 7 2 2 3" xfId="20948"/>
    <cellStyle name="Normal 2 3 7 2 2 4" xfId="20949"/>
    <cellStyle name="Normal 2 3 7 2 3" xfId="20950"/>
    <cellStyle name="Normal 2 3 7 2 4" xfId="20951"/>
    <cellStyle name="Normal 2 3 7 2 5" xfId="20952"/>
    <cellStyle name="Normal 2 3 7 3" xfId="20953"/>
    <cellStyle name="Normal 2 3 7 3 2" xfId="20954"/>
    <cellStyle name="Normal 2 3 7 3 3" xfId="20955"/>
    <cellStyle name="Normal 2 3 7 3 4" xfId="20956"/>
    <cellStyle name="Normal 2 3 7 4" xfId="20957"/>
    <cellStyle name="Normal 2 3 7 4 2" xfId="20958"/>
    <cellStyle name="Normal 2 3 7 5" xfId="20959"/>
    <cellStyle name="Normal 2 3 7 6" xfId="20960"/>
    <cellStyle name="Normal 2 3 8" xfId="20961"/>
    <cellStyle name="Normal 2 3 8 2" xfId="20962"/>
    <cellStyle name="Normal 2 3 8 2 2" xfId="20963"/>
    <cellStyle name="Normal 2 3 8 2 2 2" xfId="20964"/>
    <cellStyle name="Normal 2 3 8 2 2 3" xfId="20965"/>
    <cellStyle name="Normal 2 3 8 2 2 4" xfId="20966"/>
    <cellStyle name="Normal 2 3 8 2 3" xfId="20967"/>
    <cellStyle name="Normal 2 3 8 2 4" xfId="20968"/>
    <cellStyle name="Normal 2 3 8 2 5" xfId="20969"/>
    <cellStyle name="Normal 2 3 8 3" xfId="20970"/>
    <cellStyle name="Normal 2 3 8 3 2" xfId="20971"/>
    <cellStyle name="Normal 2 3 8 3 3" xfId="20972"/>
    <cellStyle name="Normal 2 3 8 3 4" xfId="20973"/>
    <cellStyle name="Normal 2 3 8 4" xfId="20974"/>
    <cellStyle name="Normal 2 3 8 4 2" xfId="20975"/>
    <cellStyle name="Normal 2 3 8 5" xfId="20976"/>
    <cellStyle name="Normal 2 3 8 6" xfId="20977"/>
    <cellStyle name="Normal 2 3 9" xfId="20978"/>
    <cellStyle name="Normal 2 3 9 2" xfId="20979"/>
    <cellStyle name="Normal 2 3 9 2 2" xfId="20980"/>
    <cellStyle name="Normal 2 3 9 2 3" xfId="20981"/>
    <cellStyle name="Normal 2 3 9 2 4" xfId="20982"/>
    <cellStyle name="Normal 2 3 9 3" xfId="20983"/>
    <cellStyle name="Normal 2 3 9 4" xfId="20984"/>
    <cellStyle name="Normal 2 3 9 5" xfId="20985"/>
    <cellStyle name="Normal 2 4" xfId="139"/>
    <cellStyle name="Normal 2 4 10" xfId="20986"/>
    <cellStyle name="Normal 2 4 10 2" xfId="20987"/>
    <cellStyle name="Normal 2 4 10 3" xfId="20988"/>
    <cellStyle name="Normal 2 4 10 4" xfId="20989"/>
    <cellStyle name="Normal 2 4 11" xfId="20990"/>
    <cellStyle name="Normal 2 4 11 2" xfId="20991"/>
    <cellStyle name="Normal 2 4 12" xfId="20992"/>
    <cellStyle name="Normal 2 4 13" xfId="20993"/>
    <cellStyle name="Normal 2 4 2" xfId="20994"/>
    <cellStyle name="Normal 2 4 2 10" xfId="20995"/>
    <cellStyle name="Normal 2 4 2 11" xfId="20996"/>
    <cellStyle name="Normal 2 4 2 2" xfId="20997"/>
    <cellStyle name="Normal 2 4 2 2 10" xfId="20998"/>
    <cellStyle name="Normal 2 4 2 2 2" xfId="20999"/>
    <cellStyle name="Normal 2 4 2 2 2 2" xfId="21000"/>
    <cellStyle name="Normal 2 4 2 2 2 2 2" xfId="21001"/>
    <cellStyle name="Normal 2 4 2 2 2 2 2 2" xfId="21002"/>
    <cellStyle name="Normal 2 4 2 2 2 2 2 2 2" xfId="21003"/>
    <cellStyle name="Normal 2 4 2 2 2 2 2 2 3" xfId="21004"/>
    <cellStyle name="Normal 2 4 2 2 2 2 2 2 4" xfId="21005"/>
    <cellStyle name="Normal 2 4 2 2 2 2 2 3" xfId="21006"/>
    <cellStyle name="Normal 2 4 2 2 2 2 2 4" xfId="21007"/>
    <cellStyle name="Normal 2 4 2 2 2 2 2 5" xfId="21008"/>
    <cellStyle name="Normal 2 4 2 2 2 2 3" xfId="21009"/>
    <cellStyle name="Normal 2 4 2 2 2 2 3 2" xfId="21010"/>
    <cellStyle name="Normal 2 4 2 2 2 2 3 3" xfId="21011"/>
    <cellStyle name="Normal 2 4 2 2 2 2 3 4" xfId="21012"/>
    <cellStyle name="Normal 2 4 2 2 2 2 4" xfId="21013"/>
    <cellStyle name="Normal 2 4 2 2 2 2 4 2" xfId="21014"/>
    <cellStyle name="Normal 2 4 2 2 2 2 5" xfId="21015"/>
    <cellStyle name="Normal 2 4 2 2 2 2 6" xfId="21016"/>
    <cellStyle name="Normal 2 4 2 2 2 3" xfId="21017"/>
    <cellStyle name="Normal 2 4 2 2 2 3 2" xfId="21018"/>
    <cellStyle name="Normal 2 4 2 2 2 3 2 2" xfId="21019"/>
    <cellStyle name="Normal 2 4 2 2 2 3 2 2 2" xfId="21020"/>
    <cellStyle name="Normal 2 4 2 2 2 3 2 2 3" xfId="21021"/>
    <cellStyle name="Normal 2 4 2 2 2 3 2 2 4" xfId="21022"/>
    <cellStyle name="Normal 2 4 2 2 2 3 2 3" xfId="21023"/>
    <cellStyle name="Normal 2 4 2 2 2 3 2 4" xfId="21024"/>
    <cellStyle name="Normal 2 4 2 2 2 3 2 5" xfId="21025"/>
    <cellStyle name="Normal 2 4 2 2 2 3 3" xfId="21026"/>
    <cellStyle name="Normal 2 4 2 2 2 3 3 2" xfId="21027"/>
    <cellStyle name="Normal 2 4 2 2 2 3 3 3" xfId="21028"/>
    <cellStyle name="Normal 2 4 2 2 2 3 3 4" xfId="21029"/>
    <cellStyle name="Normal 2 4 2 2 2 3 4" xfId="21030"/>
    <cellStyle name="Normal 2 4 2 2 2 3 4 2" xfId="21031"/>
    <cellStyle name="Normal 2 4 2 2 2 3 5" xfId="21032"/>
    <cellStyle name="Normal 2 4 2 2 2 3 6" xfId="21033"/>
    <cellStyle name="Normal 2 4 2 2 2 4" xfId="21034"/>
    <cellStyle name="Normal 2 4 2 2 2 4 2" xfId="21035"/>
    <cellStyle name="Normal 2 4 2 2 2 4 2 2" xfId="21036"/>
    <cellStyle name="Normal 2 4 2 2 2 4 2 3" xfId="21037"/>
    <cellStyle name="Normal 2 4 2 2 2 4 2 4" xfId="21038"/>
    <cellStyle name="Normal 2 4 2 2 2 4 3" xfId="21039"/>
    <cellStyle name="Normal 2 4 2 2 2 4 4" xfId="21040"/>
    <cellStyle name="Normal 2 4 2 2 2 4 5" xfId="21041"/>
    <cellStyle name="Normal 2 4 2 2 2 5" xfId="21042"/>
    <cellStyle name="Normal 2 4 2 2 2 5 2" xfId="21043"/>
    <cellStyle name="Normal 2 4 2 2 2 5 3" xfId="21044"/>
    <cellStyle name="Normal 2 4 2 2 2 5 4" xfId="21045"/>
    <cellStyle name="Normal 2 4 2 2 2 6" xfId="21046"/>
    <cellStyle name="Normal 2 4 2 2 2 6 2" xfId="21047"/>
    <cellStyle name="Normal 2 4 2 2 2 7" xfId="21048"/>
    <cellStyle name="Normal 2 4 2 2 2 8" xfId="21049"/>
    <cellStyle name="Normal 2 4 2 2 3" xfId="21050"/>
    <cellStyle name="Normal 2 4 2 2 3 2" xfId="21051"/>
    <cellStyle name="Normal 2 4 2 2 3 2 2" xfId="21052"/>
    <cellStyle name="Normal 2 4 2 2 3 2 2 2" xfId="21053"/>
    <cellStyle name="Normal 2 4 2 2 3 2 2 2 2" xfId="21054"/>
    <cellStyle name="Normal 2 4 2 2 3 2 2 2 3" xfId="21055"/>
    <cellStyle name="Normal 2 4 2 2 3 2 2 2 4" xfId="21056"/>
    <cellStyle name="Normal 2 4 2 2 3 2 2 3" xfId="21057"/>
    <cellStyle name="Normal 2 4 2 2 3 2 2 4" xfId="21058"/>
    <cellStyle name="Normal 2 4 2 2 3 2 2 5" xfId="21059"/>
    <cellStyle name="Normal 2 4 2 2 3 2 3" xfId="21060"/>
    <cellStyle name="Normal 2 4 2 2 3 2 3 2" xfId="21061"/>
    <cellStyle name="Normal 2 4 2 2 3 2 3 3" xfId="21062"/>
    <cellStyle name="Normal 2 4 2 2 3 2 3 4" xfId="21063"/>
    <cellStyle name="Normal 2 4 2 2 3 2 4" xfId="21064"/>
    <cellStyle name="Normal 2 4 2 2 3 2 4 2" xfId="21065"/>
    <cellStyle name="Normal 2 4 2 2 3 2 5" xfId="21066"/>
    <cellStyle name="Normal 2 4 2 2 3 2 6" xfId="21067"/>
    <cellStyle name="Normal 2 4 2 2 3 3" xfId="21068"/>
    <cellStyle name="Normal 2 4 2 2 3 3 2" xfId="21069"/>
    <cellStyle name="Normal 2 4 2 2 3 3 2 2" xfId="21070"/>
    <cellStyle name="Normal 2 4 2 2 3 3 2 2 2" xfId="21071"/>
    <cellStyle name="Normal 2 4 2 2 3 3 2 2 3" xfId="21072"/>
    <cellStyle name="Normal 2 4 2 2 3 3 2 2 4" xfId="21073"/>
    <cellStyle name="Normal 2 4 2 2 3 3 2 3" xfId="21074"/>
    <cellStyle name="Normal 2 4 2 2 3 3 2 4" xfId="21075"/>
    <cellStyle name="Normal 2 4 2 2 3 3 2 5" xfId="21076"/>
    <cellStyle name="Normal 2 4 2 2 3 3 3" xfId="21077"/>
    <cellStyle name="Normal 2 4 2 2 3 3 3 2" xfId="21078"/>
    <cellStyle name="Normal 2 4 2 2 3 3 3 3" xfId="21079"/>
    <cellStyle name="Normal 2 4 2 2 3 3 3 4" xfId="21080"/>
    <cellStyle name="Normal 2 4 2 2 3 3 4" xfId="21081"/>
    <cellStyle name="Normal 2 4 2 2 3 3 4 2" xfId="21082"/>
    <cellStyle name="Normal 2 4 2 2 3 3 5" xfId="21083"/>
    <cellStyle name="Normal 2 4 2 2 3 3 6" xfId="21084"/>
    <cellStyle name="Normal 2 4 2 2 3 4" xfId="21085"/>
    <cellStyle name="Normal 2 4 2 2 3 4 2" xfId="21086"/>
    <cellStyle name="Normal 2 4 2 2 3 4 2 2" xfId="21087"/>
    <cellStyle name="Normal 2 4 2 2 3 4 2 3" xfId="21088"/>
    <cellStyle name="Normal 2 4 2 2 3 4 2 4" xfId="21089"/>
    <cellStyle name="Normal 2 4 2 2 3 4 3" xfId="21090"/>
    <cellStyle name="Normal 2 4 2 2 3 4 4" xfId="21091"/>
    <cellStyle name="Normal 2 4 2 2 3 4 5" xfId="21092"/>
    <cellStyle name="Normal 2 4 2 2 3 5" xfId="21093"/>
    <cellStyle name="Normal 2 4 2 2 3 5 2" xfId="21094"/>
    <cellStyle name="Normal 2 4 2 2 3 5 3" xfId="21095"/>
    <cellStyle name="Normal 2 4 2 2 3 5 4" xfId="21096"/>
    <cellStyle name="Normal 2 4 2 2 3 6" xfId="21097"/>
    <cellStyle name="Normal 2 4 2 2 3 6 2" xfId="21098"/>
    <cellStyle name="Normal 2 4 2 2 3 7" xfId="21099"/>
    <cellStyle name="Normal 2 4 2 2 3 8" xfId="21100"/>
    <cellStyle name="Normal 2 4 2 2 4" xfId="21101"/>
    <cellStyle name="Normal 2 4 2 2 4 2" xfId="21102"/>
    <cellStyle name="Normal 2 4 2 2 4 2 2" xfId="21103"/>
    <cellStyle name="Normal 2 4 2 2 4 2 2 2" xfId="21104"/>
    <cellStyle name="Normal 2 4 2 2 4 2 2 3" xfId="21105"/>
    <cellStyle name="Normal 2 4 2 2 4 2 2 4" xfId="21106"/>
    <cellStyle name="Normal 2 4 2 2 4 2 3" xfId="21107"/>
    <cellStyle name="Normal 2 4 2 2 4 2 4" xfId="21108"/>
    <cellStyle name="Normal 2 4 2 2 4 2 5" xfId="21109"/>
    <cellStyle name="Normal 2 4 2 2 4 3" xfId="21110"/>
    <cellStyle name="Normal 2 4 2 2 4 3 2" xfId="21111"/>
    <cellStyle name="Normal 2 4 2 2 4 3 3" xfId="21112"/>
    <cellStyle name="Normal 2 4 2 2 4 3 4" xfId="21113"/>
    <cellStyle name="Normal 2 4 2 2 4 4" xfId="21114"/>
    <cellStyle name="Normal 2 4 2 2 4 4 2" xfId="21115"/>
    <cellStyle name="Normal 2 4 2 2 4 5" xfId="21116"/>
    <cellStyle name="Normal 2 4 2 2 4 6" xfId="21117"/>
    <cellStyle name="Normal 2 4 2 2 5" xfId="21118"/>
    <cellStyle name="Normal 2 4 2 2 5 2" xfId="21119"/>
    <cellStyle name="Normal 2 4 2 2 5 2 2" xfId="21120"/>
    <cellStyle name="Normal 2 4 2 2 5 2 2 2" xfId="21121"/>
    <cellStyle name="Normal 2 4 2 2 5 2 2 3" xfId="21122"/>
    <cellStyle name="Normal 2 4 2 2 5 2 2 4" xfId="21123"/>
    <cellStyle name="Normal 2 4 2 2 5 2 3" xfId="21124"/>
    <cellStyle name="Normal 2 4 2 2 5 2 4" xfId="21125"/>
    <cellStyle name="Normal 2 4 2 2 5 2 5" xfId="21126"/>
    <cellStyle name="Normal 2 4 2 2 5 3" xfId="21127"/>
    <cellStyle name="Normal 2 4 2 2 5 3 2" xfId="21128"/>
    <cellStyle name="Normal 2 4 2 2 5 3 3" xfId="21129"/>
    <cellStyle name="Normal 2 4 2 2 5 3 4" xfId="21130"/>
    <cellStyle name="Normal 2 4 2 2 5 4" xfId="21131"/>
    <cellStyle name="Normal 2 4 2 2 5 4 2" xfId="21132"/>
    <cellStyle name="Normal 2 4 2 2 5 5" xfId="21133"/>
    <cellStyle name="Normal 2 4 2 2 5 6" xfId="21134"/>
    <cellStyle name="Normal 2 4 2 2 6" xfId="21135"/>
    <cellStyle name="Normal 2 4 2 2 6 2" xfId="21136"/>
    <cellStyle name="Normal 2 4 2 2 6 2 2" xfId="21137"/>
    <cellStyle name="Normal 2 4 2 2 6 2 3" xfId="21138"/>
    <cellStyle name="Normal 2 4 2 2 6 2 4" xfId="21139"/>
    <cellStyle name="Normal 2 4 2 2 6 3" xfId="21140"/>
    <cellStyle name="Normal 2 4 2 2 6 4" xfId="21141"/>
    <cellStyle name="Normal 2 4 2 2 6 5" xfId="21142"/>
    <cellStyle name="Normal 2 4 2 2 7" xfId="21143"/>
    <cellStyle name="Normal 2 4 2 2 7 2" xfId="21144"/>
    <cellStyle name="Normal 2 4 2 2 7 3" xfId="21145"/>
    <cellStyle name="Normal 2 4 2 2 7 4" xfId="21146"/>
    <cellStyle name="Normal 2 4 2 2 8" xfId="21147"/>
    <cellStyle name="Normal 2 4 2 2 8 2" xfId="21148"/>
    <cellStyle name="Normal 2 4 2 2 9" xfId="21149"/>
    <cellStyle name="Normal 2 4 2 3" xfId="21150"/>
    <cellStyle name="Normal 2 4 2 3 2" xfId="21151"/>
    <cellStyle name="Normal 2 4 2 3 2 2" xfId="21152"/>
    <cellStyle name="Normal 2 4 2 3 2 2 2" xfId="21153"/>
    <cellStyle name="Normal 2 4 2 3 2 2 2 2" xfId="21154"/>
    <cellStyle name="Normal 2 4 2 3 2 2 2 3" xfId="21155"/>
    <cellStyle name="Normal 2 4 2 3 2 2 2 4" xfId="21156"/>
    <cellStyle name="Normal 2 4 2 3 2 2 3" xfId="21157"/>
    <cellStyle name="Normal 2 4 2 3 2 2 4" xfId="21158"/>
    <cellStyle name="Normal 2 4 2 3 2 2 5" xfId="21159"/>
    <cellStyle name="Normal 2 4 2 3 2 3" xfId="21160"/>
    <cellStyle name="Normal 2 4 2 3 2 3 2" xfId="21161"/>
    <cellStyle name="Normal 2 4 2 3 2 3 3" xfId="21162"/>
    <cellStyle name="Normal 2 4 2 3 2 3 4" xfId="21163"/>
    <cellStyle name="Normal 2 4 2 3 2 4" xfId="21164"/>
    <cellStyle name="Normal 2 4 2 3 2 4 2" xfId="21165"/>
    <cellStyle name="Normal 2 4 2 3 2 5" xfId="21166"/>
    <cellStyle name="Normal 2 4 2 3 2 6" xfId="21167"/>
    <cellStyle name="Normal 2 4 2 3 3" xfId="21168"/>
    <cellStyle name="Normal 2 4 2 3 3 2" xfId="21169"/>
    <cellStyle name="Normal 2 4 2 3 3 2 2" xfId="21170"/>
    <cellStyle name="Normal 2 4 2 3 3 2 2 2" xfId="21171"/>
    <cellStyle name="Normal 2 4 2 3 3 2 2 3" xfId="21172"/>
    <cellStyle name="Normal 2 4 2 3 3 2 2 4" xfId="21173"/>
    <cellStyle name="Normal 2 4 2 3 3 2 3" xfId="21174"/>
    <cellStyle name="Normal 2 4 2 3 3 2 4" xfId="21175"/>
    <cellStyle name="Normal 2 4 2 3 3 2 5" xfId="21176"/>
    <cellStyle name="Normal 2 4 2 3 3 3" xfId="21177"/>
    <cellStyle name="Normal 2 4 2 3 3 3 2" xfId="21178"/>
    <cellStyle name="Normal 2 4 2 3 3 3 3" xfId="21179"/>
    <cellStyle name="Normal 2 4 2 3 3 3 4" xfId="21180"/>
    <cellStyle name="Normal 2 4 2 3 3 4" xfId="21181"/>
    <cellStyle name="Normal 2 4 2 3 3 4 2" xfId="21182"/>
    <cellStyle name="Normal 2 4 2 3 3 5" xfId="21183"/>
    <cellStyle name="Normal 2 4 2 3 3 6" xfId="21184"/>
    <cellStyle name="Normal 2 4 2 3 4" xfId="21185"/>
    <cellStyle name="Normal 2 4 2 3 4 2" xfId="21186"/>
    <cellStyle name="Normal 2 4 2 3 4 2 2" xfId="21187"/>
    <cellStyle name="Normal 2 4 2 3 4 2 3" xfId="21188"/>
    <cellStyle name="Normal 2 4 2 3 4 2 4" xfId="21189"/>
    <cellStyle name="Normal 2 4 2 3 4 3" xfId="21190"/>
    <cellStyle name="Normal 2 4 2 3 4 4" xfId="21191"/>
    <cellStyle name="Normal 2 4 2 3 4 5" xfId="21192"/>
    <cellStyle name="Normal 2 4 2 3 5" xfId="21193"/>
    <cellStyle name="Normal 2 4 2 3 5 2" xfId="21194"/>
    <cellStyle name="Normal 2 4 2 3 5 3" xfId="21195"/>
    <cellStyle name="Normal 2 4 2 3 5 4" xfId="21196"/>
    <cellStyle name="Normal 2 4 2 3 6" xfId="21197"/>
    <cellStyle name="Normal 2 4 2 3 6 2" xfId="21198"/>
    <cellStyle name="Normal 2 4 2 3 7" xfId="21199"/>
    <cellStyle name="Normal 2 4 2 3 8" xfId="21200"/>
    <cellStyle name="Normal 2 4 2 4" xfId="21201"/>
    <cellStyle name="Normal 2 4 2 4 2" xfId="21202"/>
    <cellStyle name="Normal 2 4 2 4 2 2" xfId="21203"/>
    <cellStyle name="Normal 2 4 2 4 2 2 2" xfId="21204"/>
    <cellStyle name="Normal 2 4 2 4 2 2 2 2" xfId="21205"/>
    <cellStyle name="Normal 2 4 2 4 2 2 2 3" xfId="21206"/>
    <cellStyle name="Normal 2 4 2 4 2 2 2 4" xfId="21207"/>
    <cellStyle name="Normal 2 4 2 4 2 2 3" xfId="21208"/>
    <cellStyle name="Normal 2 4 2 4 2 2 4" xfId="21209"/>
    <cellStyle name="Normal 2 4 2 4 2 2 5" xfId="21210"/>
    <cellStyle name="Normal 2 4 2 4 2 3" xfId="21211"/>
    <cellStyle name="Normal 2 4 2 4 2 3 2" xfId="21212"/>
    <cellStyle name="Normal 2 4 2 4 2 3 3" xfId="21213"/>
    <cellStyle name="Normal 2 4 2 4 2 3 4" xfId="21214"/>
    <cellStyle name="Normal 2 4 2 4 2 4" xfId="21215"/>
    <cellStyle name="Normal 2 4 2 4 2 4 2" xfId="21216"/>
    <cellStyle name="Normal 2 4 2 4 2 5" xfId="21217"/>
    <cellStyle name="Normal 2 4 2 4 2 6" xfId="21218"/>
    <cellStyle name="Normal 2 4 2 4 3" xfId="21219"/>
    <cellStyle name="Normal 2 4 2 4 3 2" xfId="21220"/>
    <cellStyle name="Normal 2 4 2 4 3 2 2" xfId="21221"/>
    <cellStyle name="Normal 2 4 2 4 3 2 2 2" xfId="21222"/>
    <cellStyle name="Normal 2 4 2 4 3 2 2 3" xfId="21223"/>
    <cellStyle name="Normal 2 4 2 4 3 2 2 4" xfId="21224"/>
    <cellStyle name="Normal 2 4 2 4 3 2 3" xfId="21225"/>
    <cellStyle name="Normal 2 4 2 4 3 2 4" xfId="21226"/>
    <cellStyle name="Normal 2 4 2 4 3 2 5" xfId="21227"/>
    <cellStyle name="Normal 2 4 2 4 3 3" xfId="21228"/>
    <cellStyle name="Normal 2 4 2 4 3 3 2" xfId="21229"/>
    <cellStyle name="Normal 2 4 2 4 3 3 3" xfId="21230"/>
    <cellStyle name="Normal 2 4 2 4 3 3 4" xfId="21231"/>
    <cellStyle name="Normal 2 4 2 4 3 4" xfId="21232"/>
    <cellStyle name="Normal 2 4 2 4 3 4 2" xfId="21233"/>
    <cellStyle name="Normal 2 4 2 4 3 5" xfId="21234"/>
    <cellStyle name="Normal 2 4 2 4 3 6" xfId="21235"/>
    <cellStyle name="Normal 2 4 2 4 4" xfId="21236"/>
    <cellStyle name="Normal 2 4 2 4 4 2" xfId="21237"/>
    <cellStyle name="Normal 2 4 2 4 4 2 2" xfId="21238"/>
    <cellStyle name="Normal 2 4 2 4 4 2 3" xfId="21239"/>
    <cellStyle name="Normal 2 4 2 4 4 2 4" xfId="21240"/>
    <cellStyle name="Normal 2 4 2 4 4 3" xfId="21241"/>
    <cellStyle name="Normal 2 4 2 4 4 4" xfId="21242"/>
    <cellStyle name="Normal 2 4 2 4 4 5" xfId="21243"/>
    <cellStyle name="Normal 2 4 2 4 5" xfId="21244"/>
    <cellStyle name="Normal 2 4 2 4 5 2" xfId="21245"/>
    <cellStyle name="Normal 2 4 2 4 5 3" xfId="21246"/>
    <cellStyle name="Normal 2 4 2 4 5 4" xfId="21247"/>
    <cellStyle name="Normal 2 4 2 4 6" xfId="21248"/>
    <cellStyle name="Normal 2 4 2 4 6 2" xfId="21249"/>
    <cellStyle name="Normal 2 4 2 4 7" xfId="21250"/>
    <cellStyle name="Normal 2 4 2 4 8" xfId="21251"/>
    <cellStyle name="Normal 2 4 2 5" xfId="21252"/>
    <cellStyle name="Normal 2 4 2 5 2" xfId="21253"/>
    <cellStyle name="Normal 2 4 2 5 2 2" xfId="21254"/>
    <cellStyle name="Normal 2 4 2 5 2 2 2" xfId="21255"/>
    <cellStyle name="Normal 2 4 2 5 2 2 3" xfId="21256"/>
    <cellStyle name="Normal 2 4 2 5 2 2 4" xfId="21257"/>
    <cellStyle name="Normal 2 4 2 5 2 3" xfId="21258"/>
    <cellStyle name="Normal 2 4 2 5 2 4" xfId="21259"/>
    <cellStyle name="Normal 2 4 2 5 2 5" xfId="21260"/>
    <cellStyle name="Normal 2 4 2 5 3" xfId="21261"/>
    <cellStyle name="Normal 2 4 2 5 3 2" xfId="21262"/>
    <cellStyle name="Normal 2 4 2 5 3 3" xfId="21263"/>
    <cellStyle name="Normal 2 4 2 5 3 4" xfId="21264"/>
    <cellStyle name="Normal 2 4 2 5 4" xfId="21265"/>
    <cellStyle name="Normal 2 4 2 5 4 2" xfId="21266"/>
    <cellStyle name="Normal 2 4 2 5 5" xfId="21267"/>
    <cellStyle name="Normal 2 4 2 5 6" xfId="21268"/>
    <cellStyle name="Normal 2 4 2 6" xfId="21269"/>
    <cellStyle name="Normal 2 4 2 6 2" xfId="21270"/>
    <cellStyle name="Normal 2 4 2 6 2 2" xfId="21271"/>
    <cellStyle name="Normal 2 4 2 6 2 2 2" xfId="21272"/>
    <cellStyle name="Normal 2 4 2 6 2 2 3" xfId="21273"/>
    <cellStyle name="Normal 2 4 2 6 2 2 4" xfId="21274"/>
    <cellStyle name="Normal 2 4 2 6 2 3" xfId="21275"/>
    <cellStyle name="Normal 2 4 2 6 2 4" xfId="21276"/>
    <cellStyle name="Normal 2 4 2 6 2 5" xfId="21277"/>
    <cellStyle name="Normal 2 4 2 6 3" xfId="21278"/>
    <cellStyle name="Normal 2 4 2 6 3 2" xfId="21279"/>
    <cellStyle name="Normal 2 4 2 6 3 3" xfId="21280"/>
    <cellStyle name="Normal 2 4 2 6 3 4" xfId="21281"/>
    <cellStyle name="Normal 2 4 2 6 4" xfId="21282"/>
    <cellStyle name="Normal 2 4 2 6 4 2" xfId="21283"/>
    <cellStyle name="Normal 2 4 2 6 5" xfId="21284"/>
    <cellStyle name="Normal 2 4 2 6 6" xfId="21285"/>
    <cellStyle name="Normal 2 4 2 7" xfId="21286"/>
    <cellStyle name="Normal 2 4 2 7 2" xfId="21287"/>
    <cellStyle name="Normal 2 4 2 7 2 2" xfId="21288"/>
    <cellStyle name="Normal 2 4 2 7 2 3" xfId="21289"/>
    <cellStyle name="Normal 2 4 2 7 2 4" xfId="21290"/>
    <cellStyle name="Normal 2 4 2 7 3" xfId="21291"/>
    <cellStyle name="Normal 2 4 2 7 4" xfId="21292"/>
    <cellStyle name="Normal 2 4 2 7 5" xfId="21293"/>
    <cellStyle name="Normal 2 4 2 8" xfId="21294"/>
    <cellStyle name="Normal 2 4 2 8 2" xfId="21295"/>
    <cellStyle name="Normal 2 4 2 8 3" xfId="21296"/>
    <cellStyle name="Normal 2 4 2 8 4" xfId="21297"/>
    <cellStyle name="Normal 2 4 2 9" xfId="21298"/>
    <cellStyle name="Normal 2 4 2 9 2" xfId="21299"/>
    <cellStyle name="Normal 2 4 3" xfId="21300"/>
    <cellStyle name="Normal 2 4 3 10" xfId="21301"/>
    <cellStyle name="Normal 2 4 3 2" xfId="21302"/>
    <cellStyle name="Normal 2 4 3 2 2" xfId="21303"/>
    <cellStyle name="Normal 2 4 3 2 2 2" xfId="21304"/>
    <cellStyle name="Normal 2 4 3 2 2 2 2" xfId="21305"/>
    <cellStyle name="Normal 2 4 3 2 2 2 2 2" xfId="21306"/>
    <cellStyle name="Normal 2 4 3 2 2 2 2 3" xfId="21307"/>
    <cellStyle name="Normal 2 4 3 2 2 2 2 4" xfId="21308"/>
    <cellStyle name="Normal 2 4 3 2 2 2 3" xfId="21309"/>
    <cellStyle name="Normal 2 4 3 2 2 2 4" xfId="21310"/>
    <cellStyle name="Normal 2 4 3 2 2 2 5" xfId="21311"/>
    <cellStyle name="Normal 2 4 3 2 2 3" xfId="21312"/>
    <cellStyle name="Normal 2 4 3 2 2 3 2" xfId="21313"/>
    <cellStyle name="Normal 2 4 3 2 2 3 3" xfId="21314"/>
    <cellStyle name="Normal 2 4 3 2 2 3 4" xfId="21315"/>
    <cellStyle name="Normal 2 4 3 2 2 4" xfId="21316"/>
    <cellStyle name="Normal 2 4 3 2 2 4 2" xfId="21317"/>
    <cellStyle name="Normal 2 4 3 2 2 5" xfId="21318"/>
    <cellStyle name="Normal 2 4 3 2 2 6" xfId="21319"/>
    <cellStyle name="Normal 2 4 3 2 3" xfId="21320"/>
    <cellStyle name="Normal 2 4 3 2 3 2" xfId="21321"/>
    <cellStyle name="Normal 2 4 3 2 3 2 2" xfId="21322"/>
    <cellStyle name="Normal 2 4 3 2 3 2 2 2" xfId="21323"/>
    <cellStyle name="Normal 2 4 3 2 3 2 2 3" xfId="21324"/>
    <cellStyle name="Normal 2 4 3 2 3 2 2 4" xfId="21325"/>
    <cellStyle name="Normal 2 4 3 2 3 2 3" xfId="21326"/>
    <cellStyle name="Normal 2 4 3 2 3 2 4" xfId="21327"/>
    <cellStyle name="Normal 2 4 3 2 3 2 5" xfId="21328"/>
    <cellStyle name="Normal 2 4 3 2 3 3" xfId="21329"/>
    <cellStyle name="Normal 2 4 3 2 3 3 2" xfId="21330"/>
    <cellStyle name="Normal 2 4 3 2 3 3 3" xfId="21331"/>
    <cellStyle name="Normal 2 4 3 2 3 3 4" xfId="21332"/>
    <cellStyle name="Normal 2 4 3 2 3 4" xfId="21333"/>
    <cellStyle name="Normal 2 4 3 2 3 4 2" xfId="21334"/>
    <cellStyle name="Normal 2 4 3 2 3 5" xfId="21335"/>
    <cellStyle name="Normal 2 4 3 2 3 6" xfId="21336"/>
    <cellStyle name="Normal 2 4 3 2 4" xfId="21337"/>
    <cellStyle name="Normal 2 4 3 2 4 2" xfId="21338"/>
    <cellStyle name="Normal 2 4 3 2 4 2 2" xfId="21339"/>
    <cellStyle name="Normal 2 4 3 2 4 2 3" xfId="21340"/>
    <cellStyle name="Normal 2 4 3 2 4 2 4" xfId="21341"/>
    <cellStyle name="Normal 2 4 3 2 4 3" xfId="21342"/>
    <cellStyle name="Normal 2 4 3 2 4 4" xfId="21343"/>
    <cellStyle name="Normal 2 4 3 2 4 5" xfId="21344"/>
    <cellStyle name="Normal 2 4 3 2 5" xfId="21345"/>
    <cellStyle name="Normal 2 4 3 2 5 2" xfId="21346"/>
    <cellStyle name="Normal 2 4 3 2 5 3" xfId="21347"/>
    <cellStyle name="Normal 2 4 3 2 5 4" xfId="21348"/>
    <cellStyle name="Normal 2 4 3 2 6" xfId="21349"/>
    <cellStyle name="Normal 2 4 3 2 6 2" xfId="21350"/>
    <cellStyle name="Normal 2 4 3 2 7" xfId="21351"/>
    <cellStyle name="Normal 2 4 3 2 8" xfId="21352"/>
    <cellStyle name="Normal 2 4 3 3" xfId="21353"/>
    <cellStyle name="Normal 2 4 3 3 2" xfId="21354"/>
    <cellStyle name="Normal 2 4 3 3 2 2" xfId="21355"/>
    <cellStyle name="Normal 2 4 3 3 2 2 2" xfId="21356"/>
    <cellStyle name="Normal 2 4 3 3 2 2 2 2" xfId="21357"/>
    <cellStyle name="Normal 2 4 3 3 2 2 2 3" xfId="21358"/>
    <cellStyle name="Normal 2 4 3 3 2 2 2 4" xfId="21359"/>
    <cellStyle name="Normal 2 4 3 3 2 2 3" xfId="21360"/>
    <cellStyle name="Normal 2 4 3 3 2 2 4" xfId="21361"/>
    <cellStyle name="Normal 2 4 3 3 2 2 5" xfId="21362"/>
    <cellStyle name="Normal 2 4 3 3 2 3" xfId="21363"/>
    <cellStyle name="Normal 2 4 3 3 2 3 2" xfId="21364"/>
    <cellStyle name="Normal 2 4 3 3 2 3 3" xfId="21365"/>
    <cellStyle name="Normal 2 4 3 3 2 3 4" xfId="21366"/>
    <cellStyle name="Normal 2 4 3 3 2 4" xfId="21367"/>
    <cellStyle name="Normal 2 4 3 3 2 4 2" xfId="21368"/>
    <cellStyle name="Normal 2 4 3 3 2 5" xfId="21369"/>
    <cellStyle name="Normal 2 4 3 3 2 6" xfId="21370"/>
    <cellStyle name="Normal 2 4 3 3 3" xfId="21371"/>
    <cellStyle name="Normal 2 4 3 3 3 2" xfId="21372"/>
    <cellStyle name="Normal 2 4 3 3 3 2 2" xfId="21373"/>
    <cellStyle name="Normal 2 4 3 3 3 2 2 2" xfId="21374"/>
    <cellStyle name="Normal 2 4 3 3 3 2 2 3" xfId="21375"/>
    <cellStyle name="Normal 2 4 3 3 3 2 2 4" xfId="21376"/>
    <cellStyle name="Normal 2 4 3 3 3 2 3" xfId="21377"/>
    <cellStyle name="Normal 2 4 3 3 3 2 4" xfId="21378"/>
    <cellStyle name="Normal 2 4 3 3 3 2 5" xfId="21379"/>
    <cellStyle name="Normal 2 4 3 3 3 3" xfId="21380"/>
    <cellStyle name="Normal 2 4 3 3 3 3 2" xfId="21381"/>
    <cellStyle name="Normal 2 4 3 3 3 3 3" xfId="21382"/>
    <cellStyle name="Normal 2 4 3 3 3 3 4" xfId="21383"/>
    <cellStyle name="Normal 2 4 3 3 3 4" xfId="21384"/>
    <cellStyle name="Normal 2 4 3 3 3 4 2" xfId="21385"/>
    <cellStyle name="Normal 2 4 3 3 3 5" xfId="21386"/>
    <cellStyle name="Normal 2 4 3 3 3 6" xfId="21387"/>
    <cellStyle name="Normal 2 4 3 3 4" xfId="21388"/>
    <cellStyle name="Normal 2 4 3 3 4 2" xfId="21389"/>
    <cellStyle name="Normal 2 4 3 3 4 2 2" xfId="21390"/>
    <cellStyle name="Normal 2 4 3 3 4 2 3" xfId="21391"/>
    <cellStyle name="Normal 2 4 3 3 4 2 4" xfId="21392"/>
    <cellStyle name="Normal 2 4 3 3 4 3" xfId="21393"/>
    <cellStyle name="Normal 2 4 3 3 4 4" xfId="21394"/>
    <cellStyle name="Normal 2 4 3 3 4 5" xfId="21395"/>
    <cellStyle name="Normal 2 4 3 3 5" xfId="21396"/>
    <cellStyle name="Normal 2 4 3 3 5 2" xfId="21397"/>
    <cellStyle name="Normal 2 4 3 3 5 3" xfId="21398"/>
    <cellStyle name="Normal 2 4 3 3 5 4" xfId="21399"/>
    <cellStyle name="Normal 2 4 3 3 6" xfId="21400"/>
    <cellStyle name="Normal 2 4 3 3 6 2" xfId="21401"/>
    <cellStyle name="Normal 2 4 3 3 7" xfId="21402"/>
    <cellStyle name="Normal 2 4 3 3 8" xfId="21403"/>
    <cellStyle name="Normal 2 4 3 4" xfId="21404"/>
    <cellStyle name="Normal 2 4 3 4 2" xfId="21405"/>
    <cellStyle name="Normal 2 4 3 4 2 2" xfId="21406"/>
    <cellStyle name="Normal 2 4 3 4 2 2 2" xfId="21407"/>
    <cellStyle name="Normal 2 4 3 4 2 2 3" xfId="21408"/>
    <cellStyle name="Normal 2 4 3 4 2 2 4" xfId="21409"/>
    <cellStyle name="Normal 2 4 3 4 2 3" xfId="21410"/>
    <cellStyle name="Normal 2 4 3 4 2 4" xfId="21411"/>
    <cellStyle name="Normal 2 4 3 4 2 5" xfId="21412"/>
    <cellStyle name="Normal 2 4 3 4 3" xfId="21413"/>
    <cellStyle name="Normal 2 4 3 4 3 2" xfId="21414"/>
    <cellStyle name="Normal 2 4 3 4 3 3" xfId="21415"/>
    <cellStyle name="Normal 2 4 3 4 3 4" xfId="21416"/>
    <cellStyle name="Normal 2 4 3 4 4" xfId="21417"/>
    <cellStyle name="Normal 2 4 3 4 4 2" xfId="21418"/>
    <cellStyle name="Normal 2 4 3 4 5" xfId="21419"/>
    <cellStyle name="Normal 2 4 3 4 6" xfId="21420"/>
    <cellStyle name="Normal 2 4 3 5" xfId="21421"/>
    <cellStyle name="Normal 2 4 3 5 2" xfId="21422"/>
    <cellStyle name="Normal 2 4 3 5 2 2" xfId="21423"/>
    <cellStyle name="Normal 2 4 3 5 2 2 2" xfId="21424"/>
    <cellStyle name="Normal 2 4 3 5 2 2 3" xfId="21425"/>
    <cellStyle name="Normal 2 4 3 5 2 2 4" xfId="21426"/>
    <cellStyle name="Normal 2 4 3 5 2 3" xfId="21427"/>
    <cellStyle name="Normal 2 4 3 5 2 4" xfId="21428"/>
    <cellStyle name="Normal 2 4 3 5 2 5" xfId="21429"/>
    <cellStyle name="Normal 2 4 3 5 3" xfId="21430"/>
    <cellStyle name="Normal 2 4 3 5 3 2" xfId="21431"/>
    <cellStyle name="Normal 2 4 3 5 3 3" xfId="21432"/>
    <cellStyle name="Normal 2 4 3 5 3 4" xfId="21433"/>
    <cellStyle name="Normal 2 4 3 5 4" xfId="21434"/>
    <cellStyle name="Normal 2 4 3 5 4 2" xfId="21435"/>
    <cellStyle name="Normal 2 4 3 5 5" xfId="21436"/>
    <cellStyle name="Normal 2 4 3 5 6" xfId="21437"/>
    <cellStyle name="Normal 2 4 3 6" xfId="21438"/>
    <cellStyle name="Normal 2 4 3 6 2" xfId="21439"/>
    <cellStyle name="Normal 2 4 3 6 2 2" xfId="21440"/>
    <cellStyle name="Normal 2 4 3 6 2 3" xfId="21441"/>
    <cellStyle name="Normal 2 4 3 6 2 4" xfId="21442"/>
    <cellStyle name="Normal 2 4 3 6 3" xfId="21443"/>
    <cellStyle name="Normal 2 4 3 6 4" xfId="21444"/>
    <cellStyle name="Normal 2 4 3 6 5" xfId="21445"/>
    <cellStyle name="Normal 2 4 3 7" xfId="21446"/>
    <cellStyle name="Normal 2 4 3 7 2" xfId="21447"/>
    <cellStyle name="Normal 2 4 3 7 3" xfId="21448"/>
    <cellStyle name="Normal 2 4 3 7 4" xfId="21449"/>
    <cellStyle name="Normal 2 4 3 8" xfId="21450"/>
    <cellStyle name="Normal 2 4 3 8 2" xfId="21451"/>
    <cellStyle name="Normal 2 4 3 9" xfId="21452"/>
    <cellStyle name="Normal 2 4 4" xfId="21453"/>
    <cellStyle name="Normal 2 4 4 10" xfId="21454"/>
    <cellStyle name="Normal 2 4 4 2" xfId="21455"/>
    <cellStyle name="Normal 2 4 4 2 2" xfId="21456"/>
    <cellStyle name="Normal 2 4 4 2 2 2" xfId="21457"/>
    <cellStyle name="Normal 2 4 4 2 2 2 2" xfId="21458"/>
    <cellStyle name="Normal 2 4 4 2 2 2 2 2" xfId="21459"/>
    <cellStyle name="Normal 2 4 4 2 2 2 2 3" xfId="21460"/>
    <cellStyle name="Normal 2 4 4 2 2 2 2 4" xfId="21461"/>
    <cellStyle name="Normal 2 4 4 2 2 2 3" xfId="21462"/>
    <cellStyle name="Normal 2 4 4 2 2 2 4" xfId="21463"/>
    <cellStyle name="Normal 2 4 4 2 2 2 5" xfId="21464"/>
    <cellStyle name="Normal 2 4 4 2 2 3" xfId="21465"/>
    <cellStyle name="Normal 2 4 4 2 2 3 2" xfId="21466"/>
    <cellStyle name="Normal 2 4 4 2 2 3 3" xfId="21467"/>
    <cellStyle name="Normal 2 4 4 2 2 3 4" xfId="21468"/>
    <cellStyle name="Normal 2 4 4 2 2 4" xfId="21469"/>
    <cellStyle name="Normal 2 4 4 2 2 4 2" xfId="21470"/>
    <cellStyle name="Normal 2 4 4 2 2 5" xfId="21471"/>
    <cellStyle name="Normal 2 4 4 2 2 6" xfId="21472"/>
    <cellStyle name="Normal 2 4 4 2 3" xfId="21473"/>
    <cellStyle name="Normal 2 4 4 2 3 2" xfId="21474"/>
    <cellStyle name="Normal 2 4 4 2 3 2 2" xfId="21475"/>
    <cellStyle name="Normal 2 4 4 2 3 2 2 2" xfId="21476"/>
    <cellStyle name="Normal 2 4 4 2 3 2 2 3" xfId="21477"/>
    <cellStyle name="Normal 2 4 4 2 3 2 2 4" xfId="21478"/>
    <cellStyle name="Normal 2 4 4 2 3 2 3" xfId="21479"/>
    <cellStyle name="Normal 2 4 4 2 3 2 4" xfId="21480"/>
    <cellStyle name="Normal 2 4 4 2 3 2 5" xfId="21481"/>
    <cellStyle name="Normal 2 4 4 2 3 3" xfId="21482"/>
    <cellStyle name="Normal 2 4 4 2 3 3 2" xfId="21483"/>
    <cellStyle name="Normal 2 4 4 2 3 3 3" xfId="21484"/>
    <cellStyle name="Normal 2 4 4 2 3 3 4" xfId="21485"/>
    <cellStyle name="Normal 2 4 4 2 3 4" xfId="21486"/>
    <cellStyle name="Normal 2 4 4 2 3 4 2" xfId="21487"/>
    <cellStyle name="Normal 2 4 4 2 3 5" xfId="21488"/>
    <cellStyle name="Normal 2 4 4 2 3 6" xfId="21489"/>
    <cellStyle name="Normal 2 4 4 2 4" xfId="21490"/>
    <cellStyle name="Normal 2 4 4 2 4 2" xfId="21491"/>
    <cellStyle name="Normal 2 4 4 2 4 2 2" xfId="21492"/>
    <cellStyle name="Normal 2 4 4 2 4 2 3" xfId="21493"/>
    <cellStyle name="Normal 2 4 4 2 4 2 4" xfId="21494"/>
    <cellStyle name="Normal 2 4 4 2 4 3" xfId="21495"/>
    <cellStyle name="Normal 2 4 4 2 4 4" xfId="21496"/>
    <cellStyle name="Normal 2 4 4 2 4 5" xfId="21497"/>
    <cellStyle name="Normal 2 4 4 2 5" xfId="21498"/>
    <cellStyle name="Normal 2 4 4 2 5 2" xfId="21499"/>
    <cellStyle name="Normal 2 4 4 2 5 3" xfId="21500"/>
    <cellStyle name="Normal 2 4 4 2 5 4" xfId="21501"/>
    <cellStyle name="Normal 2 4 4 2 6" xfId="21502"/>
    <cellStyle name="Normal 2 4 4 2 6 2" xfId="21503"/>
    <cellStyle name="Normal 2 4 4 2 7" xfId="21504"/>
    <cellStyle name="Normal 2 4 4 2 8" xfId="21505"/>
    <cellStyle name="Normal 2 4 4 3" xfId="21506"/>
    <cellStyle name="Normal 2 4 4 3 2" xfId="21507"/>
    <cellStyle name="Normal 2 4 4 3 2 2" xfId="21508"/>
    <cellStyle name="Normal 2 4 4 3 2 2 2" xfId="21509"/>
    <cellStyle name="Normal 2 4 4 3 2 2 2 2" xfId="21510"/>
    <cellStyle name="Normal 2 4 4 3 2 2 2 3" xfId="21511"/>
    <cellStyle name="Normal 2 4 4 3 2 2 2 4" xfId="21512"/>
    <cellStyle name="Normal 2 4 4 3 2 2 3" xfId="21513"/>
    <cellStyle name="Normal 2 4 4 3 2 2 4" xfId="21514"/>
    <cellStyle name="Normal 2 4 4 3 2 2 5" xfId="21515"/>
    <cellStyle name="Normal 2 4 4 3 2 3" xfId="21516"/>
    <cellStyle name="Normal 2 4 4 3 2 3 2" xfId="21517"/>
    <cellStyle name="Normal 2 4 4 3 2 3 3" xfId="21518"/>
    <cellStyle name="Normal 2 4 4 3 2 3 4" xfId="21519"/>
    <cellStyle name="Normal 2 4 4 3 2 4" xfId="21520"/>
    <cellStyle name="Normal 2 4 4 3 2 4 2" xfId="21521"/>
    <cellStyle name="Normal 2 4 4 3 2 5" xfId="21522"/>
    <cellStyle name="Normal 2 4 4 3 2 6" xfId="21523"/>
    <cellStyle name="Normal 2 4 4 3 3" xfId="21524"/>
    <cellStyle name="Normal 2 4 4 3 3 2" xfId="21525"/>
    <cellStyle name="Normal 2 4 4 3 3 2 2" xfId="21526"/>
    <cellStyle name="Normal 2 4 4 3 3 2 2 2" xfId="21527"/>
    <cellStyle name="Normal 2 4 4 3 3 2 2 3" xfId="21528"/>
    <cellStyle name="Normal 2 4 4 3 3 2 2 4" xfId="21529"/>
    <cellStyle name="Normal 2 4 4 3 3 2 3" xfId="21530"/>
    <cellStyle name="Normal 2 4 4 3 3 2 4" xfId="21531"/>
    <cellStyle name="Normal 2 4 4 3 3 2 5" xfId="21532"/>
    <cellStyle name="Normal 2 4 4 3 3 3" xfId="21533"/>
    <cellStyle name="Normal 2 4 4 3 3 3 2" xfId="21534"/>
    <cellStyle name="Normal 2 4 4 3 3 3 3" xfId="21535"/>
    <cellStyle name="Normal 2 4 4 3 3 3 4" xfId="21536"/>
    <cellStyle name="Normal 2 4 4 3 3 4" xfId="21537"/>
    <cellStyle name="Normal 2 4 4 3 3 4 2" xfId="21538"/>
    <cellStyle name="Normal 2 4 4 3 3 5" xfId="21539"/>
    <cellStyle name="Normal 2 4 4 3 3 6" xfId="21540"/>
    <cellStyle name="Normal 2 4 4 3 4" xfId="21541"/>
    <cellStyle name="Normal 2 4 4 3 4 2" xfId="21542"/>
    <cellStyle name="Normal 2 4 4 3 4 2 2" xfId="21543"/>
    <cellStyle name="Normal 2 4 4 3 4 2 3" xfId="21544"/>
    <cellStyle name="Normal 2 4 4 3 4 2 4" xfId="21545"/>
    <cellStyle name="Normal 2 4 4 3 4 3" xfId="21546"/>
    <cellStyle name="Normal 2 4 4 3 4 4" xfId="21547"/>
    <cellStyle name="Normal 2 4 4 3 4 5" xfId="21548"/>
    <cellStyle name="Normal 2 4 4 3 5" xfId="21549"/>
    <cellStyle name="Normal 2 4 4 3 5 2" xfId="21550"/>
    <cellStyle name="Normal 2 4 4 3 5 3" xfId="21551"/>
    <cellStyle name="Normal 2 4 4 3 5 4" xfId="21552"/>
    <cellStyle name="Normal 2 4 4 3 6" xfId="21553"/>
    <cellStyle name="Normal 2 4 4 3 6 2" xfId="21554"/>
    <cellStyle name="Normal 2 4 4 3 7" xfId="21555"/>
    <cellStyle name="Normal 2 4 4 3 8" xfId="21556"/>
    <cellStyle name="Normal 2 4 4 4" xfId="21557"/>
    <cellStyle name="Normal 2 4 4 4 2" xfId="21558"/>
    <cellStyle name="Normal 2 4 4 4 2 2" xfId="21559"/>
    <cellStyle name="Normal 2 4 4 4 2 2 2" xfId="21560"/>
    <cellStyle name="Normal 2 4 4 4 2 2 3" xfId="21561"/>
    <cellStyle name="Normal 2 4 4 4 2 2 4" xfId="21562"/>
    <cellStyle name="Normal 2 4 4 4 2 3" xfId="21563"/>
    <cellStyle name="Normal 2 4 4 4 2 4" xfId="21564"/>
    <cellStyle name="Normal 2 4 4 4 2 5" xfId="21565"/>
    <cellStyle name="Normal 2 4 4 4 3" xfId="21566"/>
    <cellStyle name="Normal 2 4 4 4 3 2" xfId="21567"/>
    <cellStyle name="Normal 2 4 4 4 3 3" xfId="21568"/>
    <cellStyle name="Normal 2 4 4 4 3 4" xfId="21569"/>
    <cellStyle name="Normal 2 4 4 4 4" xfId="21570"/>
    <cellStyle name="Normal 2 4 4 4 4 2" xfId="21571"/>
    <cellStyle name="Normal 2 4 4 4 5" xfId="21572"/>
    <cellStyle name="Normal 2 4 4 4 6" xfId="21573"/>
    <cellStyle name="Normal 2 4 4 5" xfId="21574"/>
    <cellStyle name="Normal 2 4 4 5 2" xfId="21575"/>
    <cellStyle name="Normal 2 4 4 5 2 2" xfId="21576"/>
    <cellStyle name="Normal 2 4 4 5 2 2 2" xfId="21577"/>
    <cellStyle name="Normal 2 4 4 5 2 2 3" xfId="21578"/>
    <cellStyle name="Normal 2 4 4 5 2 2 4" xfId="21579"/>
    <cellStyle name="Normal 2 4 4 5 2 3" xfId="21580"/>
    <cellStyle name="Normal 2 4 4 5 2 4" xfId="21581"/>
    <cellStyle name="Normal 2 4 4 5 2 5" xfId="21582"/>
    <cellStyle name="Normal 2 4 4 5 3" xfId="21583"/>
    <cellStyle name="Normal 2 4 4 5 3 2" xfId="21584"/>
    <cellStyle name="Normal 2 4 4 5 3 3" xfId="21585"/>
    <cellStyle name="Normal 2 4 4 5 3 4" xfId="21586"/>
    <cellStyle name="Normal 2 4 4 5 4" xfId="21587"/>
    <cellStyle name="Normal 2 4 4 5 4 2" xfId="21588"/>
    <cellStyle name="Normal 2 4 4 5 5" xfId="21589"/>
    <cellStyle name="Normal 2 4 4 5 6" xfId="21590"/>
    <cellStyle name="Normal 2 4 4 6" xfId="21591"/>
    <cellStyle name="Normal 2 4 4 6 2" xfId="21592"/>
    <cellStyle name="Normal 2 4 4 6 2 2" xfId="21593"/>
    <cellStyle name="Normal 2 4 4 6 2 3" xfId="21594"/>
    <cellStyle name="Normal 2 4 4 6 2 4" xfId="21595"/>
    <cellStyle name="Normal 2 4 4 6 3" xfId="21596"/>
    <cellStyle name="Normal 2 4 4 6 4" xfId="21597"/>
    <cellStyle name="Normal 2 4 4 6 5" xfId="21598"/>
    <cellStyle name="Normal 2 4 4 7" xfId="21599"/>
    <cellStyle name="Normal 2 4 4 7 2" xfId="21600"/>
    <cellStyle name="Normal 2 4 4 7 3" xfId="21601"/>
    <cellStyle name="Normal 2 4 4 7 4" xfId="21602"/>
    <cellStyle name="Normal 2 4 4 8" xfId="21603"/>
    <cellStyle name="Normal 2 4 4 8 2" xfId="21604"/>
    <cellStyle name="Normal 2 4 4 9" xfId="21605"/>
    <cellStyle name="Normal 2 4 5" xfId="21606"/>
    <cellStyle name="Normal 2 4 5 2" xfId="21607"/>
    <cellStyle name="Normal 2 4 5 2 2" xfId="21608"/>
    <cellStyle name="Normal 2 4 5 2 2 2" xfId="21609"/>
    <cellStyle name="Normal 2 4 5 2 2 2 2" xfId="21610"/>
    <cellStyle name="Normal 2 4 5 2 2 2 3" xfId="21611"/>
    <cellStyle name="Normal 2 4 5 2 2 2 4" xfId="21612"/>
    <cellStyle name="Normal 2 4 5 2 2 3" xfId="21613"/>
    <cellStyle name="Normal 2 4 5 2 2 4" xfId="21614"/>
    <cellStyle name="Normal 2 4 5 2 2 5" xfId="21615"/>
    <cellStyle name="Normal 2 4 5 2 3" xfId="21616"/>
    <cellStyle name="Normal 2 4 5 2 3 2" xfId="21617"/>
    <cellStyle name="Normal 2 4 5 2 3 3" xfId="21618"/>
    <cellStyle name="Normal 2 4 5 2 3 4" xfId="21619"/>
    <cellStyle name="Normal 2 4 5 2 4" xfId="21620"/>
    <cellStyle name="Normal 2 4 5 2 4 2" xfId="21621"/>
    <cellStyle name="Normal 2 4 5 2 5" xfId="21622"/>
    <cellStyle name="Normal 2 4 5 2 6" xfId="21623"/>
    <cellStyle name="Normal 2 4 5 3" xfId="21624"/>
    <cellStyle name="Normal 2 4 5 3 2" xfId="21625"/>
    <cellStyle name="Normal 2 4 5 3 2 2" xfId="21626"/>
    <cellStyle name="Normal 2 4 5 3 2 2 2" xfId="21627"/>
    <cellStyle name="Normal 2 4 5 3 2 2 3" xfId="21628"/>
    <cellStyle name="Normal 2 4 5 3 2 2 4" xfId="21629"/>
    <cellStyle name="Normal 2 4 5 3 2 3" xfId="21630"/>
    <cellStyle name="Normal 2 4 5 3 2 4" xfId="21631"/>
    <cellStyle name="Normal 2 4 5 3 2 5" xfId="21632"/>
    <cellStyle name="Normal 2 4 5 3 3" xfId="21633"/>
    <cellStyle name="Normal 2 4 5 3 3 2" xfId="21634"/>
    <cellStyle name="Normal 2 4 5 3 3 3" xfId="21635"/>
    <cellStyle name="Normal 2 4 5 3 3 4" xfId="21636"/>
    <cellStyle name="Normal 2 4 5 3 4" xfId="21637"/>
    <cellStyle name="Normal 2 4 5 3 4 2" xfId="21638"/>
    <cellStyle name="Normal 2 4 5 3 5" xfId="21639"/>
    <cellStyle name="Normal 2 4 5 3 6" xfId="21640"/>
    <cellStyle name="Normal 2 4 5 4" xfId="21641"/>
    <cellStyle name="Normal 2 4 5 4 2" xfId="21642"/>
    <cellStyle name="Normal 2 4 5 4 2 2" xfId="21643"/>
    <cellStyle name="Normal 2 4 5 4 2 3" xfId="21644"/>
    <cellStyle name="Normal 2 4 5 4 2 4" xfId="21645"/>
    <cellStyle name="Normal 2 4 5 4 3" xfId="21646"/>
    <cellStyle name="Normal 2 4 5 4 4" xfId="21647"/>
    <cellStyle name="Normal 2 4 5 4 5" xfId="21648"/>
    <cellStyle name="Normal 2 4 5 5" xfId="21649"/>
    <cellStyle name="Normal 2 4 5 5 2" xfId="21650"/>
    <cellStyle name="Normal 2 4 5 5 3" xfId="21651"/>
    <cellStyle name="Normal 2 4 5 5 4" xfId="21652"/>
    <cellStyle name="Normal 2 4 5 6" xfId="21653"/>
    <cellStyle name="Normal 2 4 5 6 2" xfId="21654"/>
    <cellStyle name="Normal 2 4 5 7" xfId="21655"/>
    <cellStyle name="Normal 2 4 5 8" xfId="21656"/>
    <cellStyle name="Normal 2 4 6" xfId="21657"/>
    <cellStyle name="Normal 2 4 6 2" xfId="21658"/>
    <cellStyle name="Normal 2 4 6 2 2" xfId="21659"/>
    <cellStyle name="Normal 2 4 6 2 2 2" xfId="21660"/>
    <cellStyle name="Normal 2 4 6 2 2 2 2" xfId="21661"/>
    <cellStyle name="Normal 2 4 6 2 2 2 3" xfId="21662"/>
    <cellStyle name="Normal 2 4 6 2 2 2 4" xfId="21663"/>
    <cellStyle name="Normal 2 4 6 2 2 3" xfId="21664"/>
    <cellStyle name="Normal 2 4 6 2 2 4" xfId="21665"/>
    <cellStyle name="Normal 2 4 6 2 2 5" xfId="21666"/>
    <cellStyle name="Normal 2 4 6 2 3" xfId="21667"/>
    <cellStyle name="Normal 2 4 6 2 3 2" xfId="21668"/>
    <cellStyle name="Normal 2 4 6 2 3 3" xfId="21669"/>
    <cellStyle name="Normal 2 4 6 2 3 4" xfId="21670"/>
    <cellStyle name="Normal 2 4 6 2 4" xfId="21671"/>
    <cellStyle name="Normal 2 4 6 2 4 2" xfId="21672"/>
    <cellStyle name="Normal 2 4 6 2 5" xfId="21673"/>
    <cellStyle name="Normal 2 4 6 2 6" xfId="21674"/>
    <cellStyle name="Normal 2 4 6 3" xfId="21675"/>
    <cellStyle name="Normal 2 4 6 3 2" xfId="21676"/>
    <cellStyle name="Normal 2 4 6 3 2 2" xfId="21677"/>
    <cellStyle name="Normal 2 4 6 3 2 2 2" xfId="21678"/>
    <cellStyle name="Normal 2 4 6 3 2 2 3" xfId="21679"/>
    <cellStyle name="Normal 2 4 6 3 2 2 4" xfId="21680"/>
    <cellStyle name="Normal 2 4 6 3 2 3" xfId="21681"/>
    <cellStyle name="Normal 2 4 6 3 2 4" xfId="21682"/>
    <cellStyle name="Normal 2 4 6 3 2 5" xfId="21683"/>
    <cellStyle name="Normal 2 4 6 3 3" xfId="21684"/>
    <cellStyle name="Normal 2 4 6 3 3 2" xfId="21685"/>
    <cellStyle name="Normal 2 4 6 3 3 3" xfId="21686"/>
    <cellStyle name="Normal 2 4 6 3 3 4" xfId="21687"/>
    <cellStyle name="Normal 2 4 6 3 4" xfId="21688"/>
    <cellStyle name="Normal 2 4 6 3 4 2" xfId="21689"/>
    <cellStyle name="Normal 2 4 6 3 5" xfId="21690"/>
    <cellStyle name="Normal 2 4 6 3 6" xfId="21691"/>
    <cellStyle name="Normal 2 4 6 4" xfId="21692"/>
    <cellStyle name="Normal 2 4 6 4 2" xfId="21693"/>
    <cellStyle name="Normal 2 4 6 4 2 2" xfId="21694"/>
    <cellStyle name="Normal 2 4 6 4 2 3" xfId="21695"/>
    <cellStyle name="Normal 2 4 6 4 2 4" xfId="21696"/>
    <cellStyle name="Normal 2 4 6 4 3" xfId="21697"/>
    <cellStyle name="Normal 2 4 6 4 4" xfId="21698"/>
    <cellStyle name="Normal 2 4 6 4 5" xfId="21699"/>
    <cellStyle name="Normal 2 4 6 5" xfId="21700"/>
    <cellStyle name="Normal 2 4 6 5 2" xfId="21701"/>
    <cellStyle name="Normal 2 4 6 5 3" xfId="21702"/>
    <cellStyle name="Normal 2 4 6 5 4" xfId="21703"/>
    <cellStyle name="Normal 2 4 6 6" xfId="21704"/>
    <cellStyle name="Normal 2 4 6 6 2" xfId="21705"/>
    <cellStyle name="Normal 2 4 6 7" xfId="21706"/>
    <cellStyle name="Normal 2 4 6 8" xfId="21707"/>
    <cellStyle name="Normal 2 4 7" xfId="21708"/>
    <cellStyle name="Normal 2 4 7 2" xfId="21709"/>
    <cellStyle name="Normal 2 4 7 2 2" xfId="21710"/>
    <cellStyle name="Normal 2 4 7 2 2 2" xfId="21711"/>
    <cellStyle name="Normal 2 4 7 2 2 3" xfId="21712"/>
    <cellStyle name="Normal 2 4 7 2 2 4" xfId="21713"/>
    <cellStyle name="Normal 2 4 7 2 3" xfId="21714"/>
    <cellStyle name="Normal 2 4 7 2 4" xfId="21715"/>
    <cellStyle name="Normal 2 4 7 2 5" xfId="21716"/>
    <cellStyle name="Normal 2 4 7 3" xfId="21717"/>
    <cellStyle name="Normal 2 4 7 3 2" xfId="21718"/>
    <cellStyle name="Normal 2 4 7 3 3" xfId="21719"/>
    <cellStyle name="Normal 2 4 7 3 4" xfId="21720"/>
    <cellStyle name="Normal 2 4 7 4" xfId="21721"/>
    <cellStyle name="Normal 2 4 7 4 2" xfId="21722"/>
    <cellStyle name="Normal 2 4 7 5" xfId="21723"/>
    <cellStyle name="Normal 2 4 7 6" xfId="21724"/>
    <cellStyle name="Normal 2 4 8" xfId="21725"/>
    <cellStyle name="Normal 2 4 8 2" xfId="21726"/>
    <cellStyle name="Normal 2 4 8 2 2" xfId="21727"/>
    <cellStyle name="Normal 2 4 8 2 2 2" xfId="21728"/>
    <cellStyle name="Normal 2 4 8 2 2 3" xfId="21729"/>
    <cellStyle name="Normal 2 4 8 2 2 4" xfId="21730"/>
    <cellStyle name="Normal 2 4 8 2 3" xfId="21731"/>
    <cellStyle name="Normal 2 4 8 2 4" xfId="21732"/>
    <cellStyle name="Normal 2 4 8 2 5" xfId="21733"/>
    <cellStyle name="Normal 2 4 8 3" xfId="21734"/>
    <cellStyle name="Normal 2 4 8 3 2" xfId="21735"/>
    <cellStyle name="Normal 2 4 8 3 3" xfId="21736"/>
    <cellStyle name="Normal 2 4 8 3 4" xfId="21737"/>
    <cellStyle name="Normal 2 4 8 4" xfId="21738"/>
    <cellStyle name="Normal 2 4 8 4 2" xfId="21739"/>
    <cellStyle name="Normal 2 4 8 5" xfId="21740"/>
    <cellStyle name="Normal 2 4 8 6" xfId="21741"/>
    <cellStyle name="Normal 2 4 9" xfId="21742"/>
    <cellStyle name="Normal 2 4 9 2" xfId="21743"/>
    <cellStyle name="Normal 2 4 9 2 2" xfId="21744"/>
    <cellStyle name="Normal 2 4 9 2 3" xfId="21745"/>
    <cellStyle name="Normal 2 4 9 2 4" xfId="21746"/>
    <cellStyle name="Normal 2 4 9 3" xfId="21747"/>
    <cellStyle name="Normal 2 4 9 4" xfId="21748"/>
    <cellStyle name="Normal 2 4 9 5" xfId="21749"/>
    <cellStyle name="Normal 2 5" xfId="21750"/>
    <cellStyle name="Normal 2 5 10" xfId="21751"/>
    <cellStyle name="Normal 2 5 11" xfId="21752"/>
    <cellStyle name="Normal 2 5 2" xfId="21753"/>
    <cellStyle name="Normal 2 5 2 10" xfId="21754"/>
    <cellStyle name="Normal 2 5 2 2" xfId="21755"/>
    <cellStyle name="Normal 2 5 2 2 2" xfId="21756"/>
    <cellStyle name="Normal 2 5 2 2 2 2" xfId="21757"/>
    <cellStyle name="Normal 2 5 2 2 2 2 2" xfId="21758"/>
    <cellStyle name="Normal 2 5 2 2 2 2 2 2" xfId="21759"/>
    <cellStyle name="Normal 2 5 2 2 2 2 2 3" xfId="21760"/>
    <cellStyle name="Normal 2 5 2 2 2 2 2 4" xfId="21761"/>
    <cellStyle name="Normal 2 5 2 2 2 2 3" xfId="21762"/>
    <cellStyle name="Normal 2 5 2 2 2 2 4" xfId="21763"/>
    <cellStyle name="Normal 2 5 2 2 2 2 5" xfId="21764"/>
    <cellStyle name="Normal 2 5 2 2 2 3" xfId="21765"/>
    <cellStyle name="Normal 2 5 2 2 2 3 2" xfId="21766"/>
    <cellStyle name="Normal 2 5 2 2 2 3 3" xfId="21767"/>
    <cellStyle name="Normal 2 5 2 2 2 3 4" xfId="21768"/>
    <cellStyle name="Normal 2 5 2 2 2 4" xfId="21769"/>
    <cellStyle name="Normal 2 5 2 2 2 4 2" xfId="21770"/>
    <cellStyle name="Normal 2 5 2 2 2 5" xfId="21771"/>
    <cellStyle name="Normal 2 5 2 2 2 6" xfId="21772"/>
    <cellStyle name="Normal 2 5 2 2 3" xfId="21773"/>
    <cellStyle name="Normal 2 5 2 2 3 2" xfId="21774"/>
    <cellStyle name="Normal 2 5 2 2 3 2 2" xfId="21775"/>
    <cellStyle name="Normal 2 5 2 2 3 2 2 2" xfId="21776"/>
    <cellStyle name="Normal 2 5 2 2 3 2 2 3" xfId="21777"/>
    <cellStyle name="Normal 2 5 2 2 3 2 2 4" xfId="21778"/>
    <cellStyle name="Normal 2 5 2 2 3 2 3" xfId="21779"/>
    <cellStyle name="Normal 2 5 2 2 3 2 4" xfId="21780"/>
    <cellStyle name="Normal 2 5 2 2 3 2 5" xfId="21781"/>
    <cellStyle name="Normal 2 5 2 2 3 3" xfId="21782"/>
    <cellStyle name="Normal 2 5 2 2 3 3 2" xfId="21783"/>
    <cellStyle name="Normal 2 5 2 2 3 3 3" xfId="21784"/>
    <cellStyle name="Normal 2 5 2 2 3 3 4" xfId="21785"/>
    <cellStyle name="Normal 2 5 2 2 3 4" xfId="21786"/>
    <cellStyle name="Normal 2 5 2 2 3 4 2" xfId="21787"/>
    <cellStyle name="Normal 2 5 2 2 3 5" xfId="21788"/>
    <cellStyle name="Normal 2 5 2 2 3 6" xfId="21789"/>
    <cellStyle name="Normal 2 5 2 2 4" xfId="21790"/>
    <cellStyle name="Normal 2 5 2 2 4 2" xfId="21791"/>
    <cellStyle name="Normal 2 5 2 2 4 2 2" xfId="21792"/>
    <cellStyle name="Normal 2 5 2 2 4 2 3" xfId="21793"/>
    <cellStyle name="Normal 2 5 2 2 4 2 4" xfId="21794"/>
    <cellStyle name="Normal 2 5 2 2 4 3" xfId="21795"/>
    <cellStyle name="Normal 2 5 2 2 4 4" xfId="21796"/>
    <cellStyle name="Normal 2 5 2 2 4 5" xfId="21797"/>
    <cellStyle name="Normal 2 5 2 2 5" xfId="21798"/>
    <cellStyle name="Normal 2 5 2 2 5 2" xfId="21799"/>
    <cellStyle name="Normal 2 5 2 2 5 3" xfId="21800"/>
    <cellStyle name="Normal 2 5 2 2 5 4" xfId="21801"/>
    <cellStyle name="Normal 2 5 2 2 6" xfId="21802"/>
    <cellStyle name="Normal 2 5 2 2 6 2" xfId="21803"/>
    <cellStyle name="Normal 2 5 2 2 7" xfId="21804"/>
    <cellStyle name="Normal 2 5 2 2 8" xfId="21805"/>
    <cellStyle name="Normal 2 5 2 3" xfId="21806"/>
    <cellStyle name="Normal 2 5 2 3 2" xfId="21807"/>
    <cellStyle name="Normal 2 5 2 3 2 2" xfId="21808"/>
    <cellStyle name="Normal 2 5 2 3 2 2 2" xfId="21809"/>
    <cellStyle name="Normal 2 5 2 3 2 2 2 2" xfId="21810"/>
    <cellStyle name="Normal 2 5 2 3 2 2 2 3" xfId="21811"/>
    <cellStyle name="Normal 2 5 2 3 2 2 2 4" xfId="21812"/>
    <cellStyle name="Normal 2 5 2 3 2 2 3" xfId="21813"/>
    <cellStyle name="Normal 2 5 2 3 2 2 4" xfId="21814"/>
    <cellStyle name="Normal 2 5 2 3 2 2 5" xfId="21815"/>
    <cellStyle name="Normal 2 5 2 3 2 3" xfId="21816"/>
    <cellStyle name="Normal 2 5 2 3 2 3 2" xfId="21817"/>
    <cellStyle name="Normal 2 5 2 3 2 3 3" xfId="21818"/>
    <cellStyle name="Normal 2 5 2 3 2 3 4" xfId="21819"/>
    <cellStyle name="Normal 2 5 2 3 2 4" xfId="21820"/>
    <cellStyle name="Normal 2 5 2 3 2 4 2" xfId="21821"/>
    <cellStyle name="Normal 2 5 2 3 2 5" xfId="21822"/>
    <cellStyle name="Normal 2 5 2 3 2 6" xfId="21823"/>
    <cellStyle name="Normal 2 5 2 3 3" xfId="21824"/>
    <cellStyle name="Normal 2 5 2 3 3 2" xfId="21825"/>
    <cellStyle name="Normal 2 5 2 3 3 2 2" xfId="21826"/>
    <cellStyle name="Normal 2 5 2 3 3 2 2 2" xfId="21827"/>
    <cellStyle name="Normal 2 5 2 3 3 2 2 3" xfId="21828"/>
    <cellStyle name="Normal 2 5 2 3 3 2 2 4" xfId="21829"/>
    <cellStyle name="Normal 2 5 2 3 3 2 3" xfId="21830"/>
    <cellStyle name="Normal 2 5 2 3 3 2 4" xfId="21831"/>
    <cellStyle name="Normal 2 5 2 3 3 2 5" xfId="21832"/>
    <cellStyle name="Normal 2 5 2 3 3 3" xfId="21833"/>
    <cellStyle name="Normal 2 5 2 3 3 3 2" xfId="21834"/>
    <cellStyle name="Normal 2 5 2 3 3 3 3" xfId="21835"/>
    <cellStyle name="Normal 2 5 2 3 3 3 4" xfId="21836"/>
    <cellStyle name="Normal 2 5 2 3 3 4" xfId="21837"/>
    <cellStyle name="Normal 2 5 2 3 3 4 2" xfId="21838"/>
    <cellStyle name="Normal 2 5 2 3 3 5" xfId="21839"/>
    <cellStyle name="Normal 2 5 2 3 3 6" xfId="21840"/>
    <cellStyle name="Normal 2 5 2 3 4" xfId="21841"/>
    <cellStyle name="Normal 2 5 2 3 4 2" xfId="21842"/>
    <cellStyle name="Normal 2 5 2 3 4 2 2" xfId="21843"/>
    <cellStyle name="Normal 2 5 2 3 4 2 3" xfId="21844"/>
    <cellStyle name="Normal 2 5 2 3 4 2 4" xfId="21845"/>
    <cellStyle name="Normal 2 5 2 3 4 3" xfId="21846"/>
    <cellStyle name="Normal 2 5 2 3 4 4" xfId="21847"/>
    <cellStyle name="Normal 2 5 2 3 4 5" xfId="21848"/>
    <cellStyle name="Normal 2 5 2 3 5" xfId="21849"/>
    <cellStyle name="Normal 2 5 2 3 5 2" xfId="21850"/>
    <cellStyle name="Normal 2 5 2 3 5 3" xfId="21851"/>
    <cellStyle name="Normal 2 5 2 3 5 4" xfId="21852"/>
    <cellStyle name="Normal 2 5 2 3 6" xfId="21853"/>
    <cellStyle name="Normal 2 5 2 3 6 2" xfId="21854"/>
    <cellStyle name="Normal 2 5 2 3 7" xfId="21855"/>
    <cellStyle name="Normal 2 5 2 3 8" xfId="21856"/>
    <cellStyle name="Normal 2 5 2 4" xfId="21857"/>
    <cellStyle name="Normal 2 5 2 4 2" xfId="21858"/>
    <cellStyle name="Normal 2 5 2 4 2 2" xfId="21859"/>
    <cellStyle name="Normal 2 5 2 4 2 2 2" xfId="21860"/>
    <cellStyle name="Normal 2 5 2 4 2 2 3" xfId="21861"/>
    <cellStyle name="Normal 2 5 2 4 2 2 4" xfId="21862"/>
    <cellStyle name="Normal 2 5 2 4 2 3" xfId="21863"/>
    <cellStyle name="Normal 2 5 2 4 2 4" xfId="21864"/>
    <cellStyle name="Normal 2 5 2 4 2 5" xfId="21865"/>
    <cellStyle name="Normal 2 5 2 4 3" xfId="21866"/>
    <cellStyle name="Normal 2 5 2 4 3 2" xfId="21867"/>
    <cellStyle name="Normal 2 5 2 4 3 3" xfId="21868"/>
    <cellStyle name="Normal 2 5 2 4 3 4" xfId="21869"/>
    <cellStyle name="Normal 2 5 2 4 4" xfId="21870"/>
    <cellStyle name="Normal 2 5 2 4 4 2" xfId="21871"/>
    <cellStyle name="Normal 2 5 2 4 5" xfId="21872"/>
    <cellStyle name="Normal 2 5 2 4 6" xfId="21873"/>
    <cellStyle name="Normal 2 5 2 5" xfId="21874"/>
    <cellStyle name="Normal 2 5 2 5 2" xfId="21875"/>
    <cellStyle name="Normal 2 5 2 5 2 2" xfId="21876"/>
    <cellStyle name="Normal 2 5 2 5 2 2 2" xfId="21877"/>
    <cellStyle name="Normal 2 5 2 5 2 2 3" xfId="21878"/>
    <cellStyle name="Normal 2 5 2 5 2 2 4" xfId="21879"/>
    <cellStyle name="Normal 2 5 2 5 2 3" xfId="21880"/>
    <cellStyle name="Normal 2 5 2 5 2 4" xfId="21881"/>
    <cellStyle name="Normal 2 5 2 5 2 5" xfId="21882"/>
    <cellStyle name="Normal 2 5 2 5 3" xfId="21883"/>
    <cellStyle name="Normal 2 5 2 5 3 2" xfId="21884"/>
    <cellStyle name="Normal 2 5 2 5 3 3" xfId="21885"/>
    <cellStyle name="Normal 2 5 2 5 3 4" xfId="21886"/>
    <cellStyle name="Normal 2 5 2 5 4" xfId="21887"/>
    <cellStyle name="Normal 2 5 2 5 4 2" xfId="21888"/>
    <cellStyle name="Normal 2 5 2 5 5" xfId="21889"/>
    <cellStyle name="Normal 2 5 2 5 6" xfId="21890"/>
    <cellStyle name="Normal 2 5 2 6" xfId="21891"/>
    <cellStyle name="Normal 2 5 2 6 2" xfId="21892"/>
    <cellStyle name="Normal 2 5 2 6 2 2" xfId="21893"/>
    <cellStyle name="Normal 2 5 2 6 2 3" xfId="21894"/>
    <cellStyle name="Normal 2 5 2 6 2 4" xfId="21895"/>
    <cellStyle name="Normal 2 5 2 6 3" xfId="21896"/>
    <cellStyle name="Normal 2 5 2 6 4" xfId="21897"/>
    <cellStyle name="Normal 2 5 2 6 5" xfId="21898"/>
    <cellStyle name="Normal 2 5 2 7" xfId="21899"/>
    <cellStyle name="Normal 2 5 2 7 2" xfId="21900"/>
    <cellStyle name="Normal 2 5 2 7 3" xfId="21901"/>
    <cellStyle name="Normal 2 5 2 7 4" xfId="21902"/>
    <cellStyle name="Normal 2 5 2 8" xfId="21903"/>
    <cellStyle name="Normal 2 5 2 8 2" xfId="21904"/>
    <cellStyle name="Normal 2 5 2 9" xfId="21905"/>
    <cellStyle name="Normal 2 5 3" xfId="21906"/>
    <cellStyle name="Normal 2 5 3 2" xfId="21907"/>
    <cellStyle name="Normal 2 5 3 2 2" xfId="21908"/>
    <cellStyle name="Normal 2 5 3 2 2 2" xfId="21909"/>
    <cellStyle name="Normal 2 5 3 2 2 2 2" xfId="21910"/>
    <cellStyle name="Normal 2 5 3 2 2 2 3" xfId="21911"/>
    <cellStyle name="Normal 2 5 3 2 2 2 4" xfId="21912"/>
    <cellStyle name="Normal 2 5 3 2 2 3" xfId="21913"/>
    <cellStyle name="Normal 2 5 3 2 2 4" xfId="21914"/>
    <cellStyle name="Normal 2 5 3 2 2 5" xfId="21915"/>
    <cellStyle name="Normal 2 5 3 2 3" xfId="21916"/>
    <cellStyle name="Normal 2 5 3 2 3 2" xfId="21917"/>
    <cellStyle name="Normal 2 5 3 2 3 3" xfId="21918"/>
    <cellStyle name="Normal 2 5 3 2 3 4" xfId="21919"/>
    <cellStyle name="Normal 2 5 3 2 4" xfId="21920"/>
    <cellStyle name="Normal 2 5 3 2 4 2" xfId="21921"/>
    <cellStyle name="Normal 2 5 3 2 5" xfId="21922"/>
    <cellStyle name="Normal 2 5 3 2 6" xfId="21923"/>
    <cellStyle name="Normal 2 5 3 3" xfId="21924"/>
    <cellStyle name="Normal 2 5 3 3 2" xfId="21925"/>
    <cellStyle name="Normal 2 5 3 3 2 2" xfId="21926"/>
    <cellStyle name="Normal 2 5 3 3 2 2 2" xfId="21927"/>
    <cellStyle name="Normal 2 5 3 3 2 2 3" xfId="21928"/>
    <cellStyle name="Normal 2 5 3 3 2 2 4" xfId="21929"/>
    <cellStyle name="Normal 2 5 3 3 2 3" xfId="21930"/>
    <cellStyle name="Normal 2 5 3 3 2 4" xfId="21931"/>
    <cellStyle name="Normal 2 5 3 3 2 5" xfId="21932"/>
    <cellStyle name="Normal 2 5 3 3 3" xfId="21933"/>
    <cellStyle name="Normal 2 5 3 3 3 2" xfId="21934"/>
    <cellStyle name="Normal 2 5 3 3 3 3" xfId="21935"/>
    <cellStyle name="Normal 2 5 3 3 3 4" xfId="21936"/>
    <cellStyle name="Normal 2 5 3 3 4" xfId="21937"/>
    <cellStyle name="Normal 2 5 3 3 4 2" xfId="21938"/>
    <cellStyle name="Normal 2 5 3 3 5" xfId="21939"/>
    <cellStyle name="Normal 2 5 3 3 6" xfId="21940"/>
    <cellStyle name="Normal 2 5 3 4" xfId="21941"/>
    <cellStyle name="Normal 2 5 3 4 2" xfId="21942"/>
    <cellStyle name="Normal 2 5 3 4 2 2" xfId="21943"/>
    <cellStyle name="Normal 2 5 3 4 2 3" xfId="21944"/>
    <cellStyle name="Normal 2 5 3 4 2 4" xfId="21945"/>
    <cellStyle name="Normal 2 5 3 4 3" xfId="21946"/>
    <cellStyle name="Normal 2 5 3 4 4" xfId="21947"/>
    <cellStyle name="Normal 2 5 3 4 5" xfId="21948"/>
    <cellStyle name="Normal 2 5 3 5" xfId="21949"/>
    <cellStyle name="Normal 2 5 3 5 2" xfId="21950"/>
    <cellStyle name="Normal 2 5 3 5 3" xfId="21951"/>
    <cellStyle name="Normal 2 5 3 5 4" xfId="21952"/>
    <cellStyle name="Normal 2 5 3 6" xfId="21953"/>
    <cellStyle name="Normal 2 5 3 6 2" xfId="21954"/>
    <cellStyle name="Normal 2 5 3 7" xfId="21955"/>
    <cellStyle name="Normal 2 5 3 8" xfId="21956"/>
    <cellStyle name="Normal 2 5 4" xfId="21957"/>
    <cellStyle name="Normal 2 5 4 2" xfId="21958"/>
    <cellStyle name="Normal 2 5 4 2 2" xfId="21959"/>
    <cellStyle name="Normal 2 5 4 2 2 2" xfId="21960"/>
    <cellStyle name="Normal 2 5 4 2 2 2 2" xfId="21961"/>
    <cellStyle name="Normal 2 5 4 2 2 2 3" xfId="21962"/>
    <cellStyle name="Normal 2 5 4 2 2 2 4" xfId="21963"/>
    <cellStyle name="Normal 2 5 4 2 2 3" xfId="21964"/>
    <cellStyle name="Normal 2 5 4 2 2 4" xfId="21965"/>
    <cellStyle name="Normal 2 5 4 2 2 5" xfId="21966"/>
    <cellStyle name="Normal 2 5 4 2 3" xfId="21967"/>
    <cellStyle name="Normal 2 5 4 2 3 2" xfId="21968"/>
    <cellStyle name="Normal 2 5 4 2 3 3" xfId="21969"/>
    <cellStyle name="Normal 2 5 4 2 3 4" xfId="21970"/>
    <cellStyle name="Normal 2 5 4 2 4" xfId="21971"/>
    <cellStyle name="Normal 2 5 4 2 4 2" xfId="21972"/>
    <cellStyle name="Normal 2 5 4 2 5" xfId="21973"/>
    <cellStyle name="Normal 2 5 4 2 6" xfId="21974"/>
    <cellStyle name="Normal 2 5 4 3" xfId="21975"/>
    <cellStyle name="Normal 2 5 4 3 2" xfId="21976"/>
    <cellStyle name="Normal 2 5 4 3 2 2" xfId="21977"/>
    <cellStyle name="Normal 2 5 4 3 2 2 2" xfId="21978"/>
    <cellStyle name="Normal 2 5 4 3 2 2 3" xfId="21979"/>
    <cellStyle name="Normal 2 5 4 3 2 2 4" xfId="21980"/>
    <cellStyle name="Normal 2 5 4 3 2 3" xfId="21981"/>
    <cellStyle name="Normal 2 5 4 3 2 4" xfId="21982"/>
    <cellStyle name="Normal 2 5 4 3 2 5" xfId="21983"/>
    <cellStyle name="Normal 2 5 4 3 3" xfId="21984"/>
    <cellStyle name="Normal 2 5 4 3 3 2" xfId="21985"/>
    <cellStyle name="Normal 2 5 4 3 3 3" xfId="21986"/>
    <cellStyle name="Normal 2 5 4 3 3 4" xfId="21987"/>
    <cellStyle name="Normal 2 5 4 3 4" xfId="21988"/>
    <cellStyle name="Normal 2 5 4 3 4 2" xfId="21989"/>
    <cellStyle name="Normal 2 5 4 3 5" xfId="21990"/>
    <cellStyle name="Normal 2 5 4 3 6" xfId="21991"/>
    <cellStyle name="Normal 2 5 4 4" xfId="21992"/>
    <cellStyle name="Normal 2 5 4 4 2" xfId="21993"/>
    <cellStyle name="Normal 2 5 4 4 2 2" xfId="21994"/>
    <cellStyle name="Normal 2 5 4 4 2 3" xfId="21995"/>
    <cellStyle name="Normal 2 5 4 4 2 4" xfId="21996"/>
    <cellStyle name="Normal 2 5 4 4 3" xfId="21997"/>
    <cellStyle name="Normal 2 5 4 4 4" xfId="21998"/>
    <cellStyle name="Normal 2 5 4 4 5" xfId="21999"/>
    <cellStyle name="Normal 2 5 4 5" xfId="22000"/>
    <cellStyle name="Normal 2 5 4 5 2" xfId="22001"/>
    <cellStyle name="Normal 2 5 4 5 3" xfId="22002"/>
    <cellStyle name="Normal 2 5 4 5 4" xfId="22003"/>
    <cellStyle name="Normal 2 5 4 6" xfId="22004"/>
    <cellStyle name="Normal 2 5 4 6 2" xfId="22005"/>
    <cellStyle name="Normal 2 5 4 7" xfId="22006"/>
    <cellStyle name="Normal 2 5 4 8" xfId="22007"/>
    <cellStyle name="Normal 2 5 5" xfId="22008"/>
    <cellStyle name="Normal 2 5 5 2" xfId="22009"/>
    <cellStyle name="Normal 2 5 5 2 2" xfId="22010"/>
    <cellStyle name="Normal 2 5 5 2 2 2" xfId="22011"/>
    <cellStyle name="Normal 2 5 5 2 2 3" xfId="22012"/>
    <cellStyle name="Normal 2 5 5 2 2 4" xfId="22013"/>
    <cellStyle name="Normal 2 5 5 2 3" xfId="22014"/>
    <cellStyle name="Normal 2 5 5 2 4" xfId="22015"/>
    <cellStyle name="Normal 2 5 5 2 5" xfId="22016"/>
    <cellStyle name="Normal 2 5 5 3" xfId="22017"/>
    <cellStyle name="Normal 2 5 5 3 2" xfId="22018"/>
    <cellStyle name="Normal 2 5 5 3 3" xfId="22019"/>
    <cellStyle name="Normal 2 5 5 3 4" xfId="22020"/>
    <cellStyle name="Normal 2 5 5 4" xfId="22021"/>
    <cellStyle name="Normal 2 5 5 4 2" xfId="22022"/>
    <cellStyle name="Normal 2 5 5 5" xfId="22023"/>
    <cellStyle name="Normal 2 5 5 6" xfId="22024"/>
    <cellStyle name="Normal 2 5 6" xfId="22025"/>
    <cellStyle name="Normal 2 5 6 2" xfId="22026"/>
    <cellStyle name="Normal 2 5 6 2 2" xfId="22027"/>
    <cellStyle name="Normal 2 5 6 2 2 2" xfId="22028"/>
    <cellStyle name="Normal 2 5 6 2 2 3" xfId="22029"/>
    <cellStyle name="Normal 2 5 6 2 2 4" xfId="22030"/>
    <cellStyle name="Normal 2 5 6 2 3" xfId="22031"/>
    <cellStyle name="Normal 2 5 6 2 4" xfId="22032"/>
    <cellStyle name="Normal 2 5 6 2 5" xfId="22033"/>
    <cellStyle name="Normal 2 5 6 3" xfId="22034"/>
    <cellStyle name="Normal 2 5 6 3 2" xfId="22035"/>
    <cellStyle name="Normal 2 5 6 3 3" xfId="22036"/>
    <cellStyle name="Normal 2 5 6 3 4" xfId="22037"/>
    <cellStyle name="Normal 2 5 6 4" xfId="22038"/>
    <cellStyle name="Normal 2 5 6 4 2" xfId="22039"/>
    <cellStyle name="Normal 2 5 6 5" xfId="22040"/>
    <cellStyle name="Normal 2 5 6 6" xfId="22041"/>
    <cellStyle name="Normal 2 5 7" xfId="22042"/>
    <cellStyle name="Normal 2 5 7 2" xfId="22043"/>
    <cellStyle name="Normal 2 5 7 2 2" xfId="22044"/>
    <cellStyle name="Normal 2 5 7 2 3" xfId="22045"/>
    <cellStyle name="Normal 2 5 7 2 4" xfId="22046"/>
    <cellStyle name="Normal 2 5 7 3" xfId="22047"/>
    <cellStyle name="Normal 2 5 7 4" xfId="22048"/>
    <cellStyle name="Normal 2 5 7 5" xfId="22049"/>
    <cellStyle name="Normal 2 5 8" xfId="22050"/>
    <cellStyle name="Normal 2 5 8 2" xfId="22051"/>
    <cellStyle name="Normal 2 5 8 3" xfId="22052"/>
    <cellStyle name="Normal 2 5 8 4" xfId="22053"/>
    <cellStyle name="Normal 2 5 9" xfId="22054"/>
    <cellStyle name="Normal 2 5 9 2" xfId="22055"/>
    <cellStyle name="Normal 2 6" xfId="22056"/>
    <cellStyle name="Normal 2 7" xfId="22057"/>
    <cellStyle name="Normal 2 7 10" xfId="22058"/>
    <cellStyle name="Normal 2 7 2" xfId="22059"/>
    <cellStyle name="Normal 2 7 2 2" xfId="22060"/>
    <cellStyle name="Normal 2 7 2 2 2" xfId="22061"/>
    <cellStyle name="Normal 2 7 2 2 2 2" xfId="22062"/>
    <cellStyle name="Normal 2 7 2 2 2 2 2" xfId="22063"/>
    <cellStyle name="Normal 2 7 2 2 2 2 3" xfId="22064"/>
    <cellStyle name="Normal 2 7 2 2 2 2 4" xfId="22065"/>
    <cellStyle name="Normal 2 7 2 2 2 3" xfId="22066"/>
    <cellStyle name="Normal 2 7 2 2 2 4" xfId="22067"/>
    <cellStyle name="Normal 2 7 2 2 2 5" xfId="22068"/>
    <cellStyle name="Normal 2 7 2 2 3" xfId="22069"/>
    <cellStyle name="Normal 2 7 2 2 3 2" xfId="22070"/>
    <cellStyle name="Normal 2 7 2 2 3 3" xfId="22071"/>
    <cellStyle name="Normal 2 7 2 2 3 4" xfId="22072"/>
    <cellStyle name="Normal 2 7 2 2 4" xfId="22073"/>
    <cellStyle name="Normal 2 7 2 2 4 2" xfId="22074"/>
    <cellStyle name="Normal 2 7 2 2 5" xfId="22075"/>
    <cellStyle name="Normal 2 7 2 2 6" xfId="22076"/>
    <cellStyle name="Normal 2 7 2 3" xfId="22077"/>
    <cellStyle name="Normal 2 7 2 3 2" xfId="22078"/>
    <cellStyle name="Normal 2 7 2 3 2 2" xfId="22079"/>
    <cellStyle name="Normal 2 7 2 3 2 2 2" xfId="22080"/>
    <cellStyle name="Normal 2 7 2 3 2 2 3" xfId="22081"/>
    <cellStyle name="Normal 2 7 2 3 2 2 4" xfId="22082"/>
    <cellStyle name="Normal 2 7 2 3 2 3" xfId="22083"/>
    <cellStyle name="Normal 2 7 2 3 2 4" xfId="22084"/>
    <cellStyle name="Normal 2 7 2 3 2 5" xfId="22085"/>
    <cellStyle name="Normal 2 7 2 3 3" xfId="22086"/>
    <cellStyle name="Normal 2 7 2 3 3 2" xfId="22087"/>
    <cellStyle name="Normal 2 7 2 3 3 3" xfId="22088"/>
    <cellStyle name="Normal 2 7 2 3 3 4" xfId="22089"/>
    <cellStyle name="Normal 2 7 2 3 4" xfId="22090"/>
    <cellStyle name="Normal 2 7 2 3 4 2" xfId="22091"/>
    <cellStyle name="Normal 2 7 2 3 5" xfId="22092"/>
    <cellStyle name="Normal 2 7 2 3 6" xfId="22093"/>
    <cellStyle name="Normal 2 7 2 4" xfId="22094"/>
    <cellStyle name="Normal 2 7 2 4 2" xfId="22095"/>
    <cellStyle name="Normal 2 7 2 4 2 2" xfId="22096"/>
    <cellStyle name="Normal 2 7 2 4 2 3" xfId="22097"/>
    <cellStyle name="Normal 2 7 2 4 2 4" xfId="22098"/>
    <cellStyle name="Normal 2 7 2 4 3" xfId="22099"/>
    <cellStyle name="Normal 2 7 2 4 4" xfId="22100"/>
    <cellStyle name="Normal 2 7 2 4 5" xfId="22101"/>
    <cellStyle name="Normal 2 7 2 5" xfId="22102"/>
    <cellStyle name="Normal 2 7 2 5 2" xfId="22103"/>
    <cellStyle name="Normal 2 7 2 5 3" xfId="22104"/>
    <cellStyle name="Normal 2 7 2 5 4" xfId="22105"/>
    <cellStyle name="Normal 2 7 2 6" xfId="22106"/>
    <cellStyle name="Normal 2 7 2 6 2" xfId="22107"/>
    <cellStyle name="Normal 2 7 2 7" xfId="22108"/>
    <cellStyle name="Normal 2 7 2 8" xfId="22109"/>
    <cellStyle name="Normal 2 7 3" xfId="22110"/>
    <cellStyle name="Normal 2 7 3 2" xfId="22111"/>
    <cellStyle name="Normal 2 7 3 2 2" xfId="22112"/>
    <cellStyle name="Normal 2 7 3 2 2 2" xfId="22113"/>
    <cellStyle name="Normal 2 7 3 2 2 2 2" xfId="22114"/>
    <cellStyle name="Normal 2 7 3 2 2 2 3" xfId="22115"/>
    <cellStyle name="Normal 2 7 3 2 2 2 4" xfId="22116"/>
    <cellStyle name="Normal 2 7 3 2 2 3" xfId="22117"/>
    <cellStyle name="Normal 2 7 3 2 2 4" xfId="22118"/>
    <cellStyle name="Normal 2 7 3 2 2 5" xfId="22119"/>
    <cellStyle name="Normal 2 7 3 2 3" xfId="22120"/>
    <cellStyle name="Normal 2 7 3 2 3 2" xfId="22121"/>
    <cellStyle name="Normal 2 7 3 2 3 3" xfId="22122"/>
    <cellStyle name="Normal 2 7 3 2 3 4" xfId="22123"/>
    <cellStyle name="Normal 2 7 3 2 4" xfId="22124"/>
    <cellStyle name="Normal 2 7 3 2 4 2" xfId="22125"/>
    <cellStyle name="Normal 2 7 3 2 5" xfId="22126"/>
    <cellStyle name="Normal 2 7 3 2 6" xfId="22127"/>
    <cellStyle name="Normal 2 7 3 3" xfId="22128"/>
    <cellStyle name="Normal 2 7 3 3 2" xfId="22129"/>
    <cellStyle name="Normal 2 7 3 3 2 2" xfId="22130"/>
    <cellStyle name="Normal 2 7 3 3 2 2 2" xfId="22131"/>
    <cellStyle name="Normal 2 7 3 3 2 2 3" xfId="22132"/>
    <cellStyle name="Normal 2 7 3 3 2 2 4" xfId="22133"/>
    <cellStyle name="Normal 2 7 3 3 2 3" xfId="22134"/>
    <cellStyle name="Normal 2 7 3 3 2 4" xfId="22135"/>
    <cellStyle name="Normal 2 7 3 3 2 5" xfId="22136"/>
    <cellStyle name="Normal 2 7 3 3 3" xfId="22137"/>
    <cellStyle name="Normal 2 7 3 3 3 2" xfId="22138"/>
    <cellStyle name="Normal 2 7 3 3 3 3" xfId="22139"/>
    <cellStyle name="Normal 2 7 3 3 3 4" xfId="22140"/>
    <cellStyle name="Normal 2 7 3 3 4" xfId="22141"/>
    <cellStyle name="Normal 2 7 3 3 4 2" xfId="22142"/>
    <cellStyle name="Normal 2 7 3 3 5" xfId="22143"/>
    <cellStyle name="Normal 2 7 3 3 6" xfId="22144"/>
    <cellStyle name="Normal 2 7 3 4" xfId="22145"/>
    <cellStyle name="Normal 2 7 3 4 2" xfId="22146"/>
    <cellStyle name="Normal 2 7 3 4 2 2" xfId="22147"/>
    <cellStyle name="Normal 2 7 3 4 2 3" xfId="22148"/>
    <cellStyle name="Normal 2 7 3 4 2 4" xfId="22149"/>
    <cellStyle name="Normal 2 7 3 4 3" xfId="22150"/>
    <cellStyle name="Normal 2 7 3 4 4" xfId="22151"/>
    <cellStyle name="Normal 2 7 3 4 5" xfId="22152"/>
    <cellStyle name="Normal 2 7 3 5" xfId="22153"/>
    <cellStyle name="Normal 2 7 3 5 2" xfId="22154"/>
    <cellStyle name="Normal 2 7 3 5 3" xfId="22155"/>
    <cellStyle name="Normal 2 7 3 5 4" xfId="22156"/>
    <cellStyle name="Normal 2 7 3 6" xfId="22157"/>
    <cellStyle name="Normal 2 7 3 6 2" xfId="22158"/>
    <cellStyle name="Normal 2 7 3 7" xfId="22159"/>
    <cellStyle name="Normal 2 7 3 8" xfId="22160"/>
    <cellStyle name="Normal 2 7 4" xfId="22161"/>
    <cellStyle name="Normal 2 7 4 2" xfId="22162"/>
    <cellStyle name="Normal 2 7 4 2 2" xfId="22163"/>
    <cellStyle name="Normal 2 7 4 2 2 2" xfId="22164"/>
    <cellStyle name="Normal 2 7 4 2 2 3" xfId="22165"/>
    <cellStyle name="Normal 2 7 4 2 2 4" xfId="22166"/>
    <cellStyle name="Normal 2 7 4 2 3" xfId="22167"/>
    <cellStyle name="Normal 2 7 4 2 4" xfId="22168"/>
    <cellStyle name="Normal 2 7 4 2 5" xfId="22169"/>
    <cellStyle name="Normal 2 7 4 3" xfId="22170"/>
    <cellStyle name="Normal 2 7 4 3 2" xfId="22171"/>
    <cellStyle name="Normal 2 7 4 3 3" xfId="22172"/>
    <cellStyle name="Normal 2 7 4 3 4" xfId="22173"/>
    <cellStyle name="Normal 2 7 4 4" xfId="22174"/>
    <cellStyle name="Normal 2 7 4 4 2" xfId="22175"/>
    <cellStyle name="Normal 2 7 4 5" xfId="22176"/>
    <cellStyle name="Normal 2 7 4 6" xfId="22177"/>
    <cellStyle name="Normal 2 7 5" xfId="22178"/>
    <cellStyle name="Normal 2 7 5 2" xfId="22179"/>
    <cellStyle name="Normal 2 7 5 2 2" xfId="22180"/>
    <cellStyle name="Normal 2 7 5 2 2 2" xfId="22181"/>
    <cellStyle name="Normal 2 7 5 2 2 3" xfId="22182"/>
    <cellStyle name="Normal 2 7 5 2 2 4" xfId="22183"/>
    <cellStyle name="Normal 2 7 5 2 3" xfId="22184"/>
    <cellStyle name="Normal 2 7 5 2 4" xfId="22185"/>
    <cellStyle name="Normal 2 7 5 2 5" xfId="22186"/>
    <cellStyle name="Normal 2 7 5 3" xfId="22187"/>
    <cellStyle name="Normal 2 7 5 3 2" xfId="22188"/>
    <cellStyle name="Normal 2 7 5 3 3" xfId="22189"/>
    <cellStyle name="Normal 2 7 5 3 4" xfId="22190"/>
    <cellStyle name="Normal 2 7 5 4" xfId="22191"/>
    <cellStyle name="Normal 2 7 5 4 2" xfId="22192"/>
    <cellStyle name="Normal 2 7 5 5" xfId="22193"/>
    <cellStyle name="Normal 2 7 5 6" xfId="22194"/>
    <cellStyle name="Normal 2 7 6" xfId="22195"/>
    <cellStyle name="Normal 2 7 6 2" xfId="22196"/>
    <cellStyle name="Normal 2 7 6 2 2" xfId="22197"/>
    <cellStyle name="Normal 2 7 6 2 3" xfId="22198"/>
    <cellStyle name="Normal 2 7 6 2 4" xfId="22199"/>
    <cellStyle name="Normal 2 7 6 3" xfId="22200"/>
    <cellStyle name="Normal 2 7 6 4" xfId="22201"/>
    <cellStyle name="Normal 2 7 6 5" xfId="22202"/>
    <cellStyle name="Normal 2 7 7" xfId="22203"/>
    <cellStyle name="Normal 2 7 7 2" xfId="22204"/>
    <cellStyle name="Normal 2 7 7 3" xfId="22205"/>
    <cellStyle name="Normal 2 7 7 4" xfId="22206"/>
    <cellStyle name="Normal 2 7 8" xfId="22207"/>
    <cellStyle name="Normal 2 7 8 2" xfId="22208"/>
    <cellStyle name="Normal 2 7 9" xfId="22209"/>
    <cellStyle name="Normal 2 8" xfId="22210"/>
    <cellStyle name="Normal 2 8 10" xfId="22211"/>
    <cellStyle name="Normal 2 8 2" xfId="22212"/>
    <cellStyle name="Normal 2 8 2 2" xfId="22213"/>
    <cellStyle name="Normal 2 8 2 2 2" xfId="22214"/>
    <cellStyle name="Normal 2 8 2 2 2 2" xfId="22215"/>
    <cellStyle name="Normal 2 8 2 2 2 2 2" xfId="22216"/>
    <cellStyle name="Normal 2 8 2 2 2 2 3" xfId="22217"/>
    <cellStyle name="Normal 2 8 2 2 2 2 4" xfId="22218"/>
    <cellStyle name="Normal 2 8 2 2 2 3" xfId="22219"/>
    <cellStyle name="Normal 2 8 2 2 2 4" xfId="22220"/>
    <cellStyle name="Normal 2 8 2 2 2 5" xfId="22221"/>
    <cellStyle name="Normal 2 8 2 2 3" xfId="22222"/>
    <cellStyle name="Normal 2 8 2 2 3 2" xfId="22223"/>
    <cellStyle name="Normal 2 8 2 2 3 3" xfId="22224"/>
    <cellStyle name="Normal 2 8 2 2 3 4" xfId="22225"/>
    <cellStyle name="Normal 2 8 2 2 4" xfId="22226"/>
    <cellStyle name="Normal 2 8 2 2 4 2" xfId="22227"/>
    <cellStyle name="Normal 2 8 2 2 5" xfId="22228"/>
    <cellStyle name="Normal 2 8 2 2 6" xfId="22229"/>
    <cellStyle name="Normal 2 8 2 3" xfId="22230"/>
    <cellStyle name="Normal 2 8 2 3 2" xfId="22231"/>
    <cellStyle name="Normal 2 8 2 3 2 2" xfId="22232"/>
    <cellStyle name="Normal 2 8 2 3 2 2 2" xfId="22233"/>
    <cellStyle name="Normal 2 8 2 3 2 2 3" xfId="22234"/>
    <cellStyle name="Normal 2 8 2 3 2 2 4" xfId="22235"/>
    <cellStyle name="Normal 2 8 2 3 2 3" xfId="22236"/>
    <cellStyle name="Normal 2 8 2 3 2 4" xfId="22237"/>
    <cellStyle name="Normal 2 8 2 3 2 5" xfId="22238"/>
    <cellStyle name="Normal 2 8 2 3 3" xfId="22239"/>
    <cellStyle name="Normal 2 8 2 3 3 2" xfId="22240"/>
    <cellStyle name="Normal 2 8 2 3 3 3" xfId="22241"/>
    <cellStyle name="Normal 2 8 2 3 3 4" xfId="22242"/>
    <cellStyle name="Normal 2 8 2 3 4" xfId="22243"/>
    <cellStyle name="Normal 2 8 2 3 4 2" xfId="22244"/>
    <cellStyle name="Normal 2 8 2 3 5" xfId="22245"/>
    <cellStyle name="Normal 2 8 2 3 6" xfId="22246"/>
    <cellStyle name="Normal 2 8 2 4" xfId="22247"/>
    <cellStyle name="Normal 2 8 2 4 2" xfId="22248"/>
    <cellStyle name="Normal 2 8 2 4 2 2" xfId="22249"/>
    <cellStyle name="Normal 2 8 2 4 2 3" xfId="22250"/>
    <cellStyle name="Normal 2 8 2 4 2 4" xfId="22251"/>
    <cellStyle name="Normal 2 8 2 4 3" xfId="22252"/>
    <cellStyle name="Normal 2 8 2 4 4" xfId="22253"/>
    <cellStyle name="Normal 2 8 2 4 5" xfId="22254"/>
    <cellStyle name="Normal 2 8 2 5" xfId="22255"/>
    <cellStyle name="Normal 2 8 2 5 2" xfId="22256"/>
    <cellStyle name="Normal 2 8 2 5 3" xfId="22257"/>
    <cellStyle name="Normal 2 8 2 5 4" xfId="22258"/>
    <cellStyle name="Normal 2 8 2 6" xfId="22259"/>
    <cellStyle name="Normal 2 8 2 6 2" xfId="22260"/>
    <cellStyle name="Normal 2 8 2 7" xfId="22261"/>
    <cellStyle name="Normal 2 8 2 8" xfId="22262"/>
    <cellStyle name="Normal 2 8 3" xfId="22263"/>
    <cellStyle name="Normal 2 8 3 2" xfId="22264"/>
    <cellStyle name="Normal 2 8 3 2 2" xfId="22265"/>
    <cellStyle name="Normal 2 8 3 2 2 2" xfId="22266"/>
    <cellStyle name="Normal 2 8 3 2 2 2 2" xfId="22267"/>
    <cellStyle name="Normal 2 8 3 2 2 2 3" xfId="22268"/>
    <cellStyle name="Normal 2 8 3 2 2 2 4" xfId="22269"/>
    <cellStyle name="Normal 2 8 3 2 2 3" xfId="22270"/>
    <cellStyle name="Normal 2 8 3 2 2 4" xfId="22271"/>
    <cellStyle name="Normal 2 8 3 2 2 5" xfId="22272"/>
    <cellStyle name="Normal 2 8 3 2 3" xfId="22273"/>
    <cellStyle name="Normal 2 8 3 2 3 2" xfId="22274"/>
    <cellStyle name="Normal 2 8 3 2 3 3" xfId="22275"/>
    <cellStyle name="Normal 2 8 3 2 3 4" xfId="22276"/>
    <cellStyle name="Normal 2 8 3 2 4" xfId="22277"/>
    <cellStyle name="Normal 2 8 3 2 4 2" xfId="22278"/>
    <cellStyle name="Normal 2 8 3 2 5" xfId="22279"/>
    <cellStyle name="Normal 2 8 3 2 6" xfId="22280"/>
    <cellStyle name="Normal 2 8 3 3" xfId="22281"/>
    <cellStyle name="Normal 2 8 3 3 2" xfId="22282"/>
    <cellStyle name="Normal 2 8 3 3 2 2" xfId="22283"/>
    <cellStyle name="Normal 2 8 3 3 2 2 2" xfId="22284"/>
    <cellStyle name="Normal 2 8 3 3 2 2 3" xfId="22285"/>
    <cellStyle name="Normal 2 8 3 3 2 2 4" xfId="22286"/>
    <cellStyle name="Normal 2 8 3 3 2 3" xfId="22287"/>
    <cellStyle name="Normal 2 8 3 3 2 4" xfId="22288"/>
    <cellStyle name="Normal 2 8 3 3 2 5" xfId="22289"/>
    <cellStyle name="Normal 2 8 3 3 3" xfId="22290"/>
    <cellStyle name="Normal 2 8 3 3 3 2" xfId="22291"/>
    <cellStyle name="Normal 2 8 3 3 3 3" xfId="22292"/>
    <cellStyle name="Normal 2 8 3 3 3 4" xfId="22293"/>
    <cellStyle name="Normal 2 8 3 3 4" xfId="22294"/>
    <cellStyle name="Normal 2 8 3 3 4 2" xfId="22295"/>
    <cellStyle name="Normal 2 8 3 3 5" xfId="22296"/>
    <cellStyle name="Normal 2 8 3 3 6" xfId="22297"/>
    <cellStyle name="Normal 2 8 3 4" xfId="22298"/>
    <cellStyle name="Normal 2 8 3 4 2" xfId="22299"/>
    <cellStyle name="Normal 2 8 3 4 2 2" xfId="22300"/>
    <cellStyle name="Normal 2 8 3 4 2 3" xfId="22301"/>
    <cellStyle name="Normal 2 8 3 4 2 4" xfId="22302"/>
    <cellStyle name="Normal 2 8 3 4 3" xfId="22303"/>
    <cellStyle name="Normal 2 8 3 4 4" xfId="22304"/>
    <cellStyle name="Normal 2 8 3 4 5" xfId="22305"/>
    <cellStyle name="Normal 2 8 3 5" xfId="22306"/>
    <cellStyle name="Normal 2 8 3 5 2" xfId="22307"/>
    <cellStyle name="Normal 2 8 3 5 3" xfId="22308"/>
    <cellStyle name="Normal 2 8 3 5 4" xfId="22309"/>
    <cellStyle name="Normal 2 8 3 6" xfId="22310"/>
    <cellStyle name="Normal 2 8 3 6 2" xfId="22311"/>
    <cellStyle name="Normal 2 8 3 7" xfId="22312"/>
    <cellStyle name="Normal 2 8 3 8" xfId="22313"/>
    <cellStyle name="Normal 2 8 4" xfId="22314"/>
    <cellStyle name="Normal 2 8 4 2" xfId="22315"/>
    <cellStyle name="Normal 2 8 4 2 2" xfId="22316"/>
    <cellStyle name="Normal 2 8 4 2 2 2" xfId="22317"/>
    <cellStyle name="Normal 2 8 4 2 2 3" xfId="22318"/>
    <cellStyle name="Normal 2 8 4 2 2 4" xfId="22319"/>
    <cellStyle name="Normal 2 8 4 2 3" xfId="22320"/>
    <cellStyle name="Normal 2 8 4 2 4" xfId="22321"/>
    <cellStyle name="Normal 2 8 4 2 5" xfId="22322"/>
    <cellStyle name="Normal 2 8 4 3" xfId="22323"/>
    <cellStyle name="Normal 2 8 4 3 2" xfId="22324"/>
    <cellStyle name="Normal 2 8 4 3 3" xfId="22325"/>
    <cellStyle name="Normal 2 8 4 3 4" xfId="22326"/>
    <cellStyle name="Normal 2 8 4 4" xfId="22327"/>
    <cellStyle name="Normal 2 8 4 4 2" xfId="22328"/>
    <cellStyle name="Normal 2 8 4 5" xfId="22329"/>
    <cellStyle name="Normal 2 8 4 6" xfId="22330"/>
    <cellStyle name="Normal 2 8 5" xfId="22331"/>
    <cellStyle name="Normal 2 8 5 2" xfId="22332"/>
    <cellStyle name="Normal 2 8 5 2 2" xfId="22333"/>
    <cellStyle name="Normal 2 8 5 2 2 2" xfId="22334"/>
    <cellStyle name="Normal 2 8 5 2 2 3" xfId="22335"/>
    <cellStyle name="Normal 2 8 5 2 2 4" xfId="22336"/>
    <cellStyle name="Normal 2 8 5 2 3" xfId="22337"/>
    <cellStyle name="Normal 2 8 5 2 4" xfId="22338"/>
    <cellStyle name="Normal 2 8 5 2 5" xfId="22339"/>
    <cellStyle name="Normal 2 8 5 3" xfId="22340"/>
    <cellStyle name="Normal 2 8 5 3 2" xfId="22341"/>
    <cellStyle name="Normal 2 8 5 3 3" xfId="22342"/>
    <cellStyle name="Normal 2 8 5 3 4" xfId="22343"/>
    <cellStyle name="Normal 2 8 5 4" xfId="22344"/>
    <cellStyle name="Normal 2 8 5 4 2" xfId="22345"/>
    <cellStyle name="Normal 2 8 5 5" xfId="22346"/>
    <cellStyle name="Normal 2 8 5 6" xfId="22347"/>
    <cellStyle name="Normal 2 8 6" xfId="22348"/>
    <cellStyle name="Normal 2 8 6 2" xfId="22349"/>
    <cellStyle name="Normal 2 8 6 2 2" xfId="22350"/>
    <cellStyle name="Normal 2 8 6 2 3" xfId="22351"/>
    <cellStyle name="Normal 2 8 6 2 4" xfId="22352"/>
    <cellStyle name="Normal 2 8 6 3" xfId="22353"/>
    <cellStyle name="Normal 2 8 6 4" xfId="22354"/>
    <cellStyle name="Normal 2 8 6 5" xfId="22355"/>
    <cellStyle name="Normal 2 8 7" xfId="22356"/>
    <cellStyle name="Normal 2 8 7 2" xfId="22357"/>
    <cellStyle name="Normal 2 8 7 3" xfId="22358"/>
    <cellStyle name="Normal 2 8 7 4" xfId="22359"/>
    <cellStyle name="Normal 2 8 8" xfId="22360"/>
    <cellStyle name="Normal 2 8 8 2" xfId="22361"/>
    <cellStyle name="Normal 2 8 9" xfId="22362"/>
    <cellStyle name="Normal 2 9" xfId="22363"/>
    <cellStyle name="Normal 20" xfId="140"/>
    <cellStyle name="Normal 21" xfId="141"/>
    <cellStyle name="Normal 21 10" xfId="22364"/>
    <cellStyle name="Normal 21 10 2" xfId="22365"/>
    <cellStyle name="Normal 21 10 3" xfId="22366"/>
    <cellStyle name="Normal 21 10 4" xfId="22367"/>
    <cellStyle name="Normal 21 11" xfId="22368"/>
    <cellStyle name="Normal 21 11 2" xfId="22369"/>
    <cellStyle name="Normal 21 12" xfId="22370"/>
    <cellStyle name="Normal 21 13" xfId="22371"/>
    <cellStyle name="Normal 21 2" xfId="22372"/>
    <cellStyle name="Normal 21 2 10" xfId="22373"/>
    <cellStyle name="Normal 21 2 11" xfId="22374"/>
    <cellStyle name="Normal 21 2 2" xfId="22375"/>
    <cellStyle name="Normal 21 2 2 10" xfId="22376"/>
    <cellStyle name="Normal 21 2 2 2" xfId="22377"/>
    <cellStyle name="Normal 21 2 2 2 2" xfId="22378"/>
    <cellStyle name="Normal 21 2 2 2 2 2" xfId="22379"/>
    <cellStyle name="Normal 21 2 2 2 2 2 2" xfId="22380"/>
    <cellStyle name="Normal 21 2 2 2 2 2 2 2" xfId="22381"/>
    <cellStyle name="Normal 21 2 2 2 2 2 2 3" xfId="22382"/>
    <cellStyle name="Normal 21 2 2 2 2 2 2 4" xfId="22383"/>
    <cellStyle name="Normal 21 2 2 2 2 2 3" xfId="22384"/>
    <cellStyle name="Normal 21 2 2 2 2 2 4" xfId="22385"/>
    <cellStyle name="Normal 21 2 2 2 2 2 5" xfId="22386"/>
    <cellStyle name="Normal 21 2 2 2 2 3" xfId="22387"/>
    <cellStyle name="Normal 21 2 2 2 2 3 2" xfId="22388"/>
    <cellStyle name="Normal 21 2 2 2 2 3 3" xfId="22389"/>
    <cellStyle name="Normal 21 2 2 2 2 3 4" xfId="22390"/>
    <cellStyle name="Normal 21 2 2 2 2 4" xfId="22391"/>
    <cellStyle name="Normal 21 2 2 2 2 4 2" xfId="22392"/>
    <cellStyle name="Normal 21 2 2 2 2 5" xfId="22393"/>
    <cellStyle name="Normal 21 2 2 2 2 6" xfId="22394"/>
    <cellStyle name="Normal 21 2 2 2 3" xfId="22395"/>
    <cellStyle name="Normal 21 2 2 2 3 2" xfId="22396"/>
    <cellStyle name="Normal 21 2 2 2 3 2 2" xfId="22397"/>
    <cellStyle name="Normal 21 2 2 2 3 2 2 2" xfId="22398"/>
    <cellStyle name="Normal 21 2 2 2 3 2 2 3" xfId="22399"/>
    <cellStyle name="Normal 21 2 2 2 3 2 2 4" xfId="22400"/>
    <cellStyle name="Normal 21 2 2 2 3 2 3" xfId="22401"/>
    <cellStyle name="Normal 21 2 2 2 3 2 4" xfId="22402"/>
    <cellStyle name="Normal 21 2 2 2 3 2 5" xfId="22403"/>
    <cellStyle name="Normal 21 2 2 2 3 3" xfId="22404"/>
    <cellStyle name="Normal 21 2 2 2 3 3 2" xfId="22405"/>
    <cellStyle name="Normal 21 2 2 2 3 3 3" xfId="22406"/>
    <cellStyle name="Normal 21 2 2 2 3 3 4" xfId="22407"/>
    <cellStyle name="Normal 21 2 2 2 3 4" xfId="22408"/>
    <cellStyle name="Normal 21 2 2 2 3 4 2" xfId="22409"/>
    <cellStyle name="Normal 21 2 2 2 3 5" xfId="22410"/>
    <cellStyle name="Normal 21 2 2 2 3 6" xfId="22411"/>
    <cellStyle name="Normal 21 2 2 2 4" xfId="22412"/>
    <cellStyle name="Normal 21 2 2 2 4 2" xfId="22413"/>
    <cellStyle name="Normal 21 2 2 2 4 2 2" xfId="22414"/>
    <cellStyle name="Normal 21 2 2 2 4 2 3" xfId="22415"/>
    <cellStyle name="Normal 21 2 2 2 4 2 4" xfId="22416"/>
    <cellStyle name="Normal 21 2 2 2 4 3" xfId="22417"/>
    <cellStyle name="Normal 21 2 2 2 4 4" xfId="22418"/>
    <cellStyle name="Normal 21 2 2 2 4 5" xfId="22419"/>
    <cellStyle name="Normal 21 2 2 2 5" xfId="22420"/>
    <cellStyle name="Normal 21 2 2 2 5 2" xfId="22421"/>
    <cellStyle name="Normal 21 2 2 2 5 3" xfId="22422"/>
    <cellStyle name="Normal 21 2 2 2 5 4" xfId="22423"/>
    <cellStyle name="Normal 21 2 2 2 6" xfId="22424"/>
    <cellStyle name="Normal 21 2 2 2 6 2" xfId="22425"/>
    <cellStyle name="Normal 21 2 2 2 7" xfId="22426"/>
    <cellStyle name="Normal 21 2 2 2 8" xfId="22427"/>
    <cellStyle name="Normal 21 2 2 3" xfId="22428"/>
    <cellStyle name="Normal 21 2 2 3 2" xfId="22429"/>
    <cellStyle name="Normal 21 2 2 3 2 2" xfId="22430"/>
    <cellStyle name="Normal 21 2 2 3 2 2 2" xfId="22431"/>
    <cellStyle name="Normal 21 2 2 3 2 2 2 2" xfId="22432"/>
    <cellStyle name="Normal 21 2 2 3 2 2 2 3" xfId="22433"/>
    <cellStyle name="Normal 21 2 2 3 2 2 2 4" xfId="22434"/>
    <cellStyle name="Normal 21 2 2 3 2 2 3" xfId="22435"/>
    <cellStyle name="Normal 21 2 2 3 2 2 4" xfId="22436"/>
    <cellStyle name="Normal 21 2 2 3 2 2 5" xfId="22437"/>
    <cellStyle name="Normal 21 2 2 3 2 3" xfId="22438"/>
    <cellStyle name="Normal 21 2 2 3 2 3 2" xfId="22439"/>
    <cellStyle name="Normal 21 2 2 3 2 3 3" xfId="22440"/>
    <cellStyle name="Normal 21 2 2 3 2 3 4" xfId="22441"/>
    <cellStyle name="Normal 21 2 2 3 2 4" xfId="22442"/>
    <cellStyle name="Normal 21 2 2 3 2 4 2" xfId="22443"/>
    <cellStyle name="Normal 21 2 2 3 2 5" xfId="22444"/>
    <cellStyle name="Normal 21 2 2 3 2 6" xfId="22445"/>
    <cellStyle name="Normal 21 2 2 3 3" xfId="22446"/>
    <cellStyle name="Normal 21 2 2 3 3 2" xfId="22447"/>
    <cellStyle name="Normal 21 2 2 3 3 2 2" xfId="22448"/>
    <cellStyle name="Normal 21 2 2 3 3 2 2 2" xfId="22449"/>
    <cellStyle name="Normal 21 2 2 3 3 2 2 3" xfId="22450"/>
    <cellStyle name="Normal 21 2 2 3 3 2 2 4" xfId="22451"/>
    <cellStyle name="Normal 21 2 2 3 3 2 3" xfId="22452"/>
    <cellStyle name="Normal 21 2 2 3 3 2 4" xfId="22453"/>
    <cellStyle name="Normal 21 2 2 3 3 2 5" xfId="22454"/>
    <cellStyle name="Normal 21 2 2 3 3 3" xfId="22455"/>
    <cellStyle name="Normal 21 2 2 3 3 3 2" xfId="22456"/>
    <cellStyle name="Normal 21 2 2 3 3 3 3" xfId="22457"/>
    <cellStyle name="Normal 21 2 2 3 3 3 4" xfId="22458"/>
    <cellStyle name="Normal 21 2 2 3 3 4" xfId="22459"/>
    <cellStyle name="Normal 21 2 2 3 3 4 2" xfId="22460"/>
    <cellStyle name="Normal 21 2 2 3 3 5" xfId="22461"/>
    <cellStyle name="Normal 21 2 2 3 3 6" xfId="22462"/>
    <cellStyle name="Normal 21 2 2 3 4" xfId="22463"/>
    <cellStyle name="Normal 21 2 2 3 4 2" xfId="22464"/>
    <cellStyle name="Normal 21 2 2 3 4 2 2" xfId="22465"/>
    <cellStyle name="Normal 21 2 2 3 4 2 3" xfId="22466"/>
    <cellStyle name="Normal 21 2 2 3 4 2 4" xfId="22467"/>
    <cellStyle name="Normal 21 2 2 3 4 3" xfId="22468"/>
    <cellStyle name="Normal 21 2 2 3 4 4" xfId="22469"/>
    <cellStyle name="Normal 21 2 2 3 4 5" xfId="22470"/>
    <cellStyle name="Normal 21 2 2 3 5" xfId="22471"/>
    <cellStyle name="Normal 21 2 2 3 5 2" xfId="22472"/>
    <cellStyle name="Normal 21 2 2 3 5 3" xfId="22473"/>
    <cellStyle name="Normal 21 2 2 3 5 4" xfId="22474"/>
    <cellStyle name="Normal 21 2 2 3 6" xfId="22475"/>
    <cellStyle name="Normal 21 2 2 3 6 2" xfId="22476"/>
    <cellStyle name="Normal 21 2 2 3 7" xfId="22477"/>
    <cellStyle name="Normal 21 2 2 3 8" xfId="22478"/>
    <cellStyle name="Normal 21 2 2 4" xfId="22479"/>
    <cellStyle name="Normal 21 2 2 4 2" xfId="22480"/>
    <cellStyle name="Normal 21 2 2 4 2 2" xfId="22481"/>
    <cellStyle name="Normal 21 2 2 4 2 2 2" xfId="22482"/>
    <cellStyle name="Normal 21 2 2 4 2 2 3" xfId="22483"/>
    <cellStyle name="Normal 21 2 2 4 2 2 4" xfId="22484"/>
    <cellStyle name="Normal 21 2 2 4 2 3" xfId="22485"/>
    <cellStyle name="Normal 21 2 2 4 2 4" xfId="22486"/>
    <cellStyle name="Normal 21 2 2 4 2 5" xfId="22487"/>
    <cellStyle name="Normal 21 2 2 4 3" xfId="22488"/>
    <cellStyle name="Normal 21 2 2 4 3 2" xfId="22489"/>
    <cellStyle name="Normal 21 2 2 4 3 3" xfId="22490"/>
    <cellStyle name="Normal 21 2 2 4 3 4" xfId="22491"/>
    <cellStyle name="Normal 21 2 2 4 4" xfId="22492"/>
    <cellStyle name="Normal 21 2 2 4 4 2" xfId="22493"/>
    <cellStyle name="Normal 21 2 2 4 5" xfId="22494"/>
    <cellStyle name="Normal 21 2 2 4 6" xfId="22495"/>
    <cellStyle name="Normal 21 2 2 5" xfId="22496"/>
    <cellStyle name="Normal 21 2 2 5 2" xfId="22497"/>
    <cellStyle name="Normal 21 2 2 5 2 2" xfId="22498"/>
    <cellStyle name="Normal 21 2 2 5 2 2 2" xfId="22499"/>
    <cellStyle name="Normal 21 2 2 5 2 2 3" xfId="22500"/>
    <cellStyle name="Normal 21 2 2 5 2 2 4" xfId="22501"/>
    <cellStyle name="Normal 21 2 2 5 2 3" xfId="22502"/>
    <cellStyle name="Normal 21 2 2 5 2 4" xfId="22503"/>
    <cellStyle name="Normal 21 2 2 5 2 5" xfId="22504"/>
    <cellStyle name="Normal 21 2 2 5 3" xfId="22505"/>
    <cellStyle name="Normal 21 2 2 5 3 2" xfId="22506"/>
    <cellStyle name="Normal 21 2 2 5 3 3" xfId="22507"/>
    <cellStyle name="Normal 21 2 2 5 3 4" xfId="22508"/>
    <cellStyle name="Normal 21 2 2 5 4" xfId="22509"/>
    <cellStyle name="Normal 21 2 2 5 4 2" xfId="22510"/>
    <cellStyle name="Normal 21 2 2 5 5" xfId="22511"/>
    <cellStyle name="Normal 21 2 2 5 6" xfId="22512"/>
    <cellStyle name="Normal 21 2 2 6" xfId="22513"/>
    <cellStyle name="Normal 21 2 2 6 2" xfId="22514"/>
    <cellStyle name="Normal 21 2 2 6 2 2" xfId="22515"/>
    <cellStyle name="Normal 21 2 2 6 2 3" xfId="22516"/>
    <cellStyle name="Normal 21 2 2 6 2 4" xfId="22517"/>
    <cellStyle name="Normal 21 2 2 6 3" xfId="22518"/>
    <cellStyle name="Normal 21 2 2 6 4" xfId="22519"/>
    <cellStyle name="Normal 21 2 2 6 5" xfId="22520"/>
    <cellStyle name="Normal 21 2 2 7" xfId="22521"/>
    <cellStyle name="Normal 21 2 2 7 2" xfId="22522"/>
    <cellStyle name="Normal 21 2 2 7 3" xfId="22523"/>
    <cellStyle name="Normal 21 2 2 7 4" xfId="22524"/>
    <cellStyle name="Normal 21 2 2 8" xfId="22525"/>
    <cellStyle name="Normal 21 2 2 8 2" xfId="22526"/>
    <cellStyle name="Normal 21 2 2 9" xfId="22527"/>
    <cellStyle name="Normal 21 2 3" xfId="22528"/>
    <cellStyle name="Normal 21 2 3 2" xfId="22529"/>
    <cellStyle name="Normal 21 2 3 2 2" xfId="22530"/>
    <cellStyle name="Normal 21 2 3 2 2 2" xfId="22531"/>
    <cellStyle name="Normal 21 2 3 2 2 2 2" xfId="22532"/>
    <cellStyle name="Normal 21 2 3 2 2 2 3" xfId="22533"/>
    <cellStyle name="Normal 21 2 3 2 2 2 4" xfId="22534"/>
    <cellStyle name="Normal 21 2 3 2 2 3" xfId="22535"/>
    <cellStyle name="Normal 21 2 3 2 2 4" xfId="22536"/>
    <cellStyle name="Normal 21 2 3 2 2 5" xfId="22537"/>
    <cellStyle name="Normal 21 2 3 2 3" xfId="22538"/>
    <cellStyle name="Normal 21 2 3 2 3 2" xfId="22539"/>
    <cellStyle name="Normal 21 2 3 2 3 3" xfId="22540"/>
    <cellStyle name="Normal 21 2 3 2 3 4" xfId="22541"/>
    <cellStyle name="Normal 21 2 3 2 4" xfId="22542"/>
    <cellStyle name="Normal 21 2 3 2 4 2" xfId="22543"/>
    <cellStyle name="Normal 21 2 3 2 5" xfId="22544"/>
    <cellStyle name="Normal 21 2 3 2 6" xfId="22545"/>
    <cellStyle name="Normal 21 2 3 3" xfId="22546"/>
    <cellStyle name="Normal 21 2 3 3 2" xfId="22547"/>
    <cellStyle name="Normal 21 2 3 3 2 2" xfId="22548"/>
    <cellStyle name="Normal 21 2 3 3 2 2 2" xfId="22549"/>
    <cellStyle name="Normal 21 2 3 3 2 2 3" xfId="22550"/>
    <cellStyle name="Normal 21 2 3 3 2 2 4" xfId="22551"/>
    <cellStyle name="Normal 21 2 3 3 2 3" xfId="22552"/>
    <cellStyle name="Normal 21 2 3 3 2 4" xfId="22553"/>
    <cellStyle name="Normal 21 2 3 3 2 5" xfId="22554"/>
    <cellStyle name="Normal 21 2 3 3 3" xfId="22555"/>
    <cellStyle name="Normal 21 2 3 3 3 2" xfId="22556"/>
    <cellStyle name="Normal 21 2 3 3 3 3" xfId="22557"/>
    <cellStyle name="Normal 21 2 3 3 3 4" xfId="22558"/>
    <cellStyle name="Normal 21 2 3 3 4" xfId="22559"/>
    <cellStyle name="Normal 21 2 3 3 4 2" xfId="22560"/>
    <cellStyle name="Normal 21 2 3 3 5" xfId="22561"/>
    <cellStyle name="Normal 21 2 3 3 6" xfId="22562"/>
    <cellStyle name="Normal 21 2 3 4" xfId="22563"/>
    <cellStyle name="Normal 21 2 3 4 2" xfId="22564"/>
    <cellStyle name="Normal 21 2 3 4 2 2" xfId="22565"/>
    <cellStyle name="Normal 21 2 3 4 2 3" xfId="22566"/>
    <cellStyle name="Normal 21 2 3 4 2 4" xfId="22567"/>
    <cellStyle name="Normal 21 2 3 4 3" xfId="22568"/>
    <cellStyle name="Normal 21 2 3 4 4" xfId="22569"/>
    <cellStyle name="Normal 21 2 3 4 5" xfId="22570"/>
    <cellStyle name="Normal 21 2 3 5" xfId="22571"/>
    <cellStyle name="Normal 21 2 3 5 2" xfId="22572"/>
    <cellStyle name="Normal 21 2 3 5 3" xfId="22573"/>
    <cellStyle name="Normal 21 2 3 5 4" xfId="22574"/>
    <cellStyle name="Normal 21 2 3 6" xfId="22575"/>
    <cellStyle name="Normal 21 2 3 6 2" xfId="22576"/>
    <cellStyle name="Normal 21 2 3 7" xfId="22577"/>
    <cellStyle name="Normal 21 2 3 8" xfId="22578"/>
    <cellStyle name="Normal 21 2 4" xfId="22579"/>
    <cellStyle name="Normal 21 2 4 2" xfId="22580"/>
    <cellStyle name="Normal 21 2 4 2 2" xfId="22581"/>
    <cellStyle name="Normal 21 2 4 2 2 2" xfId="22582"/>
    <cellStyle name="Normal 21 2 4 2 2 2 2" xfId="22583"/>
    <cellStyle name="Normal 21 2 4 2 2 2 3" xfId="22584"/>
    <cellStyle name="Normal 21 2 4 2 2 2 4" xfId="22585"/>
    <cellStyle name="Normal 21 2 4 2 2 3" xfId="22586"/>
    <cellStyle name="Normal 21 2 4 2 2 4" xfId="22587"/>
    <cellStyle name="Normal 21 2 4 2 2 5" xfId="22588"/>
    <cellStyle name="Normal 21 2 4 2 3" xfId="22589"/>
    <cellStyle name="Normal 21 2 4 2 3 2" xfId="22590"/>
    <cellStyle name="Normal 21 2 4 2 3 3" xfId="22591"/>
    <cellStyle name="Normal 21 2 4 2 3 4" xfId="22592"/>
    <cellStyle name="Normal 21 2 4 2 4" xfId="22593"/>
    <cellStyle name="Normal 21 2 4 2 4 2" xfId="22594"/>
    <cellStyle name="Normal 21 2 4 2 5" xfId="22595"/>
    <cellStyle name="Normal 21 2 4 2 6" xfId="22596"/>
    <cellStyle name="Normal 21 2 4 3" xfId="22597"/>
    <cellStyle name="Normal 21 2 4 3 2" xfId="22598"/>
    <cellStyle name="Normal 21 2 4 3 2 2" xfId="22599"/>
    <cellStyle name="Normal 21 2 4 3 2 2 2" xfId="22600"/>
    <cellStyle name="Normal 21 2 4 3 2 2 3" xfId="22601"/>
    <cellStyle name="Normal 21 2 4 3 2 2 4" xfId="22602"/>
    <cellStyle name="Normal 21 2 4 3 2 3" xfId="22603"/>
    <cellStyle name="Normal 21 2 4 3 2 4" xfId="22604"/>
    <cellStyle name="Normal 21 2 4 3 2 5" xfId="22605"/>
    <cellStyle name="Normal 21 2 4 3 3" xfId="22606"/>
    <cellStyle name="Normal 21 2 4 3 3 2" xfId="22607"/>
    <cellStyle name="Normal 21 2 4 3 3 3" xfId="22608"/>
    <cellStyle name="Normal 21 2 4 3 3 4" xfId="22609"/>
    <cellStyle name="Normal 21 2 4 3 4" xfId="22610"/>
    <cellStyle name="Normal 21 2 4 3 4 2" xfId="22611"/>
    <cellStyle name="Normal 21 2 4 3 5" xfId="22612"/>
    <cellStyle name="Normal 21 2 4 3 6" xfId="22613"/>
    <cellStyle name="Normal 21 2 4 4" xfId="22614"/>
    <cellStyle name="Normal 21 2 4 4 2" xfId="22615"/>
    <cellStyle name="Normal 21 2 4 4 2 2" xfId="22616"/>
    <cellStyle name="Normal 21 2 4 4 2 3" xfId="22617"/>
    <cellStyle name="Normal 21 2 4 4 2 4" xfId="22618"/>
    <cellStyle name="Normal 21 2 4 4 3" xfId="22619"/>
    <cellStyle name="Normal 21 2 4 4 4" xfId="22620"/>
    <cellStyle name="Normal 21 2 4 4 5" xfId="22621"/>
    <cellStyle name="Normal 21 2 4 5" xfId="22622"/>
    <cellStyle name="Normal 21 2 4 5 2" xfId="22623"/>
    <cellStyle name="Normal 21 2 4 5 3" xfId="22624"/>
    <cellStyle name="Normal 21 2 4 5 4" xfId="22625"/>
    <cellStyle name="Normal 21 2 4 6" xfId="22626"/>
    <cellStyle name="Normal 21 2 4 6 2" xfId="22627"/>
    <cellStyle name="Normal 21 2 4 7" xfId="22628"/>
    <cellStyle name="Normal 21 2 4 8" xfId="22629"/>
    <cellStyle name="Normal 21 2 5" xfId="22630"/>
    <cellStyle name="Normal 21 2 5 2" xfId="22631"/>
    <cellStyle name="Normal 21 2 5 2 2" xfId="22632"/>
    <cellStyle name="Normal 21 2 5 2 2 2" xfId="22633"/>
    <cellStyle name="Normal 21 2 5 2 2 3" xfId="22634"/>
    <cellStyle name="Normal 21 2 5 2 2 4" xfId="22635"/>
    <cellStyle name="Normal 21 2 5 2 3" xfId="22636"/>
    <cellStyle name="Normal 21 2 5 2 4" xfId="22637"/>
    <cellStyle name="Normal 21 2 5 2 5" xfId="22638"/>
    <cellStyle name="Normal 21 2 5 3" xfId="22639"/>
    <cellStyle name="Normal 21 2 5 3 2" xfId="22640"/>
    <cellStyle name="Normal 21 2 5 3 3" xfId="22641"/>
    <cellStyle name="Normal 21 2 5 3 4" xfId="22642"/>
    <cellStyle name="Normal 21 2 5 4" xfId="22643"/>
    <cellStyle name="Normal 21 2 5 4 2" xfId="22644"/>
    <cellStyle name="Normal 21 2 5 5" xfId="22645"/>
    <cellStyle name="Normal 21 2 5 6" xfId="22646"/>
    <cellStyle name="Normal 21 2 6" xfId="22647"/>
    <cellStyle name="Normal 21 2 6 2" xfId="22648"/>
    <cellStyle name="Normal 21 2 6 2 2" xfId="22649"/>
    <cellStyle name="Normal 21 2 6 2 2 2" xfId="22650"/>
    <cellStyle name="Normal 21 2 6 2 2 3" xfId="22651"/>
    <cellStyle name="Normal 21 2 6 2 2 4" xfId="22652"/>
    <cellStyle name="Normal 21 2 6 2 3" xfId="22653"/>
    <cellStyle name="Normal 21 2 6 2 4" xfId="22654"/>
    <cellStyle name="Normal 21 2 6 2 5" xfId="22655"/>
    <cellStyle name="Normal 21 2 6 3" xfId="22656"/>
    <cellStyle name="Normal 21 2 6 3 2" xfId="22657"/>
    <cellStyle name="Normal 21 2 6 3 3" xfId="22658"/>
    <cellStyle name="Normal 21 2 6 3 4" xfId="22659"/>
    <cellStyle name="Normal 21 2 6 4" xfId="22660"/>
    <cellStyle name="Normal 21 2 6 4 2" xfId="22661"/>
    <cellStyle name="Normal 21 2 6 5" xfId="22662"/>
    <cellStyle name="Normal 21 2 6 6" xfId="22663"/>
    <cellStyle name="Normal 21 2 7" xfId="22664"/>
    <cellStyle name="Normal 21 2 7 2" xfId="22665"/>
    <cellStyle name="Normal 21 2 7 2 2" xfId="22666"/>
    <cellStyle name="Normal 21 2 7 2 3" xfId="22667"/>
    <cellStyle name="Normal 21 2 7 2 4" xfId="22668"/>
    <cellStyle name="Normal 21 2 7 3" xfId="22669"/>
    <cellStyle name="Normal 21 2 7 4" xfId="22670"/>
    <cellStyle name="Normal 21 2 7 5" xfId="22671"/>
    <cellStyle name="Normal 21 2 8" xfId="22672"/>
    <cellStyle name="Normal 21 2 8 2" xfId="22673"/>
    <cellStyle name="Normal 21 2 8 3" xfId="22674"/>
    <cellStyle name="Normal 21 2 8 4" xfId="22675"/>
    <cellStyle name="Normal 21 2 9" xfId="22676"/>
    <cellStyle name="Normal 21 2 9 2" xfId="22677"/>
    <cellStyle name="Normal 21 3" xfId="22678"/>
    <cellStyle name="Normal 21 3 10" xfId="22679"/>
    <cellStyle name="Normal 21 3 2" xfId="22680"/>
    <cellStyle name="Normal 21 3 2 2" xfId="22681"/>
    <cellStyle name="Normal 21 3 2 2 2" xfId="22682"/>
    <cellStyle name="Normal 21 3 2 2 2 2" xfId="22683"/>
    <cellStyle name="Normal 21 3 2 2 2 2 2" xfId="22684"/>
    <cellStyle name="Normal 21 3 2 2 2 2 3" xfId="22685"/>
    <cellStyle name="Normal 21 3 2 2 2 2 4" xfId="22686"/>
    <cellStyle name="Normal 21 3 2 2 2 3" xfId="22687"/>
    <cellStyle name="Normal 21 3 2 2 2 4" xfId="22688"/>
    <cellStyle name="Normal 21 3 2 2 2 5" xfId="22689"/>
    <cellStyle name="Normal 21 3 2 2 3" xfId="22690"/>
    <cellStyle name="Normal 21 3 2 2 3 2" xfId="22691"/>
    <cellStyle name="Normal 21 3 2 2 3 3" xfId="22692"/>
    <cellStyle name="Normal 21 3 2 2 3 4" xfId="22693"/>
    <cellStyle name="Normal 21 3 2 2 4" xfId="22694"/>
    <cellStyle name="Normal 21 3 2 2 4 2" xfId="22695"/>
    <cellStyle name="Normal 21 3 2 2 5" xfId="22696"/>
    <cellStyle name="Normal 21 3 2 2 6" xfId="22697"/>
    <cellStyle name="Normal 21 3 2 3" xfId="22698"/>
    <cellStyle name="Normal 21 3 2 3 2" xfId="22699"/>
    <cellStyle name="Normal 21 3 2 3 2 2" xfId="22700"/>
    <cellStyle name="Normal 21 3 2 3 2 2 2" xfId="22701"/>
    <cellStyle name="Normal 21 3 2 3 2 2 3" xfId="22702"/>
    <cellStyle name="Normal 21 3 2 3 2 2 4" xfId="22703"/>
    <cellStyle name="Normal 21 3 2 3 2 3" xfId="22704"/>
    <cellStyle name="Normal 21 3 2 3 2 4" xfId="22705"/>
    <cellStyle name="Normal 21 3 2 3 2 5" xfId="22706"/>
    <cellStyle name="Normal 21 3 2 3 3" xfId="22707"/>
    <cellStyle name="Normal 21 3 2 3 3 2" xfId="22708"/>
    <cellStyle name="Normal 21 3 2 3 3 3" xfId="22709"/>
    <cellStyle name="Normal 21 3 2 3 3 4" xfId="22710"/>
    <cellStyle name="Normal 21 3 2 3 4" xfId="22711"/>
    <cellStyle name="Normal 21 3 2 3 4 2" xfId="22712"/>
    <cellStyle name="Normal 21 3 2 3 5" xfId="22713"/>
    <cellStyle name="Normal 21 3 2 3 6" xfId="22714"/>
    <cellStyle name="Normal 21 3 2 4" xfId="22715"/>
    <cellStyle name="Normal 21 3 2 4 2" xfId="22716"/>
    <cellStyle name="Normal 21 3 2 4 2 2" xfId="22717"/>
    <cellStyle name="Normal 21 3 2 4 2 3" xfId="22718"/>
    <cellStyle name="Normal 21 3 2 4 2 4" xfId="22719"/>
    <cellStyle name="Normal 21 3 2 4 3" xfId="22720"/>
    <cellStyle name="Normal 21 3 2 4 4" xfId="22721"/>
    <cellStyle name="Normal 21 3 2 4 5" xfId="22722"/>
    <cellStyle name="Normal 21 3 2 5" xfId="22723"/>
    <cellStyle name="Normal 21 3 2 5 2" xfId="22724"/>
    <cellStyle name="Normal 21 3 2 5 3" xfId="22725"/>
    <cellStyle name="Normal 21 3 2 5 4" xfId="22726"/>
    <cellStyle name="Normal 21 3 2 6" xfId="22727"/>
    <cellStyle name="Normal 21 3 2 6 2" xfId="22728"/>
    <cellStyle name="Normal 21 3 2 7" xfId="22729"/>
    <cellStyle name="Normal 21 3 2 8" xfId="22730"/>
    <cellStyle name="Normal 21 3 3" xfId="22731"/>
    <cellStyle name="Normal 21 3 3 2" xfId="22732"/>
    <cellStyle name="Normal 21 3 3 2 2" xfId="22733"/>
    <cellStyle name="Normal 21 3 3 2 2 2" xfId="22734"/>
    <cellStyle name="Normal 21 3 3 2 2 2 2" xfId="22735"/>
    <cellStyle name="Normal 21 3 3 2 2 2 3" xfId="22736"/>
    <cellStyle name="Normal 21 3 3 2 2 2 4" xfId="22737"/>
    <cellStyle name="Normal 21 3 3 2 2 3" xfId="22738"/>
    <cellStyle name="Normal 21 3 3 2 2 4" xfId="22739"/>
    <cellStyle name="Normal 21 3 3 2 2 5" xfId="22740"/>
    <cellStyle name="Normal 21 3 3 2 3" xfId="22741"/>
    <cellStyle name="Normal 21 3 3 2 3 2" xfId="22742"/>
    <cellStyle name="Normal 21 3 3 2 3 3" xfId="22743"/>
    <cellStyle name="Normal 21 3 3 2 3 4" xfId="22744"/>
    <cellStyle name="Normal 21 3 3 2 4" xfId="22745"/>
    <cellStyle name="Normal 21 3 3 2 4 2" xfId="22746"/>
    <cellStyle name="Normal 21 3 3 2 5" xfId="22747"/>
    <cellStyle name="Normal 21 3 3 2 6" xfId="22748"/>
    <cellStyle name="Normal 21 3 3 3" xfId="22749"/>
    <cellStyle name="Normal 21 3 3 3 2" xfId="22750"/>
    <cellStyle name="Normal 21 3 3 3 2 2" xfId="22751"/>
    <cellStyle name="Normal 21 3 3 3 2 2 2" xfId="22752"/>
    <cellStyle name="Normal 21 3 3 3 2 2 3" xfId="22753"/>
    <cellStyle name="Normal 21 3 3 3 2 2 4" xfId="22754"/>
    <cellStyle name="Normal 21 3 3 3 2 3" xfId="22755"/>
    <cellStyle name="Normal 21 3 3 3 2 4" xfId="22756"/>
    <cellStyle name="Normal 21 3 3 3 2 5" xfId="22757"/>
    <cellStyle name="Normal 21 3 3 3 3" xfId="22758"/>
    <cellStyle name="Normal 21 3 3 3 3 2" xfId="22759"/>
    <cellStyle name="Normal 21 3 3 3 3 3" xfId="22760"/>
    <cellStyle name="Normal 21 3 3 3 3 4" xfId="22761"/>
    <cellStyle name="Normal 21 3 3 3 4" xfId="22762"/>
    <cellStyle name="Normal 21 3 3 3 4 2" xfId="22763"/>
    <cellStyle name="Normal 21 3 3 3 5" xfId="22764"/>
    <cellStyle name="Normal 21 3 3 3 6" xfId="22765"/>
    <cellStyle name="Normal 21 3 3 4" xfId="22766"/>
    <cellStyle name="Normal 21 3 3 4 2" xfId="22767"/>
    <cellStyle name="Normal 21 3 3 4 2 2" xfId="22768"/>
    <cellStyle name="Normal 21 3 3 4 2 3" xfId="22769"/>
    <cellStyle name="Normal 21 3 3 4 2 4" xfId="22770"/>
    <cellStyle name="Normal 21 3 3 4 3" xfId="22771"/>
    <cellStyle name="Normal 21 3 3 4 4" xfId="22772"/>
    <cellStyle name="Normal 21 3 3 4 5" xfId="22773"/>
    <cellStyle name="Normal 21 3 3 5" xfId="22774"/>
    <cellStyle name="Normal 21 3 3 5 2" xfId="22775"/>
    <cellStyle name="Normal 21 3 3 5 3" xfId="22776"/>
    <cellStyle name="Normal 21 3 3 5 4" xfId="22777"/>
    <cellStyle name="Normal 21 3 3 6" xfId="22778"/>
    <cellStyle name="Normal 21 3 3 6 2" xfId="22779"/>
    <cellStyle name="Normal 21 3 3 7" xfId="22780"/>
    <cellStyle name="Normal 21 3 3 8" xfId="22781"/>
    <cellStyle name="Normal 21 3 4" xfId="22782"/>
    <cellStyle name="Normal 21 3 4 2" xfId="22783"/>
    <cellStyle name="Normal 21 3 4 2 2" xfId="22784"/>
    <cellStyle name="Normal 21 3 4 2 2 2" xfId="22785"/>
    <cellStyle name="Normal 21 3 4 2 2 3" xfId="22786"/>
    <cellStyle name="Normal 21 3 4 2 2 4" xfId="22787"/>
    <cellStyle name="Normal 21 3 4 2 3" xfId="22788"/>
    <cellStyle name="Normal 21 3 4 2 4" xfId="22789"/>
    <cellStyle name="Normal 21 3 4 2 5" xfId="22790"/>
    <cellStyle name="Normal 21 3 4 3" xfId="22791"/>
    <cellStyle name="Normal 21 3 4 3 2" xfId="22792"/>
    <cellStyle name="Normal 21 3 4 3 3" xfId="22793"/>
    <cellStyle name="Normal 21 3 4 3 4" xfId="22794"/>
    <cellStyle name="Normal 21 3 4 4" xfId="22795"/>
    <cellStyle name="Normal 21 3 4 4 2" xfId="22796"/>
    <cellStyle name="Normal 21 3 4 5" xfId="22797"/>
    <cellStyle name="Normal 21 3 4 6" xfId="22798"/>
    <cellStyle name="Normal 21 3 5" xfId="22799"/>
    <cellStyle name="Normal 21 3 5 2" xfId="22800"/>
    <cellStyle name="Normal 21 3 5 2 2" xfId="22801"/>
    <cellStyle name="Normal 21 3 5 2 2 2" xfId="22802"/>
    <cellStyle name="Normal 21 3 5 2 2 3" xfId="22803"/>
    <cellStyle name="Normal 21 3 5 2 2 4" xfId="22804"/>
    <cellStyle name="Normal 21 3 5 2 3" xfId="22805"/>
    <cellStyle name="Normal 21 3 5 2 4" xfId="22806"/>
    <cellStyle name="Normal 21 3 5 2 5" xfId="22807"/>
    <cellStyle name="Normal 21 3 5 3" xfId="22808"/>
    <cellStyle name="Normal 21 3 5 3 2" xfId="22809"/>
    <cellStyle name="Normal 21 3 5 3 3" xfId="22810"/>
    <cellStyle name="Normal 21 3 5 3 4" xfId="22811"/>
    <cellStyle name="Normal 21 3 5 4" xfId="22812"/>
    <cellStyle name="Normal 21 3 5 4 2" xfId="22813"/>
    <cellStyle name="Normal 21 3 5 5" xfId="22814"/>
    <cellStyle name="Normal 21 3 5 6" xfId="22815"/>
    <cellStyle name="Normal 21 3 6" xfId="22816"/>
    <cellStyle name="Normal 21 3 6 2" xfId="22817"/>
    <cellStyle name="Normal 21 3 6 2 2" xfId="22818"/>
    <cellStyle name="Normal 21 3 6 2 3" xfId="22819"/>
    <cellStyle name="Normal 21 3 6 2 4" xfId="22820"/>
    <cellStyle name="Normal 21 3 6 3" xfId="22821"/>
    <cellStyle name="Normal 21 3 6 4" xfId="22822"/>
    <cellStyle name="Normal 21 3 6 5" xfId="22823"/>
    <cellStyle name="Normal 21 3 7" xfId="22824"/>
    <cellStyle name="Normal 21 3 7 2" xfId="22825"/>
    <cellStyle name="Normal 21 3 7 3" xfId="22826"/>
    <cellStyle name="Normal 21 3 7 4" xfId="22827"/>
    <cellStyle name="Normal 21 3 8" xfId="22828"/>
    <cellStyle name="Normal 21 3 8 2" xfId="22829"/>
    <cellStyle name="Normal 21 3 9" xfId="22830"/>
    <cellStyle name="Normal 21 4" xfId="22831"/>
    <cellStyle name="Normal 21 4 10" xfId="22832"/>
    <cellStyle name="Normal 21 4 2" xfId="22833"/>
    <cellStyle name="Normal 21 4 2 2" xfId="22834"/>
    <cellStyle name="Normal 21 4 2 2 2" xfId="22835"/>
    <cellStyle name="Normal 21 4 2 2 2 2" xfId="22836"/>
    <cellStyle name="Normal 21 4 2 2 2 2 2" xfId="22837"/>
    <cellStyle name="Normal 21 4 2 2 2 2 3" xfId="22838"/>
    <cellStyle name="Normal 21 4 2 2 2 2 4" xfId="22839"/>
    <cellStyle name="Normal 21 4 2 2 2 3" xfId="22840"/>
    <cellStyle name="Normal 21 4 2 2 2 4" xfId="22841"/>
    <cellStyle name="Normal 21 4 2 2 2 5" xfId="22842"/>
    <cellStyle name="Normal 21 4 2 2 3" xfId="22843"/>
    <cellStyle name="Normal 21 4 2 2 3 2" xfId="22844"/>
    <cellStyle name="Normal 21 4 2 2 3 3" xfId="22845"/>
    <cellStyle name="Normal 21 4 2 2 3 4" xfId="22846"/>
    <cellStyle name="Normal 21 4 2 2 4" xfId="22847"/>
    <cellStyle name="Normal 21 4 2 2 4 2" xfId="22848"/>
    <cellStyle name="Normal 21 4 2 2 5" xfId="22849"/>
    <cellStyle name="Normal 21 4 2 2 6" xfId="22850"/>
    <cellStyle name="Normal 21 4 2 3" xfId="22851"/>
    <cellStyle name="Normal 21 4 2 3 2" xfId="22852"/>
    <cellStyle name="Normal 21 4 2 3 2 2" xfId="22853"/>
    <cellStyle name="Normal 21 4 2 3 2 2 2" xfId="22854"/>
    <cellStyle name="Normal 21 4 2 3 2 2 3" xfId="22855"/>
    <cellStyle name="Normal 21 4 2 3 2 2 4" xfId="22856"/>
    <cellStyle name="Normal 21 4 2 3 2 3" xfId="22857"/>
    <cellStyle name="Normal 21 4 2 3 2 4" xfId="22858"/>
    <cellStyle name="Normal 21 4 2 3 2 5" xfId="22859"/>
    <cellStyle name="Normal 21 4 2 3 3" xfId="22860"/>
    <cellStyle name="Normal 21 4 2 3 3 2" xfId="22861"/>
    <cellStyle name="Normal 21 4 2 3 3 3" xfId="22862"/>
    <cellStyle name="Normal 21 4 2 3 3 4" xfId="22863"/>
    <cellStyle name="Normal 21 4 2 3 4" xfId="22864"/>
    <cellStyle name="Normal 21 4 2 3 4 2" xfId="22865"/>
    <cellStyle name="Normal 21 4 2 3 5" xfId="22866"/>
    <cellStyle name="Normal 21 4 2 3 6" xfId="22867"/>
    <cellStyle name="Normal 21 4 2 4" xfId="22868"/>
    <cellStyle name="Normal 21 4 2 4 2" xfId="22869"/>
    <cellStyle name="Normal 21 4 2 4 2 2" xfId="22870"/>
    <cellStyle name="Normal 21 4 2 4 2 3" xfId="22871"/>
    <cellStyle name="Normal 21 4 2 4 2 4" xfId="22872"/>
    <cellStyle name="Normal 21 4 2 4 3" xfId="22873"/>
    <cellStyle name="Normal 21 4 2 4 4" xfId="22874"/>
    <cellStyle name="Normal 21 4 2 4 5" xfId="22875"/>
    <cellStyle name="Normal 21 4 2 5" xfId="22876"/>
    <cellStyle name="Normal 21 4 2 5 2" xfId="22877"/>
    <cellStyle name="Normal 21 4 2 5 3" xfId="22878"/>
    <cellStyle name="Normal 21 4 2 5 4" xfId="22879"/>
    <cellStyle name="Normal 21 4 2 6" xfId="22880"/>
    <cellStyle name="Normal 21 4 2 6 2" xfId="22881"/>
    <cellStyle name="Normal 21 4 2 7" xfId="22882"/>
    <cellStyle name="Normal 21 4 2 8" xfId="22883"/>
    <cellStyle name="Normal 21 4 3" xfId="22884"/>
    <cellStyle name="Normal 21 4 3 2" xfId="22885"/>
    <cellStyle name="Normal 21 4 3 2 2" xfId="22886"/>
    <cellStyle name="Normal 21 4 3 2 2 2" xfId="22887"/>
    <cellStyle name="Normal 21 4 3 2 2 2 2" xfId="22888"/>
    <cellStyle name="Normal 21 4 3 2 2 2 3" xfId="22889"/>
    <cellStyle name="Normal 21 4 3 2 2 2 4" xfId="22890"/>
    <cellStyle name="Normal 21 4 3 2 2 3" xfId="22891"/>
    <cellStyle name="Normal 21 4 3 2 2 4" xfId="22892"/>
    <cellStyle name="Normal 21 4 3 2 2 5" xfId="22893"/>
    <cellStyle name="Normal 21 4 3 2 3" xfId="22894"/>
    <cellStyle name="Normal 21 4 3 2 3 2" xfId="22895"/>
    <cellStyle name="Normal 21 4 3 2 3 3" xfId="22896"/>
    <cellStyle name="Normal 21 4 3 2 3 4" xfId="22897"/>
    <cellStyle name="Normal 21 4 3 2 4" xfId="22898"/>
    <cellStyle name="Normal 21 4 3 2 4 2" xfId="22899"/>
    <cellStyle name="Normal 21 4 3 2 5" xfId="22900"/>
    <cellStyle name="Normal 21 4 3 2 6" xfId="22901"/>
    <cellStyle name="Normal 21 4 3 3" xfId="22902"/>
    <cellStyle name="Normal 21 4 3 3 2" xfId="22903"/>
    <cellStyle name="Normal 21 4 3 3 2 2" xfId="22904"/>
    <cellStyle name="Normal 21 4 3 3 2 2 2" xfId="22905"/>
    <cellStyle name="Normal 21 4 3 3 2 2 3" xfId="22906"/>
    <cellStyle name="Normal 21 4 3 3 2 2 4" xfId="22907"/>
    <cellStyle name="Normal 21 4 3 3 2 3" xfId="22908"/>
    <cellStyle name="Normal 21 4 3 3 2 4" xfId="22909"/>
    <cellStyle name="Normal 21 4 3 3 2 5" xfId="22910"/>
    <cellStyle name="Normal 21 4 3 3 3" xfId="22911"/>
    <cellStyle name="Normal 21 4 3 3 3 2" xfId="22912"/>
    <cellStyle name="Normal 21 4 3 3 3 3" xfId="22913"/>
    <cellStyle name="Normal 21 4 3 3 3 4" xfId="22914"/>
    <cellStyle name="Normal 21 4 3 3 4" xfId="22915"/>
    <cellStyle name="Normal 21 4 3 3 4 2" xfId="22916"/>
    <cellStyle name="Normal 21 4 3 3 5" xfId="22917"/>
    <cellStyle name="Normal 21 4 3 3 6" xfId="22918"/>
    <cellStyle name="Normal 21 4 3 4" xfId="22919"/>
    <cellStyle name="Normal 21 4 3 4 2" xfId="22920"/>
    <cellStyle name="Normal 21 4 3 4 2 2" xfId="22921"/>
    <cellStyle name="Normal 21 4 3 4 2 3" xfId="22922"/>
    <cellStyle name="Normal 21 4 3 4 2 4" xfId="22923"/>
    <cellStyle name="Normal 21 4 3 4 3" xfId="22924"/>
    <cellStyle name="Normal 21 4 3 4 4" xfId="22925"/>
    <cellStyle name="Normal 21 4 3 4 5" xfId="22926"/>
    <cellStyle name="Normal 21 4 3 5" xfId="22927"/>
    <cellStyle name="Normal 21 4 3 5 2" xfId="22928"/>
    <cellStyle name="Normal 21 4 3 5 3" xfId="22929"/>
    <cellStyle name="Normal 21 4 3 5 4" xfId="22930"/>
    <cellStyle name="Normal 21 4 3 6" xfId="22931"/>
    <cellStyle name="Normal 21 4 3 6 2" xfId="22932"/>
    <cellStyle name="Normal 21 4 3 7" xfId="22933"/>
    <cellStyle name="Normal 21 4 3 8" xfId="22934"/>
    <cellStyle name="Normal 21 4 4" xfId="22935"/>
    <cellStyle name="Normal 21 4 4 2" xfId="22936"/>
    <cellStyle name="Normal 21 4 4 2 2" xfId="22937"/>
    <cellStyle name="Normal 21 4 4 2 2 2" xfId="22938"/>
    <cellStyle name="Normal 21 4 4 2 2 3" xfId="22939"/>
    <cellStyle name="Normal 21 4 4 2 2 4" xfId="22940"/>
    <cellStyle name="Normal 21 4 4 2 3" xfId="22941"/>
    <cellStyle name="Normal 21 4 4 2 4" xfId="22942"/>
    <cellStyle name="Normal 21 4 4 2 5" xfId="22943"/>
    <cellStyle name="Normal 21 4 4 3" xfId="22944"/>
    <cellStyle name="Normal 21 4 4 3 2" xfId="22945"/>
    <cellStyle name="Normal 21 4 4 3 3" xfId="22946"/>
    <cellStyle name="Normal 21 4 4 3 4" xfId="22947"/>
    <cellStyle name="Normal 21 4 4 4" xfId="22948"/>
    <cellStyle name="Normal 21 4 4 4 2" xfId="22949"/>
    <cellStyle name="Normal 21 4 4 5" xfId="22950"/>
    <cellStyle name="Normal 21 4 4 6" xfId="22951"/>
    <cellStyle name="Normal 21 4 5" xfId="22952"/>
    <cellStyle name="Normal 21 4 5 2" xfId="22953"/>
    <cellStyle name="Normal 21 4 5 2 2" xfId="22954"/>
    <cellStyle name="Normal 21 4 5 2 2 2" xfId="22955"/>
    <cellStyle name="Normal 21 4 5 2 2 3" xfId="22956"/>
    <cellStyle name="Normal 21 4 5 2 2 4" xfId="22957"/>
    <cellStyle name="Normal 21 4 5 2 3" xfId="22958"/>
    <cellStyle name="Normal 21 4 5 2 4" xfId="22959"/>
    <cellStyle name="Normal 21 4 5 2 5" xfId="22960"/>
    <cellStyle name="Normal 21 4 5 3" xfId="22961"/>
    <cellStyle name="Normal 21 4 5 3 2" xfId="22962"/>
    <cellStyle name="Normal 21 4 5 3 3" xfId="22963"/>
    <cellStyle name="Normal 21 4 5 3 4" xfId="22964"/>
    <cellStyle name="Normal 21 4 5 4" xfId="22965"/>
    <cellStyle name="Normal 21 4 5 4 2" xfId="22966"/>
    <cellStyle name="Normal 21 4 5 5" xfId="22967"/>
    <cellStyle name="Normal 21 4 5 6" xfId="22968"/>
    <cellStyle name="Normal 21 4 6" xfId="22969"/>
    <cellStyle name="Normal 21 4 6 2" xfId="22970"/>
    <cellStyle name="Normal 21 4 6 2 2" xfId="22971"/>
    <cellStyle name="Normal 21 4 6 2 3" xfId="22972"/>
    <cellStyle name="Normal 21 4 6 2 4" xfId="22973"/>
    <cellStyle name="Normal 21 4 6 3" xfId="22974"/>
    <cellStyle name="Normal 21 4 6 4" xfId="22975"/>
    <cellStyle name="Normal 21 4 6 5" xfId="22976"/>
    <cellStyle name="Normal 21 4 7" xfId="22977"/>
    <cellStyle name="Normal 21 4 7 2" xfId="22978"/>
    <cellStyle name="Normal 21 4 7 3" xfId="22979"/>
    <cellStyle name="Normal 21 4 7 4" xfId="22980"/>
    <cellStyle name="Normal 21 4 8" xfId="22981"/>
    <cellStyle name="Normal 21 4 8 2" xfId="22982"/>
    <cellStyle name="Normal 21 4 9" xfId="22983"/>
    <cellStyle name="Normal 21 5" xfId="22984"/>
    <cellStyle name="Normal 21 5 2" xfId="22985"/>
    <cellStyle name="Normal 21 5 2 2" xfId="22986"/>
    <cellStyle name="Normal 21 5 2 2 2" xfId="22987"/>
    <cellStyle name="Normal 21 5 2 2 2 2" xfId="22988"/>
    <cellStyle name="Normal 21 5 2 2 2 3" xfId="22989"/>
    <cellStyle name="Normal 21 5 2 2 2 4" xfId="22990"/>
    <cellStyle name="Normal 21 5 2 2 3" xfId="22991"/>
    <cellStyle name="Normal 21 5 2 2 4" xfId="22992"/>
    <cellStyle name="Normal 21 5 2 2 5" xfId="22993"/>
    <cellStyle name="Normal 21 5 2 3" xfId="22994"/>
    <cellStyle name="Normal 21 5 2 3 2" xfId="22995"/>
    <cellStyle name="Normal 21 5 2 3 3" xfId="22996"/>
    <cellStyle name="Normal 21 5 2 3 4" xfId="22997"/>
    <cellStyle name="Normal 21 5 2 4" xfId="22998"/>
    <cellStyle name="Normal 21 5 2 4 2" xfId="22999"/>
    <cellStyle name="Normal 21 5 2 5" xfId="23000"/>
    <cellStyle name="Normal 21 5 2 6" xfId="23001"/>
    <cellStyle name="Normal 21 5 3" xfId="23002"/>
    <cellStyle name="Normal 21 5 3 2" xfId="23003"/>
    <cellStyle name="Normal 21 5 3 2 2" xfId="23004"/>
    <cellStyle name="Normal 21 5 3 2 2 2" xfId="23005"/>
    <cellStyle name="Normal 21 5 3 2 2 3" xfId="23006"/>
    <cellStyle name="Normal 21 5 3 2 2 4" xfId="23007"/>
    <cellStyle name="Normal 21 5 3 2 3" xfId="23008"/>
    <cellStyle name="Normal 21 5 3 2 4" xfId="23009"/>
    <cellStyle name="Normal 21 5 3 2 5" xfId="23010"/>
    <cellStyle name="Normal 21 5 3 3" xfId="23011"/>
    <cellStyle name="Normal 21 5 3 3 2" xfId="23012"/>
    <cellStyle name="Normal 21 5 3 3 3" xfId="23013"/>
    <cellStyle name="Normal 21 5 3 3 4" xfId="23014"/>
    <cellStyle name="Normal 21 5 3 4" xfId="23015"/>
    <cellStyle name="Normal 21 5 3 4 2" xfId="23016"/>
    <cellStyle name="Normal 21 5 3 5" xfId="23017"/>
    <cellStyle name="Normal 21 5 3 6" xfId="23018"/>
    <cellStyle name="Normal 21 5 4" xfId="23019"/>
    <cellStyle name="Normal 21 5 4 2" xfId="23020"/>
    <cellStyle name="Normal 21 5 4 2 2" xfId="23021"/>
    <cellStyle name="Normal 21 5 4 2 3" xfId="23022"/>
    <cellStyle name="Normal 21 5 4 2 4" xfId="23023"/>
    <cellStyle name="Normal 21 5 4 3" xfId="23024"/>
    <cellStyle name="Normal 21 5 4 4" xfId="23025"/>
    <cellStyle name="Normal 21 5 4 5" xfId="23026"/>
    <cellStyle name="Normal 21 5 5" xfId="23027"/>
    <cellStyle name="Normal 21 5 5 2" xfId="23028"/>
    <cellStyle name="Normal 21 5 5 3" xfId="23029"/>
    <cellStyle name="Normal 21 5 5 4" xfId="23030"/>
    <cellStyle name="Normal 21 5 6" xfId="23031"/>
    <cellStyle name="Normal 21 5 6 2" xfId="23032"/>
    <cellStyle name="Normal 21 5 7" xfId="23033"/>
    <cellStyle name="Normal 21 5 8" xfId="23034"/>
    <cellStyle name="Normal 21 6" xfId="23035"/>
    <cellStyle name="Normal 21 6 2" xfId="23036"/>
    <cellStyle name="Normal 21 6 2 2" xfId="23037"/>
    <cellStyle name="Normal 21 6 2 2 2" xfId="23038"/>
    <cellStyle name="Normal 21 6 2 2 2 2" xfId="23039"/>
    <cellStyle name="Normal 21 6 2 2 2 3" xfId="23040"/>
    <cellStyle name="Normal 21 6 2 2 2 4" xfId="23041"/>
    <cellStyle name="Normal 21 6 2 2 3" xfId="23042"/>
    <cellStyle name="Normal 21 6 2 2 4" xfId="23043"/>
    <cellStyle name="Normal 21 6 2 2 5" xfId="23044"/>
    <cellStyle name="Normal 21 6 2 3" xfId="23045"/>
    <cellStyle name="Normal 21 6 2 3 2" xfId="23046"/>
    <cellStyle name="Normal 21 6 2 3 3" xfId="23047"/>
    <cellStyle name="Normal 21 6 2 3 4" xfId="23048"/>
    <cellStyle name="Normal 21 6 2 4" xfId="23049"/>
    <cellStyle name="Normal 21 6 2 4 2" xfId="23050"/>
    <cellStyle name="Normal 21 6 2 5" xfId="23051"/>
    <cellStyle name="Normal 21 6 2 6" xfId="23052"/>
    <cellStyle name="Normal 21 6 3" xfId="23053"/>
    <cellStyle name="Normal 21 6 3 2" xfId="23054"/>
    <cellStyle name="Normal 21 6 3 2 2" xfId="23055"/>
    <cellStyle name="Normal 21 6 3 2 2 2" xfId="23056"/>
    <cellStyle name="Normal 21 6 3 2 2 3" xfId="23057"/>
    <cellStyle name="Normal 21 6 3 2 2 4" xfId="23058"/>
    <cellStyle name="Normal 21 6 3 2 3" xfId="23059"/>
    <cellStyle name="Normal 21 6 3 2 4" xfId="23060"/>
    <cellStyle name="Normal 21 6 3 2 5" xfId="23061"/>
    <cellStyle name="Normal 21 6 3 3" xfId="23062"/>
    <cellStyle name="Normal 21 6 3 3 2" xfId="23063"/>
    <cellStyle name="Normal 21 6 3 3 3" xfId="23064"/>
    <cellStyle name="Normal 21 6 3 3 4" xfId="23065"/>
    <cellStyle name="Normal 21 6 3 4" xfId="23066"/>
    <cellStyle name="Normal 21 6 3 4 2" xfId="23067"/>
    <cellStyle name="Normal 21 6 3 5" xfId="23068"/>
    <cellStyle name="Normal 21 6 3 6" xfId="23069"/>
    <cellStyle name="Normal 21 6 4" xfId="23070"/>
    <cellStyle name="Normal 21 6 4 2" xfId="23071"/>
    <cellStyle name="Normal 21 6 4 2 2" xfId="23072"/>
    <cellStyle name="Normal 21 6 4 2 3" xfId="23073"/>
    <cellStyle name="Normal 21 6 4 2 4" xfId="23074"/>
    <cellStyle name="Normal 21 6 4 3" xfId="23075"/>
    <cellStyle name="Normal 21 6 4 4" xfId="23076"/>
    <cellStyle name="Normal 21 6 4 5" xfId="23077"/>
    <cellStyle name="Normal 21 6 5" xfId="23078"/>
    <cellStyle name="Normal 21 6 5 2" xfId="23079"/>
    <cellStyle name="Normal 21 6 5 3" xfId="23080"/>
    <cellStyle name="Normal 21 6 5 4" xfId="23081"/>
    <cellStyle name="Normal 21 6 6" xfId="23082"/>
    <cellStyle name="Normal 21 6 6 2" xfId="23083"/>
    <cellStyle name="Normal 21 6 7" xfId="23084"/>
    <cellStyle name="Normal 21 6 8" xfId="23085"/>
    <cellStyle name="Normal 21 7" xfId="23086"/>
    <cellStyle name="Normal 21 7 2" xfId="23087"/>
    <cellStyle name="Normal 21 7 2 2" xfId="23088"/>
    <cellStyle name="Normal 21 7 2 2 2" xfId="23089"/>
    <cellStyle name="Normal 21 7 2 2 3" xfId="23090"/>
    <cellStyle name="Normal 21 7 2 2 4" xfId="23091"/>
    <cellStyle name="Normal 21 7 2 3" xfId="23092"/>
    <cellStyle name="Normal 21 7 2 4" xfId="23093"/>
    <cellStyle name="Normal 21 7 2 5" xfId="23094"/>
    <cellStyle name="Normal 21 7 3" xfId="23095"/>
    <cellStyle name="Normal 21 7 3 2" xfId="23096"/>
    <cellStyle name="Normal 21 7 3 3" xfId="23097"/>
    <cellStyle name="Normal 21 7 3 4" xfId="23098"/>
    <cellStyle name="Normal 21 7 4" xfId="23099"/>
    <cellStyle name="Normal 21 7 4 2" xfId="23100"/>
    <cellStyle name="Normal 21 7 5" xfId="23101"/>
    <cellStyle name="Normal 21 7 6" xfId="23102"/>
    <cellStyle name="Normal 21 8" xfId="23103"/>
    <cellStyle name="Normal 21 8 2" xfId="23104"/>
    <cellStyle name="Normal 21 8 2 2" xfId="23105"/>
    <cellStyle name="Normal 21 8 2 2 2" xfId="23106"/>
    <cellStyle name="Normal 21 8 2 2 3" xfId="23107"/>
    <cellStyle name="Normal 21 8 2 2 4" xfId="23108"/>
    <cellStyle name="Normal 21 8 2 3" xfId="23109"/>
    <cellStyle name="Normal 21 8 2 4" xfId="23110"/>
    <cellStyle name="Normal 21 8 2 5" xfId="23111"/>
    <cellStyle name="Normal 21 8 3" xfId="23112"/>
    <cellStyle name="Normal 21 8 3 2" xfId="23113"/>
    <cellStyle name="Normal 21 8 3 3" xfId="23114"/>
    <cellStyle name="Normal 21 8 3 4" xfId="23115"/>
    <cellStyle name="Normal 21 8 4" xfId="23116"/>
    <cellStyle name="Normal 21 8 4 2" xfId="23117"/>
    <cellStyle name="Normal 21 8 5" xfId="23118"/>
    <cellStyle name="Normal 21 8 6" xfId="23119"/>
    <cellStyle name="Normal 21 9" xfId="23120"/>
    <cellStyle name="Normal 21 9 2" xfId="23121"/>
    <cellStyle name="Normal 21 9 2 2" xfId="23122"/>
    <cellStyle name="Normal 21 9 2 3" xfId="23123"/>
    <cellStyle name="Normal 21 9 2 4" xfId="23124"/>
    <cellStyle name="Normal 21 9 3" xfId="23125"/>
    <cellStyle name="Normal 21 9 4" xfId="23126"/>
    <cellStyle name="Normal 21 9 5" xfId="23127"/>
    <cellStyle name="Normal 22" xfId="142"/>
    <cellStyle name="Normal 22 10" xfId="23128"/>
    <cellStyle name="Normal 22 10 2" xfId="23129"/>
    <cellStyle name="Normal 22 10 3" xfId="23130"/>
    <cellStyle name="Normal 22 10 4" xfId="23131"/>
    <cellStyle name="Normal 22 11" xfId="23132"/>
    <cellStyle name="Normal 22 11 2" xfId="23133"/>
    <cellStyle name="Normal 22 12" xfId="23134"/>
    <cellStyle name="Normal 22 13" xfId="23135"/>
    <cellStyle name="Normal 22 2" xfId="23136"/>
    <cellStyle name="Normal 22 2 10" xfId="23137"/>
    <cellStyle name="Normal 22 2 11" xfId="23138"/>
    <cellStyle name="Normal 22 2 2" xfId="23139"/>
    <cellStyle name="Normal 22 2 2 10" xfId="23140"/>
    <cellStyle name="Normal 22 2 2 2" xfId="23141"/>
    <cellStyle name="Normal 22 2 2 2 2" xfId="23142"/>
    <cellStyle name="Normal 22 2 2 2 2 2" xfId="23143"/>
    <cellStyle name="Normal 22 2 2 2 2 2 2" xfId="23144"/>
    <cellStyle name="Normal 22 2 2 2 2 2 2 2" xfId="23145"/>
    <cellStyle name="Normal 22 2 2 2 2 2 2 3" xfId="23146"/>
    <cellStyle name="Normal 22 2 2 2 2 2 2 4" xfId="23147"/>
    <cellStyle name="Normal 22 2 2 2 2 2 3" xfId="23148"/>
    <cellStyle name="Normal 22 2 2 2 2 2 4" xfId="23149"/>
    <cellStyle name="Normal 22 2 2 2 2 2 5" xfId="23150"/>
    <cellStyle name="Normal 22 2 2 2 2 3" xfId="23151"/>
    <cellStyle name="Normal 22 2 2 2 2 3 2" xfId="23152"/>
    <cellStyle name="Normal 22 2 2 2 2 3 3" xfId="23153"/>
    <cellStyle name="Normal 22 2 2 2 2 3 4" xfId="23154"/>
    <cellStyle name="Normal 22 2 2 2 2 4" xfId="23155"/>
    <cellStyle name="Normal 22 2 2 2 2 4 2" xfId="23156"/>
    <cellStyle name="Normal 22 2 2 2 2 5" xfId="23157"/>
    <cellStyle name="Normal 22 2 2 2 2 6" xfId="23158"/>
    <cellStyle name="Normal 22 2 2 2 3" xfId="23159"/>
    <cellStyle name="Normal 22 2 2 2 3 2" xfId="23160"/>
    <cellStyle name="Normal 22 2 2 2 3 2 2" xfId="23161"/>
    <cellStyle name="Normal 22 2 2 2 3 2 2 2" xfId="23162"/>
    <cellStyle name="Normal 22 2 2 2 3 2 2 3" xfId="23163"/>
    <cellStyle name="Normal 22 2 2 2 3 2 2 4" xfId="23164"/>
    <cellStyle name="Normal 22 2 2 2 3 2 3" xfId="23165"/>
    <cellStyle name="Normal 22 2 2 2 3 2 4" xfId="23166"/>
    <cellStyle name="Normal 22 2 2 2 3 2 5" xfId="23167"/>
    <cellStyle name="Normal 22 2 2 2 3 3" xfId="23168"/>
    <cellStyle name="Normal 22 2 2 2 3 3 2" xfId="23169"/>
    <cellStyle name="Normal 22 2 2 2 3 3 3" xfId="23170"/>
    <cellStyle name="Normal 22 2 2 2 3 3 4" xfId="23171"/>
    <cellStyle name="Normal 22 2 2 2 3 4" xfId="23172"/>
    <cellStyle name="Normal 22 2 2 2 3 4 2" xfId="23173"/>
    <cellStyle name="Normal 22 2 2 2 3 5" xfId="23174"/>
    <cellStyle name="Normal 22 2 2 2 3 6" xfId="23175"/>
    <cellStyle name="Normal 22 2 2 2 4" xfId="23176"/>
    <cellStyle name="Normal 22 2 2 2 4 2" xfId="23177"/>
    <cellStyle name="Normal 22 2 2 2 4 2 2" xfId="23178"/>
    <cellStyle name="Normal 22 2 2 2 4 2 3" xfId="23179"/>
    <cellStyle name="Normal 22 2 2 2 4 2 4" xfId="23180"/>
    <cellStyle name="Normal 22 2 2 2 4 3" xfId="23181"/>
    <cellStyle name="Normal 22 2 2 2 4 4" xfId="23182"/>
    <cellStyle name="Normal 22 2 2 2 4 5" xfId="23183"/>
    <cellStyle name="Normal 22 2 2 2 5" xfId="23184"/>
    <cellStyle name="Normal 22 2 2 2 5 2" xfId="23185"/>
    <cellStyle name="Normal 22 2 2 2 5 3" xfId="23186"/>
    <cellStyle name="Normal 22 2 2 2 5 4" xfId="23187"/>
    <cellStyle name="Normal 22 2 2 2 6" xfId="23188"/>
    <cellStyle name="Normal 22 2 2 2 6 2" xfId="23189"/>
    <cellStyle name="Normal 22 2 2 2 7" xfId="23190"/>
    <cellStyle name="Normal 22 2 2 2 8" xfId="23191"/>
    <cellStyle name="Normal 22 2 2 3" xfId="23192"/>
    <cellStyle name="Normal 22 2 2 3 2" xfId="23193"/>
    <cellStyle name="Normal 22 2 2 3 2 2" xfId="23194"/>
    <cellStyle name="Normal 22 2 2 3 2 2 2" xfId="23195"/>
    <cellStyle name="Normal 22 2 2 3 2 2 2 2" xfId="23196"/>
    <cellStyle name="Normal 22 2 2 3 2 2 2 3" xfId="23197"/>
    <cellStyle name="Normal 22 2 2 3 2 2 2 4" xfId="23198"/>
    <cellStyle name="Normal 22 2 2 3 2 2 3" xfId="23199"/>
    <cellStyle name="Normal 22 2 2 3 2 2 4" xfId="23200"/>
    <cellStyle name="Normal 22 2 2 3 2 2 5" xfId="23201"/>
    <cellStyle name="Normal 22 2 2 3 2 3" xfId="23202"/>
    <cellStyle name="Normal 22 2 2 3 2 3 2" xfId="23203"/>
    <cellStyle name="Normal 22 2 2 3 2 3 3" xfId="23204"/>
    <cellStyle name="Normal 22 2 2 3 2 3 4" xfId="23205"/>
    <cellStyle name="Normal 22 2 2 3 2 4" xfId="23206"/>
    <cellStyle name="Normal 22 2 2 3 2 4 2" xfId="23207"/>
    <cellStyle name="Normal 22 2 2 3 2 5" xfId="23208"/>
    <cellStyle name="Normal 22 2 2 3 2 6" xfId="23209"/>
    <cellStyle name="Normal 22 2 2 3 3" xfId="23210"/>
    <cellStyle name="Normal 22 2 2 3 3 2" xfId="23211"/>
    <cellStyle name="Normal 22 2 2 3 3 2 2" xfId="23212"/>
    <cellStyle name="Normal 22 2 2 3 3 2 2 2" xfId="23213"/>
    <cellStyle name="Normal 22 2 2 3 3 2 2 3" xfId="23214"/>
    <cellStyle name="Normal 22 2 2 3 3 2 2 4" xfId="23215"/>
    <cellStyle name="Normal 22 2 2 3 3 2 3" xfId="23216"/>
    <cellStyle name="Normal 22 2 2 3 3 2 4" xfId="23217"/>
    <cellStyle name="Normal 22 2 2 3 3 2 5" xfId="23218"/>
    <cellStyle name="Normal 22 2 2 3 3 3" xfId="23219"/>
    <cellStyle name="Normal 22 2 2 3 3 3 2" xfId="23220"/>
    <cellStyle name="Normal 22 2 2 3 3 3 3" xfId="23221"/>
    <cellStyle name="Normal 22 2 2 3 3 3 4" xfId="23222"/>
    <cellStyle name="Normal 22 2 2 3 3 4" xfId="23223"/>
    <cellStyle name="Normal 22 2 2 3 3 4 2" xfId="23224"/>
    <cellStyle name="Normal 22 2 2 3 3 5" xfId="23225"/>
    <cellStyle name="Normal 22 2 2 3 3 6" xfId="23226"/>
    <cellStyle name="Normal 22 2 2 3 4" xfId="23227"/>
    <cellStyle name="Normal 22 2 2 3 4 2" xfId="23228"/>
    <cellStyle name="Normal 22 2 2 3 4 2 2" xfId="23229"/>
    <cellStyle name="Normal 22 2 2 3 4 2 3" xfId="23230"/>
    <cellStyle name="Normal 22 2 2 3 4 2 4" xfId="23231"/>
    <cellStyle name="Normal 22 2 2 3 4 3" xfId="23232"/>
    <cellStyle name="Normal 22 2 2 3 4 4" xfId="23233"/>
    <cellStyle name="Normal 22 2 2 3 4 5" xfId="23234"/>
    <cellStyle name="Normal 22 2 2 3 5" xfId="23235"/>
    <cellStyle name="Normal 22 2 2 3 5 2" xfId="23236"/>
    <cellStyle name="Normal 22 2 2 3 5 3" xfId="23237"/>
    <cellStyle name="Normal 22 2 2 3 5 4" xfId="23238"/>
    <cellStyle name="Normal 22 2 2 3 6" xfId="23239"/>
    <cellStyle name="Normal 22 2 2 3 6 2" xfId="23240"/>
    <cellStyle name="Normal 22 2 2 3 7" xfId="23241"/>
    <cellStyle name="Normal 22 2 2 3 8" xfId="23242"/>
    <cellStyle name="Normal 22 2 2 4" xfId="23243"/>
    <cellStyle name="Normal 22 2 2 4 2" xfId="23244"/>
    <cellStyle name="Normal 22 2 2 4 2 2" xfId="23245"/>
    <cellStyle name="Normal 22 2 2 4 2 2 2" xfId="23246"/>
    <cellStyle name="Normal 22 2 2 4 2 2 3" xfId="23247"/>
    <cellStyle name="Normal 22 2 2 4 2 2 4" xfId="23248"/>
    <cellStyle name="Normal 22 2 2 4 2 3" xfId="23249"/>
    <cellStyle name="Normal 22 2 2 4 2 4" xfId="23250"/>
    <cellStyle name="Normal 22 2 2 4 2 5" xfId="23251"/>
    <cellStyle name="Normal 22 2 2 4 3" xfId="23252"/>
    <cellStyle name="Normal 22 2 2 4 3 2" xfId="23253"/>
    <cellStyle name="Normal 22 2 2 4 3 3" xfId="23254"/>
    <cellStyle name="Normal 22 2 2 4 3 4" xfId="23255"/>
    <cellStyle name="Normal 22 2 2 4 4" xfId="23256"/>
    <cellStyle name="Normal 22 2 2 4 4 2" xfId="23257"/>
    <cellStyle name="Normal 22 2 2 4 5" xfId="23258"/>
    <cellStyle name="Normal 22 2 2 4 6" xfId="23259"/>
    <cellStyle name="Normal 22 2 2 5" xfId="23260"/>
    <cellStyle name="Normal 22 2 2 5 2" xfId="23261"/>
    <cellStyle name="Normal 22 2 2 5 2 2" xfId="23262"/>
    <cellStyle name="Normal 22 2 2 5 2 2 2" xfId="23263"/>
    <cellStyle name="Normal 22 2 2 5 2 2 3" xfId="23264"/>
    <cellStyle name="Normal 22 2 2 5 2 2 4" xfId="23265"/>
    <cellStyle name="Normal 22 2 2 5 2 3" xfId="23266"/>
    <cellStyle name="Normal 22 2 2 5 2 4" xfId="23267"/>
    <cellStyle name="Normal 22 2 2 5 2 5" xfId="23268"/>
    <cellStyle name="Normal 22 2 2 5 3" xfId="23269"/>
    <cellStyle name="Normal 22 2 2 5 3 2" xfId="23270"/>
    <cellStyle name="Normal 22 2 2 5 3 3" xfId="23271"/>
    <cellStyle name="Normal 22 2 2 5 3 4" xfId="23272"/>
    <cellStyle name="Normal 22 2 2 5 4" xfId="23273"/>
    <cellStyle name="Normal 22 2 2 5 4 2" xfId="23274"/>
    <cellStyle name="Normal 22 2 2 5 5" xfId="23275"/>
    <cellStyle name="Normal 22 2 2 5 6" xfId="23276"/>
    <cellStyle name="Normal 22 2 2 6" xfId="23277"/>
    <cellStyle name="Normal 22 2 2 6 2" xfId="23278"/>
    <cellStyle name="Normal 22 2 2 6 2 2" xfId="23279"/>
    <cellStyle name="Normal 22 2 2 6 2 3" xfId="23280"/>
    <cellStyle name="Normal 22 2 2 6 2 4" xfId="23281"/>
    <cellStyle name="Normal 22 2 2 6 3" xfId="23282"/>
    <cellStyle name="Normal 22 2 2 6 4" xfId="23283"/>
    <cellStyle name="Normal 22 2 2 6 5" xfId="23284"/>
    <cellStyle name="Normal 22 2 2 7" xfId="23285"/>
    <cellStyle name="Normal 22 2 2 7 2" xfId="23286"/>
    <cellStyle name="Normal 22 2 2 7 3" xfId="23287"/>
    <cellStyle name="Normal 22 2 2 7 4" xfId="23288"/>
    <cellStyle name="Normal 22 2 2 8" xfId="23289"/>
    <cellStyle name="Normal 22 2 2 8 2" xfId="23290"/>
    <cellStyle name="Normal 22 2 2 9" xfId="23291"/>
    <cellStyle name="Normal 22 2 3" xfId="23292"/>
    <cellStyle name="Normal 22 2 3 2" xfId="23293"/>
    <cellStyle name="Normal 22 2 3 2 2" xfId="23294"/>
    <cellStyle name="Normal 22 2 3 2 2 2" xfId="23295"/>
    <cellStyle name="Normal 22 2 3 2 2 2 2" xfId="23296"/>
    <cellStyle name="Normal 22 2 3 2 2 2 3" xfId="23297"/>
    <cellStyle name="Normal 22 2 3 2 2 2 4" xfId="23298"/>
    <cellStyle name="Normal 22 2 3 2 2 3" xfId="23299"/>
    <cellStyle name="Normal 22 2 3 2 2 4" xfId="23300"/>
    <cellStyle name="Normal 22 2 3 2 2 5" xfId="23301"/>
    <cellStyle name="Normal 22 2 3 2 3" xfId="23302"/>
    <cellStyle name="Normal 22 2 3 2 3 2" xfId="23303"/>
    <cellStyle name="Normal 22 2 3 2 3 3" xfId="23304"/>
    <cellStyle name="Normal 22 2 3 2 3 4" xfId="23305"/>
    <cellStyle name="Normal 22 2 3 2 4" xfId="23306"/>
    <cellStyle name="Normal 22 2 3 2 4 2" xfId="23307"/>
    <cellStyle name="Normal 22 2 3 2 5" xfId="23308"/>
    <cellStyle name="Normal 22 2 3 2 6" xfId="23309"/>
    <cellStyle name="Normal 22 2 3 3" xfId="23310"/>
    <cellStyle name="Normal 22 2 3 3 2" xfId="23311"/>
    <cellStyle name="Normal 22 2 3 3 2 2" xfId="23312"/>
    <cellStyle name="Normal 22 2 3 3 2 2 2" xfId="23313"/>
    <cellStyle name="Normal 22 2 3 3 2 2 3" xfId="23314"/>
    <cellStyle name="Normal 22 2 3 3 2 2 4" xfId="23315"/>
    <cellStyle name="Normal 22 2 3 3 2 3" xfId="23316"/>
    <cellStyle name="Normal 22 2 3 3 2 4" xfId="23317"/>
    <cellStyle name="Normal 22 2 3 3 2 5" xfId="23318"/>
    <cellStyle name="Normal 22 2 3 3 3" xfId="23319"/>
    <cellStyle name="Normal 22 2 3 3 3 2" xfId="23320"/>
    <cellStyle name="Normal 22 2 3 3 3 3" xfId="23321"/>
    <cellStyle name="Normal 22 2 3 3 3 4" xfId="23322"/>
    <cellStyle name="Normal 22 2 3 3 4" xfId="23323"/>
    <cellStyle name="Normal 22 2 3 3 4 2" xfId="23324"/>
    <cellStyle name="Normal 22 2 3 3 5" xfId="23325"/>
    <cellStyle name="Normal 22 2 3 3 6" xfId="23326"/>
    <cellStyle name="Normal 22 2 3 4" xfId="23327"/>
    <cellStyle name="Normal 22 2 3 4 2" xfId="23328"/>
    <cellStyle name="Normal 22 2 3 4 2 2" xfId="23329"/>
    <cellStyle name="Normal 22 2 3 4 2 3" xfId="23330"/>
    <cellStyle name="Normal 22 2 3 4 2 4" xfId="23331"/>
    <cellStyle name="Normal 22 2 3 4 3" xfId="23332"/>
    <cellStyle name="Normal 22 2 3 4 4" xfId="23333"/>
    <cellStyle name="Normal 22 2 3 4 5" xfId="23334"/>
    <cellStyle name="Normal 22 2 3 5" xfId="23335"/>
    <cellStyle name="Normal 22 2 3 5 2" xfId="23336"/>
    <cellStyle name="Normal 22 2 3 5 3" xfId="23337"/>
    <cellStyle name="Normal 22 2 3 5 4" xfId="23338"/>
    <cellStyle name="Normal 22 2 3 6" xfId="23339"/>
    <cellStyle name="Normal 22 2 3 6 2" xfId="23340"/>
    <cellStyle name="Normal 22 2 3 7" xfId="23341"/>
    <cellStyle name="Normal 22 2 3 8" xfId="23342"/>
    <cellStyle name="Normal 22 2 4" xfId="23343"/>
    <cellStyle name="Normal 22 2 4 2" xfId="23344"/>
    <cellStyle name="Normal 22 2 4 2 2" xfId="23345"/>
    <cellStyle name="Normal 22 2 4 2 2 2" xfId="23346"/>
    <cellStyle name="Normal 22 2 4 2 2 2 2" xfId="23347"/>
    <cellStyle name="Normal 22 2 4 2 2 2 3" xfId="23348"/>
    <cellStyle name="Normal 22 2 4 2 2 2 4" xfId="23349"/>
    <cellStyle name="Normal 22 2 4 2 2 3" xfId="23350"/>
    <cellStyle name="Normal 22 2 4 2 2 4" xfId="23351"/>
    <cellStyle name="Normal 22 2 4 2 2 5" xfId="23352"/>
    <cellStyle name="Normal 22 2 4 2 3" xfId="23353"/>
    <cellStyle name="Normal 22 2 4 2 3 2" xfId="23354"/>
    <cellStyle name="Normal 22 2 4 2 3 3" xfId="23355"/>
    <cellStyle name="Normal 22 2 4 2 3 4" xfId="23356"/>
    <cellStyle name="Normal 22 2 4 2 4" xfId="23357"/>
    <cellStyle name="Normal 22 2 4 2 4 2" xfId="23358"/>
    <cellStyle name="Normal 22 2 4 2 5" xfId="23359"/>
    <cellStyle name="Normal 22 2 4 2 6" xfId="23360"/>
    <cellStyle name="Normal 22 2 4 3" xfId="23361"/>
    <cellStyle name="Normal 22 2 4 3 2" xfId="23362"/>
    <cellStyle name="Normal 22 2 4 3 2 2" xfId="23363"/>
    <cellStyle name="Normal 22 2 4 3 2 2 2" xfId="23364"/>
    <cellStyle name="Normal 22 2 4 3 2 2 3" xfId="23365"/>
    <cellStyle name="Normal 22 2 4 3 2 2 4" xfId="23366"/>
    <cellStyle name="Normal 22 2 4 3 2 3" xfId="23367"/>
    <cellStyle name="Normal 22 2 4 3 2 4" xfId="23368"/>
    <cellStyle name="Normal 22 2 4 3 2 5" xfId="23369"/>
    <cellStyle name="Normal 22 2 4 3 3" xfId="23370"/>
    <cellStyle name="Normal 22 2 4 3 3 2" xfId="23371"/>
    <cellStyle name="Normal 22 2 4 3 3 3" xfId="23372"/>
    <cellStyle name="Normal 22 2 4 3 3 4" xfId="23373"/>
    <cellStyle name="Normal 22 2 4 3 4" xfId="23374"/>
    <cellStyle name="Normal 22 2 4 3 4 2" xfId="23375"/>
    <cellStyle name="Normal 22 2 4 3 5" xfId="23376"/>
    <cellStyle name="Normal 22 2 4 3 6" xfId="23377"/>
    <cellStyle name="Normal 22 2 4 4" xfId="23378"/>
    <cellStyle name="Normal 22 2 4 4 2" xfId="23379"/>
    <cellStyle name="Normal 22 2 4 4 2 2" xfId="23380"/>
    <cellStyle name="Normal 22 2 4 4 2 3" xfId="23381"/>
    <cellStyle name="Normal 22 2 4 4 2 4" xfId="23382"/>
    <cellStyle name="Normal 22 2 4 4 3" xfId="23383"/>
    <cellStyle name="Normal 22 2 4 4 4" xfId="23384"/>
    <cellStyle name="Normal 22 2 4 4 5" xfId="23385"/>
    <cellStyle name="Normal 22 2 4 5" xfId="23386"/>
    <cellStyle name="Normal 22 2 4 5 2" xfId="23387"/>
    <cellStyle name="Normal 22 2 4 5 3" xfId="23388"/>
    <cellStyle name="Normal 22 2 4 5 4" xfId="23389"/>
    <cellStyle name="Normal 22 2 4 6" xfId="23390"/>
    <cellStyle name="Normal 22 2 4 6 2" xfId="23391"/>
    <cellStyle name="Normal 22 2 4 7" xfId="23392"/>
    <cellStyle name="Normal 22 2 4 8" xfId="23393"/>
    <cellStyle name="Normal 22 2 5" xfId="23394"/>
    <cellStyle name="Normal 22 2 5 2" xfId="23395"/>
    <cellStyle name="Normal 22 2 5 2 2" xfId="23396"/>
    <cellStyle name="Normal 22 2 5 2 2 2" xfId="23397"/>
    <cellStyle name="Normal 22 2 5 2 2 3" xfId="23398"/>
    <cellStyle name="Normal 22 2 5 2 2 4" xfId="23399"/>
    <cellStyle name="Normal 22 2 5 2 3" xfId="23400"/>
    <cellStyle name="Normal 22 2 5 2 4" xfId="23401"/>
    <cellStyle name="Normal 22 2 5 2 5" xfId="23402"/>
    <cellStyle name="Normal 22 2 5 3" xfId="23403"/>
    <cellStyle name="Normal 22 2 5 3 2" xfId="23404"/>
    <cellStyle name="Normal 22 2 5 3 3" xfId="23405"/>
    <cellStyle name="Normal 22 2 5 3 4" xfId="23406"/>
    <cellStyle name="Normal 22 2 5 4" xfId="23407"/>
    <cellStyle name="Normal 22 2 5 4 2" xfId="23408"/>
    <cellStyle name="Normal 22 2 5 5" xfId="23409"/>
    <cellStyle name="Normal 22 2 5 6" xfId="23410"/>
    <cellStyle name="Normal 22 2 6" xfId="23411"/>
    <cellStyle name="Normal 22 2 6 2" xfId="23412"/>
    <cellStyle name="Normal 22 2 6 2 2" xfId="23413"/>
    <cellStyle name="Normal 22 2 6 2 2 2" xfId="23414"/>
    <cellStyle name="Normal 22 2 6 2 2 3" xfId="23415"/>
    <cellStyle name="Normal 22 2 6 2 2 4" xfId="23416"/>
    <cellStyle name="Normal 22 2 6 2 3" xfId="23417"/>
    <cellStyle name="Normal 22 2 6 2 4" xfId="23418"/>
    <cellStyle name="Normal 22 2 6 2 5" xfId="23419"/>
    <cellStyle name="Normal 22 2 6 3" xfId="23420"/>
    <cellStyle name="Normal 22 2 6 3 2" xfId="23421"/>
    <cellStyle name="Normal 22 2 6 3 3" xfId="23422"/>
    <cellStyle name="Normal 22 2 6 3 4" xfId="23423"/>
    <cellStyle name="Normal 22 2 6 4" xfId="23424"/>
    <cellStyle name="Normal 22 2 6 4 2" xfId="23425"/>
    <cellStyle name="Normal 22 2 6 5" xfId="23426"/>
    <cellStyle name="Normal 22 2 6 6" xfId="23427"/>
    <cellStyle name="Normal 22 2 7" xfId="23428"/>
    <cellStyle name="Normal 22 2 7 2" xfId="23429"/>
    <cellStyle name="Normal 22 2 7 2 2" xfId="23430"/>
    <cellStyle name="Normal 22 2 7 2 3" xfId="23431"/>
    <cellStyle name="Normal 22 2 7 2 4" xfId="23432"/>
    <cellStyle name="Normal 22 2 7 3" xfId="23433"/>
    <cellStyle name="Normal 22 2 7 4" xfId="23434"/>
    <cellStyle name="Normal 22 2 7 5" xfId="23435"/>
    <cellStyle name="Normal 22 2 8" xfId="23436"/>
    <cellStyle name="Normal 22 2 8 2" xfId="23437"/>
    <cellStyle name="Normal 22 2 8 3" xfId="23438"/>
    <cellStyle name="Normal 22 2 8 4" xfId="23439"/>
    <cellStyle name="Normal 22 2 9" xfId="23440"/>
    <cellStyle name="Normal 22 2 9 2" xfId="23441"/>
    <cellStyle name="Normal 22 3" xfId="23442"/>
    <cellStyle name="Normal 22 3 10" xfId="23443"/>
    <cellStyle name="Normal 22 3 2" xfId="23444"/>
    <cellStyle name="Normal 22 3 2 2" xfId="23445"/>
    <cellStyle name="Normal 22 3 2 2 2" xfId="23446"/>
    <cellStyle name="Normal 22 3 2 2 2 2" xfId="23447"/>
    <cellStyle name="Normal 22 3 2 2 2 2 2" xfId="23448"/>
    <cellStyle name="Normal 22 3 2 2 2 2 3" xfId="23449"/>
    <cellStyle name="Normal 22 3 2 2 2 2 4" xfId="23450"/>
    <cellStyle name="Normal 22 3 2 2 2 3" xfId="23451"/>
    <cellStyle name="Normal 22 3 2 2 2 4" xfId="23452"/>
    <cellStyle name="Normal 22 3 2 2 2 5" xfId="23453"/>
    <cellStyle name="Normal 22 3 2 2 3" xfId="23454"/>
    <cellStyle name="Normal 22 3 2 2 3 2" xfId="23455"/>
    <cellStyle name="Normal 22 3 2 2 3 3" xfId="23456"/>
    <cellStyle name="Normal 22 3 2 2 3 4" xfId="23457"/>
    <cellStyle name="Normal 22 3 2 2 4" xfId="23458"/>
    <cellStyle name="Normal 22 3 2 2 4 2" xfId="23459"/>
    <cellStyle name="Normal 22 3 2 2 5" xfId="23460"/>
    <cellStyle name="Normal 22 3 2 2 6" xfId="23461"/>
    <cellStyle name="Normal 22 3 2 3" xfId="23462"/>
    <cellStyle name="Normal 22 3 2 3 2" xfId="23463"/>
    <cellStyle name="Normal 22 3 2 3 2 2" xfId="23464"/>
    <cellStyle name="Normal 22 3 2 3 2 2 2" xfId="23465"/>
    <cellStyle name="Normal 22 3 2 3 2 2 3" xfId="23466"/>
    <cellStyle name="Normal 22 3 2 3 2 2 4" xfId="23467"/>
    <cellStyle name="Normal 22 3 2 3 2 3" xfId="23468"/>
    <cellStyle name="Normal 22 3 2 3 2 4" xfId="23469"/>
    <cellStyle name="Normal 22 3 2 3 2 5" xfId="23470"/>
    <cellStyle name="Normal 22 3 2 3 3" xfId="23471"/>
    <cellStyle name="Normal 22 3 2 3 3 2" xfId="23472"/>
    <cellStyle name="Normal 22 3 2 3 3 3" xfId="23473"/>
    <cellStyle name="Normal 22 3 2 3 3 4" xfId="23474"/>
    <cellStyle name="Normal 22 3 2 3 4" xfId="23475"/>
    <cellStyle name="Normal 22 3 2 3 4 2" xfId="23476"/>
    <cellStyle name="Normal 22 3 2 3 5" xfId="23477"/>
    <cellStyle name="Normal 22 3 2 3 6" xfId="23478"/>
    <cellStyle name="Normal 22 3 2 4" xfId="23479"/>
    <cellStyle name="Normal 22 3 2 4 2" xfId="23480"/>
    <cellStyle name="Normal 22 3 2 4 2 2" xfId="23481"/>
    <cellStyle name="Normal 22 3 2 4 2 3" xfId="23482"/>
    <cellStyle name="Normal 22 3 2 4 2 4" xfId="23483"/>
    <cellStyle name="Normal 22 3 2 4 3" xfId="23484"/>
    <cellStyle name="Normal 22 3 2 4 4" xfId="23485"/>
    <cellStyle name="Normal 22 3 2 4 5" xfId="23486"/>
    <cellStyle name="Normal 22 3 2 5" xfId="23487"/>
    <cellStyle name="Normal 22 3 2 5 2" xfId="23488"/>
    <cellStyle name="Normal 22 3 2 5 3" xfId="23489"/>
    <cellStyle name="Normal 22 3 2 5 4" xfId="23490"/>
    <cellStyle name="Normal 22 3 2 6" xfId="23491"/>
    <cellStyle name="Normal 22 3 2 6 2" xfId="23492"/>
    <cellStyle name="Normal 22 3 2 7" xfId="23493"/>
    <cellStyle name="Normal 22 3 2 8" xfId="23494"/>
    <cellStyle name="Normal 22 3 3" xfId="23495"/>
    <cellStyle name="Normal 22 3 3 2" xfId="23496"/>
    <cellStyle name="Normal 22 3 3 2 2" xfId="23497"/>
    <cellStyle name="Normal 22 3 3 2 2 2" xfId="23498"/>
    <cellStyle name="Normal 22 3 3 2 2 2 2" xfId="23499"/>
    <cellStyle name="Normal 22 3 3 2 2 2 3" xfId="23500"/>
    <cellStyle name="Normal 22 3 3 2 2 2 4" xfId="23501"/>
    <cellStyle name="Normal 22 3 3 2 2 3" xfId="23502"/>
    <cellStyle name="Normal 22 3 3 2 2 4" xfId="23503"/>
    <cellStyle name="Normal 22 3 3 2 2 5" xfId="23504"/>
    <cellStyle name="Normal 22 3 3 2 3" xfId="23505"/>
    <cellStyle name="Normal 22 3 3 2 3 2" xfId="23506"/>
    <cellStyle name="Normal 22 3 3 2 3 3" xfId="23507"/>
    <cellStyle name="Normal 22 3 3 2 3 4" xfId="23508"/>
    <cellStyle name="Normal 22 3 3 2 4" xfId="23509"/>
    <cellStyle name="Normal 22 3 3 2 4 2" xfId="23510"/>
    <cellStyle name="Normal 22 3 3 2 5" xfId="23511"/>
    <cellStyle name="Normal 22 3 3 2 6" xfId="23512"/>
    <cellStyle name="Normal 22 3 3 3" xfId="23513"/>
    <cellStyle name="Normal 22 3 3 3 2" xfId="23514"/>
    <cellStyle name="Normal 22 3 3 3 2 2" xfId="23515"/>
    <cellStyle name="Normal 22 3 3 3 2 2 2" xfId="23516"/>
    <cellStyle name="Normal 22 3 3 3 2 2 3" xfId="23517"/>
    <cellStyle name="Normal 22 3 3 3 2 2 4" xfId="23518"/>
    <cellStyle name="Normal 22 3 3 3 2 3" xfId="23519"/>
    <cellStyle name="Normal 22 3 3 3 2 4" xfId="23520"/>
    <cellStyle name="Normal 22 3 3 3 2 5" xfId="23521"/>
    <cellStyle name="Normal 22 3 3 3 3" xfId="23522"/>
    <cellStyle name="Normal 22 3 3 3 3 2" xfId="23523"/>
    <cellStyle name="Normal 22 3 3 3 3 3" xfId="23524"/>
    <cellStyle name="Normal 22 3 3 3 3 4" xfId="23525"/>
    <cellStyle name="Normal 22 3 3 3 4" xfId="23526"/>
    <cellStyle name="Normal 22 3 3 3 4 2" xfId="23527"/>
    <cellStyle name="Normal 22 3 3 3 5" xfId="23528"/>
    <cellStyle name="Normal 22 3 3 3 6" xfId="23529"/>
    <cellStyle name="Normal 22 3 3 4" xfId="23530"/>
    <cellStyle name="Normal 22 3 3 4 2" xfId="23531"/>
    <cellStyle name="Normal 22 3 3 4 2 2" xfId="23532"/>
    <cellStyle name="Normal 22 3 3 4 2 3" xfId="23533"/>
    <cellStyle name="Normal 22 3 3 4 2 4" xfId="23534"/>
    <cellStyle name="Normal 22 3 3 4 3" xfId="23535"/>
    <cellStyle name="Normal 22 3 3 4 4" xfId="23536"/>
    <cellStyle name="Normal 22 3 3 4 5" xfId="23537"/>
    <cellStyle name="Normal 22 3 3 5" xfId="23538"/>
    <cellStyle name="Normal 22 3 3 5 2" xfId="23539"/>
    <cellStyle name="Normal 22 3 3 5 3" xfId="23540"/>
    <cellStyle name="Normal 22 3 3 5 4" xfId="23541"/>
    <cellStyle name="Normal 22 3 3 6" xfId="23542"/>
    <cellStyle name="Normal 22 3 3 6 2" xfId="23543"/>
    <cellStyle name="Normal 22 3 3 7" xfId="23544"/>
    <cellStyle name="Normal 22 3 3 8" xfId="23545"/>
    <cellStyle name="Normal 22 3 4" xfId="23546"/>
    <cellStyle name="Normal 22 3 4 2" xfId="23547"/>
    <cellStyle name="Normal 22 3 4 2 2" xfId="23548"/>
    <cellStyle name="Normal 22 3 4 2 2 2" xfId="23549"/>
    <cellStyle name="Normal 22 3 4 2 2 3" xfId="23550"/>
    <cellStyle name="Normal 22 3 4 2 2 4" xfId="23551"/>
    <cellStyle name="Normal 22 3 4 2 3" xfId="23552"/>
    <cellStyle name="Normal 22 3 4 2 4" xfId="23553"/>
    <cellStyle name="Normal 22 3 4 2 5" xfId="23554"/>
    <cellStyle name="Normal 22 3 4 3" xfId="23555"/>
    <cellStyle name="Normal 22 3 4 3 2" xfId="23556"/>
    <cellStyle name="Normal 22 3 4 3 3" xfId="23557"/>
    <cellStyle name="Normal 22 3 4 3 4" xfId="23558"/>
    <cellStyle name="Normal 22 3 4 4" xfId="23559"/>
    <cellStyle name="Normal 22 3 4 4 2" xfId="23560"/>
    <cellStyle name="Normal 22 3 4 5" xfId="23561"/>
    <cellStyle name="Normal 22 3 4 6" xfId="23562"/>
    <cellStyle name="Normal 22 3 5" xfId="23563"/>
    <cellStyle name="Normal 22 3 5 2" xfId="23564"/>
    <cellStyle name="Normal 22 3 5 2 2" xfId="23565"/>
    <cellStyle name="Normal 22 3 5 2 2 2" xfId="23566"/>
    <cellStyle name="Normal 22 3 5 2 2 3" xfId="23567"/>
    <cellStyle name="Normal 22 3 5 2 2 4" xfId="23568"/>
    <cellStyle name="Normal 22 3 5 2 3" xfId="23569"/>
    <cellStyle name="Normal 22 3 5 2 4" xfId="23570"/>
    <cellStyle name="Normal 22 3 5 2 5" xfId="23571"/>
    <cellStyle name="Normal 22 3 5 3" xfId="23572"/>
    <cellStyle name="Normal 22 3 5 3 2" xfId="23573"/>
    <cellStyle name="Normal 22 3 5 3 3" xfId="23574"/>
    <cellStyle name="Normal 22 3 5 3 4" xfId="23575"/>
    <cellStyle name="Normal 22 3 5 4" xfId="23576"/>
    <cellStyle name="Normal 22 3 5 4 2" xfId="23577"/>
    <cellStyle name="Normal 22 3 5 5" xfId="23578"/>
    <cellStyle name="Normal 22 3 5 6" xfId="23579"/>
    <cellStyle name="Normal 22 3 6" xfId="23580"/>
    <cellStyle name="Normal 22 3 6 2" xfId="23581"/>
    <cellStyle name="Normal 22 3 6 2 2" xfId="23582"/>
    <cellStyle name="Normal 22 3 6 2 3" xfId="23583"/>
    <cellStyle name="Normal 22 3 6 2 4" xfId="23584"/>
    <cellStyle name="Normal 22 3 6 3" xfId="23585"/>
    <cellStyle name="Normal 22 3 6 4" xfId="23586"/>
    <cellStyle name="Normal 22 3 6 5" xfId="23587"/>
    <cellStyle name="Normal 22 3 7" xfId="23588"/>
    <cellStyle name="Normal 22 3 7 2" xfId="23589"/>
    <cellStyle name="Normal 22 3 7 3" xfId="23590"/>
    <cellStyle name="Normal 22 3 7 4" xfId="23591"/>
    <cellStyle name="Normal 22 3 8" xfId="23592"/>
    <cellStyle name="Normal 22 3 8 2" xfId="23593"/>
    <cellStyle name="Normal 22 3 9" xfId="23594"/>
    <cellStyle name="Normal 22 4" xfId="23595"/>
    <cellStyle name="Normal 22 4 10" xfId="23596"/>
    <cellStyle name="Normal 22 4 2" xfId="23597"/>
    <cellStyle name="Normal 22 4 2 2" xfId="23598"/>
    <cellStyle name="Normal 22 4 2 2 2" xfId="23599"/>
    <cellStyle name="Normal 22 4 2 2 2 2" xfId="23600"/>
    <cellStyle name="Normal 22 4 2 2 2 2 2" xfId="23601"/>
    <cellStyle name="Normal 22 4 2 2 2 2 3" xfId="23602"/>
    <cellStyle name="Normal 22 4 2 2 2 2 4" xfId="23603"/>
    <cellStyle name="Normal 22 4 2 2 2 3" xfId="23604"/>
    <cellStyle name="Normal 22 4 2 2 2 4" xfId="23605"/>
    <cellStyle name="Normal 22 4 2 2 2 5" xfId="23606"/>
    <cellStyle name="Normal 22 4 2 2 3" xfId="23607"/>
    <cellStyle name="Normal 22 4 2 2 3 2" xfId="23608"/>
    <cellStyle name="Normal 22 4 2 2 3 3" xfId="23609"/>
    <cellStyle name="Normal 22 4 2 2 3 4" xfId="23610"/>
    <cellStyle name="Normal 22 4 2 2 4" xfId="23611"/>
    <cellStyle name="Normal 22 4 2 2 4 2" xfId="23612"/>
    <cellStyle name="Normal 22 4 2 2 5" xfId="23613"/>
    <cellStyle name="Normal 22 4 2 2 6" xfId="23614"/>
    <cellStyle name="Normal 22 4 2 3" xfId="23615"/>
    <cellStyle name="Normal 22 4 2 3 2" xfId="23616"/>
    <cellStyle name="Normal 22 4 2 3 2 2" xfId="23617"/>
    <cellStyle name="Normal 22 4 2 3 2 2 2" xfId="23618"/>
    <cellStyle name="Normal 22 4 2 3 2 2 3" xfId="23619"/>
    <cellStyle name="Normal 22 4 2 3 2 2 4" xfId="23620"/>
    <cellStyle name="Normal 22 4 2 3 2 3" xfId="23621"/>
    <cellStyle name="Normal 22 4 2 3 2 4" xfId="23622"/>
    <cellStyle name="Normal 22 4 2 3 2 5" xfId="23623"/>
    <cellStyle name="Normal 22 4 2 3 3" xfId="23624"/>
    <cellStyle name="Normal 22 4 2 3 3 2" xfId="23625"/>
    <cellStyle name="Normal 22 4 2 3 3 3" xfId="23626"/>
    <cellStyle name="Normal 22 4 2 3 3 4" xfId="23627"/>
    <cellStyle name="Normal 22 4 2 3 4" xfId="23628"/>
    <cellStyle name="Normal 22 4 2 3 4 2" xfId="23629"/>
    <cellStyle name="Normal 22 4 2 3 5" xfId="23630"/>
    <cellStyle name="Normal 22 4 2 3 6" xfId="23631"/>
    <cellStyle name="Normal 22 4 2 4" xfId="23632"/>
    <cellStyle name="Normal 22 4 2 4 2" xfId="23633"/>
    <cellStyle name="Normal 22 4 2 4 2 2" xfId="23634"/>
    <cellStyle name="Normal 22 4 2 4 2 3" xfId="23635"/>
    <cellStyle name="Normal 22 4 2 4 2 4" xfId="23636"/>
    <cellStyle name="Normal 22 4 2 4 3" xfId="23637"/>
    <cellStyle name="Normal 22 4 2 4 4" xfId="23638"/>
    <cellStyle name="Normal 22 4 2 4 5" xfId="23639"/>
    <cellStyle name="Normal 22 4 2 5" xfId="23640"/>
    <cellStyle name="Normal 22 4 2 5 2" xfId="23641"/>
    <cellStyle name="Normal 22 4 2 5 3" xfId="23642"/>
    <cellStyle name="Normal 22 4 2 5 4" xfId="23643"/>
    <cellStyle name="Normal 22 4 2 6" xfId="23644"/>
    <cellStyle name="Normal 22 4 2 6 2" xfId="23645"/>
    <cellStyle name="Normal 22 4 2 7" xfId="23646"/>
    <cellStyle name="Normal 22 4 2 8" xfId="23647"/>
    <cellStyle name="Normal 22 4 3" xfId="23648"/>
    <cellStyle name="Normal 22 4 3 2" xfId="23649"/>
    <cellStyle name="Normal 22 4 3 2 2" xfId="23650"/>
    <cellStyle name="Normal 22 4 3 2 2 2" xfId="23651"/>
    <cellStyle name="Normal 22 4 3 2 2 2 2" xfId="23652"/>
    <cellStyle name="Normal 22 4 3 2 2 2 3" xfId="23653"/>
    <cellStyle name="Normal 22 4 3 2 2 2 4" xfId="23654"/>
    <cellStyle name="Normal 22 4 3 2 2 3" xfId="23655"/>
    <cellStyle name="Normal 22 4 3 2 2 4" xfId="23656"/>
    <cellStyle name="Normal 22 4 3 2 2 5" xfId="23657"/>
    <cellStyle name="Normal 22 4 3 2 3" xfId="23658"/>
    <cellStyle name="Normal 22 4 3 2 3 2" xfId="23659"/>
    <cellStyle name="Normal 22 4 3 2 3 3" xfId="23660"/>
    <cellStyle name="Normal 22 4 3 2 3 4" xfId="23661"/>
    <cellStyle name="Normal 22 4 3 2 4" xfId="23662"/>
    <cellStyle name="Normal 22 4 3 2 4 2" xfId="23663"/>
    <cellStyle name="Normal 22 4 3 2 5" xfId="23664"/>
    <cellStyle name="Normal 22 4 3 2 6" xfId="23665"/>
    <cellStyle name="Normal 22 4 3 3" xfId="23666"/>
    <cellStyle name="Normal 22 4 3 3 2" xfId="23667"/>
    <cellStyle name="Normal 22 4 3 3 2 2" xfId="23668"/>
    <cellStyle name="Normal 22 4 3 3 2 2 2" xfId="23669"/>
    <cellStyle name="Normal 22 4 3 3 2 2 3" xfId="23670"/>
    <cellStyle name="Normal 22 4 3 3 2 2 4" xfId="23671"/>
    <cellStyle name="Normal 22 4 3 3 2 3" xfId="23672"/>
    <cellStyle name="Normal 22 4 3 3 2 4" xfId="23673"/>
    <cellStyle name="Normal 22 4 3 3 2 5" xfId="23674"/>
    <cellStyle name="Normal 22 4 3 3 3" xfId="23675"/>
    <cellStyle name="Normal 22 4 3 3 3 2" xfId="23676"/>
    <cellStyle name="Normal 22 4 3 3 3 3" xfId="23677"/>
    <cellStyle name="Normal 22 4 3 3 3 4" xfId="23678"/>
    <cellStyle name="Normal 22 4 3 3 4" xfId="23679"/>
    <cellStyle name="Normal 22 4 3 3 4 2" xfId="23680"/>
    <cellStyle name="Normal 22 4 3 3 5" xfId="23681"/>
    <cellStyle name="Normal 22 4 3 3 6" xfId="23682"/>
    <cellStyle name="Normal 22 4 3 4" xfId="23683"/>
    <cellStyle name="Normal 22 4 3 4 2" xfId="23684"/>
    <cellStyle name="Normal 22 4 3 4 2 2" xfId="23685"/>
    <cellStyle name="Normal 22 4 3 4 2 3" xfId="23686"/>
    <cellStyle name="Normal 22 4 3 4 2 4" xfId="23687"/>
    <cellStyle name="Normal 22 4 3 4 3" xfId="23688"/>
    <cellStyle name="Normal 22 4 3 4 4" xfId="23689"/>
    <cellStyle name="Normal 22 4 3 4 5" xfId="23690"/>
    <cellStyle name="Normal 22 4 3 5" xfId="23691"/>
    <cellStyle name="Normal 22 4 3 5 2" xfId="23692"/>
    <cellStyle name="Normal 22 4 3 5 3" xfId="23693"/>
    <cellStyle name="Normal 22 4 3 5 4" xfId="23694"/>
    <cellStyle name="Normal 22 4 3 6" xfId="23695"/>
    <cellStyle name="Normal 22 4 3 6 2" xfId="23696"/>
    <cellStyle name="Normal 22 4 3 7" xfId="23697"/>
    <cellStyle name="Normal 22 4 3 8" xfId="23698"/>
    <cellStyle name="Normal 22 4 4" xfId="23699"/>
    <cellStyle name="Normal 22 4 4 2" xfId="23700"/>
    <cellStyle name="Normal 22 4 4 2 2" xfId="23701"/>
    <cellStyle name="Normal 22 4 4 2 2 2" xfId="23702"/>
    <cellStyle name="Normal 22 4 4 2 2 3" xfId="23703"/>
    <cellStyle name="Normal 22 4 4 2 2 4" xfId="23704"/>
    <cellStyle name="Normal 22 4 4 2 3" xfId="23705"/>
    <cellStyle name="Normal 22 4 4 2 4" xfId="23706"/>
    <cellStyle name="Normal 22 4 4 2 5" xfId="23707"/>
    <cellStyle name="Normal 22 4 4 3" xfId="23708"/>
    <cellStyle name="Normal 22 4 4 3 2" xfId="23709"/>
    <cellStyle name="Normal 22 4 4 3 3" xfId="23710"/>
    <cellStyle name="Normal 22 4 4 3 4" xfId="23711"/>
    <cellStyle name="Normal 22 4 4 4" xfId="23712"/>
    <cellStyle name="Normal 22 4 4 4 2" xfId="23713"/>
    <cellStyle name="Normal 22 4 4 5" xfId="23714"/>
    <cellStyle name="Normal 22 4 4 6" xfId="23715"/>
    <cellStyle name="Normal 22 4 5" xfId="23716"/>
    <cellStyle name="Normal 22 4 5 2" xfId="23717"/>
    <cellStyle name="Normal 22 4 5 2 2" xfId="23718"/>
    <cellStyle name="Normal 22 4 5 2 2 2" xfId="23719"/>
    <cellStyle name="Normal 22 4 5 2 2 3" xfId="23720"/>
    <cellStyle name="Normal 22 4 5 2 2 4" xfId="23721"/>
    <cellStyle name="Normal 22 4 5 2 3" xfId="23722"/>
    <cellStyle name="Normal 22 4 5 2 4" xfId="23723"/>
    <cellStyle name="Normal 22 4 5 2 5" xfId="23724"/>
    <cellStyle name="Normal 22 4 5 3" xfId="23725"/>
    <cellStyle name="Normal 22 4 5 3 2" xfId="23726"/>
    <cellStyle name="Normal 22 4 5 3 3" xfId="23727"/>
    <cellStyle name="Normal 22 4 5 3 4" xfId="23728"/>
    <cellStyle name="Normal 22 4 5 4" xfId="23729"/>
    <cellStyle name="Normal 22 4 5 4 2" xfId="23730"/>
    <cellStyle name="Normal 22 4 5 5" xfId="23731"/>
    <cellStyle name="Normal 22 4 5 6" xfId="23732"/>
    <cellStyle name="Normal 22 4 6" xfId="23733"/>
    <cellStyle name="Normal 22 4 6 2" xfId="23734"/>
    <cellStyle name="Normal 22 4 6 2 2" xfId="23735"/>
    <cellStyle name="Normal 22 4 6 2 3" xfId="23736"/>
    <cellStyle name="Normal 22 4 6 2 4" xfId="23737"/>
    <cellStyle name="Normal 22 4 6 3" xfId="23738"/>
    <cellStyle name="Normal 22 4 6 4" xfId="23739"/>
    <cellStyle name="Normal 22 4 6 5" xfId="23740"/>
    <cellStyle name="Normal 22 4 7" xfId="23741"/>
    <cellStyle name="Normal 22 4 7 2" xfId="23742"/>
    <cellStyle name="Normal 22 4 7 3" xfId="23743"/>
    <cellStyle name="Normal 22 4 7 4" xfId="23744"/>
    <cellStyle name="Normal 22 4 8" xfId="23745"/>
    <cellStyle name="Normal 22 4 8 2" xfId="23746"/>
    <cellStyle name="Normal 22 4 9" xfId="23747"/>
    <cellStyle name="Normal 22 5" xfId="23748"/>
    <cellStyle name="Normal 22 5 2" xfId="23749"/>
    <cellStyle name="Normal 22 5 2 2" xfId="23750"/>
    <cellStyle name="Normal 22 5 2 2 2" xfId="23751"/>
    <cellStyle name="Normal 22 5 2 2 2 2" xfId="23752"/>
    <cellStyle name="Normal 22 5 2 2 2 3" xfId="23753"/>
    <cellStyle name="Normal 22 5 2 2 2 4" xfId="23754"/>
    <cellStyle name="Normal 22 5 2 2 3" xfId="23755"/>
    <cellStyle name="Normal 22 5 2 2 4" xfId="23756"/>
    <cellStyle name="Normal 22 5 2 2 5" xfId="23757"/>
    <cellStyle name="Normal 22 5 2 3" xfId="23758"/>
    <cellStyle name="Normal 22 5 2 3 2" xfId="23759"/>
    <cellStyle name="Normal 22 5 2 3 3" xfId="23760"/>
    <cellStyle name="Normal 22 5 2 3 4" xfId="23761"/>
    <cellStyle name="Normal 22 5 2 4" xfId="23762"/>
    <cellStyle name="Normal 22 5 2 4 2" xfId="23763"/>
    <cellStyle name="Normal 22 5 2 5" xfId="23764"/>
    <cellStyle name="Normal 22 5 2 6" xfId="23765"/>
    <cellStyle name="Normal 22 5 3" xfId="23766"/>
    <cellStyle name="Normal 22 5 3 2" xfId="23767"/>
    <cellStyle name="Normal 22 5 3 2 2" xfId="23768"/>
    <cellStyle name="Normal 22 5 3 2 2 2" xfId="23769"/>
    <cellStyle name="Normal 22 5 3 2 2 3" xfId="23770"/>
    <cellStyle name="Normal 22 5 3 2 2 4" xfId="23771"/>
    <cellStyle name="Normal 22 5 3 2 3" xfId="23772"/>
    <cellStyle name="Normal 22 5 3 2 4" xfId="23773"/>
    <cellStyle name="Normal 22 5 3 2 5" xfId="23774"/>
    <cellStyle name="Normal 22 5 3 3" xfId="23775"/>
    <cellStyle name="Normal 22 5 3 3 2" xfId="23776"/>
    <cellStyle name="Normal 22 5 3 3 3" xfId="23777"/>
    <cellStyle name="Normal 22 5 3 3 4" xfId="23778"/>
    <cellStyle name="Normal 22 5 3 4" xfId="23779"/>
    <cellStyle name="Normal 22 5 3 4 2" xfId="23780"/>
    <cellStyle name="Normal 22 5 3 5" xfId="23781"/>
    <cellStyle name="Normal 22 5 3 6" xfId="23782"/>
    <cellStyle name="Normal 22 5 4" xfId="23783"/>
    <cellStyle name="Normal 22 5 4 2" xfId="23784"/>
    <cellStyle name="Normal 22 5 4 2 2" xfId="23785"/>
    <cellStyle name="Normal 22 5 4 2 3" xfId="23786"/>
    <cellStyle name="Normal 22 5 4 2 4" xfId="23787"/>
    <cellStyle name="Normal 22 5 4 3" xfId="23788"/>
    <cellStyle name="Normal 22 5 4 4" xfId="23789"/>
    <cellStyle name="Normal 22 5 4 5" xfId="23790"/>
    <cellStyle name="Normal 22 5 5" xfId="23791"/>
    <cellStyle name="Normal 22 5 5 2" xfId="23792"/>
    <cellStyle name="Normal 22 5 5 3" xfId="23793"/>
    <cellStyle name="Normal 22 5 5 4" xfId="23794"/>
    <cellStyle name="Normal 22 5 6" xfId="23795"/>
    <cellStyle name="Normal 22 5 6 2" xfId="23796"/>
    <cellStyle name="Normal 22 5 7" xfId="23797"/>
    <cellStyle name="Normal 22 5 8" xfId="23798"/>
    <cellStyle name="Normal 22 6" xfId="23799"/>
    <cellStyle name="Normal 22 6 2" xfId="23800"/>
    <cellStyle name="Normal 22 6 2 2" xfId="23801"/>
    <cellStyle name="Normal 22 6 2 2 2" xfId="23802"/>
    <cellStyle name="Normal 22 6 2 2 2 2" xfId="23803"/>
    <cellStyle name="Normal 22 6 2 2 2 3" xfId="23804"/>
    <cellStyle name="Normal 22 6 2 2 2 4" xfId="23805"/>
    <cellStyle name="Normal 22 6 2 2 3" xfId="23806"/>
    <cellStyle name="Normal 22 6 2 2 4" xfId="23807"/>
    <cellStyle name="Normal 22 6 2 2 5" xfId="23808"/>
    <cellStyle name="Normal 22 6 2 3" xfId="23809"/>
    <cellStyle name="Normal 22 6 2 3 2" xfId="23810"/>
    <cellStyle name="Normal 22 6 2 3 3" xfId="23811"/>
    <cellStyle name="Normal 22 6 2 3 4" xfId="23812"/>
    <cellStyle name="Normal 22 6 2 4" xfId="23813"/>
    <cellStyle name="Normal 22 6 2 4 2" xfId="23814"/>
    <cellStyle name="Normal 22 6 2 5" xfId="23815"/>
    <cellStyle name="Normal 22 6 2 6" xfId="23816"/>
    <cellStyle name="Normal 22 6 3" xfId="23817"/>
    <cellStyle name="Normal 22 6 3 2" xfId="23818"/>
    <cellStyle name="Normal 22 6 3 2 2" xfId="23819"/>
    <cellStyle name="Normal 22 6 3 2 2 2" xfId="23820"/>
    <cellStyle name="Normal 22 6 3 2 2 3" xfId="23821"/>
    <cellStyle name="Normal 22 6 3 2 2 4" xfId="23822"/>
    <cellStyle name="Normal 22 6 3 2 3" xfId="23823"/>
    <cellStyle name="Normal 22 6 3 2 4" xfId="23824"/>
    <cellStyle name="Normal 22 6 3 2 5" xfId="23825"/>
    <cellStyle name="Normal 22 6 3 3" xfId="23826"/>
    <cellStyle name="Normal 22 6 3 3 2" xfId="23827"/>
    <cellStyle name="Normal 22 6 3 3 3" xfId="23828"/>
    <cellStyle name="Normal 22 6 3 3 4" xfId="23829"/>
    <cellStyle name="Normal 22 6 3 4" xfId="23830"/>
    <cellStyle name="Normal 22 6 3 4 2" xfId="23831"/>
    <cellStyle name="Normal 22 6 3 5" xfId="23832"/>
    <cellStyle name="Normal 22 6 3 6" xfId="23833"/>
    <cellStyle name="Normal 22 6 4" xfId="23834"/>
    <cellStyle name="Normal 22 6 4 2" xfId="23835"/>
    <cellStyle name="Normal 22 6 4 2 2" xfId="23836"/>
    <cellStyle name="Normal 22 6 4 2 3" xfId="23837"/>
    <cellStyle name="Normal 22 6 4 2 4" xfId="23838"/>
    <cellStyle name="Normal 22 6 4 3" xfId="23839"/>
    <cellStyle name="Normal 22 6 4 4" xfId="23840"/>
    <cellStyle name="Normal 22 6 4 5" xfId="23841"/>
    <cellStyle name="Normal 22 6 5" xfId="23842"/>
    <cellStyle name="Normal 22 6 5 2" xfId="23843"/>
    <cellStyle name="Normal 22 6 5 3" xfId="23844"/>
    <cellStyle name="Normal 22 6 5 4" xfId="23845"/>
    <cellStyle name="Normal 22 6 6" xfId="23846"/>
    <cellStyle name="Normal 22 6 6 2" xfId="23847"/>
    <cellStyle name="Normal 22 6 7" xfId="23848"/>
    <cellStyle name="Normal 22 6 8" xfId="23849"/>
    <cellStyle name="Normal 22 7" xfId="23850"/>
    <cellStyle name="Normal 22 7 2" xfId="23851"/>
    <cellStyle name="Normal 22 7 2 2" xfId="23852"/>
    <cellStyle name="Normal 22 7 2 2 2" xfId="23853"/>
    <cellStyle name="Normal 22 7 2 2 3" xfId="23854"/>
    <cellStyle name="Normal 22 7 2 2 4" xfId="23855"/>
    <cellStyle name="Normal 22 7 2 3" xfId="23856"/>
    <cellStyle name="Normal 22 7 2 4" xfId="23857"/>
    <cellStyle name="Normal 22 7 2 5" xfId="23858"/>
    <cellStyle name="Normal 22 7 3" xfId="23859"/>
    <cellStyle name="Normal 22 7 3 2" xfId="23860"/>
    <cellStyle name="Normal 22 7 3 3" xfId="23861"/>
    <cellStyle name="Normal 22 7 3 4" xfId="23862"/>
    <cellStyle name="Normal 22 7 4" xfId="23863"/>
    <cellStyle name="Normal 22 7 4 2" xfId="23864"/>
    <cellStyle name="Normal 22 7 5" xfId="23865"/>
    <cellStyle name="Normal 22 7 6" xfId="23866"/>
    <cellStyle name="Normal 22 8" xfId="23867"/>
    <cellStyle name="Normal 22 8 2" xfId="23868"/>
    <cellStyle name="Normal 22 8 2 2" xfId="23869"/>
    <cellStyle name="Normal 22 8 2 2 2" xfId="23870"/>
    <cellStyle name="Normal 22 8 2 2 3" xfId="23871"/>
    <cellStyle name="Normal 22 8 2 2 4" xfId="23872"/>
    <cellStyle name="Normal 22 8 2 3" xfId="23873"/>
    <cellStyle name="Normal 22 8 2 4" xfId="23874"/>
    <cellStyle name="Normal 22 8 2 5" xfId="23875"/>
    <cellStyle name="Normal 22 8 3" xfId="23876"/>
    <cellStyle name="Normal 22 8 3 2" xfId="23877"/>
    <cellStyle name="Normal 22 8 3 3" xfId="23878"/>
    <cellStyle name="Normal 22 8 3 4" xfId="23879"/>
    <cellStyle name="Normal 22 8 4" xfId="23880"/>
    <cellStyle name="Normal 22 8 4 2" xfId="23881"/>
    <cellStyle name="Normal 22 8 5" xfId="23882"/>
    <cellStyle name="Normal 22 8 6" xfId="23883"/>
    <cellStyle name="Normal 22 9" xfId="23884"/>
    <cellStyle name="Normal 22 9 2" xfId="23885"/>
    <cellStyle name="Normal 22 9 2 2" xfId="23886"/>
    <cellStyle name="Normal 22 9 2 3" xfId="23887"/>
    <cellStyle name="Normal 22 9 2 4" xfId="23888"/>
    <cellStyle name="Normal 22 9 3" xfId="23889"/>
    <cellStyle name="Normal 22 9 4" xfId="23890"/>
    <cellStyle name="Normal 22 9 5" xfId="23891"/>
    <cellStyle name="Normal 23" xfId="23892"/>
    <cellStyle name="Normal 23 10" xfId="23893"/>
    <cellStyle name="Normal 23 10 2" xfId="23894"/>
    <cellStyle name="Normal 23 10 3" xfId="23895"/>
    <cellStyle name="Normal 23 10 4" xfId="23896"/>
    <cellStyle name="Normal 23 11" xfId="23897"/>
    <cellStyle name="Normal 23 11 2" xfId="23898"/>
    <cellStyle name="Normal 23 12" xfId="23899"/>
    <cellStyle name="Normal 23 13" xfId="23900"/>
    <cellStyle name="Normal 23 2" xfId="23901"/>
    <cellStyle name="Normal 23 2 10" xfId="23902"/>
    <cellStyle name="Normal 23 2 11" xfId="23903"/>
    <cellStyle name="Normal 23 2 2" xfId="23904"/>
    <cellStyle name="Normal 23 2 2 10" xfId="23905"/>
    <cellStyle name="Normal 23 2 2 2" xfId="23906"/>
    <cellStyle name="Normal 23 2 2 2 2" xfId="23907"/>
    <cellStyle name="Normal 23 2 2 2 2 2" xfId="23908"/>
    <cellStyle name="Normal 23 2 2 2 2 2 2" xfId="23909"/>
    <cellStyle name="Normal 23 2 2 2 2 2 2 2" xfId="23910"/>
    <cellStyle name="Normal 23 2 2 2 2 2 2 3" xfId="23911"/>
    <cellStyle name="Normal 23 2 2 2 2 2 2 4" xfId="23912"/>
    <cellStyle name="Normal 23 2 2 2 2 2 3" xfId="23913"/>
    <cellStyle name="Normal 23 2 2 2 2 2 4" xfId="23914"/>
    <cellStyle name="Normal 23 2 2 2 2 2 5" xfId="23915"/>
    <cellStyle name="Normal 23 2 2 2 2 3" xfId="23916"/>
    <cellStyle name="Normal 23 2 2 2 2 3 2" xfId="23917"/>
    <cellStyle name="Normal 23 2 2 2 2 3 3" xfId="23918"/>
    <cellStyle name="Normal 23 2 2 2 2 3 4" xfId="23919"/>
    <cellStyle name="Normal 23 2 2 2 2 4" xfId="23920"/>
    <cellStyle name="Normal 23 2 2 2 2 4 2" xfId="23921"/>
    <cellStyle name="Normal 23 2 2 2 2 5" xfId="23922"/>
    <cellStyle name="Normal 23 2 2 2 2 6" xfId="23923"/>
    <cellStyle name="Normal 23 2 2 2 3" xfId="23924"/>
    <cellStyle name="Normal 23 2 2 2 3 2" xfId="23925"/>
    <cellStyle name="Normal 23 2 2 2 3 2 2" xfId="23926"/>
    <cellStyle name="Normal 23 2 2 2 3 2 2 2" xfId="23927"/>
    <cellStyle name="Normal 23 2 2 2 3 2 2 3" xfId="23928"/>
    <cellStyle name="Normal 23 2 2 2 3 2 2 4" xfId="23929"/>
    <cellStyle name="Normal 23 2 2 2 3 2 3" xfId="23930"/>
    <cellStyle name="Normal 23 2 2 2 3 2 4" xfId="23931"/>
    <cellStyle name="Normal 23 2 2 2 3 2 5" xfId="23932"/>
    <cellStyle name="Normal 23 2 2 2 3 3" xfId="23933"/>
    <cellStyle name="Normal 23 2 2 2 3 3 2" xfId="23934"/>
    <cellStyle name="Normal 23 2 2 2 3 3 3" xfId="23935"/>
    <cellStyle name="Normal 23 2 2 2 3 3 4" xfId="23936"/>
    <cellStyle name="Normal 23 2 2 2 3 4" xfId="23937"/>
    <cellStyle name="Normal 23 2 2 2 3 4 2" xfId="23938"/>
    <cellStyle name="Normal 23 2 2 2 3 5" xfId="23939"/>
    <cellStyle name="Normal 23 2 2 2 3 6" xfId="23940"/>
    <cellStyle name="Normal 23 2 2 2 4" xfId="23941"/>
    <cellStyle name="Normal 23 2 2 2 4 2" xfId="23942"/>
    <cellStyle name="Normal 23 2 2 2 4 2 2" xfId="23943"/>
    <cellStyle name="Normal 23 2 2 2 4 2 3" xfId="23944"/>
    <cellStyle name="Normal 23 2 2 2 4 2 4" xfId="23945"/>
    <cellStyle name="Normal 23 2 2 2 4 3" xfId="23946"/>
    <cellStyle name="Normal 23 2 2 2 4 4" xfId="23947"/>
    <cellStyle name="Normal 23 2 2 2 4 5" xfId="23948"/>
    <cellStyle name="Normal 23 2 2 2 5" xfId="23949"/>
    <cellStyle name="Normal 23 2 2 2 5 2" xfId="23950"/>
    <cellStyle name="Normal 23 2 2 2 5 3" xfId="23951"/>
    <cellStyle name="Normal 23 2 2 2 5 4" xfId="23952"/>
    <cellStyle name="Normal 23 2 2 2 6" xfId="23953"/>
    <cellStyle name="Normal 23 2 2 2 6 2" xfId="23954"/>
    <cellStyle name="Normal 23 2 2 2 7" xfId="23955"/>
    <cellStyle name="Normal 23 2 2 2 8" xfId="23956"/>
    <cellStyle name="Normal 23 2 2 3" xfId="23957"/>
    <cellStyle name="Normal 23 2 2 3 2" xfId="23958"/>
    <cellStyle name="Normal 23 2 2 3 2 2" xfId="23959"/>
    <cellStyle name="Normal 23 2 2 3 2 2 2" xfId="23960"/>
    <cellStyle name="Normal 23 2 2 3 2 2 2 2" xfId="23961"/>
    <cellStyle name="Normal 23 2 2 3 2 2 2 3" xfId="23962"/>
    <cellStyle name="Normal 23 2 2 3 2 2 2 4" xfId="23963"/>
    <cellStyle name="Normal 23 2 2 3 2 2 3" xfId="23964"/>
    <cellStyle name="Normal 23 2 2 3 2 2 4" xfId="23965"/>
    <cellStyle name="Normal 23 2 2 3 2 2 5" xfId="23966"/>
    <cellStyle name="Normal 23 2 2 3 2 3" xfId="23967"/>
    <cellStyle name="Normal 23 2 2 3 2 3 2" xfId="23968"/>
    <cellStyle name="Normal 23 2 2 3 2 3 3" xfId="23969"/>
    <cellStyle name="Normal 23 2 2 3 2 3 4" xfId="23970"/>
    <cellStyle name="Normal 23 2 2 3 2 4" xfId="23971"/>
    <cellStyle name="Normal 23 2 2 3 2 4 2" xfId="23972"/>
    <cellStyle name="Normal 23 2 2 3 2 5" xfId="23973"/>
    <cellStyle name="Normal 23 2 2 3 2 6" xfId="23974"/>
    <cellStyle name="Normal 23 2 2 3 3" xfId="23975"/>
    <cellStyle name="Normal 23 2 2 3 3 2" xfId="23976"/>
    <cellStyle name="Normal 23 2 2 3 3 2 2" xfId="23977"/>
    <cellStyle name="Normal 23 2 2 3 3 2 2 2" xfId="23978"/>
    <cellStyle name="Normal 23 2 2 3 3 2 2 3" xfId="23979"/>
    <cellStyle name="Normal 23 2 2 3 3 2 2 4" xfId="23980"/>
    <cellStyle name="Normal 23 2 2 3 3 2 3" xfId="23981"/>
    <cellStyle name="Normal 23 2 2 3 3 2 4" xfId="23982"/>
    <cellStyle name="Normal 23 2 2 3 3 2 5" xfId="23983"/>
    <cellStyle name="Normal 23 2 2 3 3 3" xfId="23984"/>
    <cellStyle name="Normal 23 2 2 3 3 3 2" xfId="23985"/>
    <cellStyle name="Normal 23 2 2 3 3 3 3" xfId="23986"/>
    <cellStyle name="Normal 23 2 2 3 3 3 4" xfId="23987"/>
    <cellStyle name="Normal 23 2 2 3 3 4" xfId="23988"/>
    <cellStyle name="Normal 23 2 2 3 3 4 2" xfId="23989"/>
    <cellStyle name="Normal 23 2 2 3 3 5" xfId="23990"/>
    <cellStyle name="Normal 23 2 2 3 3 6" xfId="23991"/>
    <cellStyle name="Normal 23 2 2 3 4" xfId="23992"/>
    <cellStyle name="Normal 23 2 2 3 4 2" xfId="23993"/>
    <cellStyle name="Normal 23 2 2 3 4 2 2" xfId="23994"/>
    <cellStyle name="Normal 23 2 2 3 4 2 3" xfId="23995"/>
    <cellStyle name="Normal 23 2 2 3 4 2 4" xfId="23996"/>
    <cellStyle name="Normal 23 2 2 3 4 3" xfId="23997"/>
    <cellStyle name="Normal 23 2 2 3 4 4" xfId="23998"/>
    <cellStyle name="Normal 23 2 2 3 4 5" xfId="23999"/>
    <cellStyle name="Normal 23 2 2 3 5" xfId="24000"/>
    <cellStyle name="Normal 23 2 2 3 5 2" xfId="24001"/>
    <cellStyle name="Normal 23 2 2 3 5 3" xfId="24002"/>
    <cellStyle name="Normal 23 2 2 3 5 4" xfId="24003"/>
    <cellStyle name="Normal 23 2 2 3 6" xfId="24004"/>
    <cellStyle name="Normal 23 2 2 3 6 2" xfId="24005"/>
    <cellStyle name="Normal 23 2 2 3 7" xfId="24006"/>
    <cellStyle name="Normal 23 2 2 3 8" xfId="24007"/>
    <cellStyle name="Normal 23 2 2 4" xfId="24008"/>
    <cellStyle name="Normal 23 2 2 4 2" xfId="24009"/>
    <cellStyle name="Normal 23 2 2 4 2 2" xfId="24010"/>
    <cellStyle name="Normal 23 2 2 4 2 2 2" xfId="24011"/>
    <cellStyle name="Normal 23 2 2 4 2 2 3" xfId="24012"/>
    <cellStyle name="Normal 23 2 2 4 2 2 4" xfId="24013"/>
    <cellStyle name="Normal 23 2 2 4 2 3" xfId="24014"/>
    <cellStyle name="Normal 23 2 2 4 2 4" xfId="24015"/>
    <cellStyle name="Normal 23 2 2 4 2 5" xfId="24016"/>
    <cellStyle name="Normal 23 2 2 4 3" xfId="24017"/>
    <cellStyle name="Normal 23 2 2 4 3 2" xfId="24018"/>
    <cellStyle name="Normal 23 2 2 4 3 3" xfId="24019"/>
    <cellStyle name="Normal 23 2 2 4 3 4" xfId="24020"/>
    <cellStyle name="Normal 23 2 2 4 4" xfId="24021"/>
    <cellStyle name="Normal 23 2 2 4 4 2" xfId="24022"/>
    <cellStyle name="Normal 23 2 2 4 5" xfId="24023"/>
    <cellStyle name="Normal 23 2 2 4 6" xfId="24024"/>
    <cellStyle name="Normal 23 2 2 5" xfId="24025"/>
    <cellStyle name="Normal 23 2 2 5 2" xfId="24026"/>
    <cellStyle name="Normal 23 2 2 5 2 2" xfId="24027"/>
    <cellStyle name="Normal 23 2 2 5 2 2 2" xfId="24028"/>
    <cellStyle name="Normal 23 2 2 5 2 2 3" xfId="24029"/>
    <cellStyle name="Normal 23 2 2 5 2 2 4" xfId="24030"/>
    <cellStyle name="Normal 23 2 2 5 2 3" xfId="24031"/>
    <cellStyle name="Normal 23 2 2 5 2 4" xfId="24032"/>
    <cellStyle name="Normal 23 2 2 5 2 5" xfId="24033"/>
    <cellStyle name="Normal 23 2 2 5 3" xfId="24034"/>
    <cellStyle name="Normal 23 2 2 5 3 2" xfId="24035"/>
    <cellStyle name="Normal 23 2 2 5 3 3" xfId="24036"/>
    <cellStyle name="Normal 23 2 2 5 3 4" xfId="24037"/>
    <cellStyle name="Normal 23 2 2 5 4" xfId="24038"/>
    <cellStyle name="Normal 23 2 2 5 4 2" xfId="24039"/>
    <cellStyle name="Normal 23 2 2 5 5" xfId="24040"/>
    <cellStyle name="Normal 23 2 2 5 6" xfId="24041"/>
    <cellStyle name="Normal 23 2 2 6" xfId="24042"/>
    <cellStyle name="Normal 23 2 2 6 2" xfId="24043"/>
    <cellStyle name="Normal 23 2 2 6 2 2" xfId="24044"/>
    <cellStyle name="Normal 23 2 2 6 2 3" xfId="24045"/>
    <cellStyle name="Normal 23 2 2 6 2 4" xfId="24046"/>
    <cellStyle name="Normal 23 2 2 6 3" xfId="24047"/>
    <cellStyle name="Normal 23 2 2 6 4" xfId="24048"/>
    <cellStyle name="Normal 23 2 2 6 5" xfId="24049"/>
    <cellStyle name="Normal 23 2 2 7" xfId="24050"/>
    <cellStyle name="Normal 23 2 2 7 2" xfId="24051"/>
    <cellStyle name="Normal 23 2 2 7 3" xfId="24052"/>
    <cellStyle name="Normal 23 2 2 7 4" xfId="24053"/>
    <cellStyle name="Normal 23 2 2 8" xfId="24054"/>
    <cellStyle name="Normal 23 2 2 8 2" xfId="24055"/>
    <cellStyle name="Normal 23 2 2 9" xfId="24056"/>
    <cellStyle name="Normal 23 2 3" xfId="24057"/>
    <cellStyle name="Normal 23 2 3 2" xfId="24058"/>
    <cellStyle name="Normal 23 2 3 2 2" xfId="24059"/>
    <cellStyle name="Normal 23 2 3 2 2 2" xfId="24060"/>
    <cellStyle name="Normal 23 2 3 2 2 2 2" xfId="24061"/>
    <cellStyle name="Normal 23 2 3 2 2 2 3" xfId="24062"/>
    <cellStyle name="Normal 23 2 3 2 2 2 4" xfId="24063"/>
    <cellStyle name="Normal 23 2 3 2 2 3" xfId="24064"/>
    <cellStyle name="Normal 23 2 3 2 2 4" xfId="24065"/>
    <cellStyle name="Normal 23 2 3 2 2 5" xfId="24066"/>
    <cellStyle name="Normal 23 2 3 2 3" xfId="24067"/>
    <cellStyle name="Normal 23 2 3 2 3 2" xfId="24068"/>
    <cellStyle name="Normal 23 2 3 2 3 3" xfId="24069"/>
    <cellStyle name="Normal 23 2 3 2 3 4" xfId="24070"/>
    <cellStyle name="Normal 23 2 3 2 4" xfId="24071"/>
    <cellStyle name="Normal 23 2 3 2 4 2" xfId="24072"/>
    <cellStyle name="Normal 23 2 3 2 5" xfId="24073"/>
    <cellStyle name="Normal 23 2 3 2 6" xfId="24074"/>
    <cellStyle name="Normal 23 2 3 3" xfId="24075"/>
    <cellStyle name="Normal 23 2 3 3 2" xfId="24076"/>
    <cellStyle name="Normal 23 2 3 3 2 2" xfId="24077"/>
    <cellStyle name="Normal 23 2 3 3 2 2 2" xfId="24078"/>
    <cellStyle name="Normal 23 2 3 3 2 2 3" xfId="24079"/>
    <cellStyle name="Normal 23 2 3 3 2 2 4" xfId="24080"/>
    <cellStyle name="Normal 23 2 3 3 2 3" xfId="24081"/>
    <cellStyle name="Normal 23 2 3 3 2 4" xfId="24082"/>
    <cellStyle name="Normal 23 2 3 3 2 5" xfId="24083"/>
    <cellStyle name="Normal 23 2 3 3 3" xfId="24084"/>
    <cellStyle name="Normal 23 2 3 3 3 2" xfId="24085"/>
    <cellStyle name="Normal 23 2 3 3 3 3" xfId="24086"/>
    <cellStyle name="Normal 23 2 3 3 3 4" xfId="24087"/>
    <cellStyle name="Normal 23 2 3 3 4" xfId="24088"/>
    <cellStyle name="Normal 23 2 3 3 4 2" xfId="24089"/>
    <cellStyle name="Normal 23 2 3 3 5" xfId="24090"/>
    <cellStyle name="Normal 23 2 3 3 6" xfId="24091"/>
    <cellStyle name="Normal 23 2 3 4" xfId="24092"/>
    <cellStyle name="Normal 23 2 3 4 2" xfId="24093"/>
    <cellStyle name="Normal 23 2 3 4 2 2" xfId="24094"/>
    <cellStyle name="Normal 23 2 3 4 2 3" xfId="24095"/>
    <cellStyle name="Normal 23 2 3 4 2 4" xfId="24096"/>
    <cellStyle name="Normal 23 2 3 4 3" xfId="24097"/>
    <cellStyle name="Normal 23 2 3 4 4" xfId="24098"/>
    <cellStyle name="Normal 23 2 3 4 5" xfId="24099"/>
    <cellStyle name="Normal 23 2 3 5" xfId="24100"/>
    <cellStyle name="Normal 23 2 3 5 2" xfId="24101"/>
    <cellStyle name="Normal 23 2 3 5 3" xfId="24102"/>
    <cellStyle name="Normal 23 2 3 5 4" xfId="24103"/>
    <cellStyle name="Normal 23 2 3 6" xfId="24104"/>
    <cellStyle name="Normal 23 2 3 6 2" xfId="24105"/>
    <cellStyle name="Normal 23 2 3 7" xfId="24106"/>
    <cellStyle name="Normal 23 2 3 8" xfId="24107"/>
    <cellStyle name="Normal 23 2 4" xfId="24108"/>
    <cellStyle name="Normal 23 2 4 2" xfId="24109"/>
    <cellStyle name="Normal 23 2 4 2 2" xfId="24110"/>
    <cellStyle name="Normal 23 2 4 2 2 2" xfId="24111"/>
    <cellStyle name="Normal 23 2 4 2 2 2 2" xfId="24112"/>
    <cellStyle name="Normal 23 2 4 2 2 2 3" xfId="24113"/>
    <cellStyle name="Normal 23 2 4 2 2 2 4" xfId="24114"/>
    <cellStyle name="Normal 23 2 4 2 2 3" xfId="24115"/>
    <cellStyle name="Normal 23 2 4 2 2 4" xfId="24116"/>
    <cellStyle name="Normal 23 2 4 2 2 5" xfId="24117"/>
    <cellStyle name="Normal 23 2 4 2 3" xfId="24118"/>
    <cellStyle name="Normal 23 2 4 2 3 2" xfId="24119"/>
    <cellStyle name="Normal 23 2 4 2 3 3" xfId="24120"/>
    <cellStyle name="Normal 23 2 4 2 3 4" xfId="24121"/>
    <cellStyle name="Normal 23 2 4 2 4" xfId="24122"/>
    <cellStyle name="Normal 23 2 4 2 4 2" xfId="24123"/>
    <cellStyle name="Normal 23 2 4 2 5" xfId="24124"/>
    <cellStyle name="Normal 23 2 4 2 6" xfId="24125"/>
    <cellStyle name="Normal 23 2 4 3" xfId="24126"/>
    <cellStyle name="Normal 23 2 4 3 2" xfId="24127"/>
    <cellStyle name="Normal 23 2 4 3 2 2" xfId="24128"/>
    <cellStyle name="Normal 23 2 4 3 2 2 2" xfId="24129"/>
    <cellStyle name="Normal 23 2 4 3 2 2 3" xfId="24130"/>
    <cellStyle name="Normal 23 2 4 3 2 2 4" xfId="24131"/>
    <cellStyle name="Normal 23 2 4 3 2 3" xfId="24132"/>
    <cellStyle name="Normal 23 2 4 3 2 4" xfId="24133"/>
    <cellStyle name="Normal 23 2 4 3 2 5" xfId="24134"/>
    <cellStyle name="Normal 23 2 4 3 3" xfId="24135"/>
    <cellStyle name="Normal 23 2 4 3 3 2" xfId="24136"/>
    <cellStyle name="Normal 23 2 4 3 3 3" xfId="24137"/>
    <cellStyle name="Normal 23 2 4 3 3 4" xfId="24138"/>
    <cellStyle name="Normal 23 2 4 3 4" xfId="24139"/>
    <cellStyle name="Normal 23 2 4 3 4 2" xfId="24140"/>
    <cellStyle name="Normal 23 2 4 3 5" xfId="24141"/>
    <cellStyle name="Normal 23 2 4 3 6" xfId="24142"/>
    <cellStyle name="Normal 23 2 4 4" xfId="24143"/>
    <cellStyle name="Normal 23 2 4 4 2" xfId="24144"/>
    <cellStyle name="Normal 23 2 4 4 2 2" xfId="24145"/>
    <cellStyle name="Normal 23 2 4 4 2 3" xfId="24146"/>
    <cellStyle name="Normal 23 2 4 4 2 4" xfId="24147"/>
    <cellStyle name="Normal 23 2 4 4 3" xfId="24148"/>
    <cellStyle name="Normal 23 2 4 4 4" xfId="24149"/>
    <cellStyle name="Normal 23 2 4 4 5" xfId="24150"/>
    <cellStyle name="Normal 23 2 4 5" xfId="24151"/>
    <cellStyle name="Normal 23 2 4 5 2" xfId="24152"/>
    <cellStyle name="Normal 23 2 4 5 3" xfId="24153"/>
    <cellStyle name="Normal 23 2 4 5 4" xfId="24154"/>
    <cellStyle name="Normal 23 2 4 6" xfId="24155"/>
    <cellStyle name="Normal 23 2 4 6 2" xfId="24156"/>
    <cellStyle name="Normal 23 2 4 7" xfId="24157"/>
    <cellStyle name="Normal 23 2 4 8" xfId="24158"/>
    <cellStyle name="Normal 23 2 5" xfId="24159"/>
    <cellStyle name="Normal 23 2 5 2" xfId="24160"/>
    <cellStyle name="Normal 23 2 5 2 2" xfId="24161"/>
    <cellStyle name="Normal 23 2 5 2 2 2" xfId="24162"/>
    <cellStyle name="Normal 23 2 5 2 2 3" xfId="24163"/>
    <cellStyle name="Normal 23 2 5 2 2 4" xfId="24164"/>
    <cellStyle name="Normal 23 2 5 2 3" xfId="24165"/>
    <cellStyle name="Normal 23 2 5 2 4" xfId="24166"/>
    <cellStyle name="Normal 23 2 5 2 5" xfId="24167"/>
    <cellStyle name="Normal 23 2 5 3" xfId="24168"/>
    <cellStyle name="Normal 23 2 5 3 2" xfId="24169"/>
    <cellStyle name="Normal 23 2 5 3 3" xfId="24170"/>
    <cellStyle name="Normal 23 2 5 3 4" xfId="24171"/>
    <cellStyle name="Normal 23 2 5 4" xfId="24172"/>
    <cellStyle name="Normal 23 2 5 4 2" xfId="24173"/>
    <cellStyle name="Normal 23 2 5 5" xfId="24174"/>
    <cellStyle name="Normal 23 2 5 6" xfId="24175"/>
    <cellStyle name="Normal 23 2 6" xfId="24176"/>
    <cellStyle name="Normal 23 2 6 2" xfId="24177"/>
    <cellStyle name="Normal 23 2 6 2 2" xfId="24178"/>
    <cellStyle name="Normal 23 2 6 2 2 2" xfId="24179"/>
    <cellStyle name="Normal 23 2 6 2 2 3" xfId="24180"/>
    <cellStyle name="Normal 23 2 6 2 2 4" xfId="24181"/>
    <cellStyle name="Normal 23 2 6 2 3" xfId="24182"/>
    <cellStyle name="Normal 23 2 6 2 4" xfId="24183"/>
    <cellStyle name="Normal 23 2 6 2 5" xfId="24184"/>
    <cellStyle name="Normal 23 2 6 3" xfId="24185"/>
    <cellStyle name="Normal 23 2 6 3 2" xfId="24186"/>
    <cellStyle name="Normal 23 2 6 3 3" xfId="24187"/>
    <cellStyle name="Normal 23 2 6 3 4" xfId="24188"/>
    <cellStyle name="Normal 23 2 6 4" xfId="24189"/>
    <cellStyle name="Normal 23 2 6 4 2" xfId="24190"/>
    <cellStyle name="Normal 23 2 6 5" xfId="24191"/>
    <cellStyle name="Normal 23 2 6 6" xfId="24192"/>
    <cellStyle name="Normal 23 2 7" xfId="24193"/>
    <cellStyle name="Normal 23 2 7 2" xfId="24194"/>
    <cellStyle name="Normal 23 2 7 2 2" xfId="24195"/>
    <cellStyle name="Normal 23 2 7 2 3" xfId="24196"/>
    <cellStyle name="Normal 23 2 7 2 4" xfId="24197"/>
    <cellStyle name="Normal 23 2 7 3" xfId="24198"/>
    <cellStyle name="Normal 23 2 7 4" xfId="24199"/>
    <cellStyle name="Normal 23 2 7 5" xfId="24200"/>
    <cellStyle name="Normal 23 2 8" xfId="24201"/>
    <cellStyle name="Normal 23 2 8 2" xfId="24202"/>
    <cellStyle name="Normal 23 2 8 3" xfId="24203"/>
    <cellStyle name="Normal 23 2 8 4" xfId="24204"/>
    <cellStyle name="Normal 23 2 9" xfId="24205"/>
    <cellStyle name="Normal 23 2 9 2" xfId="24206"/>
    <cellStyle name="Normal 23 3" xfId="24207"/>
    <cellStyle name="Normal 23 3 10" xfId="24208"/>
    <cellStyle name="Normal 23 3 2" xfId="24209"/>
    <cellStyle name="Normal 23 3 2 2" xfId="24210"/>
    <cellStyle name="Normal 23 3 2 2 2" xfId="24211"/>
    <cellStyle name="Normal 23 3 2 2 2 2" xfId="24212"/>
    <cellStyle name="Normal 23 3 2 2 2 2 2" xfId="24213"/>
    <cellStyle name="Normal 23 3 2 2 2 2 3" xfId="24214"/>
    <cellStyle name="Normal 23 3 2 2 2 2 4" xfId="24215"/>
    <cellStyle name="Normal 23 3 2 2 2 3" xfId="24216"/>
    <cellStyle name="Normal 23 3 2 2 2 4" xfId="24217"/>
    <cellStyle name="Normal 23 3 2 2 2 5" xfId="24218"/>
    <cellStyle name="Normal 23 3 2 2 3" xfId="24219"/>
    <cellStyle name="Normal 23 3 2 2 3 2" xfId="24220"/>
    <cellStyle name="Normal 23 3 2 2 3 3" xfId="24221"/>
    <cellStyle name="Normal 23 3 2 2 3 4" xfId="24222"/>
    <cellStyle name="Normal 23 3 2 2 4" xfId="24223"/>
    <cellStyle name="Normal 23 3 2 2 4 2" xfId="24224"/>
    <cellStyle name="Normal 23 3 2 2 5" xfId="24225"/>
    <cellStyle name="Normal 23 3 2 2 6" xfId="24226"/>
    <cellStyle name="Normal 23 3 2 3" xfId="24227"/>
    <cellStyle name="Normal 23 3 2 3 2" xfId="24228"/>
    <cellStyle name="Normal 23 3 2 3 2 2" xfId="24229"/>
    <cellStyle name="Normal 23 3 2 3 2 2 2" xfId="24230"/>
    <cellStyle name="Normal 23 3 2 3 2 2 3" xfId="24231"/>
    <cellStyle name="Normal 23 3 2 3 2 2 4" xfId="24232"/>
    <cellStyle name="Normal 23 3 2 3 2 3" xfId="24233"/>
    <cellStyle name="Normal 23 3 2 3 2 4" xfId="24234"/>
    <cellStyle name="Normal 23 3 2 3 2 5" xfId="24235"/>
    <cellStyle name="Normal 23 3 2 3 3" xfId="24236"/>
    <cellStyle name="Normal 23 3 2 3 3 2" xfId="24237"/>
    <cellStyle name="Normal 23 3 2 3 3 3" xfId="24238"/>
    <cellStyle name="Normal 23 3 2 3 3 4" xfId="24239"/>
    <cellStyle name="Normal 23 3 2 3 4" xfId="24240"/>
    <cellStyle name="Normal 23 3 2 3 4 2" xfId="24241"/>
    <cellStyle name="Normal 23 3 2 3 5" xfId="24242"/>
    <cellStyle name="Normal 23 3 2 3 6" xfId="24243"/>
    <cellStyle name="Normal 23 3 2 4" xfId="24244"/>
    <cellStyle name="Normal 23 3 2 4 2" xfId="24245"/>
    <cellStyle name="Normal 23 3 2 4 2 2" xfId="24246"/>
    <cellStyle name="Normal 23 3 2 4 2 3" xfId="24247"/>
    <cellStyle name="Normal 23 3 2 4 2 4" xfId="24248"/>
    <cellStyle name="Normal 23 3 2 4 3" xfId="24249"/>
    <cellStyle name="Normal 23 3 2 4 4" xfId="24250"/>
    <cellStyle name="Normal 23 3 2 4 5" xfId="24251"/>
    <cellStyle name="Normal 23 3 2 5" xfId="24252"/>
    <cellStyle name="Normal 23 3 2 5 2" xfId="24253"/>
    <cellStyle name="Normal 23 3 2 5 3" xfId="24254"/>
    <cellStyle name="Normal 23 3 2 5 4" xfId="24255"/>
    <cellStyle name="Normal 23 3 2 6" xfId="24256"/>
    <cellStyle name="Normal 23 3 2 6 2" xfId="24257"/>
    <cellStyle name="Normal 23 3 2 7" xfId="24258"/>
    <cellStyle name="Normal 23 3 2 8" xfId="24259"/>
    <cellStyle name="Normal 23 3 3" xfId="24260"/>
    <cellStyle name="Normal 23 3 3 2" xfId="24261"/>
    <cellStyle name="Normal 23 3 3 2 2" xfId="24262"/>
    <cellStyle name="Normal 23 3 3 2 2 2" xfId="24263"/>
    <cellStyle name="Normal 23 3 3 2 2 2 2" xfId="24264"/>
    <cellStyle name="Normal 23 3 3 2 2 2 3" xfId="24265"/>
    <cellStyle name="Normal 23 3 3 2 2 2 4" xfId="24266"/>
    <cellStyle name="Normal 23 3 3 2 2 3" xfId="24267"/>
    <cellStyle name="Normal 23 3 3 2 2 4" xfId="24268"/>
    <cellStyle name="Normal 23 3 3 2 2 5" xfId="24269"/>
    <cellStyle name="Normal 23 3 3 2 3" xfId="24270"/>
    <cellStyle name="Normal 23 3 3 2 3 2" xfId="24271"/>
    <cellStyle name="Normal 23 3 3 2 3 3" xfId="24272"/>
    <cellStyle name="Normal 23 3 3 2 3 4" xfId="24273"/>
    <cellStyle name="Normal 23 3 3 2 4" xfId="24274"/>
    <cellStyle name="Normal 23 3 3 2 4 2" xfId="24275"/>
    <cellStyle name="Normal 23 3 3 2 5" xfId="24276"/>
    <cellStyle name="Normal 23 3 3 2 6" xfId="24277"/>
    <cellStyle name="Normal 23 3 3 3" xfId="24278"/>
    <cellStyle name="Normal 23 3 3 3 2" xfId="24279"/>
    <cellStyle name="Normal 23 3 3 3 2 2" xfId="24280"/>
    <cellStyle name="Normal 23 3 3 3 2 2 2" xfId="24281"/>
    <cellStyle name="Normal 23 3 3 3 2 2 3" xfId="24282"/>
    <cellStyle name="Normal 23 3 3 3 2 2 4" xfId="24283"/>
    <cellStyle name="Normal 23 3 3 3 2 3" xfId="24284"/>
    <cellStyle name="Normal 23 3 3 3 2 4" xfId="24285"/>
    <cellStyle name="Normal 23 3 3 3 2 5" xfId="24286"/>
    <cellStyle name="Normal 23 3 3 3 3" xfId="24287"/>
    <cellStyle name="Normal 23 3 3 3 3 2" xfId="24288"/>
    <cellStyle name="Normal 23 3 3 3 3 3" xfId="24289"/>
    <cellStyle name="Normal 23 3 3 3 3 4" xfId="24290"/>
    <cellStyle name="Normal 23 3 3 3 4" xfId="24291"/>
    <cellStyle name="Normal 23 3 3 3 4 2" xfId="24292"/>
    <cellStyle name="Normal 23 3 3 3 5" xfId="24293"/>
    <cellStyle name="Normal 23 3 3 3 6" xfId="24294"/>
    <cellStyle name="Normal 23 3 3 4" xfId="24295"/>
    <cellStyle name="Normal 23 3 3 4 2" xfId="24296"/>
    <cellStyle name="Normal 23 3 3 4 2 2" xfId="24297"/>
    <cellStyle name="Normal 23 3 3 4 2 3" xfId="24298"/>
    <cellStyle name="Normal 23 3 3 4 2 4" xfId="24299"/>
    <cellStyle name="Normal 23 3 3 4 3" xfId="24300"/>
    <cellStyle name="Normal 23 3 3 4 4" xfId="24301"/>
    <cellStyle name="Normal 23 3 3 4 5" xfId="24302"/>
    <cellStyle name="Normal 23 3 3 5" xfId="24303"/>
    <cellStyle name="Normal 23 3 3 5 2" xfId="24304"/>
    <cellStyle name="Normal 23 3 3 5 3" xfId="24305"/>
    <cellStyle name="Normal 23 3 3 5 4" xfId="24306"/>
    <cellStyle name="Normal 23 3 3 6" xfId="24307"/>
    <cellStyle name="Normal 23 3 3 6 2" xfId="24308"/>
    <cellStyle name="Normal 23 3 3 7" xfId="24309"/>
    <cellStyle name="Normal 23 3 3 8" xfId="24310"/>
    <cellStyle name="Normal 23 3 4" xfId="24311"/>
    <cellStyle name="Normal 23 3 4 2" xfId="24312"/>
    <cellStyle name="Normal 23 3 4 2 2" xfId="24313"/>
    <cellStyle name="Normal 23 3 4 2 2 2" xfId="24314"/>
    <cellStyle name="Normal 23 3 4 2 2 3" xfId="24315"/>
    <cellStyle name="Normal 23 3 4 2 2 4" xfId="24316"/>
    <cellStyle name="Normal 23 3 4 2 3" xfId="24317"/>
    <cellStyle name="Normal 23 3 4 2 4" xfId="24318"/>
    <cellStyle name="Normal 23 3 4 2 5" xfId="24319"/>
    <cellStyle name="Normal 23 3 4 3" xfId="24320"/>
    <cellStyle name="Normal 23 3 4 3 2" xfId="24321"/>
    <cellStyle name="Normal 23 3 4 3 3" xfId="24322"/>
    <cellStyle name="Normal 23 3 4 3 4" xfId="24323"/>
    <cellStyle name="Normal 23 3 4 4" xfId="24324"/>
    <cellStyle name="Normal 23 3 4 4 2" xfId="24325"/>
    <cellStyle name="Normal 23 3 4 5" xfId="24326"/>
    <cellStyle name="Normal 23 3 4 6" xfId="24327"/>
    <cellStyle name="Normal 23 3 5" xfId="24328"/>
    <cellStyle name="Normal 23 3 5 2" xfId="24329"/>
    <cellStyle name="Normal 23 3 5 2 2" xfId="24330"/>
    <cellStyle name="Normal 23 3 5 2 2 2" xfId="24331"/>
    <cellStyle name="Normal 23 3 5 2 2 3" xfId="24332"/>
    <cellStyle name="Normal 23 3 5 2 2 4" xfId="24333"/>
    <cellStyle name="Normal 23 3 5 2 3" xfId="24334"/>
    <cellStyle name="Normal 23 3 5 2 4" xfId="24335"/>
    <cellStyle name="Normal 23 3 5 2 5" xfId="24336"/>
    <cellStyle name="Normal 23 3 5 3" xfId="24337"/>
    <cellStyle name="Normal 23 3 5 3 2" xfId="24338"/>
    <cellStyle name="Normal 23 3 5 3 3" xfId="24339"/>
    <cellStyle name="Normal 23 3 5 3 4" xfId="24340"/>
    <cellStyle name="Normal 23 3 5 4" xfId="24341"/>
    <cellStyle name="Normal 23 3 5 4 2" xfId="24342"/>
    <cellStyle name="Normal 23 3 5 5" xfId="24343"/>
    <cellStyle name="Normal 23 3 5 6" xfId="24344"/>
    <cellStyle name="Normal 23 3 6" xfId="24345"/>
    <cellStyle name="Normal 23 3 6 2" xfId="24346"/>
    <cellStyle name="Normal 23 3 6 2 2" xfId="24347"/>
    <cellStyle name="Normal 23 3 6 2 3" xfId="24348"/>
    <cellStyle name="Normal 23 3 6 2 4" xfId="24349"/>
    <cellStyle name="Normal 23 3 6 3" xfId="24350"/>
    <cellStyle name="Normal 23 3 6 4" xfId="24351"/>
    <cellStyle name="Normal 23 3 6 5" xfId="24352"/>
    <cellStyle name="Normal 23 3 7" xfId="24353"/>
    <cellStyle name="Normal 23 3 7 2" xfId="24354"/>
    <cellStyle name="Normal 23 3 7 3" xfId="24355"/>
    <cellStyle name="Normal 23 3 7 4" xfId="24356"/>
    <cellStyle name="Normal 23 3 8" xfId="24357"/>
    <cellStyle name="Normal 23 3 8 2" xfId="24358"/>
    <cellStyle name="Normal 23 3 9" xfId="24359"/>
    <cellStyle name="Normal 23 4" xfId="24360"/>
    <cellStyle name="Normal 23 4 10" xfId="24361"/>
    <cellStyle name="Normal 23 4 2" xfId="24362"/>
    <cellStyle name="Normal 23 4 2 2" xfId="24363"/>
    <cellStyle name="Normal 23 4 2 2 2" xfId="24364"/>
    <cellStyle name="Normal 23 4 2 2 2 2" xfId="24365"/>
    <cellStyle name="Normal 23 4 2 2 2 2 2" xfId="24366"/>
    <cellStyle name="Normal 23 4 2 2 2 2 3" xfId="24367"/>
    <cellStyle name="Normal 23 4 2 2 2 2 4" xfId="24368"/>
    <cellStyle name="Normal 23 4 2 2 2 3" xfId="24369"/>
    <cellStyle name="Normal 23 4 2 2 2 4" xfId="24370"/>
    <cellStyle name="Normal 23 4 2 2 2 5" xfId="24371"/>
    <cellStyle name="Normal 23 4 2 2 3" xfId="24372"/>
    <cellStyle name="Normal 23 4 2 2 3 2" xfId="24373"/>
    <cellStyle name="Normal 23 4 2 2 3 3" xfId="24374"/>
    <cellStyle name="Normal 23 4 2 2 3 4" xfId="24375"/>
    <cellStyle name="Normal 23 4 2 2 4" xfId="24376"/>
    <cellStyle name="Normal 23 4 2 2 4 2" xfId="24377"/>
    <cellStyle name="Normal 23 4 2 2 5" xfId="24378"/>
    <cellStyle name="Normal 23 4 2 2 6" xfId="24379"/>
    <cellStyle name="Normal 23 4 2 3" xfId="24380"/>
    <cellStyle name="Normal 23 4 2 3 2" xfId="24381"/>
    <cellStyle name="Normal 23 4 2 3 2 2" xfId="24382"/>
    <cellStyle name="Normal 23 4 2 3 2 2 2" xfId="24383"/>
    <cellStyle name="Normal 23 4 2 3 2 2 3" xfId="24384"/>
    <cellStyle name="Normal 23 4 2 3 2 2 4" xfId="24385"/>
    <cellStyle name="Normal 23 4 2 3 2 3" xfId="24386"/>
    <cellStyle name="Normal 23 4 2 3 2 4" xfId="24387"/>
    <cellStyle name="Normal 23 4 2 3 2 5" xfId="24388"/>
    <cellStyle name="Normal 23 4 2 3 3" xfId="24389"/>
    <cellStyle name="Normal 23 4 2 3 3 2" xfId="24390"/>
    <cellStyle name="Normal 23 4 2 3 3 3" xfId="24391"/>
    <cellStyle name="Normal 23 4 2 3 3 4" xfId="24392"/>
    <cellStyle name="Normal 23 4 2 3 4" xfId="24393"/>
    <cellStyle name="Normal 23 4 2 3 4 2" xfId="24394"/>
    <cellStyle name="Normal 23 4 2 3 5" xfId="24395"/>
    <cellStyle name="Normal 23 4 2 3 6" xfId="24396"/>
    <cellStyle name="Normal 23 4 2 4" xfId="24397"/>
    <cellStyle name="Normal 23 4 2 4 2" xfId="24398"/>
    <cellStyle name="Normal 23 4 2 4 2 2" xfId="24399"/>
    <cellStyle name="Normal 23 4 2 4 2 3" xfId="24400"/>
    <cellStyle name="Normal 23 4 2 4 2 4" xfId="24401"/>
    <cellStyle name="Normal 23 4 2 4 3" xfId="24402"/>
    <cellStyle name="Normal 23 4 2 4 4" xfId="24403"/>
    <cellStyle name="Normal 23 4 2 4 5" xfId="24404"/>
    <cellStyle name="Normal 23 4 2 5" xfId="24405"/>
    <cellStyle name="Normal 23 4 2 5 2" xfId="24406"/>
    <cellStyle name="Normal 23 4 2 5 3" xfId="24407"/>
    <cellStyle name="Normal 23 4 2 5 4" xfId="24408"/>
    <cellStyle name="Normal 23 4 2 6" xfId="24409"/>
    <cellStyle name="Normal 23 4 2 6 2" xfId="24410"/>
    <cellStyle name="Normal 23 4 2 7" xfId="24411"/>
    <cellStyle name="Normal 23 4 2 8" xfId="24412"/>
    <cellStyle name="Normal 23 4 3" xfId="24413"/>
    <cellStyle name="Normal 23 4 3 2" xfId="24414"/>
    <cellStyle name="Normal 23 4 3 2 2" xfId="24415"/>
    <cellStyle name="Normal 23 4 3 2 2 2" xfId="24416"/>
    <cellStyle name="Normal 23 4 3 2 2 2 2" xfId="24417"/>
    <cellStyle name="Normal 23 4 3 2 2 2 3" xfId="24418"/>
    <cellStyle name="Normal 23 4 3 2 2 2 4" xfId="24419"/>
    <cellStyle name="Normal 23 4 3 2 2 3" xfId="24420"/>
    <cellStyle name="Normal 23 4 3 2 2 4" xfId="24421"/>
    <cellStyle name="Normal 23 4 3 2 2 5" xfId="24422"/>
    <cellStyle name="Normal 23 4 3 2 3" xfId="24423"/>
    <cellStyle name="Normal 23 4 3 2 3 2" xfId="24424"/>
    <cellStyle name="Normal 23 4 3 2 3 3" xfId="24425"/>
    <cellStyle name="Normal 23 4 3 2 3 4" xfId="24426"/>
    <cellStyle name="Normal 23 4 3 2 4" xfId="24427"/>
    <cellStyle name="Normal 23 4 3 2 4 2" xfId="24428"/>
    <cellStyle name="Normal 23 4 3 2 5" xfId="24429"/>
    <cellStyle name="Normal 23 4 3 2 6" xfId="24430"/>
    <cellStyle name="Normal 23 4 3 3" xfId="24431"/>
    <cellStyle name="Normal 23 4 3 3 2" xfId="24432"/>
    <cellStyle name="Normal 23 4 3 3 2 2" xfId="24433"/>
    <cellStyle name="Normal 23 4 3 3 2 2 2" xfId="24434"/>
    <cellStyle name="Normal 23 4 3 3 2 2 3" xfId="24435"/>
    <cellStyle name="Normal 23 4 3 3 2 2 4" xfId="24436"/>
    <cellStyle name="Normal 23 4 3 3 2 3" xfId="24437"/>
    <cellStyle name="Normal 23 4 3 3 2 4" xfId="24438"/>
    <cellStyle name="Normal 23 4 3 3 2 5" xfId="24439"/>
    <cellStyle name="Normal 23 4 3 3 3" xfId="24440"/>
    <cellStyle name="Normal 23 4 3 3 3 2" xfId="24441"/>
    <cellStyle name="Normal 23 4 3 3 3 3" xfId="24442"/>
    <cellStyle name="Normal 23 4 3 3 3 4" xfId="24443"/>
    <cellStyle name="Normal 23 4 3 3 4" xfId="24444"/>
    <cellStyle name="Normal 23 4 3 3 4 2" xfId="24445"/>
    <cellStyle name="Normal 23 4 3 3 5" xfId="24446"/>
    <cellStyle name="Normal 23 4 3 3 6" xfId="24447"/>
    <cellStyle name="Normal 23 4 3 4" xfId="24448"/>
    <cellStyle name="Normal 23 4 3 4 2" xfId="24449"/>
    <cellStyle name="Normal 23 4 3 4 2 2" xfId="24450"/>
    <cellStyle name="Normal 23 4 3 4 2 3" xfId="24451"/>
    <cellStyle name="Normal 23 4 3 4 2 4" xfId="24452"/>
    <cellStyle name="Normal 23 4 3 4 3" xfId="24453"/>
    <cellStyle name="Normal 23 4 3 4 4" xfId="24454"/>
    <cellStyle name="Normal 23 4 3 4 5" xfId="24455"/>
    <cellStyle name="Normal 23 4 3 5" xfId="24456"/>
    <cellStyle name="Normal 23 4 3 5 2" xfId="24457"/>
    <cellStyle name="Normal 23 4 3 5 3" xfId="24458"/>
    <cellStyle name="Normal 23 4 3 5 4" xfId="24459"/>
    <cellStyle name="Normal 23 4 3 6" xfId="24460"/>
    <cellStyle name="Normal 23 4 3 6 2" xfId="24461"/>
    <cellStyle name="Normal 23 4 3 7" xfId="24462"/>
    <cellStyle name="Normal 23 4 3 8" xfId="24463"/>
    <cellStyle name="Normal 23 4 4" xfId="24464"/>
    <cellStyle name="Normal 23 4 4 2" xfId="24465"/>
    <cellStyle name="Normal 23 4 4 2 2" xfId="24466"/>
    <cellStyle name="Normal 23 4 4 2 2 2" xfId="24467"/>
    <cellStyle name="Normal 23 4 4 2 2 3" xfId="24468"/>
    <cellStyle name="Normal 23 4 4 2 2 4" xfId="24469"/>
    <cellStyle name="Normal 23 4 4 2 3" xfId="24470"/>
    <cellStyle name="Normal 23 4 4 2 4" xfId="24471"/>
    <cellStyle name="Normal 23 4 4 2 5" xfId="24472"/>
    <cellStyle name="Normal 23 4 4 3" xfId="24473"/>
    <cellStyle name="Normal 23 4 4 3 2" xfId="24474"/>
    <cellStyle name="Normal 23 4 4 3 3" xfId="24475"/>
    <cellStyle name="Normal 23 4 4 3 4" xfId="24476"/>
    <cellStyle name="Normal 23 4 4 4" xfId="24477"/>
    <cellStyle name="Normal 23 4 4 4 2" xfId="24478"/>
    <cellStyle name="Normal 23 4 4 5" xfId="24479"/>
    <cellStyle name="Normal 23 4 4 6" xfId="24480"/>
    <cellStyle name="Normal 23 4 5" xfId="24481"/>
    <cellStyle name="Normal 23 4 5 2" xfId="24482"/>
    <cellStyle name="Normal 23 4 5 2 2" xfId="24483"/>
    <cellStyle name="Normal 23 4 5 2 2 2" xfId="24484"/>
    <cellStyle name="Normal 23 4 5 2 2 3" xfId="24485"/>
    <cellStyle name="Normal 23 4 5 2 2 4" xfId="24486"/>
    <cellStyle name="Normal 23 4 5 2 3" xfId="24487"/>
    <cellStyle name="Normal 23 4 5 2 4" xfId="24488"/>
    <cellStyle name="Normal 23 4 5 2 5" xfId="24489"/>
    <cellStyle name="Normal 23 4 5 3" xfId="24490"/>
    <cellStyle name="Normal 23 4 5 3 2" xfId="24491"/>
    <cellStyle name="Normal 23 4 5 3 3" xfId="24492"/>
    <cellStyle name="Normal 23 4 5 3 4" xfId="24493"/>
    <cellStyle name="Normal 23 4 5 4" xfId="24494"/>
    <cellStyle name="Normal 23 4 5 4 2" xfId="24495"/>
    <cellStyle name="Normal 23 4 5 5" xfId="24496"/>
    <cellStyle name="Normal 23 4 5 6" xfId="24497"/>
    <cellStyle name="Normal 23 4 6" xfId="24498"/>
    <cellStyle name="Normal 23 4 6 2" xfId="24499"/>
    <cellStyle name="Normal 23 4 6 2 2" xfId="24500"/>
    <cellStyle name="Normal 23 4 6 2 3" xfId="24501"/>
    <cellStyle name="Normal 23 4 6 2 4" xfId="24502"/>
    <cellStyle name="Normal 23 4 6 3" xfId="24503"/>
    <cellStyle name="Normal 23 4 6 4" xfId="24504"/>
    <cellStyle name="Normal 23 4 6 5" xfId="24505"/>
    <cellStyle name="Normal 23 4 7" xfId="24506"/>
    <cellStyle name="Normal 23 4 7 2" xfId="24507"/>
    <cellStyle name="Normal 23 4 7 3" xfId="24508"/>
    <cellStyle name="Normal 23 4 7 4" xfId="24509"/>
    <cellStyle name="Normal 23 4 8" xfId="24510"/>
    <cellStyle name="Normal 23 4 8 2" xfId="24511"/>
    <cellStyle name="Normal 23 4 9" xfId="24512"/>
    <cellStyle name="Normal 23 5" xfId="24513"/>
    <cellStyle name="Normal 23 5 2" xfId="24514"/>
    <cellStyle name="Normal 23 5 2 2" xfId="24515"/>
    <cellStyle name="Normal 23 5 2 2 2" xfId="24516"/>
    <cellStyle name="Normal 23 5 2 2 2 2" xfId="24517"/>
    <cellStyle name="Normal 23 5 2 2 2 3" xfId="24518"/>
    <cellStyle name="Normal 23 5 2 2 2 4" xfId="24519"/>
    <cellStyle name="Normal 23 5 2 2 3" xfId="24520"/>
    <cellStyle name="Normal 23 5 2 2 4" xfId="24521"/>
    <cellStyle name="Normal 23 5 2 2 5" xfId="24522"/>
    <cellStyle name="Normal 23 5 2 3" xfId="24523"/>
    <cellStyle name="Normal 23 5 2 3 2" xfId="24524"/>
    <cellStyle name="Normal 23 5 2 3 3" xfId="24525"/>
    <cellStyle name="Normal 23 5 2 3 4" xfId="24526"/>
    <cellStyle name="Normal 23 5 2 4" xfId="24527"/>
    <cellStyle name="Normal 23 5 2 4 2" xfId="24528"/>
    <cellStyle name="Normal 23 5 2 5" xfId="24529"/>
    <cellStyle name="Normal 23 5 2 6" xfId="24530"/>
    <cellStyle name="Normal 23 5 3" xfId="24531"/>
    <cellStyle name="Normal 23 5 3 2" xfId="24532"/>
    <cellStyle name="Normal 23 5 3 2 2" xfId="24533"/>
    <cellStyle name="Normal 23 5 3 2 2 2" xfId="24534"/>
    <cellStyle name="Normal 23 5 3 2 2 3" xfId="24535"/>
    <cellStyle name="Normal 23 5 3 2 2 4" xfId="24536"/>
    <cellStyle name="Normal 23 5 3 2 3" xfId="24537"/>
    <cellStyle name="Normal 23 5 3 2 4" xfId="24538"/>
    <cellStyle name="Normal 23 5 3 2 5" xfId="24539"/>
    <cellStyle name="Normal 23 5 3 3" xfId="24540"/>
    <cellStyle name="Normal 23 5 3 3 2" xfId="24541"/>
    <cellStyle name="Normal 23 5 3 3 3" xfId="24542"/>
    <cellStyle name="Normal 23 5 3 3 4" xfId="24543"/>
    <cellStyle name="Normal 23 5 3 4" xfId="24544"/>
    <cellStyle name="Normal 23 5 3 4 2" xfId="24545"/>
    <cellStyle name="Normal 23 5 3 5" xfId="24546"/>
    <cellStyle name="Normal 23 5 3 6" xfId="24547"/>
    <cellStyle name="Normal 23 5 4" xfId="24548"/>
    <cellStyle name="Normal 23 5 4 2" xfId="24549"/>
    <cellStyle name="Normal 23 5 4 2 2" xfId="24550"/>
    <cellStyle name="Normal 23 5 4 2 3" xfId="24551"/>
    <cellStyle name="Normal 23 5 4 2 4" xfId="24552"/>
    <cellStyle name="Normal 23 5 4 3" xfId="24553"/>
    <cellStyle name="Normal 23 5 4 4" xfId="24554"/>
    <cellStyle name="Normal 23 5 4 5" xfId="24555"/>
    <cellStyle name="Normal 23 5 5" xfId="24556"/>
    <cellStyle name="Normal 23 5 5 2" xfId="24557"/>
    <cellStyle name="Normal 23 5 5 3" xfId="24558"/>
    <cellStyle name="Normal 23 5 5 4" xfId="24559"/>
    <cellStyle name="Normal 23 5 6" xfId="24560"/>
    <cellStyle name="Normal 23 5 6 2" xfId="24561"/>
    <cellStyle name="Normal 23 5 7" xfId="24562"/>
    <cellStyle name="Normal 23 5 8" xfId="24563"/>
    <cellStyle name="Normal 23 6" xfId="24564"/>
    <cellStyle name="Normal 23 6 2" xfId="24565"/>
    <cellStyle name="Normal 23 6 2 2" xfId="24566"/>
    <cellStyle name="Normal 23 6 2 2 2" xfId="24567"/>
    <cellStyle name="Normal 23 6 2 2 2 2" xfId="24568"/>
    <cellStyle name="Normal 23 6 2 2 2 3" xfId="24569"/>
    <cellStyle name="Normal 23 6 2 2 2 4" xfId="24570"/>
    <cellStyle name="Normal 23 6 2 2 3" xfId="24571"/>
    <cellStyle name="Normal 23 6 2 2 4" xfId="24572"/>
    <cellStyle name="Normal 23 6 2 2 5" xfId="24573"/>
    <cellStyle name="Normal 23 6 2 3" xfId="24574"/>
    <cellStyle name="Normal 23 6 2 3 2" xfId="24575"/>
    <cellStyle name="Normal 23 6 2 3 3" xfId="24576"/>
    <cellStyle name="Normal 23 6 2 3 4" xfId="24577"/>
    <cellStyle name="Normal 23 6 2 4" xfId="24578"/>
    <cellStyle name="Normal 23 6 2 4 2" xfId="24579"/>
    <cellStyle name="Normal 23 6 2 5" xfId="24580"/>
    <cellStyle name="Normal 23 6 2 6" xfId="24581"/>
    <cellStyle name="Normal 23 6 3" xfId="24582"/>
    <cellStyle name="Normal 23 6 3 2" xfId="24583"/>
    <cellStyle name="Normal 23 6 3 2 2" xfId="24584"/>
    <cellStyle name="Normal 23 6 3 2 2 2" xfId="24585"/>
    <cellStyle name="Normal 23 6 3 2 2 3" xfId="24586"/>
    <cellStyle name="Normal 23 6 3 2 2 4" xfId="24587"/>
    <cellStyle name="Normal 23 6 3 2 3" xfId="24588"/>
    <cellStyle name="Normal 23 6 3 2 4" xfId="24589"/>
    <cellStyle name="Normal 23 6 3 2 5" xfId="24590"/>
    <cellStyle name="Normal 23 6 3 3" xfId="24591"/>
    <cellStyle name="Normal 23 6 3 3 2" xfId="24592"/>
    <cellStyle name="Normal 23 6 3 3 3" xfId="24593"/>
    <cellStyle name="Normal 23 6 3 3 4" xfId="24594"/>
    <cellStyle name="Normal 23 6 3 4" xfId="24595"/>
    <cellStyle name="Normal 23 6 3 4 2" xfId="24596"/>
    <cellStyle name="Normal 23 6 3 5" xfId="24597"/>
    <cellStyle name="Normal 23 6 3 6" xfId="24598"/>
    <cellStyle name="Normal 23 6 4" xfId="24599"/>
    <cellStyle name="Normal 23 6 4 2" xfId="24600"/>
    <cellStyle name="Normal 23 6 4 2 2" xfId="24601"/>
    <cellStyle name="Normal 23 6 4 2 3" xfId="24602"/>
    <cellStyle name="Normal 23 6 4 2 4" xfId="24603"/>
    <cellStyle name="Normal 23 6 4 3" xfId="24604"/>
    <cellStyle name="Normal 23 6 4 4" xfId="24605"/>
    <cellStyle name="Normal 23 6 4 5" xfId="24606"/>
    <cellStyle name="Normal 23 6 5" xfId="24607"/>
    <cellStyle name="Normal 23 6 5 2" xfId="24608"/>
    <cellStyle name="Normal 23 6 5 3" xfId="24609"/>
    <cellStyle name="Normal 23 6 5 4" xfId="24610"/>
    <cellStyle name="Normal 23 6 6" xfId="24611"/>
    <cellStyle name="Normal 23 6 6 2" xfId="24612"/>
    <cellStyle name="Normal 23 6 7" xfId="24613"/>
    <cellStyle name="Normal 23 6 8" xfId="24614"/>
    <cellStyle name="Normal 23 7" xfId="24615"/>
    <cellStyle name="Normal 23 7 2" xfId="24616"/>
    <cellStyle name="Normal 23 7 2 2" xfId="24617"/>
    <cellStyle name="Normal 23 7 2 2 2" xfId="24618"/>
    <cellStyle name="Normal 23 7 2 2 3" xfId="24619"/>
    <cellStyle name="Normal 23 7 2 2 4" xfId="24620"/>
    <cellStyle name="Normal 23 7 2 3" xfId="24621"/>
    <cellStyle name="Normal 23 7 2 4" xfId="24622"/>
    <cellStyle name="Normal 23 7 2 5" xfId="24623"/>
    <cellStyle name="Normal 23 7 3" xfId="24624"/>
    <cellStyle name="Normal 23 7 3 2" xfId="24625"/>
    <cellStyle name="Normal 23 7 3 3" xfId="24626"/>
    <cellStyle name="Normal 23 7 3 4" xfId="24627"/>
    <cellStyle name="Normal 23 7 4" xfId="24628"/>
    <cellStyle name="Normal 23 7 4 2" xfId="24629"/>
    <cellStyle name="Normal 23 7 5" xfId="24630"/>
    <cellStyle name="Normal 23 7 6" xfId="24631"/>
    <cellStyle name="Normal 23 8" xfId="24632"/>
    <cellStyle name="Normal 23 8 2" xfId="24633"/>
    <cellStyle name="Normal 23 8 2 2" xfId="24634"/>
    <cellStyle name="Normal 23 8 2 2 2" xfId="24635"/>
    <cellStyle name="Normal 23 8 2 2 3" xfId="24636"/>
    <cellStyle name="Normal 23 8 2 2 4" xfId="24637"/>
    <cellStyle name="Normal 23 8 2 3" xfId="24638"/>
    <cellStyle name="Normal 23 8 2 4" xfId="24639"/>
    <cellStyle name="Normal 23 8 2 5" xfId="24640"/>
    <cellStyle name="Normal 23 8 3" xfId="24641"/>
    <cellStyle name="Normal 23 8 3 2" xfId="24642"/>
    <cellStyle name="Normal 23 8 3 3" xfId="24643"/>
    <cellStyle name="Normal 23 8 3 4" xfId="24644"/>
    <cellStyle name="Normal 23 8 4" xfId="24645"/>
    <cellStyle name="Normal 23 8 4 2" xfId="24646"/>
    <cellStyle name="Normal 23 8 5" xfId="24647"/>
    <cellStyle name="Normal 23 8 6" xfId="24648"/>
    <cellStyle name="Normal 23 9" xfId="24649"/>
    <cellStyle name="Normal 23 9 2" xfId="24650"/>
    <cellStyle name="Normal 23 9 2 2" xfId="24651"/>
    <cellStyle name="Normal 23 9 2 3" xfId="24652"/>
    <cellStyle name="Normal 23 9 2 4" xfId="24653"/>
    <cellStyle name="Normal 23 9 3" xfId="24654"/>
    <cellStyle name="Normal 23 9 4" xfId="24655"/>
    <cellStyle name="Normal 23 9 5" xfId="24656"/>
    <cellStyle name="Normal 24" xfId="143"/>
    <cellStyle name="Normal 25" xfId="144"/>
    <cellStyle name="Normal 26" xfId="145"/>
    <cellStyle name="Normal 27" xfId="146"/>
    <cellStyle name="Normal 28" xfId="147"/>
    <cellStyle name="Normal 29" xfId="24657"/>
    <cellStyle name="Normal 3" xfId="148"/>
    <cellStyle name="Normal 3 10" xfId="24658"/>
    <cellStyle name="Normal 3 10 2" xfId="24659"/>
    <cellStyle name="Normal 3 10 2 2" xfId="24660"/>
    <cellStyle name="Normal 3 10 2 2 2" xfId="24661"/>
    <cellStyle name="Normal 3 10 2 2 2 2" xfId="24662"/>
    <cellStyle name="Normal 3 10 2 2 2 3" xfId="24663"/>
    <cellStyle name="Normal 3 10 2 2 2 4" xfId="24664"/>
    <cellStyle name="Normal 3 10 2 2 3" xfId="24665"/>
    <cellStyle name="Normal 3 10 2 2 4" xfId="24666"/>
    <cellStyle name="Normal 3 10 2 2 5" xfId="24667"/>
    <cellStyle name="Normal 3 10 2 3" xfId="24668"/>
    <cellStyle name="Normal 3 10 2 3 2" xfId="24669"/>
    <cellStyle name="Normal 3 10 2 3 3" xfId="24670"/>
    <cellStyle name="Normal 3 10 2 3 4" xfId="24671"/>
    <cellStyle name="Normal 3 10 2 4" xfId="24672"/>
    <cellStyle name="Normal 3 10 2 4 2" xfId="24673"/>
    <cellStyle name="Normal 3 10 2 5" xfId="24674"/>
    <cellStyle name="Normal 3 10 2 6" xfId="24675"/>
    <cellStyle name="Normal 3 10 3" xfId="24676"/>
    <cellStyle name="Normal 3 10 3 2" xfId="24677"/>
    <cellStyle name="Normal 3 10 3 2 2" xfId="24678"/>
    <cellStyle name="Normal 3 10 3 2 2 2" xfId="24679"/>
    <cellStyle name="Normal 3 10 3 2 2 3" xfId="24680"/>
    <cellStyle name="Normal 3 10 3 2 2 4" xfId="24681"/>
    <cellStyle name="Normal 3 10 3 2 3" xfId="24682"/>
    <cellStyle name="Normal 3 10 3 2 4" xfId="24683"/>
    <cellStyle name="Normal 3 10 3 2 5" xfId="24684"/>
    <cellStyle name="Normal 3 10 3 3" xfId="24685"/>
    <cellStyle name="Normal 3 10 3 3 2" xfId="24686"/>
    <cellStyle name="Normal 3 10 3 3 3" xfId="24687"/>
    <cellStyle name="Normal 3 10 3 3 4" xfId="24688"/>
    <cellStyle name="Normal 3 10 3 4" xfId="24689"/>
    <cellStyle name="Normal 3 10 3 4 2" xfId="24690"/>
    <cellStyle name="Normal 3 10 3 5" xfId="24691"/>
    <cellStyle name="Normal 3 10 3 6" xfId="24692"/>
    <cellStyle name="Normal 3 10 4" xfId="24693"/>
    <cellStyle name="Normal 3 10 4 2" xfId="24694"/>
    <cellStyle name="Normal 3 10 4 2 2" xfId="24695"/>
    <cellStyle name="Normal 3 10 4 2 3" xfId="24696"/>
    <cellStyle name="Normal 3 10 4 2 4" xfId="24697"/>
    <cellStyle name="Normal 3 10 4 3" xfId="24698"/>
    <cellStyle name="Normal 3 10 4 4" xfId="24699"/>
    <cellStyle name="Normal 3 10 4 5" xfId="24700"/>
    <cellStyle name="Normal 3 10 5" xfId="24701"/>
    <cellStyle name="Normal 3 10 5 2" xfId="24702"/>
    <cellStyle name="Normal 3 10 5 3" xfId="24703"/>
    <cellStyle name="Normal 3 10 5 4" xfId="24704"/>
    <cellStyle name="Normal 3 10 6" xfId="24705"/>
    <cellStyle name="Normal 3 10 6 2" xfId="24706"/>
    <cellStyle name="Normal 3 10 7" xfId="24707"/>
    <cellStyle name="Normal 3 10 8" xfId="24708"/>
    <cellStyle name="Normal 3 11" xfId="24709"/>
    <cellStyle name="Normal 3 11 2" xfId="24710"/>
    <cellStyle name="Normal 3 11 2 2" xfId="24711"/>
    <cellStyle name="Normal 3 11 2 2 2" xfId="24712"/>
    <cellStyle name="Normal 3 11 2 2 3" xfId="24713"/>
    <cellStyle name="Normal 3 11 2 2 4" xfId="24714"/>
    <cellStyle name="Normal 3 11 2 3" xfId="24715"/>
    <cellStyle name="Normal 3 11 2 4" xfId="24716"/>
    <cellStyle name="Normal 3 11 2 5" xfId="24717"/>
    <cellStyle name="Normal 3 11 3" xfId="24718"/>
    <cellStyle name="Normal 3 11 3 2" xfId="24719"/>
    <cellStyle name="Normal 3 11 3 3" xfId="24720"/>
    <cellStyle name="Normal 3 11 3 4" xfId="24721"/>
    <cellStyle name="Normal 3 11 4" xfId="24722"/>
    <cellStyle name="Normal 3 11 4 2" xfId="24723"/>
    <cellStyle name="Normal 3 11 5" xfId="24724"/>
    <cellStyle name="Normal 3 11 6" xfId="24725"/>
    <cellStyle name="Normal 3 12" xfId="24726"/>
    <cellStyle name="Normal 3 12 2" xfId="24727"/>
    <cellStyle name="Normal 3 12 2 2" xfId="24728"/>
    <cellStyle name="Normal 3 12 2 2 2" xfId="24729"/>
    <cellStyle name="Normal 3 12 2 2 3" xfId="24730"/>
    <cellStyle name="Normal 3 12 2 2 4" xfId="24731"/>
    <cellStyle name="Normal 3 12 2 3" xfId="24732"/>
    <cellStyle name="Normal 3 12 2 4" xfId="24733"/>
    <cellStyle name="Normal 3 12 2 5" xfId="24734"/>
    <cellStyle name="Normal 3 12 3" xfId="24735"/>
    <cellStyle name="Normal 3 12 3 2" xfId="24736"/>
    <cellStyle name="Normal 3 12 3 3" xfId="24737"/>
    <cellStyle name="Normal 3 12 3 4" xfId="24738"/>
    <cellStyle name="Normal 3 12 4" xfId="24739"/>
    <cellStyle name="Normal 3 12 4 2" xfId="24740"/>
    <cellStyle name="Normal 3 12 5" xfId="24741"/>
    <cellStyle name="Normal 3 12 6" xfId="24742"/>
    <cellStyle name="Normal 3 13" xfId="24743"/>
    <cellStyle name="Normal 3 13 2" xfId="24744"/>
    <cellStyle name="Normal 3 13 2 2" xfId="24745"/>
    <cellStyle name="Normal 3 13 2 3" xfId="24746"/>
    <cellStyle name="Normal 3 13 2 4" xfId="24747"/>
    <cellStyle name="Normal 3 13 3" xfId="24748"/>
    <cellStyle name="Normal 3 13 4" xfId="24749"/>
    <cellStyle name="Normal 3 13 5" xfId="24750"/>
    <cellStyle name="Normal 3 14" xfId="24751"/>
    <cellStyle name="Normal 3 14 2" xfId="24752"/>
    <cellStyle name="Normal 3 14 3" xfId="24753"/>
    <cellStyle name="Normal 3 14 4" xfId="24754"/>
    <cellStyle name="Normal 3 15" xfId="24755"/>
    <cellStyle name="Normal 3 15 2" xfId="24756"/>
    <cellStyle name="Normal 3 16" xfId="24757"/>
    <cellStyle name="Normal 3 17" xfId="24758"/>
    <cellStyle name="Normal 3 2" xfId="24759"/>
    <cellStyle name="Normal 3 2 10" xfId="24760"/>
    <cellStyle name="Normal 3 2 10 2" xfId="24761"/>
    <cellStyle name="Normal 3 2 10 2 2" xfId="24762"/>
    <cellStyle name="Normal 3 2 10 2 3" xfId="24763"/>
    <cellStyle name="Normal 3 2 10 2 4" xfId="24764"/>
    <cellStyle name="Normal 3 2 10 3" xfId="24765"/>
    <cellStyle name="Normal 3 2 10 4" xfId="24766"/>
    <cellStyle name="Normal 3 2 10 5" xfId="24767"/>
    <cellStyle name="Normal 3 2 11" xfId="24768"/>
    <cellStyle name="Normal 3 2 11 2" xfId="24769"/>
    <cellStyle name="Normal 3 2 11 3" xfId="24770"/>
    <cellStyle name="Normal 3 2 11 4" xfId="24771"/>
    <cellStyle name="Normal 3 2 12" xfId="24772"/>
    <cellStyle name="Normal 3 2 12 2" xfId="24773"/>
    <cellStyle name="Normal 3 2 13" xfId="24774"/>
    <cellStyle name="Normal 3 2 14" xfId="24775"/>
    <cellStyle name="Normal 3 2 2" xfId="24776"/>
    <cellStyle name="Normal 3 2 2 10" xfId="24777"/>
    <cellStyle name="Normal 3 2 2 10 2" xfId="24778"/>
    <cellStyle name="Normal 3 2 2 10 3" xfId="24779"/>
    <cellStyle name="Normal 3 2 2 10 4" xfId="24780"/>
    <cellStyle name="Normal 3 2 2 11" xfId="24781"/>
    <cellStyle name="Normal 3 2 2 11 2" xfId="24782"/>
    <cellStyle name="Normal 3 2 2 12" xfId="24783"/>
    <cellStyle name="Normal 3 2 2 13" xfId="24784"/>
    <cellStyle name="Normal 3 2 2 2" xfId="24785"/>
    <cellStyle name="Normal 3 2 2 2 10" xfId="24786"/>
    <cellStyle name="Normal 3 2 2 2 11" xfId="24787"/>
    <cellStyle name="Normal 3 2 2 2 2" xfId="24788"/>
    <cellStyle name="Normal 3 2 2 2 2 10" xfId="24789"/>
    <cellStyle name="Normal 3 2 2 2 2 2" xfId="24790"/>
    <cellStyle name="Normal 3 2 2 2 2 2 2" xfId="24791"/>
    <cellStyle name="Normal 3 2 2 2 2 2 2 2" xfId="24792"/>
    <cellStyle name="Normal 3 2 2 2 2 2 2 2 2" xfId="24793"/>
    <cellStyle name="Normal 3 2 2 2 2 2 2 2 2 2" xfId="24794"/>
    <cellStyle name="Normal 3 2 2 2 2 2 2 2 2 3" xfId="24795"/>
    <cellStyle name="Normal 3 2 2 2 2 2 2 2 2 4" xfId="24796"/>
    <cellStyle name="Normal 3 2 2 2 2 2 2 2 3" xfId="24797"/>
    <cellStyle name="Normal 3 2 2 2 2 2 2 2 4" xfId="24798"/>
    <cellStyle name="Normal 3 2 2 2 2 2 2 2 5" xfId="24799"/>
    <cellStyle name="Normal 3 2 2 2 2 2 2 3" xfId="24800"/>
    <cellStyle name="Normal 3 2 2 2 2 2 2 3 2" xfId="24801"/>
    <cellStyle name="Normal 3 2 2 2 2 2 2 3 3" xfId="24802"/>
    <cellStyle name="Normal 3 2 2 2 2 2 2 3 4" xfId="24803"/>
    <cellStyle name="Normal 3 2 2 2 2 2 2 4" xfId="24804"/>
    <cellStyle name="Normal 3 2 2 2 2 2 2 4 2" xfId="24805"/>
    <cellStyle name="Normal 3 2 2 2 2 2 2 5" xfId="24806"/>
    <cellStyle name="Normal 3 2 2 2 2 2 2 6" xfId="24807"/>
    <cellStyle name="Normal 3 2 2 2 2 2 3" xfId="24808"/>
    <cellStyle name="Normal 3 2 2 2 2 2 3 2" xfId="24809"/>
    <cellStyle name="Normal 3 2 2 2 2 2 3 2 2" xfId="24810"/>
    <cellStyle name="Normal 3 2 2 2 2 2 3 2 2 2" xfId="24811"/>
    <cellStyle name="Normal 3 2 2 2 2 2 3 2 2 3" xfId="24812"/>
    <cellStyle name="Normal 3 2 2 2 2 2 3 2 2 4" xfId="24813"/>
    <cellStyle name="Normal 3 2 2 2 2 2 3 2 3" xfId="24814"/>
    <cellStyle name="Normal 3 2 2 2 2 2 3 2 4" xfId="24815"/>
    <cellStyle name="Normal 3 2 2 2 2 2 3 2 5" xfId="24816"/>
    <cellStyle name="Normal 3 2 2 2 2 2 3 3" xfId="24817"/>
    <cellStyle name="Normal 3 2 2 2 2 2 3 3 2" xfId="24818"/>
    <cellStyle name="Normal 3 2 2 2 2 2 3 3 3" xfId="24819"/>
    <cellStyle name="Normal 3 2 2 2 2 2 3 3 4" xfId="24820"/>
    <cellStyle name="Normal 3 2 2 2 2 2 3 4" xfId="24821"/>
    <cellStyle name="Normal 3 2 2 2 2 2 3 4 2" xfId="24822"/>
    <cellStyle name="Normal 3 2 2 2 2 2 3 5" xfId="24823"/>
    <cellStyle name="Normal 3 2 2 2 2 2 3 6" xfId="24824"/>
    <cellStyle name="Normal 3 2 2 2 2 2 4" xfId="24825"/>
    <cellStyle name="Normal 3 2 2 2 2 2 4 2" xfId="24826"/>
    <cellStyle name="Normal 3 2 2 2 2 2 4 2 2" xfId="24827"/>
    <cellStyle name="Normal 3 2 2 2 2 2 4 2 3" xfId="24828"/>
    <cellStyle name="Normal 3 2 2 2 2 2 4 2 4" xfId="24829"/>
    <cellStyle name="Normal 3 2 2 2 2 2 4 3" xfId="24830"/>
    <cellStyle name="Normal 3 2 2 2 2 2 4 4" xfId="24831"/>
    <cellStyle name="Normal 3 2 2 2 2 2 4 5" xfId="24832"/>
    <cellStyle name="Normal 3 2 2 2 2 2 5" xfId="24833"/>
    <cellStyle name="Normal 3 2 2 2 2 2 5 2" xfId="24834"/>
    <cellStyle name="Normal 3 2 2 2 2 2 5 3" xfId="24835"/>
    <cellStyle name="Normal 3 2 2 2 2 2 5 4" xfId="24836"/>
    <cellStyle name="Normal 3 2 2 2 2 2 6" xfId="24837"/>
    <cellStyle name="Normal 3 2 2 2 2 2 6 2" xfId="24838"/>
    <cellStyle name="Normal 3 2 2 2 2 2 7" xfId="24839"/>
    <cellStyle name="Normal 3 2 2 2 2 2 8" xfId="24840"/>
    <cellStyle name="Normal 3 2 2 2 2 3" xfId="24841"/>
    <cellStyle name="Normal 3 2 2 2 2 3 2" xfId="24842"/>
    <cellStyle name="Normal 3 2 2 2 2 3 2 2" xfId="24843"/>
    <cellStyle name="Normal 3 2 2 2 2 3 2 2 2" xfId="24844"/>
    <cellStyle name="Normal 3 2 2 2 2 3 2 2 2 2" xfId="24845"/>
    <cellStyle name="Normal 3 2 2 2 2 3 2 2 2 3" xfId="24846"/>
    <cellStyle name="Normal 3 2 2 2 2 3 2 2 2 4" xfId="24847"/>
    <cellStyle name="Normal 3 2 2 2 2 3 2 2 3" xfId="24848"/>
    <cellStyle name="Normal 3 2 2 2 2 3 2 2 4" xfId="24849"/>
    <cellStyle name="Normal 3 2 2 2 2 3 2 2 5" xfId="24850"/>
    <cellStyle name="Normal 3 2 2 2 2 3 2 3" xfId="24851"/>
    <cellStyle name="Normal 3 2 2 2 2 3 2 3 2" xfId="24852"/>
    <cellStyle name="Normal 3 2 2 2 2 3 2 3 3" xfId="24853"/>
    <cellStyle name="Normal 3 2 2 2 2 3 2 3 4" xfId="24854"/>
    <cellStyle name="Normal 3 2 2 2 2 3 2 4" xfId="24855"/>
    <cellStyle name="Normal 3 2 2 2 2 3 2 4 2" xfId="24856"/>
    <cellStyle name="Normal 3 2 2 2 2 3 2 5" xfId="24857"/>
    <cellStyle name="Normal 3 2 2 2 2 3 2 6" xfId="24858"/>
    <cellStyle name="Normal 3 2 2 2 2 3 3" xfId="24859"/>
    <cellStyle name="Normal 3 2 2 2 2 3 3 2" xfId="24860"/>
    <cellStyle name="Normal 3 2 2 2 2 3 3 2 2" xfId="24861"/>
    <cellStyle name="Normal 3 2 2 2 2 3 3 2 2 2" xfId="24862"/>
    <cellStyle name="Normal 3 2 2 2 2 3 3 2 2 3" xfId="24863"/>
    <cellStyle name="Normal 3 2 2 2 2 3 3 2 2 4" xfId="24864"/>
    <cellStyle name="Normal 3 2 2 2 2 3 3 2 3" xfId="24865"/>
    <cellStyle name="Normal 3 2 2 2 2 3 3 2 4" xfId="24866"/>
    <cellStyle name="Normal 3 2 2 2 2 3 3 2 5" xfId="24867"/>
    <cellStyle name="Normal 3 2 2 2 2 3 3 3" xfId="24868"/>
    <cellStyle name="Normal 3 2 2 2 2 3 3 3 2" xfId="24869"/>
    <cellStyle name="Normal 3 2 2 2 2 3 3 3 3" xfId="24870"/>
    <cellStyle name="Normal 3 2 2 2 2 3 3 3 4" xfId="24871"/>
    <cellStyle name="Normal 3 2 2 2 2 3 3 4" xfId="24872"/>
    <cellStyle name="Normal 3 2 2 2 2 3 3 4 2" xfId="24873"/>
    <cellStyle name="Normal 3 2 2 2 2 3 3 5" xfId="24874"/>
    <cellStyle name="Normal 3 2 2 2 2 3 3 6" xfId="24875"/>
    <cellStyle name="Normal 3 2 2 2 2 3 4" xfId="24876"/>
    <cellStyle name="Normal 3 2 2 2 2 3 4 2" xfId="24877"/>
    <cellStyle name="Normal 3 2 2 2 2 3 4 2 2" xfId="24878"/>
    <cellStyle name="Normal 3 2 2 2 2 3 4 2 3" xfId="24879"/>
    <cellStyle name="Normal 3 2 2 2 2 3 4 2 4" xfId="24880"/>
    <cellStyle name="Normal 3 2 2 2 2 3 4 3" xfId="24881"/>
    <cellStyle name="Normal 3 2 2 2 2 3 4 4" xfId="24882"/>
    <cellStyle name="Normal 3 2 2 2 2 3 4 5" xfId="24883"/>
    <cellStyle name="Normal 3 2 2 2 2 3 5" xfId="24884"/>
    <cellStyle name="Normal 3 2 2 2 2 3 5 2" xfId="24885"/>
    <cellStyle name="Normal 3 2 2 2 2 3 5 3" xfId="24886"/>
    <cellStyle name="Normal 3 2 2 2 2 3 5 4" xfId="24887"/>
    <cellStyle name="Normal 3 2 2 2 2 3 6" xfId="24888"/>
    <cellStyle name="Normal 3 2 2 2 2 3 6 2" xfId="24889"/>
    <cellStyle name="Normal 3 2 2 2 2 3 7" xfId="24890"/>
    <cellStyle name="Normal 3 2 2 2 2 3 8" xfId="24891"/>
    <cellStyle name="Normal 3 2 2 2 2 4" xfId="24892"/>
    <cellStyle name="Normal 3 2 2 2 2 4 2" xfId="24893"/>
    <cellStyle name="Normal 3 2 2 2 2 4 2 2" xfId="24894"/>
    <cellStyle name="Normal 3 2 2 2 2 4 2 2 2" xfId="24895"/>
    <cellStyle name="Normal 3 2 2 2 2 4 2 2 3" xfId="24896"/>
    <cellStyle name="Normal 3 2 2 2 2 4 2 2 4" xfId="24897"/>
    <cellStyle name="Normal 3 2 2 2 2 4 2 3" xfId="24898"/>
    <cellStyle name="Normal 3 2 2 2 2 4 2 4" xfId="24899"/>
    <cellStyle name="Normal 3 2 2 2 2 4 2 5" xfId="24900"/>
    <cellStyle name="Normal 3 2 2 2 2 4 3" xfId="24901"/>
    <cellStyle name="Normal 3 2 2 2 2 4 3 2" xfId="24902"/>
    <cellStyle name="Normal 3 2 2 2 2 4 3 3" xfId="24903"/>
    <cellStyle name="Normal 3 2 2 2 2 4 3 4" xfId="24904"/>
    <cellStyle name="Normal 3 2 2 2 2 4 4" xfId="24905"/>
    <cellStyle name="Normal 3 2 2 2 2 4 4 2" xfId="24906"/>
    <cellStyle name="Normal 3 2 2 2 2 4 5" xfId="24907"/>
    <cellStyle name="Normal 3 2 2 2 2 4 6" xfId="24908"/>
    <cellStyle name="Normal 3 2 2 2 2 5" xfId="24909"/>
    <cellStyle name="Normal 3 2 2 2 2 5 2" xfId="24910"/>
    <cellStyle name="Normal 3 2 2 2 2 5 2 2" xfId="24911"/>
    <cellStyle name="Normal 3 2 2 2 2 5 2 2 2" xfId="24912"/>
    <cellStyle name="Normal 3 2 2 2 2 5 2 2 3" xfId="24913"/>
    <cellStyle name="Normal 3 2 2 2 2 5 2 2 4" xfId="24914"/>
    <cellStyle name="Normal 3 2 2 2 2 5 2 3" xfId="24915"/>
    <cellStyle name="Normal 3 2 2 2 2 5 2 4" xfId="24916"/>
    <cellStyle name="Normal 3 2 2 2 2 5 2 5" xfId="24917"/>
    <cellStyle name="Normal 3 2 2 2 2 5 3" xfId="24918"/>
    <cellStyle name="Normal 3 2 2 2 2 5 3 2" xfId="24919"/>
    <cellStyle name="Normal 3 2 2 2 2 5 3 3" xfId="24920"/>
    <cellStyle name="Normal 3 2 2 2 2 5 3 4" xfId="24921"/>
    <cellStyle name="Normal 3 2 2 2 2 5 4" xfId="24922"/>
    <cellStyle name="Normal 3 2 2 2 2 5 4 2" xfId="24923"/>
    <cellStyle name="Normal 3 2 2 2 2 5 5" xfId="24924"/>
    <cellStyle name="Normal 3 2 2 2 2 5 6" xfId="24925"/>
    <cellStyle name="Normal 3 2 2 2 2 6" xfId="24926"/>
    <cellStyle name="Normal 3 2 2 2 2 6 2" xfId="24927"/>
    <cellStyle name="Normal 3 2 2 2 2 6 2 2" xfId="24928"/>
    <cellStyle name="Normal 3 2 2 2 2 6 2 3" xfId="24929"/>
    <cellStyle name="Normal 3 2 2 2 2 6 2 4" xfId="24930"/>
    <cellStyle name="Normal 3 2 2 2 2 6 3" xfId="24931"/>
    <cellStyle name="Normal 3 2 2 2 2 6 4" xfId="24932"/>
    <cellStyle name="Normal 3 2 2 2 2 6 5" xfId="24933"/>
    <cellStyle name="Normal 3 2 2 2 2 7" xfId="24934"/>
    <cellStyle name="Normal 3 2 2 2 2 7 2" xfId="24935"/>
    <cellStyle name="Normal 3 2 2 2 2 7 3" xfId="24936"/>
    <cellStyle name="Normal 3 2 2 2 2 7 4" xfId="24937"/>
    <cellStyle name="Normal 3 2 2 2 2 8" xfId="24938"/>
    <cellStyle name="Normal 3 2 2 2 2 8 2" xfId="24939"/>
    <cellStyle name="Normal 3 2 2 2 2 9" xfId="24940"/>
    <cellStyle name="Normal 3 2 2 2 3" xfId="24941"/>
    <cellStyle name="Normal 3 2 2 2 3 2" xfId="24942"/>
    <cellStyle name="Normal 3 2 2 2 3 2 2" xfId="24943"/>
    <cellStyle name="Normal 3 2 2 2 3 2 2 2" xfId="24944"/>
    <cellStyle name="Normal 3 2 2 2 3 2 2 2 2" xfId="24945"/>
    <cellStyle name="Normal 3 2 2 2 3 2 2 2 3" xfId="24946"/>
    <cellStyle name="Normal 3 2 2 2 3 2 2 2 4" xfId="24947"/>
    <cellStyle name="Normal 3 2 2 2 3 2 2 3" xfId="24948"/>
    <cellStyle name="Normal 3 2 2 2 3 2 2 4" xfId="24949"/>
    <cellStyle name="Normal 3 2 2 2 3 2 2 5" xfId="24950"/>
    <cellStyle name="Normal 3 2 2 2 3 2 3" xfId="24951"/>
    <cellStyle name="Normal 3 2 2 2 3 2 3 2" xfId="24952"/>
    <cellStyle name="Normal 3 2 2 2 3 2 3 3" xfId="24953"/>
    <cellStyle name="Normal 3 2 2 2 3 2 3 4" xfId="24954"/>
    <cellStyle name="Normal 3 2 2 2 3 2 4" xfId="24955"/>
    <cellStyle name="Normal 3 2 2 2 3 2 4 2" xfId="24956"/>
    <cellStyle name="Normal 3 2 2 2 3 2 5" xfId="24957"/>
    <cellStyle name="Normal 3 2 2 2 3 2 6" xfId="24958"/>
    <cellStyle name="Normal 3 2 2 2 3 3" xfId="24959"/>
    <cellStyle name="Normal 3 2 2 2 3 3 2" xfId="24960"/>
    <cellStyle name="Normal 3 2 2 2 3 3 2 2" xfId="24961"/>
    <cellStyle name="Normal 3 2 2 2 3 3 2 2 2" xfId="24962"/>
    <cellStyle name="Normal 3 2 2 2 3 3 2 2 3" xfId="24963"/>
    <cellStyle name="Normal 3 2 2 2 3 3 2 2 4" xfId="24964"/>
    <cellStyle name="Normal 3 2 2 2 3 3 2 3" xfId="24965"/>
    <cellStyle name="Normal 3 2 2 2 3 3 2 4" xfId="24966"/>
    <cellStyle name="Normal 3 2 2 2 3 3 2 5" xfId="24967"/>
    <cellStyle name="Normal 3 2 2 2 3 3 3" xfId="24968"/>
    <cellStyle name="Normal 3 2 2 2 3 3 3 2" xfId="24969"/>
    <cellStyle name="Normal 3 2 2 2 3 3 3 3" xfId="24970"/>
    <cellStyle name="Normal 3 2 2 2 3 3 3 4" xfId="24971"/>
    <cellStyle name="Normal 3 2 2 2 3 3 4" xfId="24972"/>
    <cellStyle name="Normal 3 2 2 2 3 3 4 2" xfId="24973"/>
    <cellStyle name="Normal 3 2 2 2 3 3 5" xfId="24974"/>
    <cellStyle name="Normal 3 2 2 2 3 3 6" xfId="24975"/>
    <cellStyle name="Normal 3 2 2 2 3 4" xfId="24976"/>
    <cellStyle name="Normal 3 2 2 2 3 4 2" xfId="24977"/>
    <cellStyle name="Normal 3 2 2 2 3 4 2 2" xfId="24978"/>
    <cellStyle name="Normal 3 2 2 2 3 4 2 3" xfId="24979"/>
    <cellStyle name="Normal 3 2 2 2 3 4 2 4" xfId="24980"/>
    <cellStyle name="Normal 3 2 2 2 3 4 3" xfId="24981"/>
    <cellStyle name="Normal 3 2 2 2 3 4 4" xfId="24982"/>
    <cellStyle name="Normal 3 2 2 2 3 4 5" xfId="24983"/>
    <cellStyle name="Normal 3 2 2 2 3 5" xfId="24984"/>
    <cellStyle name="Normal 3 2 2 2 3 5 2" xfId="24985"/>
    <cellStyle name="Normal 3 2 2 2 3 5 3" xfId="24986"/>
    <cellStyle name="Normal 3 2 2 2 3 5 4" xfId="24987"/>
    <cellStyle name="Normal 3 2 2 2 3 6" xfId="24988"/>
    <cellStyle name="Normal 3 2 2 2 3 6 2" xfId="24989"/>
    <cellStyle name="Normal 3 2 2 2 3 7" xfId="24990"/>
    <cellStyle name="Normal 3 2 2 2 3 8" xfId="24991"/>
    <cellStyle name="Normal 3 2 2 2 4" xfId="24992"/>
    <cellStyle name="Normal 3 2 2 2 4 2" xfId="24993"/>
    <cellStyle name="Normal 3 2 2 2 4 2 2" xfId="24994"/>
    <cellStyle name="Normal 3 2 2 2 4 2 2 2" xfId="24995"/>
    <cellStyle name="Normal 3 2 2 2 4 2 2 2 2" xfId="24996"/>
    <cellStyle name="Normal 3 2 2 2 4 2 2 2 3" xfId="24997"/>
    <cellStyle name="Normal 3 2 2 2 4 2 2 2 4" xfId="24998"/>
    <cellStyle name="Normal 3 2 2 2 4 2 2 3" xfId="24999"/>
    <cellStyle name="Normal 3 2 2 2 4 2 2 4" xfId="25000"/>
    <cellStyle name="Normal 3 2 2 2 4 2 2 5" xfId="25001"/>
    <cellStyle name="Normal 3 2 2 2 4 2 3" xfId="25002"/>
    <cellStyle name="Normal 3 2 2 2 4 2 3 2" xfId="25003"/>
    <cellStyle name="Normal 3 2 2 2 4 2 3 3" xfId="25004"/>
    <cellStyle name="Normal 3 2 2 2 4 2 3 4" xfId="25005"/>
    <cellStyle name="Normal 3 2 2 2 4 2 4" xfId="25006"/>
    <cellStyle name="Normal 3 2 2 2 4 2 4 2" xfId="25007"/>
    <cellStyle name="Normal 3 2 2 2 4 2 5" xfId="25008"/>
    <cellStyle name="Normal 3 2 2 2 4 2 6" xfId="25009"/>
    <cellStyle name="Normal 3 2 2 2 4 3" xfId="25010"/>
    <cellStyle name="Normal 3 2 2 2 4 3 2" xfId="25011"/>
    <cellStyle name="Normal 3 2 2 2 4 3 2 2" xfId="25012"/>
    <cellStyle name="Normal 3 2 2 2 4 3 2 2 2" xfId="25013"/>
    <cellStyle name="Normal 3 2 2 2 4 3 2 2 3" xfId="25014"/>
    <cellStyle name="Normal 3 2 2 2 4 3 2 2 4" xfId="25015"/>
    <cellStyle name="Normal 3 2 2 2 4 3 2 3" xfId="25016"/>
    <cellStyle name="Normal 3 2 2 2 4 3 2 4" xfId="25017"/>
    <cellStyle name="Normal 3 2 2 2 4 3 2 5" xfId="25018"/>
    <cellStyle name="Normal 3 2 2 2 4 3 3" xfId="25019"/>
    <cellStyle name="Normal 3 2 2 2 4 3 3 2" xfId="25020"/>
    <cellStyle name="Normal 3 2 2 2 4 3 3 3" xfId="25021"/>
    <cellStyle name="Normal 3 2 2 2 4 3 3 4" xfId="25022"/>
    <cellStyle name="Normal 3 2 2 2 4 3 4" xfId="25023"/>
    <cellStyle name="Normal 3 2 2 2 4 3 4 2" xfId="25024"/>
    <cellStyle name="Normal 3 2 2 2 4 3 5" xfId="25025"/>
    <cellStyle name="Normal 3 2 2 2 4 3 6" xfId="25026"/>
    <cellStyle name="Normal 3 2 2 2 4 4" xfId="25027"/>
    <cellStyle name="Normal 3 2 2 2 4 4 2" xfId="25028"/>
    <cellStyle name="Normal 3 2 2 2 4 4 2 2" xfId="25029"/>
    <cellStyle name="Normal 3 2 2 2 4 4 2 3" xfId="25030"/>
    <cellStyle name="Normal 3 2 2 2 4 4 2 4" xfId="25031"/>
    <cellStyle name="Normal 3 2 2 2 4 4 3" xfId="25032"/>
    <cellStyle name="Normal 3 2 2 2 4 4 4" xfId="25033"/>
    <cellStyle name="Normal 3 2 2 2 4 4 5" xfId="25034"/>
    <cellStyle name="Normal 3 2 2 2 4 5" xfId="25035"/>
    <cellStyle name="Normal 3 2 2 2 4 5 2" xfId="25036"/>
    <cellStyle name="Normal 3 2 2 2 4 5 3" xfId="25037"/>
    <cellStyle name="Normal 3 2 2 2 4 5 4" xfId="25038"/>
    <cellStyle name="Normal 3 2 2 2 4 6" xfId="25039"/>
    <cellStyle name="Normal 3 2 2 2 4 6 2" xfId="25040"/>
    <cellStyle name="Normal 3 2 2 2 4 7" xfId="25041"/>
    <cellStyle name="Normal 3 2 2 2 4 8" xfId="25042"/>
    <cellStyle name="Normal 3 2 2 2 5" xfId="25043"/>
    <cellStyle name="Normal 3 2 2 2 5 2" xfId="25044"/>
    <cellStyle name="Normal 3 2 2 2 5 2 2" xfId="25045"/>
    <cellStyle name="Normal 3 2 2 2 5 2 2 2" xfId="25046"/>
    <cellStyle name="Normal 3 2 2 2 5 2 2 3" xfId="25047"/>
    <cellStyle name="Normal 3 2 2 2 5 2 2 4" xfId="25048"/>
    <cellStyle name="Normal 3 2 2 2 5 2 3" xfId="25049"/>
    <cellStyle name="Normal 3 2 2 2 5 2 4" xfId="25050"/>
    <cellStyle name="Normal 3 2 2 2 5 2 5" xfId="25051"/>
    <cellStyle name="Normal 3 2 2 2 5 3" xfId="25052"/>
    <cellStyle name="Normal 3 2 2 2 5 3 2" xfId="25053"/>
    <cellStyle name="Normal 3 2 2 2 5 3 3" xfId="25054"/>
    <cellStyle name="Normal 3 2 2 2 5 3 4" xfId="25055"/>
    <cellStyle name="Normal 3 2 2 2 5 4" xfId="25056"/>
    <cellStyle name="Normal 3 2 2 2 5 4 2" xfId="25057"/>
    <cellStyle name="Normal 3 2 2 2 5 5" xfId="25058"/>
    <cellStyle name="Normal 3 2 2 2 5 6" xfId="25059"/>
    <cellStyle name="Normal 3 2 2 2 6" xfId="25060"/>
    <cellStyle name="Normal 3 2 2 2 6 2" xfId="25061"/>
    <cellStyle name="Normal 3 2 2 2 6 2 2" xfId="25062"/>
    <cellStyle name="Normal 3 2 2 2 6 2 2 2" xfId="25063"/>
    <cellStyle name="Normal 3 2 2 2 6 2 2 3" xfId="25064"/>
    <cellStyle name="Normal 3 2 2 2 6 2 2 4" xfId="25065"/>
    <cellStyle name="Normal 3 2 2 2 6 2 3" xfId="25066"/>
    <cellStyle name="Normal 3 2 2 2 6 2 4" xfId="25067"/>
    <cellStyle name="Normal 3 2 2 2 6 2 5" xfId="25068"/>
    <cellStyle name="Normal 3 2 2 2 6 3" xfId="25069"/>
    <cellStyle name="Normal 3 2 2 2 6 3 2" xfId="25070"/>
    <cellStyle name="Normal 3 2 2 2 6 3 3" xfId="25071"/>
    <cellStyle name="Normal 3 2 2 2 6 3 4" xfId="25072"/>
    <cellStyle name="Normal 3 2 2 2 6 4" xfId="25073"/>
    <cellStyle name="Normal 3 2 2 2 6 4 2" xfId="25074"/>
    <cellStyle name="Normal 3 2 2 2 6 5" xfId="25075"/>
    <cellStyle name="Normal 3 2 2 2 6 6" xfId="25076"/>
    <cellStyle name="Normal 3 2 2 2 7" xfId="25077"/>
    <cellStyle name="Normal 3 2 2 2 7 2" xfId="25078"/>
    <cellStyle name="Normal 3 2 2 2 7 2 2" xfId="25079"/>
    <cellStyle name="Normal 3 2 2 2 7 2 3" xfId="25080"/>
    <cellStyle name="Normal 3 2 2 2 7 2 4" xfId="25081"/>
    <cellStyle name="Normal 3 2 2 2 7 3" xfId="25082"/>
    <cellStyle name="Normal 3 2 2 2 7 4" xfId="25083"/>
    <cellStyle name="Normal 3 2 2 2 7 5" xfId="25084"/>
    <cellStyle name="Normal 3 2 2 2 8" xfId="25085"/>
    <cellStyle name="Normal 3 2 2 2 8 2" xfId="25086"/>
    <cellStyle name="Normal 3 2 2 2 8 3" xfId="25087"/>
    <cellStyle name="Normal 3 2 2 2 8 4" xfId="25088"/>
    <cellStyle name="Normal 3 2 2 2 9" xfId="25089"/>
    <cellStyle name="Normal 3 2 2 2 9 2" xfId="25090"/>
    <cellStyle name="Normal 3 2 2 3" xfId="25091"/>
    <cellStyle name="Normal 3 2 2 3 10" xfId="25092"/>
    <cellStyle name="Normal 3 2 2 3 2" xfId="25093"/>
    <cellStyle name="Normal 3 2 2 3 2 2" xfId="25094"/>
    <cellStyle name="Normal 3 2 2 3 2 2 2" xfId="25095"/>
    <cellStyle name="Normal 3 2 2 3 2 2 2 2" xfId="25096"/>
    <cellStyle name="Normal 3 2 2 3 2 2 2 2 2" xfId="25097"/>
    <cellStyle name="Normal 3 2 2 3 2 2 2 2 3" xfId="25098"/>
    <cellStyle name="Normal 3 2 2 3 2 2 2 2 4" xfId="25099"/>
    <cellStyle name="Normal 3 2 2 3 2 2 2 3" xfId="25100"/>
    <cellStyle name="Normal 3 2 2 3 2 2 2 4" xfId="25101"/>
    <cellStyle name="Normal 3 2 2 3 2 2 2 5" xfId="25102"/>
    <cellStyle name="Normal 3 2 2 3 2 2 3" xfId="25103"/>
    <cellStyle name="Normal 3 2 2 3 2 2 3 2" xfId="25104"/>
    <cellStyle name="Normal 3 2 2 3 2 2 3 3" xfId="25105"/>
    <cellStyle name="Normal 3 2 2 3 2 2 3 4" xfId="25106"/>
    <cellStyle name="Normal 3 2 2 3 2 2 4" xfId="25107"/>
    <cellStyle name="Normal 3 2 2 3 2 2 4 2" xfId="25108"/>
    <cellStyle name="Normal 3 2 2 3 2 2 5" xfId="25109"/>
    <cellStyle name="Normal 3 2 2 3 2 2 6" xfId="25110"/>
    <cellStyle name="Normal 3 2 2 3 2 3" xfId="25111"/>
    <cellStyle name="Normal 3 2 2 3 2 3 2" xfId="25112"/>
    <cellStyle name="Normal 3 2 2 3 2 3 2 2" xfId="25113"/>
    <cellStyle name="Normal 3 2 2 3 2 3 2 2 2" xfId="25114"/>
    <cellStyle name="Normal 3 2 2 3 2 3 2 2 3" xfId="25115"/>
    <cellStyle name="Normal 3 2 2 3 2 3 2 2 4" xfId="25116"/>
    <cellStyle name="Normal 3 2 2 3 2 3 2 3" xfId="25117"/>
    <cellStyle name="Normal 3 2 2 3 2 3 2 4" xfId="25118"/>
    <cellStyle name="Normal 3 2 2 3 2 3 2 5" xfId="25119"/>
    <cellStyle name="Normal 3 2 2 3 2 3 3" xfId="25120"/>
    <cellStyle name="Normal 3 2 2 3 2 3 3 2" xfId="25121"/>
    <cellStyle name="Normal 3 2 2 3 2 3 3 3" xfId="25122"/>
    <cellStyle name="Normal 3 2 2 3 2 3 3 4" xfId="25123"/>
    <cellStyle name="Normal 3 2 2 3 2 3 4" xfId="25124"/>
    <cellStyle name="Normal 3 2 2 3 2 3 4 2" xfId="25125"/>
    <cellStyle name="Normal 3 2 2 3 2 3 5" xfId="25126"/>
    <cellStyle name="Normal 3 2 2 3 2 3 6" xfId="25127"/>
    <cellStyle name="Normal 3 2 2 3 2 4" xfId="25128"/>
    <cellStyle name="Normal 3 2 2 3 2 4 2" xfId="25129"/>
    <cellStyle name="Normal 3 2 2 3 2 4 2 2" xfId="25130"/>
    <cellStyle name="Normal 3 2 2 3 2 4 2 3" xfId="25131"/>
    <cellStyle name="Normal 3 2 2 3 2 4 2 4" xfId="25132"/>
    <cellStyle name="Normal 3 2 2 3 2 4 3" xfId="25133"/>
    <cellStyle name="Normal 3 2 2 3 2 4 4" xfId="25134"/>
    <cellStyle name="Normal 3 2 2 3 2 4 5" xfId="25135"/>
    <cellStyle name="Normal 3 2 2 3 2 5" xfId="25136"/>
    <cellStyle name="Normal 3 2 2 3 2 5 2" xfId="25137"/>
    <cellStyle name="Normal 3 2 2 3 2 5 3" xfId="25138"/>
    <cellStyle name="Normal 3 2 2 3 2 5 4" xfId="25139"/>
    <cellStyle name="Normal 3 2 2 3 2 6" xfId="25140"/>
    <cellStyle name="Normal 3 2 2 3 2 6 2" xfId="25141"/>
    <cellStyle name="Normal 3 2 2 3 2 7" xfId="25142"/>
    <cellStyle name="Normal 3 2 2 3 2 8" xfId="25143"/>
    <cellStyle name="Normal 3 2 2 3 3" xfId="25144"/>
    <cellStyle name="Normal 3 2 2 3 3 2" xfId="25145"/>
    <cellStyle name="Normal 3 2 2 3 3 2 2" xfId="25146"/>
    <cellStyle name="Normal 3 2 2 3 3 2 2 2" xfId="25147"/>
    <cellStyle name="Normal 3 2 2 3 3 2 2 2 2" xfId="25148"/>
    <cellStyle name="Normal 3 2 2 3 3 2 2 2 3" xfId="25149"/>
    <cellStyle name="Normal 3 2 2 3 3 2 2 2 4" xfId="25150"/>
    <cellStyle name="Normal 3 2 2 3 3 2 2 3" xfId="25151"/>
    <cellStyle name="Normal 3 2 2 3 3 2 2 4" xfId="25152"/>
    <cellStyle name="Normal 3 2 2 3 3 2 2 5" xfId="25153"/>
    <cellStyle name="Normal 3 2 2 3 3 2 3" xfId="25154"/>
    <cellStyle name="Normal 3 2 2 3 3 2 3 2" xfId="25155"/>
    <cellStyle name="Normal 3 2 2 3 3 2 3 3" xfId="25156"/>
    <cellStyle name="Normal 3 2 2 3 3 2 3 4" xfId="25157"/>
    <cellStyle name="Normal 3 2 2 3 3 2 4" xfId="25158"/>
    <cellStyle name="Normal 3 2 2 3 3 2 4 2" xfId="25159"/>
    <cellStyle name="Normal 3 2 2 3 3 2 5" xfId="25160"/>
    <cellStyle name="Normal 3 2 2 3 3 2 6" xfId="25161"/>
    <cellStyle name="Normal 3 2 2 3 3 3" xfId="25162"/>
    <cellStyle name="Normal 3 2 2 3 3 3 2" xfId="25163"/>
    <cellStyle name="Normal 3 2 2 3 3 3 2 2" xfId="25164"/>
    <cellStyle name="Normal 3 2 2 3 3 3 2 2 2" xfId="25165"/>
    <cellStyle name="Normal 3 2 2 3 3 3 2 2 3" xfId="25166"/>
    <cellStyle name="Normal 3 2 2 3 3 3 2 2 4" xfId="25167"/>
    <cellStyle name="Normal 3 2 2 3 3 3 2 3" xfId="25168"/>
    <cellStyle name="Normal 3 2 2 3 3 3 2 4" xfId="25169"/>
    <cellStyle name="Normal 3 2 2 3 3 3 2 5" xfId="25170"/>
    <cellStyle name="Normal 3 2 2 3 3 3 3" xfId="25171"/>
    <cellStyle name="Normal 3 2 2 3 3 3 3 2" xfId="25172"/>
    <cellStyle name="Normal 3 2 2 3 3 3 3 3" xfId="25173"/>
    <cellStyle name="Normal 3 2 2 3 3 3 3 4" xfId="25174"/>
    <cellStyle name="Normal 3 2 2 3 3 3 4" xfId="25175"/>
    <cellStyle name="Normal 3 2 2 3 3 3 4 2" xfId="25176"/>
    <cellStyle name="Normal 3 2 2 3 3 3 5" xfId="25177"/>
    <cellStyle name="Normal 3 2 2 3 3 3 6" xfId="25178"/>
    <cellStyle name="Normal 3 2 2 3 3 4" xfId="25179"/>
    <cellStyle name="Normal 3 2 2 3 3 4 2" xfId="25180"/>
    <cellStyle name="Normal 3 2 2 3 3 4 2 2" xfId="25181"/>
    <cellStyle name="Normal 3 2 2 3 3 4 2 3" xfId="25182"/>
    <cellStyle name="Normal 3 2 2 3 3 4 2 4" xfId="25183"/>
    <cellStyle name="Normal 3 2 2 3 3 4 3" xfId="25184"/>
    <cellStyle name="Normal 3 2 2 3 3 4 4" xfId="25185"/>
    <cellStyle name="Normal 3 2 2 3 3 4 5" xfId="25186"/>
    <cellStyle name="Normal 3 2 2 3 3 5" xfId="25187"/>
    <cellStyle name="Normal 3 2 2 3 3 5 2" xfId="25188"/>
    <cellStyle name="Normal 3 2 2 3 3 5 3" xfId="25189"/>
    <cellStyle name="Normal 3 2 2 3 3 5 4" xfId="25190"/>
    <cellStyle name="Normal 3 2 2 3 3 6" xfId="25191"/>
    <cellStyle name="Normal 3 2 2 3 3 6 2" xfId="25192"/>
    <cellStyle name="Normal 3 2 2 3 3 7" xfId="25193"/>
    <cellStyle name="Normal 3 2 2 3 3 8" xfId="25194"/>
    <cellStyle name="Normal 3 2 2 3 4" xfId="25195"/>
    <cellStyle name="Normal 3 2 2 3 4 2" xfId="25196"/>
    <cellStyle name="Normal 3 2 2 3 4 2 2" xfId="25197"/>
    <cellStyle name="Normal 3 2 2 3 4 2 2 2" xfId="25198"/>
    <cellStyle name="Normal 3 2 2 3 4 2 2 3" xfId="25199"/>
    <cellStyle name="Normal 3 2 2 3 4 2 2 4" xfId="25200"/>
    <cellStyle name="Normal 3 2 2 3 4 2 3" xfId="25201"/>
    <cellStyle name="Normal 3 2 2 3 4 2 4" xfId="25202"/>
    <cellStyle name="Normal 3 2 2 3 4 2 5" xfId="25203"/>
    <cellStyle name="Normal 3 2 2 3 4 3" xfId="25204"/>
    <cellStyle name="Normal 3 2 2 3 4 3 2" xfId="25205"/>
    <cellStyle name="Normal 3 2 2 3 4 3 3" xfId="25206"/>
    <cellStyle name="Normal 3 2 2 3 4 3 4" xfId="25207"/>
    <cellStyle name="Normal 3 2 2 3 4 4" xfId="25208"/>
    <cellStyle name="Normal 3 2 2 3 4 4 2" xfId="25209"/>
    <cellStyle name="Normal 3 2 2 3 4 5" xfId="25210"/>
    <cellStyle name="Normal 3 2 2 3 4 6" xfId="25211"/>
    <cellStyle name="Normal 3 2 2 3 5" xfId="25212"/>
    <cellStyle name="Normal 3 2 2 3 5 2" xfId="25213"/>
    <cellStyle name="Normal 3 2 2 3 5 2 2" xfId="25214"/>
    <cellStyle name="Normal 3 2 2 3 5 2 2 2" xfId="25215"/>
    <cellStyle name="Normal 3 2 2 3 5 2 2 3" xfId="25216"/>
    <cellStyle name="Normal 3 2 2 3 5 2 2 4" xfId="25217"/>
    <cellStyle name="Normal 3 2 2 3 5 2 3" xfId="25218"/>
    <cellStyle name="Normal 3 2 2 3 5 2 4" xfId="25219"/>
    <cellStyle name="Normal 3 2 2 3 5 2 5" xfId="25220"/>
    <cellStyle name="Normal 3 2 2 3 5 3" xfId="25221"/>
    <cellStyle name="Normal 3 2 2 3 5 3 2" xfId="25222"/>
    <cellStyle name="Normal 3 2 2 3 5 3 3" xfId="25223"/>
    <cellStyle name="Normal 3 2 2 3 5 3 4" xfId="25224"/>
    <cellStyle name="Normal 3 2 2 3 5 4" xfId="25225"/>
    <cellStyle name="Normal 3 2 2 3 5 4 2" xfId="25226"/>
    <cellStyle name="Normal 3 2 2 3 5 5" xfId="25227"/>
    <cellStyle name="Normal 3 2 2 3 5 6" xfId="25228"/>
    <cellStyle name="Normal 3 2 2 3 6" xfId="25229"/>
    <cellStyle name="Normal 3 2 2 3 6 2" xfId="25230"/>
    <cellStyle name="Normal 3 2 2 3 6 2 2" xfId="25231"/>
    <cellStyle name="Normal 3 2 2 3 6 2 3" xfId="25232"/>
    <cellStyle name="Normal 3 2 2 3 6 2 4" xfId="25233"/>
    <cellStyle name="Normal 3 2 2 3 6 3" xfId="25234"/>
    <cellStyle name="Normal 3 2 2 3 6 4" xfId="25235"/>
    <cellStyle name="Normal 3 2 2 3 6 5" xfId="25236"/>
    <cellStyle name="Normal 3 2 2 3 7" xfId="25237"/>
    <cellStyle name="Normal 3 2 2 3 7 2" xfId="25238"/>
    <cellStyle name="Normal 3 2 2 3 7 3" xfId="25239"/>
    <cellStyle name="Normal 3 2 2 3 7 4" xfId="25240"/>
    <cellStyle name="Normal 3 2 2 3 8" xfId="25241"/>
    <cellStyle name="Normal 3 2 2 3 8 2" xfId="25242"/>
    <cellStyle name="Normal 3 2 2 3 9" xfId="25243"/>
    <cellStyle name="Normal 3 2 2 4" xfId="25244"/>
    <cellStyle name="Normal 3 2 2 4 10" xfId="25245"/>
    <cellStyle name="Normal 3 2 2 4 2" xfId="25246"/>
    <cellStyle name="Normal 3 2 2 4 2 2" xfId="25247"/>
    <cellStyle name="Normal 3 2 2 4 2 2 2" xfId="25248"/>
    <cellStyle name="Normal 3 2 2 4 2 2 2 2" xfId="25249"/>
    <cellStyle name="Normal 3 2 2 4 2 2 2 2 2" xfId="25250"/>
    <cellStyle name="Normal 3 2 2 4 2 2 2 2 3" xfId="25251"/>
    <cellStyle name="Normal 3 2 2 4 2 2 2 2 4" xfId="25252"/>
    <cellStyle name="Normal 3 2 2 4 2 2 2 3" xfId="25253"/>
    <cellStyle name="Normal 3 2 2 4 2 2 2 4" xfId="25254"/>
    <cellStyle name="Normal 3 2 2 4 2 2 2 5" xfId="25255"/>
    <cellStyle name="Normal 3 2 2 4 2 2 3" xfId="25256"/>
    <cellStyle name="Normal 3 2 2 4 2 2 3 2" xfId="25257"/>
    <cellStyle name="Normal 3 2 2 4 2 2 3 3" xfId="25258"/>
    <cellStyle name="Normal 3 2 2 4 2 2 3 4" xfId="25259"/>
    <cellStyle name="Normal 3 2 2 4 2 2 4" xfId="25260"/>
    <cellStyle name="Normal 3 2 2 4 2 2 4 2" xfId="25261"/>
    <cellStyle name="Normal 3 2 2 4 2 2 5" xfId="25262"/>
    <cellStyle name="Normal 3 2 2 4 2 2 6" xfId="25263"/>
    <cellStyle name="Normal 3 2 2 4 2 3" xfId="25264"/>
    <cellStyle name="Normal 3 2 2 4 2 3 2" xfId="25265"/>
    <cellStyle name="Normal 3 2 2 4 2 3 2 2" xfId="25266"/>
    <cellStyle name="Normal 3 2 2 4 2 3 2 2 2" xfId="25267"/>
    <cellStyle name="Normal 3 2 2 4 2 3 2 2 3" xfId="25268"/>
    <cellStyle name="Normal 3 2 2 4 2 3 2 2 4" xfId="25269"/>
    <cellStyle name="Normal 3 2 2 4 2 3 2 3" xfId="25270"/>
    <cellStyle name="Normal 3 2 2 4 2 3 2 4" xfId="25271"/>
    <cellStyle name="Normal 3 2 2 4 2 3 2 5" xfId="25272"/>
    <cellStyle name="Normal 3 2 2 4 2 3 3" xfId="25273"/>
    <cellStyle name="Normal 3 2 2 4 2 3 3 2" xfId="25274"/>
    <cellStyle name="Normal 3 2 2 4 2 3 3 3" xfId="25275"/>
    <cellStyle name="Normal 3 2 2 4 2 3 3 4" xfId="25276"/>
    <cellStyle name="Normal 3 2 2 4 2 3 4" xfId="25277"/>
    <cellStyle name="Normal 3 2 2 4 2 3 4 2" xfId="25278"/>
    <cellStyle name="Normal 3 2 2 4 2 3 5" xfId="25279"/>
    <cellStyle name="Normal 3 2 2 4 2 3 6" xfId="25280"/>
    <cellStyle name="Normal 3 2 2 4 2 4" xfId="25281"/>
    <cellStyle name="Normal 3 2 2 4 2 4 2" xfId="25282"/>
    <cellStyle name="Normal 3 2 2 4 2 4 2 2" xfId="25283"/>
    <cellStyle name="Normal 3 2 2 4 2 4 2 3" xfId="25284"/>
    <cellStyle name="Normal 3 2 2 4 2 4 2 4" xfId="25285"/>
    <cellStyle name="Normal 3 2 2 4 2 4 3" xfId="25286"/>
    <cellStyle name="Normal 3 2 2 4 2 4 4" xfId="25287"/>
    <cellStyle name="Normal 3 2 2 4 2 4 5" xfId="25288"/>
    <cellStyle name="Normal 3 2 2 4 2 5" xfId="25289"/>
    <cellStyle name="Normal 3 2 2 4 2 5 2" xfId="25290"/>
    <cellStyle name="Normal 3 2 2 4 2 5 3" xfId="25291"/>
    <cellStyle name="Normal 3 2 2 4 2 5 4" xfId="25292"/>
    <cellStyle name="Normal 3 2 2 4 2 6" xfId="25293"/>
    <cellStyle name="Normal 3 2 2 4 2 6 2" xfId="25294"/>
    <cellStyle name="Normal 3 2 2 4 2 7" xfId="25295"/>
    <cellStyle name="Normal 3 2 2 4 2 8" xfId="25296"/>
    <cellStyle name="Normal 3 2 2 4 3" xfId="25297"/>
    <cellStyle name="Normal 3 2 2 4 3 2" xfId="25298"/>
    <cellStyle name="Normal 3 2 2 4 3 2 2" xfId="25299"/>
    <cellStyle name="Normal 3 2 2 4 3 2 2 2" xfId="25300"/>
    <cellStyle name="Normal 3 2 2 4 3 2 2 2 2" xfId="25301"/>
    <cellStyle name="Normal 3 2 2 4 3 2 2 2 3" xfId="25302"/>
    <cellStyle name="Normal 3 2 2 4 3 2 2 2 4" xfId="25303"/>
    <cellStyle name="Normal 3 2 2 4 3 2 2 3" xfId="25304"/>
    <cellStyle name="Normal 3 2 2 4 3 2 2 4" xfId="25305"/>
    <cellStyle name="Normal 3 2 2 4 3 2 2 5" xfId="25306"/>
    <cellStyle name="Normal 3 2 2 4 3 2 3" xfId="25307"/>
    <cellStyle name="Normal 3 2 2 4 3 2 3 2" xfId="25308"/>
    <cellStyle name="Normal 3 2 2 4 3 2 3 3" xfId="25309"/>
    <cellStyle name="Normal 3 2 2 4 3 2 3 4" xfId="25310"/>
    <cellStyle name="Normal 3 2 2 4 3 2 4" xfId="25311"/>
    <cellStyle name="Normal 3 2 2 4 3 2 4 2" xfId="25312"/>
    <cellStyle name="Normal 3 2 2 4 3 2 5" xfId="25313"/>
    <cellStyle name="Normal 3 2 2 4 3 2 6" xfId="25314"/>
    <cellStyle name="Normal 3 2 2 4 3 3" xfId="25315"/>
    <cellStyle name="Normal 3 2 2 4 3 3 2" xfId="25316"/>
    <cellStyle name="Normal 3 2 2 4 3 3 2 2" xfId="25317"/>
    <cellStyle name="Normal 3 2 2 4 3 3 2 2 2" xfId="25318"/>
    <cellStyle name="Normal 3 2 2 4 3 3 2 2 3" xfId="25319"/>
    <cellStyle name="Normal 3 2 2 4 3 3 2 2 4" xfId="25320"/>
    <cellStyle name="Normal 3 2 2 4 3 3 2 3" xfId="25321"/>
    <cellStyle name="Normal 3 2 2 4 3 3 2 4" xfId="25322"/>
    <cellStyle name="Normal 3 2 2 4 3 3 2 5" xfId="25323"/>
    <cellStyle name="Normal 3 2 2 4 3 3 3" xfId="25324"/>
    <cellStyle name="Normal 3 2 2 4 3 3 3 2" xfId="25325"/>
    <cellStyle name="Normal 3 2 2 4 3 3 3 3" xfId="25326"/>
    <cellStyle name="Normal 3 2 2 4 3 3 3 4" xfId="25327"/>
    <cellStyle name="Normal 3 2 2 4 3 3 4" xfId="25328"/>
    <cellStyle name="Normal 3 2 2 4 3 3 4 2" xfId="25329"/>
    <cellStyle name="Normal 3 2 2 4 3 3 5" xfId="25330"/>
    <cellStyle name="Normal 3 2 2 4 3 3 6" xfId="25331"/>
    <cellStyle name="Normal 3 2 2 4 3 4" xfId="25332"/>
    <cellStyle name="Normal 3 2 2 4 3 4 2" xfId="25333"/>
    <cellStyle name="Normal 3 2 2 4 3 4 2 2" xfId="25334"/>
    <cellStyle name="Normal 3 2 2 4 3 4 2 3" xfId="25335"/>
    <cellStyle name="Normal 3 2 2 4 3 4 2 4" xfId="25336"/>
    <cellStyle name="Normal 3 2 2 4 3 4 3" xfId="25337"/>
    <cellStyle name="Normal 3 2 2 4 3 4 4" xfId="25338"/>
    <cellStyle name="Normal 3 2 2 4 3 4 5" xfId="25339"/>
    <cellStyle name="Normal 3 2 2 4 3 5" xfId="25340"/>
    <cellStyle name="Normal 3 2 2 4 3 5 2" xfId="25341"/>
    <cellStyle name="Normal 3 2 2 4 3 5 3" xfId="25342"/>
    <cellStyle name="Normal 3 2 2 4 3 5 4" xfId="25343"/>
    <cellStyle name="Normal 3 2 2 4 3 6" xfId="25344"/>
    <cellStyle name="Normal 3 2 2 4 3 6 2" xfId="25345"/>
    <cellStyle name="Normal 3 2 2 4 3 7" xfId="25346"/>
    <cellStyle name="Normal 3 2 2 4 3 8" xfId="25347"/>
    <cellStyle name="Normal 3 2 2 4 4" xfId="25348"/>
    <cellStyle name="Normal 3 2 2 4 4 2" xfId="25349"/>
    <cellStyle name="Normal 3 2 2 4 4 2 2" xfId="25350"/>
    <cellStyle name="Normal 3 2 2 4 4 2 2 2" xfId="25351"/>
    <cellStyle name="Normal 3 2 2 4 4 2 2 3" xfId="25352"/>
    <cellStyle name="Normal 3 2 2 4 4 2 2 4" xfId="25353"/>
    <cellStyle name="Normal 3 2 2 4 4 2 3" xfId="25354"/>
    <cellStyle name="Normal 3 2 2 4 4 2 4" xfId="25355"/>
    <cellStyle name="Normal 3 2 2 4 4 2 5" xfId="25356"/>
    <cellStyle name="Normal 3 2 2 4 4 3" xfId="25357"/>
    <cellStyle name="Normal 3 2 2 4 4 3 2" xfId="25358"/>
    <cellStyle name="Normal 3 2 2 4 4 3 3" xfId="25359"/>
    <cellStyle name="Normal 3 2 2 4 4 3 4" xfId="25360"/>
    <cellStyle name="Normal 3 2 2 4 4 4" xfId="25361"/>
    <cellStyle name="Normal 3 2 2 4 4 4 2" xfId="25362"/>
    <cellStyle name="Normal 3 2 2 4 4 5" xfId="25363"/>
    <cellStyle name="Normal 3 2 2 4 4 6" xfId="25364"/>
    <cellStyle name="Normal 3 2 2 4 5" xfId="25365"/>
    <cellStyle name="Normal 3 2 2 4 5 2" xfId="25366"/>
    <cellStyle name="Normal 3 2 2 4 5 2 2" xfId="25367"/>
    <cellStyle name="Normal 3 2 2 4 5 2 2 2" xfId="25368"/>
    <cellStyle name="Normal 3 2 2 4 5 2 2 3" xfId="25369"/>
    <cellStyle name="Normal 3 2 2 4 5 2 2 4" xfId="25370"/>
    <cellStyle name="Normal 3 2 2 4 5 2 3" xfId="25371"/>
    <cellStyle name="Normal 3 2 2 4 5 2 4" xfId="25372"/>
    <cellStyle name="Normal 3 2 2 4 5 2 5" xfId="25373"/>
    <cellStyle name="Normal 3 2 2 4 5 3" xfId="25374"/>
    <cellStyle name="Normal 3 2 2 4 5 3 2" xfId="25375"/>
    <cellStyle name="Normal 3 2 2 4 5 3 3" xfId="25376"/>
    <cellStyle name="Normal 3 2 2 4 5 3 4" xfId="25377"/>
    <cellStyle name="Normal 3 2 2 4 5 4" xfId="25378"/>
    <cellStyle name="Normal 3 2 2 4 5 4 2" xfId="25379"/>
    <cellStyle name="Normal 3 2 2 4 5 5" xfId="25380"/>
    <cellStyle name="Normal 3 2 2 4 5 6" xfId="25381"/>
    <cellStyle name="Normal 3 2 2 4 6" xfId="25382"/>
    <cellStyle name="Normal 3 2 2 4 6 2" xfId="25383"/>
    <cellStyle name="Normal 3 2 2 4 6 2 2" xfId="25384"/>
    <cellStyle name="Normal 3 2 2 4 6 2 3" xfId="25385"/>
    <cellStyle name="Normal 3 2 2 4 6 2 4" xfId="25386"/>
    <cellStyle name="Normal 3 2 2 4 6 3" xfId="25387"/>
    <cellStyle name="Normal 3 2 2 4 6 4" xfId="25388"/>
    <cellStyle name="Normal 3 2 2 4 6 5" xfId="25389"/>
    <cellStyle name="Normal 3 2 2 4 7" xfId="25390"/>
    <cellStyle name="Normal 3 2 2 4 7 2" xfId="25391"/>
    <cellStyle name="Normal 3 2 2 4 7 3" xfId="25392"/>
    <cellStyle name="Normal 3 2 2 4 7 4" xfId="25393"/>
    <cellStyle name="Normal 3 2 2 4 8" xfId="25394"/>
    <cellStyle name="Normal 3 2 2 4 8 2" xfId="25395"/>
    <cellStyle name="Normal 3 2 2 4 9" xfId="25396"/>
    <cellStyle name="Normal 3 2 2 5" xfId="25397"/>
    <cellStyle name="Normal 3 2 2 5 2" xfId="25398"/>
    <cellStyle name="Normal 3 2 2 5 2 2" xfId="25399"/>
    <cellStyle name="Normal 3 2 2 5 2 2 2" xfId="25400"/>
    <cellStyle name="Normal 3 2 2 5 2 2 2 2" xfId="25401"/>
    <cellStyle name="Normal 3 2 2 5 2 2 2 3" xfId="25402"/>
    <cellStyle name="Normal 3 2 2 5 2 2 2 4" xfId="25403"/>
    <cellStyle name="Normal 3 2 2 5 2 2 3" xfId="25404"/>
    <cellStyle name="Normal 3 2 2 5 2 2 4" xfId="25405"/>
    <cellStyle name="Normal 3 2 2 5 2 2 5" xfId="25406"/>
    <cellStyle name="Normal 3 2 2 5 2 3" xfId="25407"/>
    <cellStyle name="Normal 3 2 2 5 2 3 2" xfId="25408"/>
    <cellStyle name="Normal 3 2 2 5 2 3 3" xfId="25409"/>
    <cellStyle name="Normal 3 2 2 5 2 3 4" xfId="25410"/>
    <cellStyle name="Normal 3 2 2 5 2 4" xfId="25411"/>
    <cellStyle name="Normal 3 2 2 5 2 4 2" xfId="25412"/>
    <cellStyle name="Normal 3 2 2 5 2 5" xfId="25413"/>
    <cellStyle name="Normal 3 2 2 5 2 6" xfId="25414"/>
    <cellStyle name="Normal 3 2 2 5 3" xfId="25415"/>
    <cellStyle name="Normal 3 2 2 5 3 2" xfId="25416"/>
    <cellStyle name="Normal 3 2 2 5 3 2 2" xfId="25417"/>
    <cellStyle name="Normal 3 2 2 5 3 2 2 2" xfId="25418"/>
    <cellStyle name="Normal 3 2 2 5 3 2 2 3" xfId="25419"/>
    <cellStyle name="Normal 3 2 2 5 3 2 2 4" xfId="25420"/>
    <cellStyle name="Normal 3 2 2 5 3 2 3" xfId="25421"/>
    <cellStyle name="Normal 3 2 2 5 3 2 4" xfId="25422"/>
    <cellStyle name="Normal 3 2 2 5 3 2 5" xfId="25423"/>
    <cellStyle name="Normal 3 2 2 5 3 3" xfId="25424"/>
    <cellStyle name="Normal 3 2 2 5 3 3 2" xfId="25425"/>
    <cellStyle name="Normal 3 2 2 5 3 3 3" xfId="25426"/>
    <cellStyle name="Normal 3 2 2 5 3 3 4" xfId="25427"/>
    <cellStyle name="Normal 3 2 2 5 3 4" xfId="25428"/>
    <cellStyle name="Normal 3 2 2 5 3 4 2" xfId="25429"/>
    <cellStyle name="Normal 3 2 2 5 3 5" xfId="25430"/>
    <cellStyle name="Normal 3 2 2 5 3 6" xfId="25431"/>
    <cellStyle name="Normal 3 2 2 5 4" xfId="25432"/>
    <cellStyle name="Normal 3 2 2 5 4 2" xfId="25433"/>
    <cellStyle name="Normal 3 2 2 5 4 2 2" xfId="25434"/>
    <cellStyle name="Normal 3 2 2 5 4 2 3" xfId="25435"/>
    <cellStyle name="Normal 3 2 2 5 4 2 4" xfId="25436"/>
    <cellStyle name="Normal 3 2 2 5 4 3" xfId="25437"/>
    <cellStyle name="Normal 3 2 2 5 4 4" xfId="25438"/>
    <cellStyle name="Normal 3 2 2 5 4 5" xfId="25439"/>
    <cellStyle name="Normal 3 2 2 5 5" xfId="25440"/>
    <cellStyle name="Normal 3 2 2 5 5 2" xfId="25441"/>
    <cellStyle name="Normal 3 2 2 5 5 3" xfId="25442"/>
    <cellStyle name="Normal 3 2 2 5 5 4" xfId="25443"/>
    <cellStyle name="Normal 3 2 2 5 6" xfId="25444"/>
    <cellStyle name="Normal 3 2 2 5 6 2" xfId="25445"/>
    <cellStyle name="Normal 3 2 2 5 7" xfId="25446"/>
    <cellStyle name="Normal 3 2 2 5 8" xfId="25447"/>
    <cellStyle name="Normal 3 2 2 6" xfId="25448"/>
    <cellStyle name="Normal 3 2 2 6 2" xfId="25449"/>
    <cellStyle name="Normal 3 2 2 6 2 2" xfId="25450"/>
    <cellStyle name="Normal 3 2 2 6 2 2 2" xfId="25451"/>
    <cellStyle name="Normal 3 2 2 6 2 2 2 2" xfId="25452"/>
    <cellStyle name="Normal 3 2 2 6 2 2 2 3" xfId="25453"/>
    <cellStyle name="Normal 3 2 2 6 2 2 2 4" xfId="25454"/>
    <cellStyle name="Normal 3 2 2 6 2 2 3" xfId="25455"/>
    <cellStyle name="Normal 3 2 2 6 2 2 4" xfId="25456"/>
    <cellStyle name="Normal 3 2 2 6 2 2 5" xfId="25457"/>
    <cellStyle name="Normal 3 2 2 6 2 3" xfId="25458"/>
    <cellStyle name="Normal 3 2 2 6 2 3 2" xfId="25459"/>
    <cellStyle name="Normal 3 2 2 6 2 3 3" xfId="25460"/>
    <cellStyle name="Normal 3 2 2 6 2 3 4" xfId="25461"/>
    <cellStyle name="Normal 3 2 2 6 2 4" xfId="25462"/>
    <cellStyle name="Normal 3 2 2 6 2 4 2" xfId="25463"/>
    <cellStyle name="Normal 3 2 2 6 2 5" xfId="25464"/>
    <cellStyle name="Normal 3 2 2 6 2 6" xfId="25465"/>
    <cellStyle name="Normal 3 2 2 6 3" xfId="25466"/>
    <cellStyle name="Normal 3 2 2 6 3 2" xfId="25467"/>
    <cellStyle name="Normal 3 2 2 6 3 2 2" xfId="25468"/>
    <cellStyle name="Normal 3 2 2 6 3 2 2 2" xfId="25469"/>
    <cellStyle name="Normal 3 2 2 6 3 2 2 3" xfId="25470"/>
    <cellStyle name="Normal 3 2 2 6 3 2 2 4" xfId="25471"/>
    <cellStyle name="Normal 3 2 2 6 3 2 3" xfId="25472"/>
    <cellStyle name="Normal 3 2 2 6 3 2 4" xfId="25473"/>
    <cellStyle name="Normal 3 2 2 6 3 2 5" xfId="25474"/>
    <cellStyle name="Normal 3 2 2 6 3 3" xfId="25475"/>
    <cellStyle name="Normal 3 2 2 6 3 3 2" xfId="25476"/>
    <cellStyle name="Normal 3 2 2 6 3 3 3" xfId="25477"/>
    <cellStyle name="Normal 3 2 2 6 3 3 4" xfId="25478"/>
    <cellStyle name="Normal 3 2 2 6 3 4" xfId="25479"/>
    <cellStyle name="Normal 3 2 2 6 3 4 2" xfId="25480"/>
    <cellStyle name="Normal 3 2 2 6 3 5" xfId="25481"/>
    <cellStyle name="Normal 3 2 2 6 3 6" xfId="25482"/>
    <cellStyle name="Normal 3 2 2 6 4" xfId="25483"/>
    <cellStyle name="Normal 3 2 2 6 4 2" xfId="25484"/>
    <cellStyle name="Normal 3 2 2 6 4 2 2" xfId="25485"/>
    <cellStyle name="Normal 3 2 2 6 4 2 3" xfId="25486"/>
    <cellStyle name="Normal 3 2 2 6 4 2 4" xfId="25487"/>
    <cellStyle name="Normal 3 2 2 6 4 3" xfId="25488"/>
    <cellStyle name="Normal 3 2 2 6 4 4" xfId="25489"/>
    <cellStyle name="Normal 3 2 2 6 4 5" xfId="25490"/>
    <cellStyle name="Normal 3 2 2 6 5" xfId="25491"/>
    <cellStyle name="Normal 3 2 2 6 5 2" xfId="25492"/>
    <cellStyle name="Normal 3 2 2 6 5 3" xfId="25493"/>
    <cellStyle name="Normal 3 2 2 6 5 4" xfId="25494"/>
    <cellStyle name="Normal 3 2 2 6 6" xfId="25495"/>
    <cellStyle name="Normal 3 2 2 6 6 2" xfId="25496"/>
    <cellStyle name="Normal 3 2 2 6 7" xfId="25497"/>
    <cellStyle name="Normal 3 2 2 6 8" xfId="25498"/>
    <cellStyle name="Normal 3 2 2 7" xfId="25499"/>
    <cellStyle name="Normal 3 2 2 7 2" xfId="25500"/>
    <cellStyle name="Normal 3 2 2 7 2 2" xfId="25501"/>
    <cellStyle name="Normal 3 2 2 7 2 2 2" xfId="25502"/>
    <cellStyle name="Normal 3 2 2 7 2 2 3" xfId="25503"/>
    <cellStyle name="Normal 3 2 2 7 2 2 4" xfId="25504"/>
    <cellStyle name="Normal 3 2 2 7 2 3" xfId="25505"/>
    <cellStyle name="Normal 3 2 2 7 2 4" xfId="25506"/>
    <cellStyle name="Normal 3 2 2 7 2 5" xfId="25507"/>
    <cellStyle name="Normal 3 2 2 7 3" xfId="25508"/>
    <cellStyle name="Normal 3 2 2 7 3 2" xfId="25509"/>
    <cellStyle name="Normal 3 2 2 7 3 3" xfId="25510"/>
    <cellStyle name="Normal 3 2 2 7 3 4" xfId="25511"/>
    <cellStyle name="Normal 3 2 2 7 4" xfId="25512"/>
    <cellStyle name="Normal 3 2 2 7 4 2" xfId="25513"/>
    <cellStyle name="Normal 3 2 2 7 5" xfId="25514"/>
    <cellStyle name="Normal 3 2 2 7 6" xfId="25515"/>
    <cellStyle name="Normal 3 2 2 8" xfId="25516"/>
    <cellStyle name="Normal 3 2 2 8 2" xfId="25517"/>
    <cellStyle name="Normal 3 2 2 8 2 2" xfId="25518"/>
    <cellStyle name="Normal 3 2 2 8 2 2 2" xfId="25519"/>
    <cellStyle name="Normal 3 2 2 8 2 2 3" xfId="25520"/>
    <cellStyle name="Normal 3 2 2 8 2 2 4" xfId="25521"/>
    <cellStyle name="Normal 3 2 2 8 2 3" xfId="25522"/>
    <cellStyle name="Normal 3 2 2 8 2 4" xfId="25523"/>
    <cellStyle name="Normal 3 2 2 8 2 5" xfId="25524"/>
    <cellStyle name="Normal 3 2 2 8 3" xfId="25525"/>
    <cellStyle name="Normal 3 2 2 8 3 2" xfId="25526"/>
    <cellStyle name="Normal 3 2 2 8 3 3" xfId="25527"/>
    <cellStyle name="Normal 3 2 2 8 3 4" xfId="25528"/>
    <cellStyle name="Normal 3 2 2 8 4" xfId="25529"/>
    <cellStyle name="Normal 3 2 2 8 4 2" xfId="25530"/>
    <cellStyle name="Normal 3 2 2 8 5" xfId="25531"/>
    <cellStyle name="Normal 3 2 2 8 6" xfId="25532"/>
    <cellStyle name="Normal 3 2 2 9" xfId="25533"/>
    <cellStyle name="Normal 3 2 2 9 2" xfId="25534"/>
    <cellStyle name="Normal 3 2 2 9 2 2" xfId="25535"/>
    <cellStyle name="Normal 3 2 2 9 2 3" xfId="25536"/>
    <cellStyle name="Normal 3 2 2 9 2 4" xfId="25537"/>
    <cellStyle name="Normal 3 2 2 9 3" xfId="25538"/>
    <cellStyle name="Normal 3 2 2 9 4" xfId="25539"/>
    <cellStyle name="Normal 3 2 2 9 5" xfId="25540"/>
    <cellStyle name="Normal 3 2 3" xfId="25541"/>
    <cellStyle name="Normal 3 2 3 10" xfId="25542"/>
    <cellStyle name="Normal 3 2 3 11" xfId="25543"/>
    <cellStyle name="Normal 3 2 3 2" xfId="25544"/>
    <cellStyle name="Normal 3 2 3 2 10" xfId="25545"/>
    <cellStyle name="Normal 3 2 3 2 2" xfId="25546"/>
    <cellStyle name="Normal 3 2 3 2 2 2" xfId="25547"/>
    <cellStyle name="Normal 3 2 3 2 2 2 2" xfId="25548"/>
    <cellStyle name="Normal 3 2 3 2 2 2 2 2" xfId="25549"/>
    <cellStyle name="Normal 3 2 3 2 2 2 2 2 2" xfId="25550"/>
    <cellStyle name="Normal 3 2 3 2 2 2 2 2 3" xfId="25551"/>
    <cellStyle name="Normal 3 2 3 2 2 2 2 2 4" xfId="25552"/>
    <cellStyle name="Normal 3 2 3 2 2 2 2 3" xfId="25553"/>
    <cellStyle name="Normal 3 2 3 2 2 2 2 4" xfId="25554"/>
    <cellStyle name="Normal 3 2 3 2 2 2 2 5" xfId="25555"/>
    <cellStyle name="Normal 3 2 3 2 2 2 3" xfId="25556"/>
    <cellStyle name="Normal 3 2 3 2 2 2 3 2" xfId="25557"/>
    <cellStyle name="Normal 3 2 3 2 2 2 3 3" xfId="25558"/>
    <cellStyle name="Normal 3 2 3 2 2 2 3 4" xfId="25559"/>
    <cellStyle name="Normal 3 2 3 2 2 2 4" xfId="25560"/>
    <cellStyle name="Normal 3 2 3 2 2 2 4 2" xfId="25561"/>
    <cellStyle name="Normal 3 2 3 2 2 2 5" xfId="25562"/>
    <cellStyle name="Normal 3 2 3 2 2 2 6" xfId="25563"/>
    <cellStyle name="Normal 3 2 3 2 2 3" xfId="25564"/>
    <cellStyle name="Normal 3 2 3 2 2 3 2" xfId="25565"/>
    <cellStyle name="Normal 3 2 3 2 2 3 2 2" xfId="25566"/>
    <cellStyle name="Normal 3 2 3 2 2 3 2 2 2" xfId="25567"/>
    <cellStyle name="Normal 3 2 3 2 2 3 2 2 3" xfId="25568"/>
    <cellStyle name="Normal 3 2 3 2 2 3 2 2 4" xfId="25569"/>
    <cellStyle name="Normal 3 2 3 2 2 3 2 3" xfId="25570"/>
    <cellStyle name="Normal 3 2 3 2 2 3 2 4" xfId="25571"/>
    <cellStyle name="Normal 3 2 3 2 2 3 2 5" xfId="25572"/>
    <cellStyle name="Normal 3 2 3 2 2 3 3" xfId="25573"/>
    <cellStyle name="Normal 3 2 3 2 2 3 3 2" xfId="25574"/>
    <cellStyle name="Normal 3 2 3 2 2 3 3 3" xfId="25575"/>
    <cellStyle name="Normal 3 2 3 2 2 3 3 4" xfId="25576"/>
    <cellStyle name="Normal 3 2 3 2 2 3 4" xfId="25577"/>
    <cellStyle name="Normal 3 2 3 2 2 3 4 2" xfId="25578"/>
    <cellStyle name="Normal 3 2 3 2 2 3 5" xfId="25579"/>
    <cellStyle name="Normal 3 2 3 2 2 3 6" xfId="25580"/>
    <cellStyle name="Normal 3 2 3 2 2 4" xfId="25581"/>
    <cellStyle name="Normal 3 2 3 2 2 4 2" xfId="25582"/>
    <cellStyle name="Normal 3 2 3 2 2 4 2 2" xfId="25583"/>
    <cellStyle name="Normal 3 2 3 2 2 4 2 3" xfId="25584"/>
    <cellStyle name="Normal 3 2 3 2 2 4 2 4" xfId="25585"/>
    <cellStyle name="Normal 3 2 3 2 2 4 3" xfId="25586"/>
    <cellStyle name="Normal 3 2 3 2 2 4 4" xfId="25587"/>
    <cellStyle name="Normal 3 2 3 2 2 4 5" xfId="25588"/>
    <cellStyle name="Normal 3 2 3 2 2 5" xfId="25589"/>
    <cellStyle name="Normal 3 2 3 2 2 5 2" xfId="25590"/>
    <cellStyle name="Normal 3 2 3 2 2 5 3" xfId="25591"/>
    <cellStyle name="Normal 3 2 3 2 2 5 4" xfId="25592"/>
    <cellStyle name="Normal 3 2 3 2 2 6" xfId="25593"/>
    <cellStyle name="Normal 3 2 3 2 2 6 2" xfId="25594"/>
    <cellStyle name="Normal 3 2 3 2 2 7" xfId="25595"/>
    <cellStyle name="Normal 3 2 3 2 2 8" xfId="25596"/>
    <cellStyle name="Normal 3 2 3 2 3" xfId="25597"/>
    <cellStyle name="Normal 3 2 3 2 3 2" xfId="25598"/>
    <cellStyle name="Normal 3 2 3 2 3 2 2" xfId="25599"/>
    <cellStyle name="Normal 3 2 3 2 3 2 2 2" xfId="25600"/>
    <cellStyle name="Normal 3 2 3 2 3 2 2 2 2" xfId="25601"/>
    <cellStyle name="Normal 3 2 3 2 3 2 2 2 3" xfId="25602"/>
    <cellStyle name="Normal 3 2 3 2 3 2 2 2 4" xfId="25603"/>
    <cellStyle name="Normal 3 2 3 2 3 2 2 3" xfId="25604"/>
    <cellStyle name="Normal 3 2 3 2 3 2 2 4" xfId="25605"/>
    <cellStyle name="Normal 3 2 3 2 3 2 2 5" xfId="25606"/>
    <cellStyle name="Normal 3 2 3 2 3 2 3" xfId="25607"/>
    <cellStyle name="Normal 3 2 3 2 3 2 3 2" xfId="25608"/>
    <cellStyle name="Normal 3 2 3 2 3 2 3 3" xfId="25609"/>
    <cellStyle name="Normal 3 2 3 2 3 2 3 4" xfId="25610"/>
    <cellStyle name="Normal 3 2 3 2 3 2 4" xfId="25611"/>
    <cellStyle name="Normal 3 2 3 2 3 2 4 2" xfId="25612"/>
    <cellStyle name="Normal 3 2 3 2 3 2 5" xfId="25613"/>
    <cellStyle name="Normal 3 2 3 2 3 2 6" xfId="25614"/>
    <cellStyle name="Normal 3 2 3 2 3 3" xfId="25615"/>
    <cellStyle name="Normal 3 2 3 2 3 3 2" xfId="25616"/>
    <cellStyle name="Normal 3 2 3 2 3 3 2 2" xfId="25617"/>
    <cellStyle name="Normal 3 2 3 2 3 3 2 2 2" xfId="25618"/>
    <cellStyle name="Normal 3 2 3 2 3 3 2 2 3" xfId="25619"/>
    <cellStyle name="Normal 3 2 3 2 3 3 2 2 4" xfId="25620"/>
    <cellStyle name="Normal 3 2 3 2 3 3 2 3" xfId="25621"/>
    <cellStyle name="Normal 3 2 3 2 3 3 2 4" xfId="25622"/>
    <cellStyle name="Normal 3 2 3 2 3 3 2 5" xfId="25623"/>
    <cellStyle name="Normal 3 2 3 2 3 3 3" xfId="25624"/>
    <cellStyle name="Normal 3 2 3 2 3 3 3 2" xfId="25625"/>
    <cellStyle name="Normal 3 2 3 2 3 3 3 3" xfId="25626"/>
    <cellStyle name="Normal 3 2 3 2 3 3 3 4" xfId="25627"/>
    <cellStyle name="Normal 3 2 3 2 3 3 4" xfId="25628"/>
    <cellStyle name="Normal 3 2 3 2 3 3 4 2" xfId="25629"/>
    <cellStyle name="Normal 3 2 3 2 3 3 5" xfId="25630"/>
    <cellStyle name="Normal 3 2 3 2 3 3 6" xfId="25631"/>
    <cellStyle name="Normal 3 2 3 2 3 4" xfId="25632"/>
    <cellStyle name="Normal 3 2 3 2 3 4 2" xfId="25633"/>
    <cellStyle name="Normal 3 2 3 2 3 4 2 2" xfId="25634"/>
    <cellStyle name="Normal 3 2 3 2 3 4 2 3" xfId="25635"/>
    <cellStyle name="Normal 3 2 3 2 3 4 2 4" xfId="25636"/>
    <cellStyle name="Normal 3 2 3 2 3 4 3" xfId="25637"/>
    <cellStyle name="Normal 3 2 3 2 3 4 4" xfId="25638"/>
    <cellStyle name="Normal 3 2 3 2 3 4 5" xfId="25639"/>
    <cellStyle name="Normal 3 2 3 2 3 5" xfId="25640"/>
    <cellStyle name="Normal 3 2 3 2 3 5 2" xfId="25641"/>
    <cellStyle name="Normal 3 2 3 2 3 5 3" xfId="25642"/>
    <cellStyle name="Normal 3 2 3 2 3 5 4" xfId="25643"/>
    <cellStyle name="Normal 3 2 3 2 3 6" xfId="25644"/>
    <cellStyle name="Normal 3 2 3 2 3 6 2" xfId="25645"/>
    <cellStyle name="Normal 3 2 3 2 3 7" xfId="25646"/>
    <cellStyle name="Normal 3 2 3 2 3 8" xfId="25647"/>
    <cellStyle name="Normal 3 2 3 2 4" xfId="25648"/>
    <cellStyle name="Normal 3 2 3 2 4 2" xfId="25649"/>
    <cellStyle name="Normal 3 2 3 2 4 2 2" xfId="25650"/>
    <cellStyle name="Normal 3 2 3 2 4 2 2 2" xfId="25651"/>
    <cellStyle name="Normal 3 2 3 2 4 2 2 3" xfId="25652"/>
    <cellStyle name="Normal 3 2 3 2 4 2 2 4" xfId="25653"/>
    <cellStyle name="Normal 3 2 3 2 4 2 3" xfId="25654"/>
    <cellStyle name="Normal 3 2 3 2 4 2 4" xfId="25655"/>
    <cellStyle name="Normal 3 2 3 2 4 2 5" xfId="25656"/>
    <cellStyle name="Normal 3 2 3 2 4 3" xfId="25657"/>
    <cellStyle name="Normal 3 2 3 2 4 3 2" xfId="25658"/>
    <cellStyle name="Normal 3 2 3 2 4 3 3" xfId="25659"/>
    <cellStyle name="Normal 3 2 3 2 4 3 4" xfId="25660"/>
    <cellStyle name="Normal 3 2 3 2 4 4" xfId="25661"/>
    <cellStyle name="Normal 3 2 3 2 4 4 2" xfId="25662"/>
    <cellStyle name="Normal 3 2 3 2 4 5" xfId="25663"/>
    <cellStyle name="Normal 3 2 3 2 4 6" xfId="25664"/>
    <cellStyle name="Normal 3 2 3 2 5" xfId="25665"/>
    <cellStyle name="Normal 3 2 3 2 5 2" xfId="25666"/>
    <cellStyle name="Normal 3 2 3 2 5 2 2" xfId="25667"/>
    <cellStyle name="Normal 3 2 3 2 5 2 2 2" xfId="25668"/>
    <cellStyle name="Normal 3 2 3 2 5 2 2 3" xfId="25669"/>
    <cellStyle name="Normal 3 2 3 2 5 2 2 4" xfId="25670"/>
    <cellStyle name="Normal 3 2 3 2 5 2 3" xfId="25671"/>
    <cellStyle name="Normal 3 2 3 2 5 2 4" xfId="25672"/>
    <cellStyle name="Normal 3 2 3 2 5 2 5" xfId="25673"/>
    <cellStyle name="Normal 3 2 3 2 5 3" xfId="25674"/>
    <cellStyle name="Normal 3 2 3 2 5 3 2" xfId="25675"/>
    <cellStyle name="Normal 3 2 3 2 5 3 3" xfId="25676"/>
    <cellStyle name="Normal 3 2 3 2 5 3 4" xfId="25677"/>
    <cellStyle name="Normal 3 2 3 2 5 4" xfId="25678"/>
    <cellStyle name="Normal 3 2 3 2 5 4 2" xfId="25679"/>
    <cellStyle name="Normal 3 2 3 2 5 5" xfId="25680"/>
    <cellStyle name="Normal 3 2 3 2 5 6" xfId="25681"/>
    <cellStyle name="Normal 3 2 3 2 6" xfId="25682"/>
    <cellStyle name="Normal 3 2 3 2 6 2" xfId="25683"/>
    <cellStyle name="Normal 3 2 3 2 6 2 2" xfId="25684"/>
    <cellStyle name="Normal 3 2 3 2 6 2 3" xfId="25685"/>
    <cellStyle name="Normal 3 2 3 2 6 2 4" xfId="25686"/>
    <cellStyle name="Normal 3 2 3 2 6 3" xfId="25687"/>
    <cellStyle name="Normal 3 2 3 2 6 4" xfId="25688"/>
    <cellStyle name="Normal 3 2 3 2 6 5" xfId="25689"/>
    <cellStyle name="Normal 3 2 3 2 7" xfId="25690"/>
    <cellStyle name="Normal 3 2 3 2 7 2" xfId="25691"/>
    <cellStyle name="Normal 3 2 3 2 7 3" xfId="25692"/>
    <cellStyle name="Normal 3 2 3 2 7 4" xfId="25693"/>
    <cellStyle name="Normal 3 2 3 2 8" xfId="25694"/>
    <cellStyle name="Normal 3 2 3 2 8 2" xfId="25695"/>
    <cellStyle name="Normal 3 2 3 2 9" xfId="25696"/>
    <cellStyle name="Normal 3 2 3 3" xfId="25697"/>
    <cellStyle name="Normal 3 2 3 3 2" xfId="25698"/>
    <cellStyle name="Normal 3 2 3 3 2 2" xfId="25699"/>
    <cellStyle name="Normal 3 2 3 3 2 2 2" xfId="25700"/>
    <cellStyle name="Normal 3 2 3 3 2 2 2 2" xfId="25701"/>
    <cellStyle name="Normal 3 2 3 3 2 2 2 3" xfId="25702"/>
    <cellStyle name="Normal 3 2 3 3 2 2 2 4" xfId="25703"/>
    <cellStyle name="Normal 3 2 3 3 2 2 3" xfId="25704"/>
    <cellStyle name="Normal 3 2 3 3 2 2 4" xfId="25705"/>
    <cellStyle name="Normal 3 2 3 3 2 2 5" xfId="25706"/>
    <cellStyle name="Normal 3 2 3 3 2 3" xfId="25707"/>
    <cellStyle name="Normal 3 2 3 3 2 3 2" xfId="25708"/>
    <cellStyle name="Normal 3 2 3 3 2 3 3" xfId="25709"/>
    <cellStyle name="Normal 3 2 3 3 2 3 4" xfId="25710"/>
    <cellStyle name="Normal 3 2 3 3 2 4" xfId="25711"/>
    <cellStyle name="Normal 3 2 3 3 2 4 2" xfId="25712"/>
    <cellStyle name="Normal 3 2 3 3 2 5" xfId="25713"/>
    <cellStyle name="Normal 3 2 3 3 2 6" xfId="25714"/>
    <cellStyle name="Normal 3 2 3 3 3" xfId="25715"/>
    <cellStyle name="Normal 3 2 3 3 3 2" xfId="25716"/>
    <cellStyle name="Normal 3 2 3 3 3 2 2" xfId="25717"/>
    <cellStyle name="Normal 3 2 3 3 3 2 2 2" xfId="25718"/>
    <cellStyle name="Normal 3 2 3 3 3 2 2 3" xfId="25719"/>
    <cellStyle name="Normal 3 2 3 3 3 2 2 4" xfId="25720"/>
    <cellStyle name="Normal 3 2 3 3 3 2 3" xfId="25721"/>
    <cellStyle name="Normal 3 2 3 3 3 2 4" xfId="25722"/>
    <cellStyle name="Normal 3 2 3 3 3 2 5" xfId="25723"/>
    <cellStyle name="Normal 3 2 3 3 3 3" xfId="25724"/>
    <cellStyle name="Normal 3 2 3 3 3 3 2" xfId="25725"/>
    <cellStyle name="Normal 3 2 3 3 3 3 3" xfId="25726"/>
    <cellStyle name="Normal 3 2 3 3 3 3 4" xfId="25727"/>
    <cellStyle name="Normal 3 2 3 3 3 4" xfId="25728"/>
    <cellStyle name="Normal 3 2 3 3 3 4 2" xfId="25729"/>
    <cellStyle name="Normal 3 2 3 3 3 5" xfId="25730"/>
    <cellStyle name="Normal 3 2 3 3 3 6" xfId="25731"/>
    <cellStyle name="Normal 3 2 3 3 4" xfId="25732"/>
    <cellStyle name="Normal 3 2 3 3 4 2" xfId="25733"/>
    <cellStyle name="Normal 3 2 3 3 4 2 2" xfId="25734"/>
    <cellStyle name="Normal 3 2 3 3 4 2 3" xfId="25735"/>
    <cellStyle name="Normal 3 2 3 3 4 2 4" xfId="25736"/>
    <cellStyle name="Normal 3 2 3 3 4 3" xfId="25737"/>
    <cellStyle name="Normal 3 2 3 3 4 4" xfId="25738"/>
    <cellStyle name="Normal 3 2 3 3 4 5" xfId="25739"/>
    <cellStyle name="Normal 3 2 3 3 5" xfId="25740"/>
    <cellStyle name="Normal 3 2 3 3 5 2" xfId="25741"/>
    <cellStyle name="Normal 3 2 3 3 5 3" xfId="25742"/>
    <cellStyle name="Normal 3 2 3 3 5 4" xfId="25743"/>
    <cellStyle name="Normal 3 2 3 3 6" xfId="25744"/>
    <cellStyle name="Normal 3 2 3 3 6 2" xfId="25745"/>
    <cellStyle name="Normal 3 2 3 3 7" xfId="25746"/>
    <cellStyle name="Normal 3 2 3 3 8" xfId="25747"/>
    <cellStyle name="Normal 3 2 3 4" xfId="25748"/>
    <cellStyle name="Normal 3 2 3 4 2" xfId="25749"/>
    <cellStyle name="Normal 3 2 3 4 2 2" xfId="25750"/>
    <cellStyle name="Normal 3 2 3 4 2 2 2" xfId="25751"/>
    <cellStyle name="Normal 3 2 3 4 2 2 2 2" xfId="25752"/>
    <cellStyle name="Normal 3 2 3 4 2 2 2 3" xfId="25753"/>
    <cellStyle name="Normal 3 2 3 4 2 2 2 4" xfId="25754"/>
    <cellStyle name="Normal 3 2 3 4 2 2 3" xfId="25755"/>
    <cellStyle name="Normal 3 2 3 4 2 2 4" xfId="25756"/>
    <cellStyle name="Normal 3 2 3 4 2 2 5" xfId="25757"/>
    <cellStyle name="Normal 3 2 3 4 2 3" xfId="25758"/>
    <cellStyle name="Normal 3 2 3 4 2 3 2" xfId="25759"/>
    <cellStyle name="Normal 3 2 3 4 2 3 3" xfId="25760"/>
    <cellStyle name="Normal 3 2 3 4 2 3 4" xfId="25761"/>
    <cellStyle name="Normal 3 2 3 4 2 4" xfId="25762"/>
    <cellStyle name="Normal 3 2 3 4 2 4 2" xfId="25763"/>
    <cellStyle name="Normal 3 2 3 4 2 5" xfId="25764"/>
    <cellStyle name="Normal 3 2 3 4 2 6" xfId="25765"/>
    <cellStyle name="Normal 3 2 3 4 3" xfId="25766"/>
    <cellStyle name="Normal 3 2 3 4 3 2" xfId="25767"/>
    <cellStyle name="Normal 3 2 3 4 3 2 2" xfId="25768"/>
    <cellStyle name="Normal 3 2 3 4 3 2 2 2" xfId="25769"/>
    <cellStyle name="Normal 3 2 3 4 3 2 2 3" xfId="25770"/>
    <cellStyle name="Normal 3 2 3 4 3 2 2 4" xfId="25771"/>
    <cellStyle name="Normal 3 2 3 4 3 2 3" xfId="25772"/>
    <cellStyle name="Normal 3 2 3 4 3 2 4" xfId="25773"/>
    <cellStyle name="Normal 3 2 3 4 3 2 5" xfId="25774"/>
    <cellStyle name="Normal 3 2 3 4 3 3" xfId="25775"/>
    <cellStyle name="Normal 3 2 3 4 3 3 2" xfId="25776"/>
    <cellStyle name="Normal 3 2 3 4 3 3 3" xfId="25777"/>
    <cellStyle name="Normal 3 2 3 4 3 3 4" xfId="25778"/>
    <cellStyle name="Normal 3 2 3 4 3 4" xfId="25779"/>
    <cellStyle name="Normal 3 2 3 4 3 4 2" xfId="25780"/>
    <cellStyle name="Normal 3 2 3 4 3 5" xfId="25781"/>
    <cellStyle name="Normal 3 2 3 4 3 6" xfId="25782"/>
    <cellStyle name="Normal 3 2 3 4 4" xfId="25783"/>
    <cellStyle name="Normal 3 2 3 4 4 2" xfId="25784"/>
    <cellStyle name="Normal 3 2 3 4 4 2 2" xfId="25785"/>
    <cellStyle name="Normal 3 2 3 4 4 2 3" xfId="25786"/>
    <cellStyle name="Normal 3 2 3 4 4 2 4" xfId="25787"/>
    <cellStyle name="Normal 3 2 3 4 4 3" xfId="25788"/>
    <cellStyle name="Normal 3 2 3 4 4 4" xfId="25789"/>
    <cellStyle name="Normal 3 2 3 4 4 5" xfId="25790"/>
    <cellStyle name="Normal 3 2 3 4 5" xfId="25791"/>
    <cellStyle name="Normal 3 2 3 4 5 2" xfId="25792"/>
    <cellStyle name="Normal 3 2 3 4 5 3" xfId="25793"/>
    <cellStyle name="Normal 3 2 3 4 5 4" xfId="25794"/>
    <cellStyle name="Normal 3 2 3 4 6" xfId="25795"/>
    <cellStyle name="Normal 3 2 3 4 6 2" xfId="25796"/>
    <cellStyle name="Normal 3 2 3 4 7" xfId="25797"/>
    <cellStyle name="Normal 3 2 3 4 8" xfId="25798"/>
    <cellStyle name="Normal 3 2 3 5" xfId="25799"/>
    <cellStyle name="Normal 3 2 3 5 2" xfId="25800"/>
    <cellStyle name="Normal 3 2 3 5 2 2" xfId="25801"/>
    <cellStyle name="Normal 3 2 3 5 2 2 2" xfId="25802"/>
    <cellStyle name="Normal 3 2 3 5 2 2 3" xfId="25803"/>
    <cellStyle name="Normal 3 2 3 5 2 2 4" xfId="25804"/>
    <cellStyle name="Normal 3 2 3 5 2 3" xfId="25805"/>
    <cellStyle name="Normal 3 2 3 5 2 4" xfId="25806"/>
    <cellStyle name="Normal 3 2 3 5 2 5" xfId="25807"/>
    <cellStyle name="Normal 3 2 3 5 3" xfId="25808"/>
    <cellStyle name="Normal 3 2 3 5 3 2" xfId="25809"/>
    <cellStyle name="Normal 3 2 3 5 3 3" xfId="25810"/>
    <cellStyle name="Normal 3 2 3 5 3 4" xfId="25811"/>
    <cellStyle name="Normal 3 2 3 5 4" xfId="25812"/>
    <cellStyle name="Normal 3 2 3 5 4 2" xfId="25813"/>
    <cellStyle name="Normal 3 2 3 5 5" xfId="25814"/>
    <cellStyle name="Normal 3 2 3 5 6" xfId="25815"/>
    <cellStyle name="Normal 3 2 3 6" xfId="25816"/>
    <cellStyle name="Normal 3 2 3 6 2" xfId="25817"/>
    <cellStyle name="Normal 3 2 3 6 2 2" xfId="25818"/>
    <cellStyle name="Normal 3 2 3 6 2 2 2" xfId="25819"/>
    <cellStyle name="Normal 3 2 3 6 2 2 3" xfId="25820"/>
    <cellStyle name="Normal 3 2 3 6 2 2 4" xfId="25821"/>
    <cellStyle name="Normal 3 2 3 6 2 3" xfId="25822"/>
    <cellStyle name="Normal 3 2 3 6 2 4" xfId="25823"/>
    <cellStyle name="Normal 3 2 3 6 2 5" xfId="25824"/>
    <cellStyle name="Normal 3 2 3 6 3" xfId="25825"/>
    <cellStyle name="Normal 3 2 3 6 3 2" xfId="25826"/>
    <cellStyle name="Normal 3 2 3 6 3 3" xfId="25827"/>
    <cellStyle name="Normal 3 2 3 6 3 4" xfId="25828"/>
    <cellStyle name="Normal 3 2 3 6 4" xfId="25829"/>
    <cellStyle name="Normal 3 2 3 6 4 2" xfId="25830"/>
    <cellStyle name="Normal 3 2 3 6 5" xfId="25831"/>
    <cellStyle name="Normal 3 2 3 6 6" xfId="25832"/>
    <cellStyle name="Normal 3 2 3 7" xfId="25833"/>
    <cellStyle name="Normal 3 2 3 7 2" xfId="25834"/>
    <cellStyle name="Normal 3 2 3 7 2 2" xfId="25835"/>
    <cellStyle name="Normal 3 2 3 7 2 3" xfId="25836"/>
    <cellStyle name="Normal 3 2 3 7 2 4" xfId="25837"/>
    <cellStyle name="Normal 3 2 3 7 3" xfId="25838"/>
    <cellStyle name="Normal 3 2 3 7 4" xfId="25839"/>
    <cellStyle name="Normal 3 2 3 7 5" xfId="25840"/>
    <cellStyle name="Normal 3 2 3 8" xfId="25841"/>
    <cellStyle name="Normal 3 2 3 8 2" xfId="25842"/>
    <cellStyle name="Normal 3 2 3 8 3" xfId="25843"/>
    <cellStyle name="Normal 3 2 3 8 4" xfId="25844"/>
    <cellStyle name="Normal 3 2 3 9" xfId="25845"/>
    <cellStyle name="Normal 3 2 3 9 2" xfId="25846"/>
    <cellStyle name="Normal 3 2 4" xfId="25847"/>
    <cellStyle name="Normal 3 2 4 10" xfId="25848"/>
    <cellStyle name="Normal 3 2 4 2" xfId="25849"/>
    <cellStyle name="Normal 3 2 4 2 2" xfId="25850"/>
    <cellStyle name="Normal 3 2 4 2 2 2" xfId="25851"/>
    <cellStyle name="Normal 3 2 4 2 2 2 2" xfId="25852"/>
    <cellStyle name="Normal 3 2 4 2 2 2 2 2" xfId="25853"/>
    <cellStyle name="Normal 3 2 4 2 2 2 2 3" xfId="25854"/>
    <cellStyle name="Normal 3 2 4 2 2 2 2 4" xfId="25855"/>
    <cellStyle name="Normal 3 2 4 2 2 2 3" xfId="25856"/>
    <cellStyle name="Normal 3 2 4 2 2 2 4" xfId="25857"/>
    <cellStyle name="Normal 3 2 4 2 2 2 5" xfId="25858"/>
    <cellStyle name="Normal 3 2 4 2 2 3" xfId="25859"/>
    <cellStyle name="Normal 3 2 4 2 2 3 2" xfId="25860"/>
    <cellStyle name="Normal 3 2 4 2 2 3 3" xfId="25861"/>
    <cellStyle name="Normal 3 2 4 2 2 3 4" xfId="25862"/>
    <cellStyle name="Normal 3 2 4 2 2 4" xfId="25863"/>
    <cellStyle name="Normal 3 2 4 2 2 4 2" xfId="25864"/>
    <cellStyle name="Normal 3 2 4 2 2 5" xfId="25865"/>
    <cellStyle name="Normal 3 2 4 2 2 6" xfId="25866"/>
    <cellStyle name="Normal 3 2 4 2 3" xfId="25867"/>
    <cellStyle name="Normal 3 2 4 2 3 2" xfId="25868"/>
    <cellStyle name="Normal 3 2 4 2 3 2 2" xfId="25869"/>
    <cellStyle name="Normal 3 2 4 2 3 2 2 2" xfId="25870"/>
    <cellStyle name="Normal 3 2 4 2 3 2 2 3" xfId="25871"/>
    <cellStyle name="Normal 3 2 4 2 3 2 2 4" xfId="25872"/>
    <cellStyle name="Normal 3 2 4 2 3 2 3" xfId="25873"/>
    <cellStyle name="Normal 3 2 4 2 3 2 4" xfId="25874"/>
    <cellStyle name="Normal 3 2 4 2 3 2 5" xfId="25875"/>
    <cellStyle name="Normal 3 2 4 2 3 3" xfId="25876"/>
    <cellStyle name="Normal 3 2 4 2 3 3 2" xfId="25877"/>
    <cellStyle name="Normal 3 2 4 2 3 3 3" xfId="25878"/>
    <cellStyle name="Normal 3 2 4 2 3 3 4" xfId="25879"/>
    <cellStyle name="Normal 3 2 4 2 3 4" xfId="25880"/>
    <cellStyle name="Normal 3 2 4 2 3 4 2" xfId="25881"/>
    <cellStyle name="Normal 3 2 4 2 3 5" xfId="25882"/>
    <cellStyle name="Normal 3 2 4 2 3 6" xfId="25883"/>
    <cellStyle name="Normal 3 2 4 2 4" xfId="25884"/>
    <cellStyle name="Normal 3 2 4 2 4 2" xfId="25885"/>
    <cellStyle name="Normal 3 2 4 2 4 2 2" xfId="25886"/>
    <cellStyle name="Normal 3 2 4 2 4 2 3" xfId="25887"/>
    <cellStyle name="Normal 3 2 4 2 4 2 4" xfId="25888"/>
    <cellStyle name="Normal 3 2 4 2 4 3" xfId="25889"/>
    <cellStyle name="Normal 3 2 4 2 4 4" xfId="25890"/>
    <cellStyle name="Normal 3 2 4 2 4 5" xfId="25891"/>
    <cellStyle name="Normal 3 2 4 2 5" xfId="25892"/>
    <cellStyle name="Normal 3 2 4 2 5 2" xfId="25893"/>
    <cellStyle name="Normal 3 2 4 2 5 3" xfId="25894"/>
    <cellStyle name="Normal 3 2 4 2 5 4" xfId="25895"/>
    <cellStyle name="Normal 3 2 4 2 6" xfId="25896"/>
    <cellStyle name="Normal 3 2 4 2 6 2" xfId="25897"/>
    <cellStyle name="Normal 3 2 4 2 7" xfId="25898"/>
    <cellStyle name="Normal 3 2 4 2 8" xfId="25899"/>
    <cellStyle name="Normal 3 2 4 3" xfId="25900"/>
    <cellStyle name="Normal 3 2 4 3 2" xfId="25901"/>
    <cellStyle name="Normal 3 2 4 3 2 2" xfId="25902"/>
    <cellStyle name="Normal 3 2 4 3 2 2 2" xfId="25903"/>
    <cellStyle name="Normal 3 2 4 3 2 2 2 2" xfId="25904"/>
    <cellStyle name="Normal 3 2 4 3 2 2 2 3" xfId="25905"/>
    <cellStyle name="Normal 3 2 4 3 2 2 2 4" xfId="25906"/>
    <cellStyle name="Normal 3 2 4 3 2 2 3" xfId="25907"/>
    <cellStyle name="Normal 3 2 4 3 2 2 4" xfId="25908"/>
    <cellStyle name="Normal 3 2 4 3 2 2 5" xfId="25909"/>
    <cellStyle name="Normal 3 2 4 3 2 3" xfId="25910"/>
    <cellStyle name="Normal 3 2 4 3 2 3 2" xfId="25911"/>
    <cellStyle name="Normal 3 2 4 3 2 3 3" xfId="25912"/>
    <cellStyle name="Normal 3 2 4 3 2 3 4" xfId="25913"/>
    <cellStyle name="Normal 3 2 4 3 2 4" xfId="25914"/>
    <cellStyle name="Normal 3 2 4 3 2 4 2" xfId="25915"/>
    <cellStyle name="Normal 3 2 4 3 2 5" xfId="25916"/>
    <cellStyle name="Normal 3 2 4 3 2 6" xfId="25917"/>
    <cellStyle name="Normal 3 2 4 3 3" xfId="25918"/>
    <cellStyle name="Normal 3 2 4 3 3 2" xfId="25919"/>
    <cellStyle name="Normal 3 2 4 3 3 2 2" xfId="25920"/>
    <cellStyle name="Normal 3 2 4 3 3 2 2 2" xfId="25921"/>
    <cellStyle name="Normal 3 2 4 3 3 2 2 3" xfId="25922"/>
    <cellStyle name="Normal 3 2 4 3 3 2 2 4" xfId="25923"/>
    <cellStyle name="Normal 3 2 4 3 3 2 3" xfId="25924"/>
    <cellStyle name="Normal 3 2 4 3 3 2 4" xfId="25925"/>
    <cellStyle name="Normal 3 2 4 3 3 2 5" xfId="25926"/>
    <cellStyle name="Normal 3 2 4 3 3 3" xfId="25927"/>
    <cellStyle name="Normal 3 2 4 3 3 3 2" xfId="25928"/>
    <cellStyle name="Normal 3 2 4 3 3 3 3" xfId="25929"/>
    <cellStyle name="Normal 3 2 4 3 3 3 4" xfId="25930"/>
    <cellStyle name="Normal 3 2 4 3 3 4" xfId="25931"/>
    <cellStyle name="Normal 3 2 4 3 3 4 2" xfId="25932"/>
    <cellStyle name="Normal 3 2 4 3 3 5" xfId="25933"/>
    <cellStyle name="Normal 3 2 4 3 3 6" xfId="25934"/>
    <cellStyle name="Normal 3 2 4 3 4" xfId="25935"/>
    <cellStyle name="Normal 3 2 4 3 4 2" xfId="25936"/>
    <cellStyle name="Normal 3 2 4 3 4 2 2" xfId="25937"/>
    <cellStyle name="Normal 3 2 4 3 4 2 3" xfId="25938"/>
    <cellStyle name="Normal 3 2 4 3 4 2 4" xfId="25939"/>
    <cellStyle name="Normal 3 2 4 3 4 3" xfId="25940"/>
    <cellStyle name="Normal 3 2 4 3 4 4" xfId="25941"/>
    <cellStyle name="Normal 3 2 4 3 4 5" xfId="25942"/>
    <cellStyle name="Normal 3 2 4 3 5" xfId="25943"/>
    <cellStyle name="Normal 3 2 4 3 5 2" xfId="25944"/>
    <cellStyle name="Normal 3 2 4 3 5 3" xfId="25945"/>
    <cellStyle name="Normal 3 2 4 3 5 4" xfId="25946"/>
    <cellStyle name="Normal 3 2 4 3 6" xfId="25947"/>
    <cellStyle name="Normal 3 2 4 3 6 2" xfId="25948"/>
    <cellStyle name="Normal 3 2 4 3 7" xfId="25949"/>
    <cellStyle name="Normal 3 2 4 3 8" xfId="25950"/>
    <cellStyle name="Normal 3 2 4 4" xfId="25951"/>
    <cellStyle name="Normal 3 2 4 4 2" xfId="25952"/>
    <cellStyle name="Normal 3 2 4 4 2 2" xfId="25953"/>
    <cellStyle name="Normal 3 2 4 4 2 2 2" xfId="25954"/>
    <cellStyle name="Normal 3 2 4 4 2 2 3" xfId="25955"/>
    <cellStyle name="Normal 3 2 4 4 2 2 4" xfId="25956"/>
    <cellStyle name="Normal 3 2 4 4 2 3" xfId="25957"/>
    <cellStyle name="Normal 3 2 4 4 2 4" xfId="25958"/>
    <cellStyle name="Normal 3 2 4 4 2 5" xfId="25959"/>
    <cellStyle name="Normal 3 2 4 4 3" xfId="25960"/>
    <cellStyle name="Normal 3 2 4 4 3 2" xfId="25961"/>
    <cellStyle name="Normal 3 2 4 4 3 3" xfId="25962"/>
    <cellStyle name="Normal 3 2 4 4 3 4" xfId="25963"/>
    <cellStyle name="Normal 3 2 4 4 4" xfId="25964"/>
    <cellStyle name="Normal 3 2 4 4 4 2" xfId="25965"/>
    <cellStyle name="Normal 3 2 4 4 5" xfId="25966"/>
    <cellStyle name="Normal 3 2 4 4 6" xfId="25967"/>
    <cellStyle name="Normal 3 2 4 5" xfId="25968"/>
    <cellStyle name="Normal 3 2 4 5 2" xfId="25969"/>
    <cellStyle name="Normal 3 2 4 5 2 2" xfId="25970"/>
    <cellStyle name="Normal 3 2 4 5 2 2 2" xfId="25971"/>
    <cellStyle name="Normal 3 2 4 5 2 2 3" xfId="25972"/>
    <cellStyle name="Normal 3 2 4 5 2 2 4" xfId="25973"/>
    <cellStyle name="Normal 3 2 4 5 2 3" xfId="25974"/>
    <cellStyle name="Normal 3 2 4 5 2 4" xfId="25975"/>
    <cellStyle name="Normal 3 2 4 5 2 5" xfId="25976"/>
    <cellStyle name="Normal 3 2 4 5 3" xfId="25977"/>
    <cellStyle name="Normal 3 2 4 5 3 2" xfId="25978"/>
    <cellStyle name="Normal 3 2 4 5 3 3" xfId="25979"/>
    <cellStyle name="Normal 3 2 4 5 3 4" xfId="25980"/>
    <cellStyle name="Normal 3 2 4 5 4" xfId="25981"/>
    <cellStyle name="Normal 3 2 4 5 4 2" xfId="25982"/>
    <cellStyle name="Normal 3 2 4 5 5" xfId="25983"/>
    <cellStyle name="Normal 3 2 4 5 6" xfId="25984"/>
    <cellStyle name="Normal 3 2 4 6" xfId="25985"/>
    <cellStyle name="Normal 3 2 4 6 2" xfId="25986"/>
    <cellStyle name="Normal 3 2 4 6 2 2" xfId="25987"/>
    <cellStyle name="Normal 3 2 4 6 2 3" xfId="25988"/>
    <cellStyle name="Normal 3 2 4 6 2 4" xfId="25989"/>
    <cellStyle name="Normal 3 2 4 6 3" xfId="25990"/>
    <cellStyle name="Normal 3 2 4 6 4" xfId="25991"/>
    <cellStyle name="Normal 3 2 4 6 5" xfId="25992"/>
    <cellStyle name="Normal 3 2 4 7" xfId="25993"/>
    <cellStyle name="Normal 3 2 4 7 2" xfId="25994"/>
    <cellStyle name="Normal 3 2 4 7 3" xfId="25995"/>
    <cellStyle name="Normal 3 2 4 7 4" xfId="25996"/>
    <cellStyle name="Normal 3 2 4 8" xfId="25997"/>
    <cellStyle name="Normal 3 2 4 8 2" xfId="25998"/>
    <cellStyle name="Normal 3 2 4 9" xfId="25999"/>
    <cellStyle name="Normal 3 2 5" xfId="26000"/>
    <cellStyle name="Normal 3 2 5 10" xfId="26001"/>
    <cellStyle name="Normal 3 2 5 2" xfId="26002"/>
    <cellStyle name="Normal 3 2 5 2 2" xfId="26003"/>
    <cellStyle name="Normal 3 2 5 2 2 2" xfId="26004"/>
    <cellStyle name="Normal 3 2 5 2 2 2 2" xfId="26005"/>
    <cellStyle name="Normal 3 2 5 2 2 2 2 2" xfId="26006"/>
    <cellStyle name="Normal 3 2 5 2 2 2 2 3" xfId="26007"/>
    <cellStyle name="Normal 3 2 5 2 2 2 2 4" xfId="26008"/>
    <cellStyle name="Normal 3 2 5 2 2 2 3" xfId="26009"/>
    <cellStyle name="Normal 3 2 5 2 2 2 4" xfId="26010"/>
    <cellStyle name="Normal 3 2 5 2 2 2 5" xfId="26011"/>
    <cellStyle name="Normal 3 2 5 2 2 3" xfId="26012"/>
    <cellStyle name="Normal 3 2 5 2 2 3 2" xfId="26013"/>
    <cellStyle name="Normal 3 2 5 2 2 3 3" xfId="26014"/>
    <cellStyle name="Normal 3 2 5 2 2 3 4" xfId="26015"/>
    <cellStyle name="Normal 3 2 5 2 2 4" xfId="26016"/>
    <cellStyle name="Normal 3 2 5 2 2 4 2" xfId="26017"/>
    <cellStyle name="Normal 3 2 5 2 2 5" xfId="26018"/>
    <cellStyle name="Normal 3 2 5 2 2 6" xfId="26019"/>
    <cellStyle name="Normal 3 2 5 2 3" xfId="26020"/>
    <cellStyle name="Normal 3 2 5 2 3 2" xfId="26021"/>
    <cellStyle name="Normal 3 2 5 2 3 2 2" xfId="26022"/>
    <cellStyle name="Normal 3 2 5 2 3 2 2 2" xfId="26023"/>
    <cellStyle name="Normal 3 2 5 2 3 2 2 3" xfId="26024"/>
    <cellStyle name="Normal 3 2 5 2 3 2 2 4" xfId="26025"/>
    <cellStyle name="Normal 3 2 5 2 3 2 3" xfId="26026"/>
    <cellStyle name="Normal 3 2 5 2 3 2 4" xfId="26027"/>
    <cellStyle name="Normal 3 2 5 2 3 2 5" xfId="26028"/>
    <cellStyle name="Normal 3 2 5 2 3 3" xfId="26029"/>
    <cellStyle name="Normal 3 2 5 2 3 3 2" xfId="26030"/>
    <cellStyle name="Normal 3 2 5 2 3 3 3" xfId="26031"/>
    <cellStyle name="Normal 3 2 5 2 3 3 4" xfId="26032"/>
    <cellStyle name="Normal 3 2 5 2 3 4" xfId="26033"/>
    <cellStyle name="Normal 3 2 5 2 3 4 2" xfId="26034"/>
    <cellStyle name="Normal 3 2 5 2 3 5" xfId="26035"/>
    <cellStyle name="Normal 3 2 5 2 3 6" xfId="26036"/>
    <cellStyle name="Normal 3 2 5 2 4" xfId="26037"/>
    <cellStyle name="Normal 3 2 5 2 4 2" xfId="26038"/>
    <cellStyle name="Normal 3 2 5 2 4 2 2" xfId="26039"/>
    <cellStyle name="Normal 3 2 5 2 4 2 3" xfId="26040"/>
    <cellStyle name="Normal 3 2 5 2 4 2 4" xfId="26041"/>
    <cellStyle name="Normal 3 2 5 2 4 3" xfId="26042"/>
    <cellStyle name="Normal 3 2 5 2 4 4" xfId="26043"/>
    <cellStyle name="Normal 3 2 5 2 4 5" xfId="26044"/>
    <cellStyle name="Normal 3 2 5 2 5" xfId="26045"/>
    <cellStyle name="Normal 3 2 5 2 5 2" xfId="26046"/>
    <cellStyle name="Normal 3 2 5 2 5 3" xfId="26047"/>
    <cellStyle name="Normal 3 2 5 2 5 4" xfId="26048"/>
    <cellStyle name="Normal 3 2 5 2 6" xfId="26049"/>
    <cellStyle name="Normal 3 2 5 2 6 2" xfId="26050"/>
    <cellStyle name="Normal 3 2 5 2 7" xfId="26051"/>
    <cellStyle name="Normal 3 2 5 2 8" xfId="26052"/>
    <cellStyle name="Normal 3 2 5 3" xfId="26053"/>
    <cellStyle name="Normal 3 2 5 3 2" xfId="26054"/>
    <cellStyle name="Normal 3 2 5 3 2 2" xfId="26055"/>
    <cellStyle name="Normal 3 2 5 3 2 2 2" xfId="26056"/>
    <cellStyle name="Normal 3 2 5 3 2 2 2 2" xfId="26057"/>
    <cellStyle name="Normal 3 2 5 3 2 2 2 3" xfId="26058"/>
    <cellStyle name="Normal 3 2 5 3 2 2 2 4" xfId="26059"/>
    <cellStyle name="Normal 3 2 5 3 2 2 3" xfId="26060"/>
    <cellStyle name="Normal 3 2 5 3 2 2 4" xfId="26061"/>
    <cellStyle name="Normal 3 2 5 3 2 2 5" xfId="26062"/>
    <cellStyle name="Normal 3 2 5 3 2 3" xfId="26063"/>
    <cellStyle name="Normal 3 2 5 3 2 3 2" xfId="26064"/>
    <cellStyle name="Normal 3 2 5 3 2 3 3" xfId="26065"/>
    <cellStyle name="Normal 3 2 5 3 2 3 4" xfId="26066"/>
    <cellStyle name="Normal 3 2 5 3 2 4" xfId="26067"/>
    <cellStyle name="Normal 3 2 5 3 2 4 2" xfId="26068"/>
    <cellStyle name="Normal 3 2 5 3 2 5" xfId="26069"/>
    <cellStyle name="Normal 3 2 5 3 2 6" xfId="26070"/>
    <cellStyle name="Normal 3 2 5 3 3" xfId="26071"/>
    <cellStyle name="Normal 3 2 5 3 3 2" xfId="26072"/>
    <cellStyle name="Normal 3 2 5 3 3 2 2" xfId="26073"/>
    <cellStyle name="Normal 3 2 5 3 3 2 2 2" xfId="26074"/>
    <cellStyle name="Normal 3 2 5 3 3 2 2 3" xfId="26075"/>
    <cellStyle name="Normal 3 2 5 3 3 2 2 4" xfId="26076"/>
    <cellStyle name="Normal 3 2 5 3 3 2 3" xfId="26077"/>
    <cellStyle name="Normal 3 2 5 3 3 2 4" xfId="26078"/>
    <cellStyle name="Normal 3 2 5 3 3 2 5" xfId="26079"/>
    <cellStyle name="Normal 3 2 5 3 3 3" xfId="26080"/>
    <cellStyle name="Normal 3 2 5 3 3 3 2" xfId="26081"/>
    <cellStyle name="Normal 3 2 5 3 3 3 3" xfId="26082"/>
    <cellStyle name="Normal 3 2 5 3 3 3 4" xfId="26083"/>
    <cellStyle name="Normal 3 2 5 3 3 4" xfId="26084"/>
    <cellStyle name="Normal 3 2 5 3 3 4 2" xfId="26085"/>
    <cellStyle name="Normal 3 2 5 3 3 5" xfId="26086"/>
    <cellStyle name="Normal 3 2 5 3 3 6" xfId="26087"/>
    <cellStyle name="Normal 3 2 5 3 4" xfId="26088"/>
    <cellStyle name="Normal 3 2 5 3 4 2" xfId="26089"/>
    <cellStyle name="Normal 3 2 5 3 4 2 2" xfId="26090"/>
    <cellStyle name="Normal 3 2 5 3 4 2 3" xfId="26091"/>
    <cellStyle name="Normal 3 2 5 3 4 2 4" xfId="26092"/>
    <cellStyle name="Normal 3 2 5 3 4 3" xfId="26093"/>
    <cellStyle name="Normal 3 2 5 3 4 4" xfId="26094"/>
    <cellStyle name="Normal 3 2 5 3 4 5" xfId="26095"/>
    <cellStyle name="Normal 3 2 5 3 5" xfId="26096"/>
    <cellStyle name="Normal 3 2 5 3 5 2" xfId="26097"/>
    <cellStyle name="Normal 3 2 5 3 5 3" xfId="26098"/>
    <cellStyle name="Normal 3 2 5 3 5 4" xfId="26099"/>
    <cellStyle name="Normal 3 2 5 3 6" xfId="26100"/>
    <cellStyle name="Normal 3 2 5 3 6 2" xfId="26101"/>
    <cellStyle name="Normal 3 2 5 3 7" xfId="26102"/>
    <cellStyle name="Normal 3 2 5 3 8" xfId="26103"/>
    <cellStyle name="Normal 3 2 5 4" xfId="26104"/>
    <cellStyle name="Normal 3 2 5 4 2" xfId="26105"/>
    <cellStyle name="Normal 3 2 5 4 2 2" xfId="26106"/>
    <cellStyle name="Normal 3 2 5 4 2 2 2" xfId="26107"/>
    <cellStyle name="Normal 3 2 5 4 2 2 3" xfId="26108"/>
    <cellStyle name="Normal 3 2 5 4 2 2 4" xfId="26109"/>
    <cellStyle name="Normal 3 2 5 4 2 3" xfId="26110"/>
    <cellStyle name="Normal 3 2 5 4 2 4" xfId="26111"/>
    <cellStyle name="Normal 3 2 5 4 2 5" xfId="26112"/>
    <cellStyle name="Normal 3 2 5 4 3" xfId="26113"/>
    <cellStyle name="Normal 3 2 5 4 3 2" xfId="26114"/>
    <cellStyle name="Normal 3 2 5 4 3 3" xfId="26115"/>
    <cellStyle name="Normal 3 2 5 4 3 4" xfId="26116"/>
    <cellStyle name="Normal 3 2 5 4 4" xfId="26117"/>
    <cellStyle name="Normal 3 2 5 4 4 2" xfId="26118"/>
    <cellStyle name="Normal 3 2 5 4 5" xfId="26119"/>
    <cellStyle name="Normal 3 2 5 4 6" xfId="26120"/>
    <cellStyle name="Normal 3 2 5 5" xfId="26121"/>
    <cellStyle name="Normal 3 2 5 5 2" xfId="26122"/>
    <cellStyle name="Normal 3 2 5 5 2 2" xfId="26123"/>
    <cellStyle name="Normal 3 2 5 5 2 2 2" xfId="26124"/>
    <cellStyle name="Normal 3 2 5 5 2 2 3" xfId="26125"/>
    <cellStyle name="Normal 3 2 5 5 2 2 4" xfId="26126"/>
    <cellStyle name="Normal 3 2 5 5 2 3" xfId="26127"/>
    <cellStyle name="Normal 3 2 5 5 2 4" xfId="26128"/>
    <cellStyle name="Normal 3 2 5 5 2 5" xfId="26129"/>
    <cellStyle name="Normal 3 2 5 5 3" xfId="26130"/>
    <cellStyle name="Normal 3 2 5 5 3 2" xfId="26131"/>
    <cellStyle name="Normal 3 2 5 5 3 3" xfId="26132"/>
    <cellStyle name="Normal 3 2 5 5 3 4" xfId="26133"/>
    <cellStyle name="Normal 3 2 5 5 4" xfId="26134"/>
    <cellStyle name="Normal 3 2 5 5 4 2" xfId="26135"/>
    <cellStyle name="Normal 3 2 5 5 5" xfId="26136"/>
    <cellStyle name="Normal 3 2 5 5 6" xfId="26137"/>
    <cellStyle name="Normal 3 2 5 6" xfId="26138"/>
    <cellStyle name="Normal 3 2 5 6 2" xfId="26139"/>
    <cellStyle name="Normal 3 2 5 6 2 2" xfId="26140"/>
    <cellStyle name="Normal 3 2 5 6 2 3" xfId="26141"/>
    <cellStyle name="Normal 3 2 5 6 2 4" xfId="26142"/>
    <cellStyle name="Normal 3 2 5 6 3" xfId="26143"/>
    <cellStyle name="Normal 3 2 5 6 4" xfId="26144"/>
    <cellStyle name="Normal 3 2 5 6 5" xfId="26145"/>
    <cellStyle name="Normal 3 2 5 7" xfId="26146"/>
    <cellStyle name="Normal 3 2 5 7 2" xfId="26147"/>
    <cellStyle name="Normal 3 2 5 7 3" xfId="26148"/>
    <cellStyle name="Normal 3 2 5 7 4" xfId="26149"/>
    <cellStyle name="Normal 3 2 5 8" xfId="26150"/>
    <cellStyle name="Normal 3 2 5 8 2" xfId="26151"/>
    <cellStyle name="Normal 3 2 5 9" xfId="26152"/>
    <cellStyle name="Normal 3 2 6" xfId="26153"/>
    <cellStyle name="Normal 3 2 6 2" xfId="26154"/>
    <cellStyle name="Normal 3 2 6 2 2" xfId="26155"/>
    <cellStyle name="Normal 3 2 6 2 2 2" xfId="26156"/>
    <cellStyle name="Normal 3 2 6 2 2 2 2" xfId="26157"/>
    <cellStyle name="Normal 3 2 6 2 2 2 3" xfId="26158"/>
    <cellStyle name="Normal 3 2 6 2 2 2 4" xfId="26159"/>
    <cellStyle name="Normal 3 2 6 2 2 3" xfId="26160"/>
    <cellStyle name="Normal 3 2 6 2 2 4" xfId="26161"/>
    <cellStyle name="Normal 3 2 6 2 2 5" xfId="26162"/>
    <cellStyle name="Normal 3 2 6 2 3" xfId="26163"/>
    <cellStyle name="Normal 3 2 6 2 3 2" xfId="26164"/>
    <cellStyle name="Normal 3 2 6 2 3 3" xfId="26165"/>
    <cellStyle name="Normal 3 2 6 2 3 4" xfId="26166"/>
    <cellStyle name="Normal 3 2 6 2 4" xfId="26167"/>
    <cellStyle name="Normal 3 2 6 2 4 2" xfId="26168"/>
    <cellStyle name="Normal 3 2 6 2 5" xfId="26169"/>
    <cellStyle name="Normal 3 2 6 2 6" xfId="26170"/>
    <cellStyle name="Normal 3 2 6 3" xfId="26171"/>
    <cellStyle name="Normal 3 2 6 3 2" xfId="26172"/>
    <cellStyle name="Normal 3 2 6 3 2 2" xfId="26173"/>
    <cellStyle name="Normal 3 2 6 3 2 2 2" xfId="26174"/>
    <cellStyle name="Normal 3 2 6 3 2 2 3" xfId="26175"/>
    <cellStyle name="Normal 3 2 6 3 2 2 4" xfId="26176"/>
    <cellStyle name="Normal 3 2 6 3 2 3" xfId="26177"/>
    <cellStyle name="Normal 3 2 6 3 2 4" xfId="26178"/>
    <cellStyle name="Normal 3 2 6 3 2 5" xfId="26179"/>
    <cellStyle name="Normal 3 2 6 3 3" xfId="26180"/>
    <cellStyle name="Normal 3 2 6 3 3 2" xfId="26181"/>
    <cellStyle name="Normal 3 2 6 3 3 3" xfId="26182"/>
    <cellStyle name="Normal 3 2 6 3 3 4" xfId="26183"/>
    <cellStyle name="Normal 3 2 6 3 4" xfId="26184"/>
    <cellStyle name="Normal 3 2 6 3 4 2" xfId="26185"/>
    <cellStyle name="Normal 3 2 6 3 5" xfId="26186"/>
    <cellStyle name="Normal 3 2 6 3 6" xfId="26187"/>
    <cellStyle name="Normal 3 2 6 4" xfId="26188"/>
    <cellStyle name="Normal 3 2 6 4 2" xfId="26189"/>
    <cellStyle name="Normal 3 2 6 4 2 2" xfId="26190"/>
    <cellStyle name="Normal 3 2 6 4 2 3" xfId="26191"/>
    <cellStyle name="Normal 3 2 6 4 2 4" xfId="26192"/>
    <cellStyle name="Normal 3 2 6 4 3" xfId="26193"/>
    <cellStyle name="Normal 3 2 6 4 4" xfId="26194"/>
    <cellStyle name="Normal 3 2 6 4 5" xfId="26195"/>
    <cellStyle name="Normal 3 2 6 5" xfId="26196"/>
    <cellStyle name="Normal 3 2 6 5 2" xfId="26197"/>
    <cellStyle name="Normal 3 2 6 5 3" xfId="26198"/>
    <cellStyle name="Normal 3 2 6 5 4" xfId="26199"/>
    <cellStyle name="Normal 3 2 6 6" xfId="26200"/>
    <cellStyle name="Normal 3 2 6 6 2" xfId="26201"/>
    <cellStyle name="Normal 3 2 6 7" xfId="26202"/>
    <cellStyle name="Normal 3 2 6 8" xfId="26203"/>
    <cellStyle name="Normal 3 2 7" xfId="26204"/>
    <cellStyle name="Normal 3 2 7 2" xfId="26205"/>
    <cellStyle name="Normal 3 2 7 2 2" xfId="26206"/>
    <cellStyle name="Normal 3 2 7 2 2 2" xfId="26207"/>
    <cellStyle name="Normal 3 2 7 2 2 2 2" xfId="26208"/>
    <cellStyle name="Normal 3 2 7 2 2 2 3" xfId="26209"/>
    <cellStyle name="Normal 3 2 7 2 2 2 4" xfId="26210"/>
    <cellStyle name="Normal 3 2 7 2 2 3" xfId="26211"/>
    <cellStyle name="Normal 3 2 7 2 2 4" xfId="26212"/>
    <cellStyle name="Normal 3 2 7 2 2 5" xfId="26213"/>
    <cellStyle name="Normal 3 2 7 2 3" xfId="26214"/>
    <cellStyle name="Normal 3 2 7 2 3 2" xfId="26215"/>
    <cellStyle name="Normal 3 2 7 2 3 3" xfId="26216"/>
    <cellStyle name="Normal 3 2 7 2 3 4" xfId="26217"/>
    <cellStyle name="Normal 3 2 7 2 4" xfId="26218"/>
    <cellStyle name="Normal 3 2 7 2 4 2" xfId="26219"/>
    <cellStyle name="Normal 3 2 7 2 5" xfId="26220"/>
    <cellStyle name="Normal 3 2 7 2 6" xfId="26221"/>
    <cellStyle name="Normal 3 2 7 3" xfId="26222"/>
    <cellStyle name="Normal 3 2 7 3 2" xfId="26223"/>
    <cellStyle name="Normal 3 2 7 3 2 2" xfId="26224"/>
    <cellStyle name="Normal 3 2 7 3 2 2 2" xfId="26225"/>
    <cellStyle name="Normal 3 2 7 3 2 2 3" xfId="26226"/>
    <cellStyle name="Normal 3 2 7 3 2 2 4" xfId="26227"/>
    <cellStyle name="Normal 3 2 7 3 2 3" xfId="26228"/>
    <cellStyle name="Normal 3 2 7 3 2 4" xfId="26229"/>
    <cellStyle name="Normal 3 2 7 3 2 5" xfId="26230"/>
    <cellStyle name="Normal 3 2 7 3 3" xfId="26231"/>
    <cellStyle name="Normal 3 2 7 3 3 2" xfId="26232"/>
    <cellStyle name="Normal 3 2 7 3 3 3" xfId="26233"/>
    <cellStyle name="Normal 3 2 7 3 3 4" xfId="26234"/>
    <cellStyle name="Normal 3 2 7 3 4" xfId="26235"/>
    <cellStyle name="Normal 3 2 7 3 4 2" xfId="26236"/>
    <cellStyle name="Normal 3 2 7 3 5" xfId="26237"/>
    <cellStyle name="Normal 3 2 7 3 6" xfId="26238"/>
    <cellStyle name="Normal 3 2 7 4" xfId="26239"/>
    <cellStyle name="Normal 3 2 7 4 2" xfId="26240"/>
    <cellStyle name="Normal 3 2 7 4 2 2" xfId="26241"/>
    <cellStyle name="Normal 3 2 7 4 2 3" xfId="26242"/>
    <cellStyle name="Normal 3 2 7 4 2 4" xfId="26243"/>
    <cellStyle name="Normal 3 2 7 4 3" xfId="26244"/>
    <cellStyle name="Normal 3 2 7 4 4" xfId="26245"/>
    <cellStyle name="Normal 3 2 7 4 5" xfId="26246"/>
    <cellStyle name="Normal 3 2 7 5" xfId="26247"/>
    <cellStyle name="Normal 3 2 7 5 2" xfId="26248"/>
    <cellStyle name="Normal 3 2 7 5 3" xfId="26249"/>
    <cellStyle name="Normal 3 2 7 5 4" xfId="26250"/>
    <cellStyle name="Normal 3 2 7 6" xfId="26251"/>
    <cellStyle name="Normal 3 2 7 6 2" xfId="26252"/>
    <cellStyle name="Normal 3 2 7 7" xfId="26253"/>
    <cellStyle name="Normal 3 2 7 8" xfId="26254"/>
    <cellStyle name="Normal 3 2 8" xfId="26255"/>
    <cellStyle name="Normal 3 2 8 2" xfId="26256"/>
    <cellStyle name="Normal 3 2 8 2 2" xfId="26257"/>
    <cellStyle name="Normal 3 2 8 2 2 2" xfId="26258"/>
    <cellStyle name="Normal 3 2 8 2 2 3" xfId="26259"/>
    <cellStyle name="Normal 3 2 8 2 2 4" xfId="26260"/>
    <cellStyle name="Normal 3 2 8 2 3" xfId="26261"/>
    <cellStyle name="Normal 3 2 8 2 4" xfId="26262"/>
    <cellStyle name="Normal 3 2 8 2 5" xfId="26263"/>
    <cellStyle name="Normal 3 2 8 3" xfId="26264"/>
    <cellStyle name="Normal 3 2 8 3 2" xfId="26265"/>
    <cellStyle name="Normal 3 2 8 3 3" xfId="26266"/>
    <cellStyle name="Normal 3 2 8 3 4" xfId="26267"/>
    <cellStyle name="Normal 3 2 8 4" xfId="26268"/>
    <cellStyle name="Normal 3 2 8 4 2" xfId="26269"/>
    <cellStyle name="Normal 3 2 8 5" xfId="26270"/>
    <cellStyle name="Normal 3 2 8 6" xfId="26271"/>
    <cellStyle name="Normal 3 2 9" xfId="26272"/>
    <cellStyle name="Normal 3 2 9 2" xfId="26273"/>
    <cellStyle name="Normal 3 2 9 2 2" xfId="26274"/>
    <cellStyle name="Normal 3 2 9 2 2 2" xfId="26275"/>
    <cellStyle name="Normal 3 2 9 2 2 3" xfId="26276"/>
    <cellStyle name="Normal 3 2 9 2 2 4" xfId="26277"/>
    <cellStyle name="Normal 3 2 9 2 3" xfId="26278"/>
    <cellStyle name="Normal 3 2 9 2 4" xfId="26279"/>
    <cellStyle name="Normal 3 2 9 2 5" xfId="26280"/>
    <cellStyle name="Normal 3 2 9 3" xfId="26281"/>
    <cellStyle name="Normal 3 2 9 3 2" xfId="26282"/>
    <cellStyle name="Normal 3 2 9 3 3" xfId="26283"/>
    <cellStyle name="Normal 3 2 9 3 4" xfId="26284"/>
    <cellStyle name="Normal 3 2 9 4" xfId="26285"/>
    <cellStyle name="Normal 3 2 9 4 2" xfId="26286"/>
    <cellStyle name="Normal 3 2 9 5" xfId="26287"/>
    <cellStyle name="Normal 3 2 9 6" xfId="26288"/>
    <cellStyle name="Normal 3 3" xfId="26289"/>
    <cellStyle name="Normal 3 3 10" xfId="26290"/>
    <cellStyle name="Normal 3 3 10 2" xfId="26291"/>
    <cellStyle name="Normal 3 3 10 3" xfId="26292"/>
    <cellStyle name="Normal 3 3 10 4" xfId="26293"/>
    <cellStyle name="Normal 3 3 11" xfId="26294"/>
    <cellStyle name="Normal 3 3 11 2" xfId="26295"/>
    <cellStyle name="Normal 3 3 12" xfId="26296"/>
    <cellStyle name="Normal 3 3 13" xfId="26297"/>
    <cellStyle name="Normal 3 3 2" xfId="26298"/>
    <cellStyle name="Normal 3 3 2 10" xfId="26299"/>
    <cellStyle name="Normal 3 3 2 11" xfId="26300"/>
    <cellStyle name="Normal 3 3 2 2" xfId="26301"/>
    <cellStyle name="Normal 3 3 2 2 10" xfId="26302"/>
    <cellStyle name="Normal 3 3 2 2 2" xfId="26303"/>
    <cellStyle name="Normal 3 3 2 2 2 2" xfId="26304"/>
    <cellStyle name="Normal 3 3 2 2 2 2 2" xfId="26305"/>
    <cellStyle name="Normal 3 3 2 2 2 2 2 2" xfId="26306"/>
    <cellStyle name="Normal 3 3 2 2 2 2 2 2 2" xfId="26307"/>
    <cellStyle name="Normal 3 3 2 2 2 2 2 2 3" xfId="26308"/>
    <cellStyle name="Normal 3 3 2 2 2 2 2 2 4" xfId="26309"/>
    <cellStyle name="Normal 3 3 2 2 2 2 2 3" xfId="26310"/>
    <cellStyle name="Normal 3 3 2 2 2 2 2 4" xfId="26311"/>
    <cellStyle name="Normal 3 3 2 2 2 2 2 5" xfId="26312"/>
    <cellStyle name="Normal 3 3 2 2 2 2 3" xfId="26313"/>
    <cellStyle name="Normal 3 3 2 2 2 2 3 2" xfId="26314"/>
    <cellStyle name="Normal 3 3 2 2 2 2 3 3" xfId="26315"/>
    <cellStyle name="Normal 3 3 2 2 2 2 3 4" xfId="26316"/>
    <cellStyle name="Normal 3 3 2 2 2 2 4" xfId="26317"/>
    <cellStyle name="Normal 3 3 2 2 2 2 4 2" xfId="26318"/>
    <cellStyle name="Normal 3 3 2 2 2 2 5" xfId="26319"/>
    <cellStyle name="Normal 3 3 2 2 2 2 6" xfId="26320"/>
    <cellStyle name="Normal 3 3 2 2 2 3" xfId="26321"/>
    <cellStyle name="Normal 3 3 2 2 2 3 2" xfId="26322"/>
    <cellStyle name="Normal 3 3 2 2 2 3 2 2" xfId="26323"/>
    <cellStyle name="Normal 3 3 2 2 2 3 2 2 2" xfId="26324"/>
    <cellStyle name="Normal 3 3 2 2 2 3 2 2 3" xfId="26325"/>
    <cellStyle name="Normal 3 3 2 2 2 3 2 2 4" xfId="26326"/>
    <cellStyle name="Normal 3 3 2 2 2 3 2 3" xfId="26327"/>
    <cellStyle name="Normal 3 3 2 2 2 3 2 4" xfId="26328"/>
    <cellStyle name="Normal 3 3 2 2 2 3 2 5" xfId="26329"/>
    <cellStyle name="Normal 3 3 2 2 2 3 3" xfId="26330"/>
    <cellStyle name="Normal 3 3 2 2 2 3 3 2" xfId="26331"/>
    <cellStyle name="Normal 3 3 2 2 2 3 3 3" xfId="26332"/>
    <cellStyle name="Normal 3 3 2 2 2 3 3 4" xfId="26333"/>
    <cellStyle name="Normal 3 3 2 2 2 3 4" xfId="26334"/>
    <cellStyle name="Normal 3 3 2 2 2 3 4 2" xfId="26335"/>
    <cellStyle name="Normal 3 3 2 2 2 3 5" xfId="26336"/>
    <cellStyle name="Normal 3 3 2 2 2 3 6" xfId="26337"/>
    <cellStyle name="Normal 3 3 2 2 2 4" xfId="26338"/>
    <cellStyle name="Normal 3 3 2 2 2 4 2" xfId="26339"/>
    <cellStyle name="Normal 3 3 2 2 2 4 2 2" xfId="26340"/>
    <cellStyle name="Normal 3 3 2 2 2 4 2 3" xfId="26341"/>
    <cellStyle name="Normal 3 3 2 2 2 4 2 4" xfId="26342"/>
    <cellStyle name="Normal 3 3 2 2 2 4 3" xfId="26343"/>
    <cellStyle name="Normal 3 3 2 2 2 4 4" xfId="26344"/>
    <cellStyle name="Normal 3 3 2 2 2 4 5" xfId="26345"/>
    <cellStyle name="Normal 3 3 2 2 2 5" xfId="26346"/>
    <cellStyle name="Normal 3 3 2 2 2 5 2" xfId="26347"/>
    <cellStyle name="Normal 3 3 2 2 2 5 3" xfId="26348"/>
    <cellStyle name="Normal 3 3 2 2 2 5 4" xfId="26349"/>
    <cellStyle name="Normal 3 3 2 2 2 6" xfId="26350"/>
    <cellStyle name="Normal 3 3 2 2 2 6 2" xfId="26351"/>
    <cellStyle name="Normal 3 3 2 2 2 7" xfId="26352"/>
    <cellStyle name="Normal 3 3 2 2 2 8" xfId="26353"/>
    <cellStyle name="Normal 3 3 2 2 3" xfId="26354"/>
    <cellStyle name="Normal 3 3 2 2 3 2" xfId="26355"/>
    <cellStyle name="Normal 3 3 2 2 3 2 2" xfId="26356"/>
    <cellStyle name="Normal 3 3 2 2 3 2 2 2" xfId="26357"/>
    <cellStyle name="Normal 3 3 2 2 3 2 2 2 2" xfId="26358"/>
    <cellStyle name="Normal 3 3 2 2 3 2 2 2 3" xfId="26359"/>
    <cellStyle name="Normal 3 3 2 2 3 2 2 2 4" xfId="26360"/>
    <cellStyle name="Normal 3 3 2 2 3 2 2 3" xfId="26361"/>
    <cellStyle name="Normal 3 3 2 2 3 2 2 4" xfId="26362"/>
    <cellStyle name="Normal 3 3 2 2 3 2 2 5" xfId="26363"/>
    <cellStyle name="Normal 3 3 2 2 3 2 3" xfId="26364"/>
    <cellStyle name="Normal 3 3 2 2 3 2 3 2" xfId="26365"/>
    <cellStyle name="Normal 3 3 2 2 3 2 3 3" xfId="26366"/>
    <cellStyle name="Normal 3 3 2 2 3 2 3 4" xfId="26367"/>
    <cellStyle name="Normal 3 3 2 2 3 2 4" xfId="26368"/>
    <cellStyle name="Normal 3 3 2 2 3 2 4 2" xfId="26369"/>
    <cellStyle name="Normal 3 3 2 2 3 2 5" xfId="26370"/>
    <cellStyle name="Normal 3 3 2 2 3 2 6" xfId="26371"/>
    <cellStyle name="Normal 3 3 2 2 3 3" xfId="26372"/>
    <cellStyle name="Normal 3 3 2 2 3 3 2" xfId="26373"/>
    <cellStyle name="Normal 3 3 2 2 3 3 2 2" xfId="26374"/>
    <cellStyle name="Normal 3 3 2 2 3 3 2 2 2" xfId="26375"/>
    <cellStyle name="Normal 3 3 2 2 3 3 2 2 3" xfId="26376"/>
    <cellStyle name="Normal 3 3 2 2 3 3 2 2 4" xfId="26377"/>
    <cellStyle name="Normal 3 3 2 2 3 3 2 3" xfId="26378"/>
    <cellStyle name="Normal 3 3 2 2 3 3 2 4" xfId="26379"/>
    <cellStyle name="Normal 3 3 2 2 3 3 2 5" xfId="26380"/>
    <cellStyle name="Normal 3 3 2 2 3 3 3" xfId="26381"/>
    <cellStyle name="Normal 3 3 2 2 3 3 3 2" xfId="26382"/>
    <cellStyle name="Normal 3 3 2 2 3 3 3 3" xfId="26383"/>
    <cellStyle name="Normal 3 3 2 2 3 3 3 4" xfId="26384"/>
    <cellStyle name="Normal 3 3 2 2 3 3 4" xfId="26385"/>
    <cellStyle name="Normal 3 3 2 2 3 3 4 2" xfId="26386"/>
    <cellStyle name="Normal 3 3 2 2 3 3 5" xfId="26387"/>
    <cellStyle name="Normal 3 3 2 2 3 3 6" xfId="26388"/>
    <cellStyle name="Normal 3 3 2 2 3 4" xfId="26389"/>
    <cellStyle name="Normal 3 3 2 2 3 4 2" xfId="26390"/>
    <cellStyle name="Normal 3 3 2 2 3 4 2 2" xfId="26391"/>
    <cellStyle name="Normal 3 3 2 2 3 4 2 3" xfId="26392"/>
    <cellStyle name="Normal 3 3 2 2 3 4 2 4" xfId="26393"/>
    <cellStyle name="Normal 3 3 2 2 3 4 3" xfId="26394"/>
    <cellStyle name="Normal 3 3 2 2 3 4 4" xfId="26395"/>
    <cellStyle name="Normal 3 3 2 2 3 4 5" xfId="26396"/>
    <cellStyle name="Normal 3 3 2 2 3 5" xfId="26397"/>
    <cellStyle name="Normal 3 3 2 2 3 5 2" xfId="26398"/>
    <cellStyle name="Normal 3 3 2 2 3 5 3" xfId="26399"/>
    <cellStyle name="Normal 3 3 2 2 3 5 4" xfId="26400"/>
    <cellStyle name="Normal 3 3 2 2 3 6" xfId="26401"/>
    <cellStyle name="Normal 3 3 2 2 3 6 2" xfId="26402"/>
    <cellStyle name="Normal 3 3 2 2 3 7" xfId="26403"/>
    <cellStyle name="Normal 3 3 2 2 3 8" xfId="26404"/>
    <cellStyle name="Normal 3 3 2 2 4" xfId="26405"/>
    <cellStyle name="Normal 3 3 2 2 4 2" xfId="26406"/>
    <cellStyle name="Normal 3 3 2 2 4 2 2" xfId="26407"/>
    <cellStyle name="Normal 3 3 2 2 4 2 2 2" xfId="26408"/>
    <cellStyle name="Normal 3 3 2 2 4 2 2 3" xfId="26409"/>
    <cellStyle name="Normal 3 3 2 2 4 2 2 4" xfId="26410"/>
    <cellStyle name="Normal 3 3 2 2 4 2 3" xfId="26411"/>
    <cellStyle name="Normal 3 3 2 2 4 2 4" xfId="26412"/>
    <cellStyle name="Normal 3 3 2 2 4 2 5" xfId="26413"/>
    <cellStyle name="Normal 3 3 2 2 4 3" xfId="26414"/>
    <cellStyle name="Normal 3 3 2 2 4 3 2" xfId="26415"/>
    <cellStyle name="Normal 3 3 2 2 4 3 3" xfId="26416"/>
    <cellStyle name="Normal 3 3 2 2 4 3 4" xfId="26417"/>
    <cellStyle name="Normal 3 3 2 2 4 4" xfId="26418"/>
    <cellStyle name="Normal 3 3 2 2 4 4 2" xfId="26419"/>
    <cellStyle name="Normal 3 3 2 2 4 5" xfId="26420"/>
    <cellStyle name="Normal 3 3 2 2 4 6" xfId="26421"/>
    <cellStyle name="Normal 3 3 2 2 5" xfId="26422"/>
    <cellStyle name="Normal 3 3 2 2 5 2" xfId="26423"/>
    <cellStyle name="Normal 3 3 2 2 5 2 2" xfId="26424"/>
    <cellStyle name="Normal 3 3 2 2 5 2 2 2" xfId="26425"/>
    <cellStyle name="Normal 3 3 2 2 5 2 2 3" xfId="26426"/>
    <cellStyle name="Normal 3 3 2 2 5 2 2 4" xfId="26427"/>
    <cellStyle name="Normal 3 3 2 2 5 2 3" xfId="26428"/>
    <cellStyle name="Normal 3 3 2 2 5 2 4" xfId="26429"/>
    <cellStyle name="Normal 3 3 2 2 5 2 5" xfId="26430"/>
    <cellStyle name="Normal 3 3 2 2 5 3" xfId="26431"/>
    <cellStyle name="Normal 3 3 2 2 5 3 2" xfId="26432"/>
    <cellStyle name="Normal 3 3 2 2 5 3 3" xfId="26433"/>
    <cellStyle name="Normal 3 3 2 2 5 3 4" xfId="26434"/>
    <cellStyle name="Normal 3 3 2 2 5 4" xfId="26435"/>
    <cellStyle name="Normal 3 3 2 2 5 4 2" xfId="26436"/>
    <cellStyle name="Normal 3 3 2 2 5 5" xfId="26437"/>
    <cellStyle name="Normal 3 3 2 2 5 6" xfId="26438"/>
    <cellStyle name="Normal 3 3 2 2 6" xfId="26439"/>
    <cellStyle name="Normal 3 3 2 2 6 2" xfId="26440"/>
    <cellStyle name="Normal 3 3 2 2 6 2 2" xfId="26441"/>
    <cellStyle name="Normal 3 3 2 2 6 2 3" xfId="26442"/>
    <cellStyle name="Normal 3 3 2 2 6 2 4" xfId="26443"/>
    <cellStyle name="Normal 3 3 2 2 6 3" xfId="26444"/>
    <cellStyle name="Normal 3 3 2 2 6 4" xfId="26445"/>
    <cellStyle name="Normal 3 3 2 2 6 5" xfId="26446"/>
    <cellStyle name="Normal 3 3 2 2 7" xfId="26447"/>
    <cellStyle name="Normal 3 3 2 2 7 2" xfId="26448"/>
    <cellStyle name="Normal 3 3 2 2 7 3" xfId="26449"/>
    <cellStyle name="Normal 3 3 2 2 7 4" xfId="26450"/>
    <cellStyle name="Normal 3 3 2 2 8" xfId="26451"/>
    <cellStyle name="Normal 3 3 2 2 8 2" xfId="26452"/>
    <cellStyle name="Normal 3 3 2 2 9" xfId="26453"/>
    <cellStyle name="Normal 3 3 2 3" xfId="26454"/>
    <cellStyle name="Normal 3 3 2 3 2" xfId="26455"/>
    <cellStyle name="Normal 3 3 2 3 2 2" xfId="26456"/>
    <cellStyle name="Normal 3 3 2 3 2 2 2" xfId="26457"/>
    <cellStyle name="Normal 3 3 2 3 2 2 2 2" xfId="26458"/>
    <cellStyle name="Normal 3 3 2 3 2 2 2 3" xfId="26459"/>
    <cellStyle name="Normal 3 3 2 3 2 2 2 4" xfId="26460"/>
    <cellStyle name="Normal 3 3 2 3 2 2 3" xfId="26461"/>
    <cellStyle name="Normal 3 3 2 3 2 2 4" xfId="26462"/>
    <cellStyle name="Normal 3 3 2 3 2 2 5" xfId="26463"/>
    <cellStyle name="Normal 3 3 2 3 2 3" xfId="26464"/>
    <cellStyle name="Normal 3 3 2 3 2 3 2" xfId="26465"/>
    <cellStyle name="Normal 3 3 2 3 2 3 3" xfId="26466"/>
    <cellStyle name="Normal 3 3 2 3 2 3 4" xfId="26467"/>
    <cellStyle name="Normal 3 3 2 3 2 4" xfId="26468"/>
    <cellStyle name="Normal 3 3 2 3 2 4 2" xfId="26469"/>
    <cellStyle name="Normal 3 3 2 3 2 5" xfId="26470"/>
    <cellStyle name="Normal 3 3 2 3 2 6" xfId="26471"/>
    <cellStyle name="Normal 3 3 2 3 3" xfId="26472"/>
    <cellStyle name="Normal 3 3 2 3 3 2" xfId="26473"/>
    <cellStyle name="Normal 3 3 2 3 3 2 2" xfId="26474"/>
    <cellStyle name="Normal 3 3 2 3 3 2 2 2" xfId="26475"/>
    <cellStyle name="Normal 3 3 2 3 3 2 2 3" xfId="26476"/>
    <cellStyle name="Normal 3 3 2 3 3 2 2 4" xfId="26477"/>
    <cellStyle name="Normal 3 3 2 3 3 2 3" xfId="26478"/>
    <cellStyle name="Normal 3 3 2 3 3 2 4" xfId="26479"/>
    <cellStyle name="Normal 3 3 2 3 3 2 5" xfId="26480"/>
    <cellStyle name="Normal 3 3 2 3 3 3" xfId="26481"/>
    <cellStyle name="Normal 3 3 2 3 3 3 2" xfId="26482"/>
    <cellStyle name="Normal 3 3 2 3 3 3 3" xfId="26483"/>
    <cellStyle name="Normal 3 3 2 3 3 3 4" xfId="26484"/>
    <cellStyle name="Normal 3 3 2 3 3 4" xfId="26485"/>
    <cellStyle name="Normal 3 3 2 3 3 4 2" xfId="26486"/>
    <cellStyle name="Normal 3 3 2 3 3 5" xfId="26487"/>
    <cellStyle name="Normal 3 3 2 3 3 6" xfId="26488"/>
    <cellStyle name="Normal 3 3 2 3 4" xfId="26489"/>
    <cellStyle name="Normal 3 3 2 3 4 2" xfId="26490"/>
    <cellStyle name="Normal 3 3 2 3 4 2 2" xfId="26491"/>
    <cellStyle name="Normal 3 3 2 3 4 2 3" xfId="26492"/>
    <cellStyle name="Normal 3 3 2 3 4 2 4" xfId="26493"/>
    <cellStyle name="Normal 3 3 2 3 4 3" xfId="26494"/>
    <cellStyle name="Normal 3 3 2 3 4 4" xfId="26495"/>
    <cellStyle name="Normal 3 3 2 3 4 5" xfId="26496"/>
    <cellStyle name="Normal 3 3 2 3 5" xfId="26497"/>
    <cellStyle name="Normal 3 3 2 3 5 2" xfId="26498"/>
    <cellStyle name="Normal 3 3 2 3 5 3" xfId="26499"/>
    <cellStyle name="Normal 3 3 2 3 5 4" xfId="26500"/>
    <cellStyle name="Normal 3 3 2 3 6" xfId="26501"/>
    <cellStyle name="Normal 3 3 2 3 6 2" xfId="26502"/>
    <cellStyle name="Normal 3 3 2 3 7" xfId="26503"/>
    <cellStyle name="Normal 3 3 2 3 8" xfId="26504"/>
    <cellStyle name="Normal 3 3 2 4" xfId="26505"/>
    <cellStyle name="Normal 3 3 2 4 2" xfId="26506"/>
    <cellStyle name="Normal 3 3 2 4 2 2" xfId="26507"/>
    <cellStyle name="Normal 3 3 2 4 2 2 2" xfId="26508"/>
    <cellStyle name="Normal 3 3 2 4 2 2 2 2" xfId="26509"/>
    <cellStyle name="Normal 3 3 2 4 2 2 2 3" xfId="26510"/>
    <cellStyle name="Normal 3 3 2 4 2 2 2 4" xfId="26511"/>
    <cellStyle name="Normal 3 3 2 4 2 2 3" xfId="26512"/>
    <cellStyle name="Normal 3 3 2 4 2 2 4" xfId="26513"/>
    <cellStyle name="Normal 3 3 2 4 2 2 5" xfId="26514"/>
    <cellStyle name="Normal 3 3 2 4 2 3" xfId="26515"/>
    <cellStyle name="Normal 3 3 2 4 2 3 2" xfId="26516"/>
    <cellStyle name="Normal 3 3 2 4 2 3 3" xfId="26517"/>
    <cellStyle name="Normal 3 3 2 4 2 3 4" xfId="26518"/>
    <cellStyle name="Normal 3 3 2 4 2 4" xfId="26519"/>
    <cellStyle name="Normal 3 3 2 4 2 4 2" xfId="26520"/>
    <cellStyle name="Normal 3 3 2 4 2 5" xfId="26521"/>
    <cellStyle name="Normal 3 3 2 4 2 6" xfId="26522"/>
    <cellStyle name="Normal 3 3 2 4 3" xfId="26523"/>
    <cellStyle name="Normal 3 3 2 4 3 2" xfId="26524"/>
    <cellStyle name="Normal 3 3 2 4 3 2 2" xfId="26525"/>
    <cellStyle name="Normal 3 3 2 4 3 2 2 2" xfId="26526"/>
    <cellStyle name="Normal 3 3 2 4 3 2 2 3" xfId="26527"/>
    <cellStyle name="Normal 3 3 2 4 3 2 2 4" xfId="26528"/>
    <cellStyle name="Normal 3 3 2 4 3 2 3" xfId="26529"/>
    <cellStyle name="Normal 3 3 2 4 3 2 4" xfId="26530"/>
    <cellStyle name="Normal 3 3 2 4 3 2 5" xfId="26531"/>
    <cellStyle name="Normal 3 3 2 4 3 3" xfId="26532"/>
    <cellStyle name="Normal 3 3 2 4 3 3 2" xfId="26533"/>
    <cellStyle name="Normal 3 3 2 4 3 3 3" xfId="26534"/>
    <cellStyle name="Normal 3 3 2 4 3 3 4" xfId="26535"/>
    <cellStyle name="Normal 3 3 2 4 3 4" xfId="26536"/>
    <cellStyle name="Normal 3 3 2 4 3 4 2" xfId="26537"/>
    <cellStyle name="Normal 3 3 2 4 3 5" xfId="26538"/>
    <cellStyle name="Normal 3 3 2 4 3 6" xfId="26539"/>
    <cellStyle name="Normal 3 3 2 4 4" xfId="26540"/>
    <cellStyle name="Normal 3 3 2 4 4 2" xfId="26541"/>
    <cellStyle name="Normal 3 3 2 4 4 2 2" xfId="26542"/>
    <cellStyle name="Normal 3 3 2 4 4 2 3" xfId="26543"/>
    <cellStyle name="Normal 3 3 2 4 4 2 4" xfId="26544"/>
    <cellStyle name="Normal 3 3 2 4 4 3" xfId="26545"/>
    <cellStyle name="Normal 3 3 2 4 4 4" xfId="26546"/>
    <cellStyle name="Normal 3 3 2 4 4 5" xfId="26547"/>
    <cellStyle name="Normal 3 3 2 4 5" xfId="26548"/>
    <cellStyle name="Normal 3 3 2 4 5 2" xfId="26549"/>
    <cellStyle name="Normal 3 3 2 4 5 3" xfId="26550"/>
    <cellStyle name="Normal 3 3 2 4 5 4" xfId="26551"/>
    <cellStyle name="Normal 3 3 2 4 6" xfId="26552"/>
    <cellStyle name="Normal 3 3 2 4 6 2" xfId="26553"/>
    <cellStyle name="Normal 3 3 2 4 7" xfId="26554"/>
    <cellStyle name="Normal 3 3 2 4 8" xfId="26555"/>
    <cellStyle name="Normal 3 3 2 5" xfId="26556"/>
    <cellStyle name="Normal 3 3 2 5 2" xfId="26557"/>
    <cellStyle name="Normal 3 3 2 5 2 2" xfId="26558"/>
    <cellStyle name="Normal 3 3 2 5 2 2 2" xfId="26559"/>
    <cellStyle name="Normal 3 3 2 5 2 2 3" xfId="26560"/>
    <cellStyle name="Normal 3 3 2 5 2 2 4" xfId="26561"/>
    <cellStyle name="Normal 3 3 2 5 2 3" xfId="26562"/>
    <cellStyle name="Normal 3 3 2 5 2 4" xfId="26563"/>
    <cellStyle name="Normal 3 3 2 5 2 5" xfId="26564"/>
    <cellStyle name="Normal 3 3 2 5 3" xfId="26565"/>
    <cellStyle name="Normal 3 3 2 5 3 2" xfId="26566"/>
    <cellStyle name="Normal 3 3 2 5 3 3" xfId="26567"/>
    <cellStyle name="Normal 3 3 2 5 3 4" xfId="26568"/>
    <cellStyle name="Normal 3 3 2 5 4" xfId="26569"/>
    <cellStyle name="Normal 3 3 2 5 4 2" xfId="26570"/>
    <cellStyle name="Normal 3 3 2 5 5" xfId="26571"/>
    <cellStyle name="Normal 3 3 2 5 6" xfId="26572"/>
    <cellStyle name="Normal 3 3 2 6" xfId="26573"/>
    <cellStyle name="Normal 3 3 2 6 2" xfId="26574"/>
    <cellStyle name="Normal 3 3 2 6 2 2" xfId="26575"/>
    <cellStyle name="Normal 3 3 2 6 2 2 2" xfId="26576"/>
    <cellStyle name="Normal 3 3 2 6 2 2 3" xfId="26577"/>
    <cellStyle name="Normal 3 3 2 6 2 2 4" xfId="26578"/>
    <cellStyle name="Normal 3 3 2 6 2 3" xfId="26579"/>
    <cellStyle name="Normal 3 3 2 6 2 4" xfId="26580"/>
    <cellStyle name="Normal 3 3 2 6 2 5" xfId="26581"/>
    <cellStyle name="Normal 3 3 2 6 3" xfId="26582"/>
    <cellStyle name="Normal 3 3 2 6 3 2" xfId="26583"/>
    <cellStyle name="Normal 3 3 2 6 3 3" xfId="26584"/>
    <cellStyle name="Normal 3 3 2 6 3 4" xfId="26585"/>
    <cellStyle name="Normal 3 3 2 6 4" xfId="26586"/>
    <cellStyle name="Normal 3 3 2 6 4 2" xfId="26587"/>
    <cellStyle name="Normal 3 3 2 6 5" xfId="26588"/>
    <cellStyle name="Normal 3 3 2 6 6" xfId="26589"/>
    <cellStyle name="Normal 3 3 2 7" xfId="26590"/>
    <cellStyle name="Normal 3 3 2 7 2" xfId="26591"/>
    <cellStyle name="Normal 3 3 2 7 2 2" xfId="26592"/>
    <cellStyle name="Normal 3 3 2 7 2 3" xfId="26593"/>
    <cellStyle name="Normal 3 3 2 7 2 4" xfId="26594"/>
    <cellStyle name="Normal 3 3 2 7 3" xfId="26595"/>
    <cellStyle name="Normal 3 3 2 7 4" xfId="26596"/>
    <cellStyle name="Normal 3 3 2 7 5" xfId="26597"/>
    <cellStyle name="Normal 3 3 2 8" xfId="26598"/>
    <cellStyle name="Normal 3 3 2 8 2" xfId="26599"/>
    <cellStyle name="Normal 3 3 2 8 3" xfId="26600"/>
    <cellStyle name="Normal 3 3 2 8 4" xfId="26601"/>
    <cellStyle name="Normal 3 3 2 9" xfId="26602"/>
    <cellStyle name="Normal 3 3 2 9 2" xfId="26603"/>
    <cellStyle name="Normal 3 3 3" xfId="26604"/>
    <cellStyle name="Normal 3 3 3 10" xfId="26605"/>
    <cellStyle name="Normal 3 3 3 2" xfId="26606"/>
    <cellStyle name="Normal 3 3 3 2 2" xfId="26607"/>
    <cellStyle name="Normal 3 3 3 2 2 2" xfId="26608"/>
    <cellStyle name="Normal 3 3 3 2 2 2 2" xfId="26609"/>
    <cellStyle name="Normal 3 3 3 2 2 2 2 2" xfId="26610"/>
    <cellStyle name="Normal 3 3 3 2 2 2 2 3" xfId="26611"/>
    <cellStyle name="Normal 3 3 3 2 2 2 2 4" xfId="26612"/>
    <cellStyle name="Normal 3 3 3 2 2 2 3" xfId="26613"/>
    <cellStyle name="Normal 3 3 3 2 2 2 4" xfId="26614"/>
    <cellStyle name="Normal 3 3 3 2 2 2 5" xfId="26615"/>
    <cellStyle name="Normal 3 3 3 2 2 3" xfId="26616"/>
    <cellStyle name="Normal 3 3 3 2 2 3 2" xfId="26617"/>
    <cellStyle name="Normal 3 3 3 2 2 3 3" xfId="26618"/>
    <cellStyle name="Normal 3 3 3 2 2 3 4" xfId="26619"/>
    <cellStyle name="Normal 3 3 3 2 2 4" xfId="26620"/>
    <cellStyle name="Normal 3 3 3 2 2 4 2" xfId="26621"/>
    <cellStyle name="Normal 3 3 3 2 2 5" xfId="26622"/>
    <cellStyle name="Normal 3 3 3 2 2 6" xfId="26623"/>
    <cellStyle name="Normal 3 3 3 2 3" xfId="26624"/>
    <cellStyle name="Normal 3 3 3 2 3 2" xfId="26625"/>
    <cellStyle name="Normal 3 3 3 2 3 2 2" xfId="26626"/>
    <cellStyle name="Normal 3 3 3 2 3 2 2 2" xfId="26627"/>
    <cellStyle name="Normal 3 3 3 2 3 2 2 3" xfId="26628"/>
    <cellStyle name="Normal 3 3 3 2 3 2 2 4" xfId="26629"/>
    <cellStyle name="Normal 3 3 3 2 3 2 3" xfId="26630"/>
    <cellStyle name="Normal 3 3 3 2 3 2 4" xfId="26631"/>
    <cellStyle name="Normal 3 3 3 2 3 2 5" xfId="26632"/>
    <cellStyle name="Normal 3 3 3 2 3 3" xfId="26633"/>
    <cellStyle name="Normal 3 3 3 2 3 3 2" xfId="26634"/>
    <cellStyle name="Normal 3 3 3 2 3 3 3" xfId="26635"/>
    <cellStyle name="Normal 3 3 3 2 3 3 4" xfId="26636"/>
    <cellStyle name="Normal 3 3 3 2 3 4" xfId="26637"/>
    <cellStyle name="Normal 3 3 3 2 3 4 2" xfId="26638"/>
    <cellStyle name="Normal 3 3 3 2 3 5" xfId="26639"/>
    <cellStyle name="Normal 3 3 3 2 3 6" xfId="26640"/>
    <cellStyle name="Normal 3 3 3 2 4" xfId="26641"/>
    <cellStyle name="Normal 3 3 3 2 4 2" xfId="26642"/>
    <cellStyle name="Normal 3 3 3 2 4 2 2" xfId="26643"/>
    <cellStyle name="Normal 3 3 3 2 4 2 3" xfId="26644"/>
    <cellStyle name="Normal 3 3 3 2 4 2 4" xfId="26645"/>
    <cellStyle name="Normal 3 3 3 2 4 3" xfId="26646"/>
    <cellStyle name="Normal 3 3 3 2 4 4" xfId="26647"/>
    <cellStyle name="Normal 3 3 3 2 4 5" xfId="26648"/>
    <cellStyle name="Normal 3 3 3 2 5" xfId="26649"/>
    <cellStyle name="Normal 3 3 3 2 5 2" xfId="26650"/>
    <cellStyle name="Normal 3 3 3 2 5 3" xfId="26651"/>
    <cellStyle name="Normal 3 3 3 2 5 4" xfId="26652"/>
    <cellStyle name="Normal 3 3 3 2 6" xfId="26653"/>
    <cellStyle name="Normal 3 3 3 2 6 2" xfId="26654"/>
    <cellStyle name="Normal 3 3 3 2 7" xfId="26655"/>
    <cellStyle name="Normal 3 3 3 2 8" xfId="26656"/>
    <cellStyle name="Normal 3 3 3 3" xfId="26657"/>
    <cellStyle name="Normal 3 3 3 3 2" xfId="26658"/>
    <cellStyle name="Normal 3 3 3 3 2 2" xfId="26659"/>
    <cellStyle name="Normal 3 3 3 3 2 2 2" xfId="26660"/>
    <cellStyle name="Normal 3 3 3 3 2 2 2 2" xfId="26661"/>
    <cellStyle name="Normal 3 3 3 3 2 2 2 3" xfId="26662"/>
    <cellStyle name="Normal 3 3 3 3 2 2 2 4" xfId="26663"/>
    <cellStyle name="Normal 3 3 3 3 2 2 3" xfId="26664"/>
    <cellStyle name="Normal 3 3 3 3 2 2 4" xfId="26665"/>
    <cellStyle name="Normal 3 3 3 3 2 2 5" xfId="26666"/>
    <cellStyle name="Normal 3 3 3 3 2 3" xfId="26667"/>
    <cellStyle name="Normal 3 3 3 3 2 3 2" xfId="26668"/>
    <cellStyle name="Normal 3 3 3 3 2 3 3" xfId="26669"/>
    <cellStyle name="Normal 3 3 3 3 2 3 4" xfId="26670"/>
    <cellStyle name="Normal 3 3 3 3 2 4" xfId="26671"/>
    <cellStyle name="Normal 3 3 3 3 2 4 2" xfId="26672"/>
    <cellStyle name="Normal 3 3 3 3 2 5" xfId="26673"/>
    <cellStyle name="Normal 3 3 3 3 2 6" xfId="26674"/>
    <cellStyle name="Normal 3 3 3 3 3" xfId="26675"/>
    <cellStyle name="Normal 3 3 3 3 3 2" xfId="26676"/>
    <cellStyle name="Normal 3 3 3 3 3 2 2" xfId="26677"/>
    <cellStyle name="Normal 3 3 3 3 3 2 2 2" xfId="26678"/>
    <cellStyle name="Normal 3 3 3 3 3 2 2 3" xfId="26679"/>
    <cellStyle name="Normal 3 3 3 3 3 2 2 4" xfId="26680"/>
    <cellStyle name="Normal 3 3 3 3 3 2 3" xfId="26681"/>
    <cellStyle name="Normal 3 3 3 3 3 2 4" xfId="26682"/>
    <cellStyle name="Normal 3 3 3 3 3 2 5" xfId="26683"/>
    <cellStyle name="Normal 3 3 3 3 3 3" xfId="26684"/>
    <cellStyle name="Normal 3 3 3 3 3 3 2" xfId="26685"/>
    <cellStyle name="Normal 3 3 3 3 3 3 3" xfId="26686"/>
    <cellStyle name="Normal 3 3 3 3 3 3 4" xfId="26687"/>
    <cellStyle name="Normal 3 3 3 3 3 4" xfId="26688"/>
    <cellStyle name="Normal 3 3 3 3 3 4 2" xfId="26689"/>
    <cellStyle name="Normal 3 3 3 3 3 5" xfId="26690"/>
    <cellStyle name="Normal 3 3 3 3 3 6" xfId="26691"/>
    <cellStyle name="Normal 3 3 3 3 4" xfId="26692"/>
    <cellStyle name="Normal 3 3 3 3 4 2" xfId="26693"/>
    <cellStyle name="Normal 3 3 3 3 4 2 2" xfId="26694"/>
    <cellStyle name="Normal 3 3 3 3 4 2 3" xfId="26695"/>
    <cellStyle name="Normal 3 3 3 3 4 2 4" xfId="26696"/>
    <cellStyle name="Normal 3 3 3 3 4 3" xfId="26697"/>
    <cellStyle name="Normal 3 3 3 3 4 4" xfId="26698"/>
    <cellStyle name="Normal 3 3 3 3 4 5" xfId="26699"/>
    <cellStyle name="Normal 3 3 3 3 5" xfId="26700"/>
    <cellStyle name="Normal 3 3 3 3 5 2" xfId="26701"/>
    <cellStyle name="Normal 3 3 3 3 5 3" xfId="26702"/>
    <cellStyle name="Normal 3 3 3 3 5 4" xfId="26703"/>
    <cellStyle name="Normal 3 3 3 3 6" xfId="26704"/>
    <cellStyle name="Normal 3 3 3 3 6 2" xfId="26705"/>
    <cellStyle name="Normal 3 3 3 3 7" xfId="26706"/>
    <cellStyle name="Normal 3 3 3 3 8" xfId="26707"/>
    <cellStyle name="Normal 3 3 3 4" xfId="26708"/>
    <cellStyle name="Normal 3 3 3 4 2" xfId="26709"/>
    <cellStyle name="Normal 3 3 3 4 2 2" xfId="26710"/>
    <cellStyle name="Normal 3 3 3 4 2 2 2" xfId="26711"/>
    <cellStyle name="Normal 3 3 3 4 2 2 3" xfId="26712"/>
    <cellStyle name="Normal 3 3 3 4 2 2 4" xfId="26713"/>
    <cellStyle name="Normal 3 3 3 4 2 3" xfId="26714"/>
    <cellStyle name="Normal 3 3 3 4 2 4" xfId="26715"/>
    <cellStyle name="Normal 3 3 3 4 2 5" xfId="26716"/>
    <cellStyle name="Normal 3 3 3 4 3" xfId="26717"/>
    <cellStyle name="Normal 3 3 3 4 3 2" xfId="26718"/>
    <cellStyle name="Normal 3 3 3 4 3 3" xfId="26719"/>
    <cellStyle name="Normal 3 3 3 4 3 4" xfId="26720"/>
    <cellStyle name="Normal 3 3 3 4 4" xfId="26721"/>
    <cellStyle name="Normal 3 3 3 4 4 2" xfId="26722"/>
    <cellStyle name="Normal 3 3 3 4 5" xfId="26723"/>
    <cellStyle name="Normal 3 3 3 4 6" xfId="26724"/>
    <cellStyle name="Normal 3 3 3 5" xfId="26725"/>
    <cellStyle name="Normal 3 3 3 5 2" xfId="26726"/>
    <cellStyle name="Normal 3 3 3 5 2 2" xfId="26727"/>
    <cellStyle name="Normal 3 3 3 5 2 2 2" xfId="26728"/>
    <cellStyle name="Normal 3 3 3 5 2 2 3" xfId="26729"/>
    <cellStyle name="Normal 3 3 3 5 2 2 4" xfId="26730"/>
    <cellStyle name="Normal 3 3 3 5 2 3" xfId="26731"/>
    <cellStyle name="Normal 3 3 3 5 2 4" xfId="26732"/>
    <cellStyle name="Normal 3 3 3 5 2 5" xfId="26733"/>
    <cellStyle name="Normal 3 3 3 5 3" xfId="26734"/>
    <cellStyle name="Normal 3 3 3 5 3 2" xfId="26735"/>
    <cellStyle name="Normal 3 3 3 5 3 3" xfId="26736"/>
    <cellStyle name="Normal 3 3 3 5 3 4" xfId="26737"/>
    <cellStyle name="Normal 3 3 3 5 4" xfId="26738"/>
    <cellStyle name="Normal 3 3 3 5 4 2" xfId="26739"/>
    <cellStyle name="Normal 3 3 3 5 5" xfId="26740"/>
    <cellStyle name="Normal 3 3 3 5 6" xfId="26741"/>
    <cellStyle name="Normal 3 3 3 6" xfId="26742"/>
    <cellStyle name="Normal 3 3 3 6 2" xfId="26743"/>
    <cellStyle name="Normal 3 3 3 6 2 2" xfId="26744"/>
    <cellStyle name="Normal 3 3 3 6 2 3" xfId="26745"/>
    <cellStyle name="Normal 3 3 3 6 2 4" xfId="26746"/>
    <cellStyle name="Normal 3 3 3 6 3" xfId="26747"/>
    <cellStyle name="Normal 3 3 3 6 4" xfId="26748"/>
    <cellStyle name="Normal 3 3 3 6 5" xfId="26749"/>
    <cellStyle name="Normal 3 3 3 7" xfId="26750"/>
    <cellStyle name="Normal 3 3 3 7 2" xfId="26751"/>
    <cellStyle name="Normal 3 3 3 7 3" xfId="26752"/>
    <cellStyle name="Normal 3 3 3 7 4" xfId="26753"/>
    <cellStyle name="Normal 3 3 3 8" xfId="26754"/>
    <cellStyle name="Normal 3 3 3 8 2" xfId="26755"/>
    <cellStyle name="Normal 3 3 3 9" xfId="26756"/>
    <cellStyle name="Normal 3 3 4" xfId="26757"/>
    <cellStyle name="Normal 3 3 4 10" xfId="26758"/>
    <cellStyle name="Normal 3 3 4 2" xfId="26759"/>
    <cellStyle name="Normal 3 3 4 2 2" xfId="26760"/>
    <cellStyle name="Normal 3 3 4 2 2 2" xfId="26761"/>
    <cellStyle name="Normal 3 3 4 2 2 2 2" xfId="26762"/>
    <cellStyle name="Normal 3 3 4 2 2 2 2 2" xfId="26763"/>
    <cellStyle name="Normal 3 3 4 2 2 2 2 3" xfId="26764"/>
    <cellStyle name="Normal 3 3 4 2 2 2 2 4" xfId="26765"/>
    <cellStyle name="Normal 3 3 4 2 2 2 3" xfId="26766"/>
    <cellStyle name="Normal 3 3 4 2 2 2 4" xfId="26767"/>
    <cellStyle name="Normal 3 3 4 2 2 2 5" xfId="26768"/>
    <cellStyle name="Normal 3 3 4 2 2 3" xfId="26769"/>
    <cellStyle name="Normal 3 3 4 2 2 3 2" xfId="26770"/>
    <cellStyle name="Normal 3 3 4 2 2 3 3" xfId="26771"/>
    <cellStyle name="Normal 3 3 4 2 2 3 4" xfId="26772"/>
    <cellStyle name="Normal 3 3 4 2 2 4" xfId="26773"/>
    <cellStyle name="Normal 3 3 4 2 2 4 2" xfId="26774"/>
    <cellStyle name="Normal 3 3 4 2 2 5" xfId="26775"/>
    <cellStyle name="Normal 3 3 4 2 2 6" xfId="26776"/>
    <cellStyle name="Normal 3 3 4 2 3" xfId="26777"/>
    <cellStyle name="Normal 3 3 4 2 3 2" xfId="26778"/>
    <cellStyle name="Normal 3 3 4 2 3 2 2" xfId="26779"/>
    <cellStyle name="Normal 3 3 4 2 3 2 2 2" xfId="26780"/>
    <cellStyle name="Normal 3 3 4 2 3 2 2 3" xfId="26781"/>
    <cellStyle name="Normal 3 3 4 2 3 2 2 4" xfId="26782"/>
    <cellStyle name="Normal 3 3 4 2 3 2 3" xfId="26783"/>
    <cellStyle name="Normal 3 3 4 2 3 2 4" xfId="26784"/>
    <cellStyle name="Normal 3 3 4 2 3 2 5" xfId="26785"/>
    <cellStyle name="Normal 3 3 4 2 3 3" xfId="26786"/>
    <cellStyle name="Normal 3 3 4 2 3 3 2" xfId="26787"/>
    <cellStyle name="Normal 3 3 4 2 3 3 3" xfId="26788"/>
    <cellStyle name="Normal 3 3 4 2 3 3 4" xfId="26789"/>
    <cellStyle name="Normal 3 3 4 2 3 4" xfId="26790"/>
    <cellStyle name="Normal 3 3 4 2 3 4 2" xfId="26791"/>
    <cellStyle name="Normal 3 3 4 2 3 5" xfId="26792"/>
    <cellStyle name="Normal 3 3 4 2 3 6" xfId="26793"/>
    <cellStyle name="Normal 3 3 4 2 4" xfId="26794"/>
    <cellStyle name="Normal 3 3 4 2 4 2" xfId="26795"/>
    <cellStyle name="Normal 3 3 4 2 4 2 2" xfId="26796"/>
    <cellStyle name="Normal 3 3 4 2 4 2 3" xfId="26797"/>
    <cellStyle name="Normal 3 3 4 2 4 2 4" xfId="26798"/>
    <cellStyle name="Normal 3 3 4 2 4 3" xfId="26799"/>
    <cellStyle name="Normal 3 3 4 2 4 4" xfId="26800"/>
    <cellStyle name="Normal 3 3 4 2 4 5" xfId="26801"/>
    <cellStyle name="Normal 3 3 4 2 5" xfId="26802"/>
    <cellStyle name="Normal 3 3 4 2 5 2" xfId="26803"/>
    <cellStyle name="Normal 3 3 4 2 5 3" xfId="26804"/>
    <cellStyle name="Normal 3 3 4 2 5 4" xfId="26805"/>
    <cellStyle name="Normal 3 3 4 2 6" xfId="26806"/>
    <cellStyle name="Normal 3 3 4 2 6 2" xfId="26807"/>
    <cellStyle name="Normal 3 3 4 2 7" xfId="26808"/>
    <cellStyle name="Normal 3 3 4 2 8" xfId="26809"/>
    <cellStyle name="Normal 3 3 4 3" xfId="26810"/>
    <cellStyle name="Normal 3 3 4 3 2" xfId="26811"/>
    <cellStyle name="Normal 3 3 4 3 2 2" xfId="26812"/>
    <cellStyle name="Normal 3 3 4 3 2 2 2" xfId="26813"/>
    <cellStyle name="Normal 3 3 4 3 2 2 2 2" xfId="26814"/>
    <cellStyle name="Normal 3 3 4 3 2 2 2 3" xfId="26815"/>
    <cellStyle name="Normal 3 3 4 3 2 2 2 4" xfId="26816"/>
    <cellStyle name="Normal 3 3 4 3 2 2 3" xfId="26817"/>
    <cellStyle name="Normal 3 3 4 3 2 2 4" xfId="26818"/>
    <cellStyle name="Normal 3 3 4 3 2 2 5" xfId="26819"/>
    <cellStyle name="Normal 3 3 4 3 2 3" xfId="26820"/>
    <cellStyle name="Normal 3 3 4 3 2 3 2" xfId="26821"/>
    <cellStyle name="Normal 3 3 4 3 2 3 3" xfId="26822"/>
    <cellStyle name="Normal 3 3 4 3 2 3 4" xfId="26823"/>
    <cellStyle name="Normal 3 3 4 3 2 4" xfId="26824"/>
    <cellStyle name="Normal 3 3 4 3 2 4 2" xfId="26825"/>
    <cellStyle name="Normal 3 3 4 3 2 5" xfId="26826"/>
    <cellStyle name="Normal 3 3 4 3 2 6" xfId="26827"/>
    <cellStyle name="Normal 3 3 4 3 3" xfId="26828"/>
    <cellStyle name="Normal 3 3 4 3 3 2" xfId="26829"/>
    <cellStyle name="Normal 3 3 4 3 3 2 2" xfId="26830"/>
    <cellStyle name="Normal 3 3 4 3 3 2 2 2" xfId="26831"/>
    <cellStyle name="Normal 3 3 4 3 3 2 2 3" xfId="26832"/>
    <cellStyle name="Normal 3 3 4 3 3 2 2 4" xfId="26833"/>
    <cellStyle name="Normal 3 3 4 3 3 2 3" xfId="26834"/>
    <cellStyle name="Normal 3 3 4 3 3 2 4" xfId="26835"/>
    <cellStyle name="Normal 3 3 4 3 3 2 5" xfId="26836"/>
    <cellStyle name="Normal 3 3 4 3 3 3" xfId="26837"/>
    <cellStyle name="Normal 3 3 4 3 3 3 2" xfId="26838"/>
    <cellStyle name="Normal 3 3 4 3 3 3 3" xfId="26839"/>
    <cellStyle name="Normal 3 3 4 3 3 3 4" xfId="26840"/>
    <cellStyle name="Normal 3 3 4 3 3 4" xfId="26841"/>
    <cellStyle name="Normal 3 3 4 3 3 4 2" xfId="26842"/>
    <cellStyle name="Normal 3 3 4 3 3 5" xfId="26843"/>
    <cellStyle name="Normal 3 3 4 3 3 6" xfId="26844"/>
    <cellStyle name="Normal 3 3 4 3 4" xfId="26845"/>
    <cellStyle name="Normal 3 3 4 3 4 2" xfId="26846"/>
    <cellStyle name="Normal 3 3 4 3 4 2 2" xfId="26847"/>
    <cellStyle name="Normal 3 3 4 3 4 2 3" xfId="26848"/>
    <cellStyle name="Normal 3 3 4 3 4 2 4" xfId="26849"/>
    <cellStyle name="Normal 3 3 4 3 4 3" xfId="26850"/>
    <cellStyle name="Normal 3 3 4 3 4 4" xfId="26851"/>
    <cellStyle name="Normal 3 3 4 3 4 5" xfId="26852"/>
    <cellStyle name="Normal 3 3 4 3 5" xfId="26853"/>
    <cellStyle name="Normal 3 3 4 3 5 2" xfId="26854"/>
    <cellStyle name="Normal 3 3 4 3 5 3" xfId="26855"/>
    <cellStyle name="Normal 3 3 4 3 5 4" xfId="26856"/>
    <cellStyle name="Normal 3 3 4 3 6" xfId="26857"/>
    <cellStyle name="Normal 3 3 4 3 6 2" xfId="26858"/>
    <cellStyle name="Normal 3 3 4 3 7" xfId="26859"/>
    <cellStyle name="Normal 3 3 4 3 8" xfId="26860"/>
    <cellStyle name="Normal 3 3 4 4" xfId="26861"/>
    <cellStyle name="Normal 3 3 4 4 2" xfId="26862"/>
    <cellStyle name="Normal 3 3 4 4 2 2" xfId="26863"/>
    <cellStyle name="Normal 3 3 4 4 2 2 2" xfId="26864"/>
    <cellStyle name="Normal 3 3 4 4 2 2 3" xfId="26865"/>
    <cellStyle name="Normal 3 3 4 4 2 2 4" xfId="26866"/>
    <cellStyle name="Normal 3 3 4 4 2 3" xfId="26867"/>
    <cellStyle name="Normal 3 3 4 4 2 4" xfId="26868"/>
    <cellStyle name="Normal 3 3 4 4 2 5" xfId="26869"/>
    <cellStyle name="Normal 3 3 4 4 3" xfId="26870"/>
    <cellStyle name="Normal 3 3 4 4 3 2" xfId="26871"/>
    <cellStyle name="Normal 3 3 4 4 3 3" xfId="26872"/>
    <cellStyle name="Normal 3 3 4 4 3 4" xfId="26873"/>
    <cellStyle name="Normal 3 3 4 4 4" xfId="26874"/>
    <cellStyle name="Normal 3 3 4 4 4 2" xfId="26875"/>
    <cellStyle name="Normal 3 3 4 4 5" xfId="26876"/>
    <cellStyle name="Normal 3 3 4 4 6" xfId="26877"/>
    <cellStyle name="Normal 3 3 4 5" xfId="26878"/>
    <cellStyle name="Normal 3 3 4 5 2" xfId="26879"/>
    <cellStyle name="Normal 3 3 4 5 2 2" xfId="26880"/>
    <cellStyle name="Normal 3 3 4 5 2 2 2" xfId="26881"/>
    <cellStyle name="Normal 3 3 4 5 2 2 3" xfId="26882"/>
    <cellStyle name="Normal 3 3 4 5 2 2 4" xfId="26883"/>
    <cellStyle name="Normal 3 3 4 5 2 3" xfId="26884"/>
    <cellStyle name="Normal 3 3 4 5 2 4" xfId="26885"/>
    <cellStyle name="Normal 3 3 4 5 2 5" xfId="26886"/>
    <cellStyle name="Normal 3 3 4 5 3" xfId="26887"/>
    <cellStyle name="Normal 3 3 4 5 3 2" xfId="26888"/>
    <cellStyle name="Normal 3 3 4 5 3 3" xfId="26889"/>
    <cellStyle name="Normal 3 3 4 5 3 4" xfId="26890"/>
    <cellStyle name="Normal 3 3 4 5 4" xfId="26891"/>
    <cellStyle name="Normal 3 3 4 5 4 2" xfId="26892"/>
    <cellStyle name="Normal 3 3 4 5 5" xfId="26893"/>
    <cellStyle name="Normal 3 3 4 5 6" xfId="26894"/>
    <cellStyle name="Normal 3 3 4 6" xfId="26895"/>
    <cellStyle name="Normal 3 3 4 6 2" xfId="26896"/>
    <cellStyle name="Normal 3 3 4 6 2 2" xfId="26897"/>
    <cellStyle name="Normal 3 3 4 6 2 3" xfId="26898"/>
    <cellStyle name="Normal 3 3 4 6 2 4" xfId="26899"/>
    <cellStyle name="Normal 3 3 4 6 3" xfId="26900"/>
    <cellStyle name="Normal 3 3 4 6 4" xfId="26901"/>
    <cellStyle name="Normal 3 3 4 6 5" xfId="26902"/>
    <cellStyle name="Normal 3 3 4 7" xfId="26903"/>
    <cellStyle name="Normal 3 3 4 7 2" xfId="26904"/>
    <cellStyle name="Normal 3 3 4 7 3" xfId="26905"/>
    <cellStyle name="Normal 3 3 4 7 4" xfId="26906"/>
    <cellStyle name="Normal 3 3 4 8" xfId="26907"/>
    <cellStyle name="Normal 3 3 4 8 2" xfId="26908"/>
    <cellStyle name="Normal 3 3 4 9" xfId="26909"/>
    <cellStyle name="Normal 3 3 5" xfId="26910"/>
    <cellStyle name="Normal 3 3 5 2" xfId="26911"/>
    <cellStyle name="Normal 3 3 5 2 2" xfId="26912"/>
    <cellStyle name="Normal 3 3 5 2 2 2" xfId="26913"/>
    <cellStyle name="Normal 3 3 5 2 2 2 2" xfId="26914"/>
    <cellStyle name="Normal 3 3 5 2 2 2 3" xfId="26915"/>
    <cellStyle name="Normal 3 3 5 2 2 2 4" xfId="26916"/>
    <cellStyle name="Normal 3 3 5 2 2 3" xfId="26917"/>
    <cellStyle name="Normal 3 3 5 2 2 4" xfId="26918"/>
    <cellStyle name="Normal 3 3 5 2 2 5" xfId="26919"/>
    <cellStyle name="Normal 3 3 5 2 3" xfId="26920"/>
    <cellStyle name="Normal 3 3 5 2 3 2" xfId="26921"/>
    <cellStyle name="Normal 3 3 5 2 3 3" xfId="26922"/>
    <cellStyle name="Normal 3 3 5 2 3 4" xfId="26923"/>
    <cellStyle name="Normal 3 3 5 2 4" xfId="26924"/>
    <cellStyle name="Normal 3 3 5 2 4 2" xfId="26925"/>
    <cellStyle name="Normal 3 3 5 2 5" xfId="26926"/>
    <cellStyle name="Normal 3 3 5 2 6" xfId="26927"/>
    <cellStyle name="Normal 3 3 5 3" xfId="26928"/>
    <cellStyle name="Normal 3 3 5 3 2" xfId="26929"/>
    <cellStyle name="Normal 3 3 5 3 2 2" xfId="26930"/>
    <cellStyle name="Normal 3 3 5 3 2 2 2" xfId="26931"/>
    <cellStyle name="Normal 3 3 5 3 2 2 3" xfId="26932"/>
    <cellStyle name="Normal 3 3 5 3 2 2 4" xfId="26933"/>
    <cellStyle name="Normal 3 3 5 3 2 3" xfId="26934"/>
    <cellStyle name="Normal 3 3 5 3 2 4" xfId="26935"/>
    <cellStyle name="Normal 3 3 5 3 2 5" xfId="26936"/>
    <cellStyle name="Normal 3 3 5 3 3" xfId="26937"/>
    <cellStyle name="Normal 3 3 5 3 3 2" xfId="26938"/>
    <cellStyle name="Normal 3 3 5 3 3 3" xfId="26939"/>
    <cellStyle name="Normal 3 3 5 3 3 4" xfId="26940"/>
    <cellStyle name="Normal 3 3 5 3 4" xfId="26941"/>
    <cellStyle name="Normal 3 3 5 3 4 2" xfId="26942"/>
    <cellStyle name="Normal 3 3 5 3 5" xfId="26943"/>
    <cellStyle name="Normal 3 3 5 3 6" xfId="26944"/>
    <cellStyle name="Normal 3 3 5 4" xfId="26945"/>
    <cellStyle name="Normal 3 3 5 4 2" xfId="26946"/>
    <cellStyle name="Normal 3 3 5 4 2 2" xfId="26947"/>
    <cellStyle name="Normal 3 3 5 4 2 3" xfId="26948"/>
    <cellStyle name="Normal 3 3 5 4 2 4" xfId="26949"/>
    <cellStyle name="Normal 3 3 5 4 3" xfId="26950"/>
    <cellStyle name="Normal 3 3 5 4 4" xfId="26951"/>
    <cellStyle name="Normal 3 3 5 4 5" xfId="26952"/>
    <cellStyle name="Normal 3 3 5 5" xfId="26953"/>
    <cellStyle name="Normal 3 3 5 5 2" xfId="26954"/>
    <cellStyle name="Normal 3 3 5 5 3" xfId="26955"/>
    <cellStyle name="Normal 3 3 5 5 4" xfId="26956"/>
    <cellStyle name="Normal 3 3 5 6" xfId="26957"/>
    <cellStyle name="Normal 3 3 5 6 2" xfId="26958"/>
    <cellStyle name="Normal 3 3 5 7" xfId="26959"/>
    <cellStyle name="Normal 3 3 5 8" xfId="26960"/>
    <cellStyle name="Normal 3 3 6" xfId="26961"/>
    <cellStyle name="Normal 3 3 6 2" xfId="26962"/>
    <cellStyle name="Normal 3 3 6 2 2" xfId="26963"/>
    <cellStyle name="Normal 3 3 6 2 2 2" xfId="26964"/>
    <cellStyle name="Normal 3 3 6 2 2 2 2" xfId="26965"/>
    <cellStyle name="Normal 3 3 6 2 2 2 3" xfId="26966"/>
    <cellStyle name="Normal 3 3 6 2 2 2 4" xfId="26967"/>
    <cellStyle name="Normal 3 3 6 2 2 3" xfId="26968"/>
    <cellStyle name="Normal 3 3 6 2 2 4" xfId="26969"/>
    <cellStyle name="Normal 3 3 6 2 2 5" xfId="26970"/>
    <cellStyle name="Normal 3 3 6 2 3" xfId="26971"/>
    <cellStyle name="Normal 3 3 6 2 3 2" xfId="26972"/>
    <cellStyle name="Normal 3 3 6 2 3 3" xfId="26973"/>
    <cellStyle name="Normal 3 3 6 2 3 4" xfId="26974"/>
    <cellStyle name="Normal 3 3 6 2 4" xfId="26975"/>
    <cellStyle name="Normal 3 3 6 2 4 2" xfId="26976"/>
    <cellStyle name="Normal 3 3 6 2 5" xfId="26977"/>
    <cellStyle name="Normal 3 3 6 2 6" xfId="26978"/>
    <cellStyle name="Normal 3 3 6 3" xfId="26979"/>
    <cellStyle name="Normal 3 3 6 3 2" xfId="26980"/>
    <cellStyle name="Normal 3 3 6 3 2 2" xfId="26981"/>
    <cellStyle name="Normal 3 3 6 3 2 2 2" xfId="26982"/>
    <cellStyle name="Normal 3 3 6 3 2 2 3" xfId="26983"/>
    <cellStyle name="Normal 3 3 6 3 2 2 4" xfId="26984"/>
    <cellStyle name="Normal 3 3 6 3 2 3" xfId="26985"/>
    <cellStyle name="Normal 3 3 6 3 2 4" xfId="26986"/>
    <cellStyle name="Normal 3 3 6 3 2 5" xfId="26987"/>
    <cellStyle name="Normal 3 3 6 3 3" xfId="26988"/>
    <cellStyle name="Normal 3 3 6 3 3 2" xfId="26989"/>
    <cellStyle name="Normal 3 3 6 3 3 3" xfId="26990"/>
    <cellStyle name="Normal 3 3 6 3 3 4" xfId="26991"/>
    <cellStyle name="Normal 3 3 6 3 4" xfId="26992"/>
    <cellStyle name="Normal 3 3 6 3 4 2" xfId="26993"/>
    <cellStyle name="Normal 3 3 6 3 5" xfId="26994"/>
    <cellStyle name="Normal 3 3 6 3 6" xfId="26995"/>
    <cellStyle name="Normal 3 3 6 4" xfId="26996"/>
    <cellStyle name="Normal 3 3 6 4 2" xfId="26997"/>
    <cellStyle name="Normal 3 3 6 4 2 2" xfId="26998"/>
    <cellStyle name="Normal 3 3 6 4 2 3" xfId="26999"/>
    <cellStyle name="Normal 3 3 6 4 2 4" xfId="27000"/>
    <cellStyle name="Normal 3 3 6 4 3" xfId="27001"/>
    <cellStyle name="Normal 3 3 6 4 4" xfId="27002"/>
    <cellStyle name="Normal 3 3 6 4 5" xfId="27003"/>
    <cellStyle name="Normal 3 3 6 5" xfId="27004"/>
    <cellStyle name="Normal 3 3 6 5 2" xfId="27005"/>
    <cellStyle name="Normal 3 3 6 5 3" xfId="27006"/>
    <cellStyle name="Normal 3 3 6 5 4" xfId="27007"/>
    <cellStyle name="Normal 3 3 6 6" xfId="27008"/>
    <cellStyle name="Normal 3 3 6 6 2" xfId="27009"/>
    <cellStyle name="Normal 3 3 6 7" xfId="27010"/>
    <cellStyle name="Normal 3 3 6 8" xfId="27011"/>
    <cellStyle name="Normal 3 3 7" xfId="27012"/>
    <cellStyle name="Normal 3 3 7 2" xfId="27013"/>
    <cellStyle name="Normal 3 3 7 2 2" xfId="27014"/>
    <cellStyle name="Normal 3 3 7 2 2 2" xfId="27015"/>
    <cellStyle name="Normal 3 3 7 2 2 3" xfId="27016"/>
    <cellStyle name="Normal 3 3 7 2 2 4" xfId="27017"/>
    <cellStyle name="Normal 3 3 7 2 3" xfId="27018"/>
    <cellStyle name="Normal 3 3 7 2 4" xfId="27019"/>
    <cellStyle name="Normal 3 3 7 2 5" xfId="27020"/>
    <cellStyle name="Normal 3 3 7 3" xfId="27021"/>
    <cellStyle name="Normal 3 3 7 3 2" xfId="27022"/>
    <cellStyle name="Normal 3 3 7 3 3" xfId="27023"/>
    <cellStyle name="Normal 3 3 7 3 4" xfId="27024"/>
    <cellStyle name="Normal 3 3 7 4" xfId="27025"/>
    <cellStyle name="Normal 3 3 7 4 2" xfId="27026"/>
    <cellStyle name="Normal 3 3 7 5" xfId="27027"/>
    <cellStyle name="Normal 3 3 7 6" xfId="27028"/>
    <cellStyle name="Normal 3 3 8" xfId="27029"/>
    <cellStyle name="Normal 3 3 8 2" xfId="27030"/>
    <cellStyle name="Normal 3 3 8 2 2" xfId="27031"/>
    <cellStyle name="Normal 3 3 8 2 2 2" xfId="27032"/>
    <cellStyle name="Normal 3 3 8 2 2 3" xfId="27033"/>
    <cellStyle name="Normal 3 3 8 2 2 4" xfId="27034"/>
    <cellStyle name="Normal 3 3 8 2 3" xfId="27035"/>
    <cellStyle name="Normal 3 3 8 2 4" xfId="27036"/>
    <cellStyle name="Normal 3 3 8 2 5" xfId="27037"/>
    <cellStyle name="Normal 3 3 8 3" xfId="27038"/>
    <cellStyle name="Normal 3 3 8 3 2" xfId="27039"/>
    <cellStyle name="Normal 3 3 8 3 3" xfId="27040"/>
    <cellStyle name="Normal 3 3 8 3 4" xfId="27041"/>
    <cellStyle name="Normal 3 3 8 4" xfId="27042"/>
    <cellStyle name="Normal 3 3 8 4 2" xfId="27043"/>
    <cellStyle name="Normal 3 3 8 5" xfId="27044"/>
    <cellStyle name="Normal 3 3 8 6" xfId="27045"/>
    <cellStyle name="Normal 3 3 9" xfId="27046"/>
    <cellStyle name="Normal 3 3 9 2" xfId="27047"/>
    <cellStyle name="Normal 3 3 9 2 2" xfId="27048"/>
    <cellStyle name="Normal 3 3 9 2 3" xfId="27049"/>
    <cellStyle name="Normal 3 3 9 2 4" xfId="27050"/>
    <cellStyle name="Normal 3 3 9 3" xfId="27051"/>
    <cellStyle name="Normal 3 3 9 4" xfId="27052"/>
    <cellStyle name="Normal 3 3 9 5" xfId="27053"/>
    <cellStyle name="Normal 3 4" xfId="27054"/>
    <cellStyle name="Normal 3 4 10" xfId="27055"/>
    <cellStyle name="Normal 3 4 10 2" xfId="27056"/>
    <cellStyle name="Normal 3 4 10 3" xfId="27057"/>
    <cellStyle name="Normal 3 4 10 4" xfId="27058"/>
    <cellStyle name="Normal 3 4 11" xfId="27059"/>
    <cellStyle name="Normal 3 4 11 2" xfId="27060"/>
    <cellStyle name="Normal 3 4 12" xfId="27061"/>
    <cellStyle name="Normal 3 4 13" xfId="27062"/>
    <cellStyle name="Normal 3 4 2" xfId="27063"/>
    <cellStyle name="Normal 3 4 2 10" xfId="27064"/>
    <cellStyle name="Normal 3 4 2 11" xfId="27065"/>
    <cellStyle name="Normal 3 4 2 2" xfId="27066"/>
    <cellStyle name="Normal 3 4 2 2 10" xfId="27067"/>
    <cellStyle name="Normal 3 4 2 2 2" xfId="27068"/>
    <cellStyle name="Normal 3 4 2 2 2 2" xfId="27069"/>
    <cellStyle name="Normal 3 4 2 2 2 2 2" xfId="27070"/>
    <cellStyle name="Normal 3 4 2 2 2 2 2 2" xfId="27071"/>
    <cellStyle name="Normal 3 4 2 2 2 2 2 2 2" xfId="27072"/>
    <cellStyle name="Normal 3 4 2 2 2 2 2 2 3" xfId="27073"/>
    <cellStyle name="Normal 3 4 2 2 2 2 2 2 4" xfId="27074"/>
    <cellStyle name="Normal 3 4 2 2 2 2 2 3" xfId="27075"/>
    <cellStyle name="Normal 3 4 2 2 2 2 2 4" xfId="27076"/>
    <cellStyle name="Normal 3 4 2 2 2 2 2 5" xfId="27077"/>
    <cellStyle name="Normal 3 4 2 2 2 2 3" xfId="27078"/>
    <cellStyle name="Normal 3 4 2 2 2 2 3 2" xfId="27079"/>
    <cellStyle name="Normal 3 4 2 2 2 2 3 3" xfId="27080"/>
    <cellStyle name="Normal 3 4 2 2 2 2 3 4" xfId="27081"/>
    <cellStyle name="Normal 3 4 2 2 2 2 4" xfId="27082"/>
    <cellStyle name="Normal 3 4 2 2 2 2 4 2" xfId="27083"/>
    <cellStyle name="Normal 3 4 2 2 2 2 5" xfId="27084"/>
    <cellStyle name="Normal 3 4 2 2 2 2 6" xfId="27085"/>
    <cellStyle name="Normal 3 4 2 2 2 3" xfId="27086"/>
    <cellStyle name="Normal 3 4 2 2 2 3 2" xfId="27087"/>
    <cellStyle name="Normal 3 4 2 2 2 3 2 2" xfId="27088"/>
    <cellStyle name="Normal 3 4 2 2 2 3 2 2 2" xfId="27089"/>
    <cellStyle name="Normal 3 4 2 2 2 3 2 2 3" xfId="27090"/>
    <cellStyle name="Normal 3 4 2 2 2 3 2 2 4" xfId="27091"/>
    <cellStyle name="Normal 3 4 2 2 2 3 2 3" xfId="27092"/>
    <cellStyle name="Normal 3 4 2 2 2 3 2 4" xfId="27093"/>
    <cellStyle name="Normal 3 4 2 2 2 3 2 5" xfId="27094"/>
    <cellStyle name="Normal 3 4 2 2 2 3 3" xfId="27095"/>
    <cellStyle name="Normal 3 4 2 2 2 3 3 2" xfId="27096"/>
    <cellStyle name="Normal 3 4 2 2 2 3 3 3" xfId="27097"/>
    <cellStyle name="Normal 3 4 2 2 2 3 3 4" xfId="27098"/>
    <cellStyle name="Normal 3 4 2 2 2 3 4" xfId="27099"/>
    <cellStyle name="Normal 3 4 2 2 2 3 4 2" xfId="27100"/>
    <cellStyle name="Normal 3 4 2 2 2 3 5" xfId="27101"/>
    <cellStyle name="Normal 3 4 2 2 2 3 6" xfId="27102"/>
    <cellStyle name="Normal 3 4 2 2 2 4" xfId="27103"/>
    <cellStyle name="Normal 3 4 2 2 2 4 2" xfId="27104"/>
    <cellStyle name="Normal 3 4 2 2 2 4 2 2" xfId="27105"/>
    <cellStyle name="Normal 3 4 2 2 2 4 2 3" xfId="27106"/>
    <cellStyle name="Normal 3 4 2 2 2 4 2 4" xfId="27107"/>
    <cellStyle name="Normal 3 4 2 2 2 4 3" xfId="27108"/>
    <cellStyle name="Normal 3 4 2 2 2 4 4" xfId="27109"/>
    <cellStyle name="Normal 3 4 2 2 2 4 5" xfId="27110"/>
    <cellStyle name="Normal 3 4 2 2 2 5" xfId="27111"/>
    <cellStyle name="Normal 3 4 2 2 2 5 2" xfId="27112"/>
    <cellStyle name="Normal 3 4 2 2 2 5 3" xfId="27113"/>
    <cellStyle name="Normal 3 4 2 2 2 5 4" xfId="27114"/>
    <cellStyle name="Normal 3 4 2 2 2 6" xfId="27115"/>
    <cellStyle name="Normal 3 4 2 2 2 6 2" xfId="27116"/>
    <cellStyle name="Normal 3 4 2 2 2 7" xfId="27117"/>
    <cellStyle name="Normal 3 4 2 2 2 8" xfId="27118"/>
    <cellStyle name="Normal 3 4 2 2 3" xfId="27119"/>
    <cellStyle name="Normal 3 4 2 2 3 2" xfId="27120"/>
    <cellStyle name="Normal 3 4 2 2 3 2 2" xfId="27121"/>
    <cellStyle name="Normal 3 4 2 2 3 2 2 2" xfId="27122"/>
    <cellStyle name="Normal 3 4 2 2 3 2 2 2 2" xfId="27123"/>
    <cellStyle name="Normal 3 4 2 2 3 2 2 2 3" xfId="27124"/>
    <cellStyle name="Normal 3 4 2 2 3 2 2 2 4" xfId="27125"/>
    <cellStyle name="Normal 3 4 2 2 3 2 2 3" xfId="27126"/>
    <cellStyle name="Normal 3 4 2 2 3 2 2 4" xfId="27127"/>
    <cellStyle name="Normal 3 4 2 2 3 2 2 5" xfId="27128"/>
    <cellStyle name="Normal 3 4 2 2 3 2 3" xfId="27129"/>
    <cellStyle name="Normal 3 4 2 2 3 2 3 2" xfId="27130"/>
    <cellStyle name="Normal 3 4 2 2 3 2 3 3" xfId="27131"/>
    <cellStyle name="Normal 3 4 2 2 3 2 3 4" xfId="27132"/>
    <cellStyle name="Normal 3 4 2 2 3 2 4" xfId="27133"/>
    <cellStyle name="Normal 3 4 2 2 3 2 4 2" xfId="27134"/>
    <cellStyle name="Normal 3 4 2 2 3 2 5" xfId="27135"/>
    <cellStyle name="Normal 3 4 2 2 3 2 6" xfId="27136"/>
    <cellStyle name="Normal 3 4 2 2 3 3" xfId="27137"/>
    <cellStyle name="Normal 3 4 2 2 3 3 2" xfId="27138"/>
    <cellStyle name="Normal 3 4 2 2 3 3 2 2" xfId="27139"/>
    <cellStyle name="Normal 3 4 2 2 3 3 2 2 2" xfId="27140"/>
    <cellStyle name="Normal 3 4 2 2 3 3 2 2 3" xfId="27141"/>
    <cellStyle name="Normal 3 4 2 2 3 3 2 2 4" xfId="27142"/>
    <cellStyle name="Normal 3 4 2 2 3 3 2 3" xfId="27143"/>
    <cellStyle name="Normal 3 4 2 2 3 3 2 4" xfId="27144"/>
    <cellStyle name="Normal 3 4 2 2 3 3 2 5" xfId="27145"/>
    <cellStyle name="Normal 3 4 2 2 3 3 3" xfId="27146"/>
    <cellStyle name="Normal 3 4 2 2 3 3 3 2" xfId="27147"/>
    <cellStyle name="Normal 3 4 2 2 3 3 3 3" xfId="27148"/>
    <cellStyle name="Normal 3 4 2 2 3 3 3 4" xfId="27149"/>
    <cellStyle name="Normal 3 4 2 2 3 3 4" xfId="27150"/>
    <cellStyle name="Normal 3 4 2 2 3 3 4 2" xfId="27151"/>
    <cellStyle name="Normal 3 4 2 2 3 3 5" xfId="27152"/>
    <cellStyle name="Normal 3 4 2 2 3 3 6" xfId="27153"/>
    <cellStyle name="Normal 3 4 2 2 3 4" xfId="27154"/>
    <cellStyle name="Normal 3 4 2 2 3 4 2" xfId="27155"/>
    <cellStyle name="Normal 3 4 2 2 3 4 2 2" xfId="27156"/>
    <cellStyle name="Normal 3 4 2 2 3 4 2 3" xfId="27157"/>
    <cellStyle name="Normal 3 4 2 2 3 4 2 4" xfId="27158"/>
    <cellStyle name="Normal 3 4 2 2 3 4 3" xfId="27159"/>
    <cellStyle name="Normal 3 4 2 2 3 4 4" xfId="27160"/>
    <cellStyle name="Normal 3 4 2 2 3 4 5" xfId="27161"/>
    <cellStyle name="Normal 3 4 2 2 3 5" xfId="27162"/>
    <cellStyle name="Normal 3 4 2 2 3 5 2" xfId="27163"/>
    <cellStyle name="Normal 3 4 2 2 3 5 3" xfId="27164"/>
    <cellStyle name="Normal 3 4 2 2 3 5 4" xfId="27165"/>
    <cellStyle name="Normal 3 4 2 2 3 6" xfId="27166"/>
    <cellStyle name="Normal 3 4 2 2 3 6 2" xfId="27167"/>
    <cellStyle name="Normal 3 4 2 2 3 7" xfId="27168"/>
    <cellStyle name="Normal 3 4 2 2 3 8" xfId="27169"/>
    <cellStyle name="Normal 3 4 2 2 4" xfId="27170"/>
    <cellStyle name="Normal 3 4 2 2 4 2" xfId="27171"/>
    <cellStyle name="Normal 3 4 2 2 4 2 2" xfId="27172"/>
    <cellStyle name="Normal 3 4 2 2 4 2 2 2" xfId="27173"/>
    <cellStyle name="Normal 3 4 2 2 4 2 2 3" xfId="27174"/>
    <cellStyle name="Normal 3 4 2 2 4 2 2 4" xfId="27175"/>
    <cellStyle name="Normal 3 4 2 2 4 2 3" xfId="27176"/>
    <cellStyle name="Normal 3 4 2 2 4 2 4" xfId="27177"/>
    <cellStyle name="Normal 3 4 2 2 4 2 5" xfId="27178"/>
    <cellStyle name="Normal 3 4 2 2 4 3" xfId="27179"/>
    <cellStyle name="Normal 3 4 2 2 4 3 2" xfId="27180"/>
    <cellStyle name="Normal 3 4 2 2 4 3 3" xfId="27181"/>
    <cellStyle name="Normal 3 4 2 2 4 3 4" xfId="27182"/>
    <cellStyle name="Normal 3 4 2 2 4 4" xfId="27183"/>
    <cellStyle name="Normal 3 4 2 2 4 4 2" xfId="27184"/>
    <cellStyle name="Normal 3 4 2 2 4 5" xfId="27185"/>
    <cellStyle name="Normal 3 4 2 2 4 6" xfId="27186"/>
    <cellStyle name="Normal 3 4 2 2 5" xfId="27187"/>
    <cellStyle name="Normal 3 4 2 2 5 2" xfId="27188"/>
    <cellStyle name="Normal 3 4 2 2 5 2 2" xfId="27189"/>
    <cellStyle name="Normal 3 4 2 2 5 2 2 2" xfId="27190"/>
    <cellStyle name="Normal 3 4 2 2 5 2 2 3" xfId="27191"/>
    <cellStyle name="Normal 3 4 2 2 5 2 2 4" xfId="27192"/>
    <cellStyle name="Normal 3 4 2 2 5 2 3" xfId="27193"/>
    <cellStyle name="Normal 3 4 2 2 5 2 4" xfId="27194"/>
    <cellStyle name="Normal 3 4 2 2 5 2 5" xfId="27195"/>
    <cellStyle name="Normal 3 4 2 2 5 3" xfId="27196"/>
    <cellStyle name="Normal 3 4 2 2 5 3 2" xfId="27197"/>
    <cellStyle name="Normal 3 4 2 2 5 3 3" xfId="27198"/>
    <cellStyle name="Normal 3 4 2 2 5 3 4" xfId="27199"/>
    <cellStyle name="Normal 3 4 2 2 5 4" xfId="27200"/>
    <cellStyle name="Normal 3 4 2 2 5 4 2" xfId="27201"/>
    <cellStyle name="Normal 3 4 2 2 5 5" xfId="27202"/>
    <cellStyle name="Normal 3 4 2 2 5 6" xfId="27203"/>
    <cellStyle name="Normal 3 4 2 2 6" xfId="27204"/>
    <cellStyle name="Normal 3 4 2 2 6 2" xfId="27205"/>
    <cellStyle name="Normal 3 4 2 2 6 2 2" xfId="27206"/>
    <cellStyle name="Normal 3 4 2 2 6 2 3" xfId="27207"/>
    <cellStyle name="Normal 3 4 2 2 6 2 4" xfId="27208"/>
    <cellStyle name="Normal 3 4 2 2 6 3" xfId="27209"/>
    <cellStyle name="Normal 3 4 2 2 6 4" xfId="27210"/>
    <cellStyle name="Normal 3 4 2 2 6 5" xfId="27211"/>
    <cellStyle name="Normal 3 4 2 2 7" xfId="27212"/>
    <cellStyle name="Normal 3 4 2 2 7 2" xfId="27213"/>
    <cellStyle name="Normal 3 4 2 2 7 3" xfId="27214"/>
    <cellStyle name="Normal 3 4 2 2 7 4" xfId="27215"/>
    <cellStyle name="Normal 3 4 2 2 8" xfId="27216"/>
    <cellStyle name="Normal 3 4 2 2 8 2" xfId="27217"/>
    <cellStyle name="Normal 3 4 2 2 9" xfId="27218"/>
    <cellStyle name="Normal 3 4 2 3" xfId="27219"/>
    <cellStyle name="Normal 3 4 2 3 2" xfId="27220"/>
    <cellStyle name="Normal 3 4 2 3 2 2" xfId="27221"/>
    <cellStyle name="Normal 3 4 2 3 2 2 2" xfId="27222"/>
    <cellStyle name="Normal 3 4 2 3 2 2 2 2" xfId="27223"/>
    <cellStyle name="Normal 3 4 2 3 2 2 2 3" xfId="27224"/>
    <cellStyle name="Normal 3 4 2 3 2 2 2 4" xfId="27225"/>
    <cellStyle name="Normal 3 4 2 3 2 2 3" xfId="27226"/>
    <cellStyle name="Normal 3 4 2 3 2 2 4" xfId="27227"/>
    <cellStyle name="Normal 3 4 2 3 2 2 5" xfId="27228"/>
    <cellStyle name="Normal 3 4 2 3 2 3" xfId="27229"/>
    <cellStyle name="Normal 3 4 2 3 2 3 2" xfId="27230"/>
    <cellStyle name="Normal 3 4 2 3 2 3 3" xfId="27231"/>
    <cellStyle name="Normal 3 4 2 3 2 3 4" xfId="27232"/>
    <cellStyle name="Normal 3 4 2 3 2 4" xfId="27233"/>
    <cellStyle name="Normal 3 4 2 3 2 4 2" xfId="27234"/>
    <cellStyle name="Normal 3 4 2 3 2 5" xfId="27235"/>
    <cellStyle name="Normal 3 4 2 3 2 6" xfId="27236"/>
    <cellStyle name="Normal 3 4 2 3 3" xfId="27237"/>
    <cellStyle name="Normal 3 4 2 3 3 2" xfId="27238"/>
    <cellStyle name="Normal 3 4 2 3 3 2 2" xfId="27239"/>
    <cellStyle name="Normal 3 4 2 3 3 2 2 2" xfId="27240"/>
    <cellStyle name="Normal 3 4 2 3 3 2 2 3" xfId="27241"/>
    <cellStyle name="Normal 3 4 2 3 3 2 2 4" xfId="27242"/>
    <cellStyle name="Normal 3 4 2 3 3 2 3" xfId="27243"/>
    <cellStyle name="Normal 3 4 2 3 3 2 4" xfId="27244"/>
    <cellStyle name="Normal 3 4 2 3 3 2 5" xfId="27245"/>
    <cellStyle name="Normal 3 4 2 3 3 3" xfId="27246"/>
    <cellStyle name="Normal 3 4 2 3 3 3 2" xfId="27247"/>
    <cellStyle name="Normal 3 4 2 3 3 3 3" xfId="27248"/>
    <cellStyle name="Normal 3 4 2 3 3 3 4" xfId="27249"/>
    <cellStyle name="Normal 3 4 2 3 3 4" xfId="27250"/>
    <cellStyle name="Normal 3 4 2 3 3 4 2" xfId="27251"/>
    <cellStyle name="Normal 3 4 2 3 3 5" xfId="27252"/>
    <cellStyle name="Normal 3 4 2 3 3 6" xfId="27253"/>
    <cellStyle name="Normal 3 4 2 3 4" xfId="27254"/>
    <cellStyle name="Normal 3 4 2 3 4 2" xfId="27255"/>
    <cellStyle name="Normal 3 4 2 3 4 2 2" xfId="27256"/>
    <cellStyle name="Normal 3 4 2 3 4 2 3" xfId="27257"/>
    <cellStyle name="Normal 3 4 2 3 4 2 4" xfId="27258"/>
    <cellStyle name="Normal 3 4 2 3 4 3" xfId="27259"/>
    <cellStyle name="Normal 3 4 2 3 4 4" xfId="27260"/>
    <cellStyle name="Normal 3 4 2 3 4 5" xfId="27261"/>
    <cellStyle name="Normal 3 4 2 3 5" xfId="27262"/>
    <cellStyle name="Normal 3 4 2 3 5 2" xfId="27263"/>
    <cellStyle name="Normal 3 4 2 3 5 3" xfId="27264"/>
    <cellStyle name="Normal 3 4 2 3 5 4" xfId="27265"/>
    <cellStyle name="Normal 3 4 2 3 6" xfId="27266"/>
    <cellStyle name="Normal 3 4 2 3 6 2" xfId="27267"/>
    <cellStyle name="Normal 3 4 2 3 7" xfId="27268"/>
    <cellStyle name="Normal 3 4 2 3 8" xfId="27269"/>
    <cellStyle name="Normal 3 4 2 4" xfId="27270"/>
    <cellStyle name="Normal 3 4 2 4 2" xfId="27271"/>
    <cellStyle name="Normal 3 4 2 4 2 2" xfId="27272"/>
    <cellStyle name="Normal 3 4 2 4 2 2 2" xfId="27273"/>
    <cellStyle name="Normal 3 4 2 4 2 2 2 2" xfId="27274"/>
    <cellStyle name="Normal 3 4 2 4 2 2 2 3" xfId="27275"/>
    <cellStyle name="Normal 3 4 2 4 2 2 2 4" xfId="27276"/>
    <cellStyle name="Normal 3 4 2 4 2 2 3" xfId="27277"/>
    <cellStyle name="Normal 3 4 2 4 2 2 4" xfId="27278"/>
    <cellStyle name="Normal 3 4 2 4 2 2 5" xfId="27279"/>
    <cellStyle name="Normal 3 4 2 4 2 3" xfId="27280"/>
    <cellStyle name="Normal 3 4 2 4 2 3 2" xfId="27281"/>
    <cellStyle name="Normal 3 4 2 4 2 3 3" xfId="27282"/>
    <cellStyle name="Normal 3 4 2 4 2 3 4" xfId="27283"/>
    <cellStyle name="Normal 3 4 2 4 2 4" xfId="27284"/>
    <cellStyle name="Normal 3 4 2 4 2 4 2" xfId="27285"/>
    <cellStyle name="Normal 3 4 2 4 2 5" xfId="27286"/>
    <cellStyle name="Normal 3 4 2 4 2 6" xfId="27287"/>
    <cellStyle name="Normal 3 4 2 4 3" xfId="27288"/>
    <cellStyle name="Normal 3 4 2 4 3 2" xfId="27289"/>
    <cellStyle name="Normal 3 4 2 4 3 2 2" xfId="27290"/>
    <cellStyle name="Normal 3 4 2 4 3 2 2 2" xfId="27291"/>
    <cellStyle name="Normal 3 4 2 4 3 2 2 3" xfId="27292"/>
    <cellStyle name="Normal 3 4 2 4 3 2 2 4" xfId="27293"/>
    <cellStyle name="Normal 3 4 2 4 3 2 3" xfId="27294"/>
    <cellStyle name="Normal 3 4 2 4 3 2 4" xfId="27295"/>
    <cellStyle name="Normal 3 4 2 4 3 2 5" xfId="27296"/>
    <cellStyle name="Normal 3 4 2 4 3 3" xfId="27297"/>
    <cellStyle name="Normal 3 4 2 4 3 3 2" xfId="27298"/>
    <cellStyle name="Normal 3 4 2 4 3 3 3" xfId="27299"/>
    <cellStyle name="Normal 3 4 2 4 3 3 4" xfId="27300"/>
    <cellStyle name="Normal 3 4 2 4 3 4" xfId="27301"/>
    <cellStyle name="Normal 3 4 2 4 3 4 2" xfId="27302"/>
    <cellStyle name="Normal 3 4 2 4 3 5" xfId="27303"/>
    <cellStyle name="Normal 3 4 2 4 3 6" xfId="27304"/>
    <cellStyle name="Normal 3 4 2 4 4" xfId="27305"/>
    <cellStyle name="Normal 3 4 2 4 4 2" xfId="27306"/>
    <cellStyle name="Normal 3 4 2 4 4 2 2" xfId="27307"/>
    <cellStyle name="Normal 3 4 2 4 4 2 3" xfId="27308"/>
    <cellStyle name="Normal 3 4 2 4 4 2 4" xfId="27309"/>
    <cellStyle name="Normal 3 4 2 4 4 3" xfId="27310"/>
    <cellStyle name="Normal 3 4 2 4 4 4" xfId="27311"/>
    <cellStyle name="Normal 3 4 2 4 4 5" xfId="27312"/>
    <cellStyle name="Normal 3 4 2 4 5" xfId="27313"/>
    <cellStyle name="Normal 3 4 2 4 5 2" xfId="27314"/>
    <cellStyle name="Normal 3 4 2 4 5 3" xfId="27315"/>
    <cellStyle name="Normal 3 4 2 4 5 4" xfId="27316"/>
    <cellStyle name="Normal 3 4 2 4 6" xfId="27317"/>
    <cellStyle name="Normal 3 4 2 4 6 2" xfId="27318"/>
    <cellStyle name="Normal 3 4 2 4 7" xfId="27319"/>
    <cellStyle name="Normal 3 4 2 4 8" xfId="27320"/>
    <cellStyle name="Normal 3 4 2 5" xfId="27321"/>
    <cellStyle name="Normal 3 4 2 5 2" xfId="27322"/>
    <cellStyle name="Normal 3 4 2 5 2 2" xfId="27323"/>
    <cellStyle name="Normal 3 4 2 5 2 2 2" xfId="27324"/>
    <cellStyle name="Normal 3 4 2 5 2 2 3" xfId="27325"/>
    <cellStyle name="Normal 3 4 2 5 2 2 4" xfId="27326"/>
    <cellStyle name="Normal 3 4 2 5 2 3" xfId="27327"/>
    <cellStyle name="Normal 3 4 2 5 2 4" xfId="27328"/>
    <cellStyle name="Normal 3 4 2 5 2 5" xfId="27329"/>
    <cellStyle name="Normal 3 4 2 5 3" xfId="27330"/>
    <cellStyle name="Normal 3 4 2 5 3 2" xfId="27331"/>
    <cellStyle name="Normal 3 4 2 5 3 3" xfId="27332"/>
    <cellStyle name="Normal 3 4 2 5 3 4" xfId="27333"/>
    <cellStyle name="Normal 3 4 2 5 4" xfId="27334"/>
    <cellStyle name="Normal 3 4 2 5 4 2" xfId="27335"/>
    <cellStyle name="Normal 3 4 2 5 5" xfId="27336"/>
    <cellStyle name="Normal 3 4 2 5 6" xfId="27337"/>
    <cellStyle name="Normal 3 4 2 6" xfId="27338"/>
    <cellStyle name="Normal 3 4 2 6 2" xfId="27339"/>
    <cellStyle name="Normal 3 4 2 6 2 2" xfId="27340"/>
    <cellStyle name="Normal 3 4 2 6 2 2 2" xfId="27341"/>
    <cellStyle name="Normal 3 4 2 6 2 2 3" xfId="27342"/>
    <cellStyle name="Normal 3 4 2 6 2 2 4" xfId="27343"/>
    <cellStyle name="Normal 3 4 2 6 2 3" xfId="27344"/>
    <cellStyle name="Normal 3 4 2 6 2 4" xfId="27345"/>
    <cellStyle name="Normal 3 4 2 6 2 5" xfId="27346"/>
    <cellStyle name="Normal 3 4 2 6 3" xfId="27347"/>
    <cellStyle name="Normal 3 4 2 6 3 2" xfId="27348"/>
    <cellStyle name="Normal 3 4 2 6 3 3" xfId="27349"/>
    <cellStyle name="Normal 3 4 2 6 3 4" xfId="27350"/>
    <cellStyle name="Normal 3 4 2 6 4" xfId="27351"/>
    <cellStyle name="Normal 3 4 2 6 4 2" xfId="27352"/>
    <cellStyle name="Normal 3 4 2 6 5" xfId="27353"/>
    <cellStyle name="Normal 3 4 2 6 6" xfId="27354"/>
    <cellStyle name="Normal 3 4 2 7" xfId="27355"/>
    <cellStyle name="Normal 3 4 2 7 2" xfId="27356"/>
    <cellStyle name="Normal 3 4 2 7 2 2" xfId="27357"/>
    <cellStyle name="Normal 3 4 2 7 2 3" xfId="27358"/>
    <cellStyle name="Normal 3 4 2 7 2 4" xfId="27359"/>
    <cellStyle name="Normal 3 4 2 7 3" xfId="27360"/>
    <cellStyle name="Normal 3 4 2 7 4" xfId="27361"/>
    <cellStyle name="Normal 3 4 2 7 5" xfId="27362"/>
    <cellStyle name="Normal 3 4 2 8" xfId="27363"/>
    <cellStyle name="Normal 3 4 2 8 2" xfId="27364"/>
    <cellStyle name="Normal 3 4 2 8 3" xfId="27365"/>
    <cellStyle name="Normal 3 4 2 8 4" xfId="27366"/>
    <cellStyle name="Normal 3 4 2 9" xfId="27367"/>
    <cellStyle name="Normal 3 4 2 9 2" xfId="27368"/>
    <cellStyle name="Normal 3 4 3" xfId="27369"/>
    <cellStyle name="Normal 3 4 3 10" xfId="27370"/>
    <cellStyle name="Normal 3 4 3 2" xfId="27371"/>
    <cellStyle name="Normal 3 4 3 2 2" xfId="27372"/>
    <cellStyle name="Normal 3 4 3 2 2 2" xfId="27373"/>
    <cellStyle name="Normal 3 4 3 2 2 2 2" xfId="27374"/>
    <cellStyle name="Normal 3 4 3 2 2 2 2 2" xfId="27375"/>
    <cellStyle name="Normal 3 4 3 2 2 2 2 3" xfId="27376"/>
    <cellStyle name="Normal 3 4 3 2 2 2 2 4" xfId="27377"/>
    <cellStyle name="Normal 3 4 3 2 2 2 3" xfId="27378"/>
    <cellStyle name="Normal 3 4 3 2 2 2 4" xfId="27379"/>
    <cellStyle name="Normal 3 4 3 2 2 2 5" xfId="27380"/>
    <cellStyle name="Normal 3 4 3 2 2 3" xfId="27381"/>
    <cellStyle name="Normal 3 4 3 2 2 3 2" xfId="27382"/>
    <cellStyle name="Normal 3 4 3 2 2 3 3" xfId="27383"/>
    <cellStyle name="Normal 3 4 3 2 2 3 4" xfId="27384"/>
    <cellStyle name="Normal 3 4 3 2 2 4" xfId="27385"/>
    <cellStyle name="Normal 3 4 3 2 2 4 2" xfId="27386"/>
    <cellStyle name="Normal 3 4 3 2 2 5" xfId="27387"/>
    <cellStyle name="Normal 3 4 3 2 2 6" xfId="27388"/>
    <cellStyle name="Normal 3 4 3 2 3" xfId="27389"/>
    <cellStyle name="Normal 3 4 3 2 3 2" xfId="27390"/>
    <cellStyle name="Normal 3 4 3 2 3 2 2" xfId="27391"/>
    <cellStyle name="Normal 3 4 3 2 3 2 2 2" xfId="27392"/>
    <cellStyle name="Normal 3 4 3 2 3 2 2 3" xfId="27393"/>
    <cellStyle name="Normal 3 4 3 2 3 2 2 4" xfId="27394"/>
    <cellStyle name="Normal 3 4 3 2 3 2 3" xfId="27395"/>
    <cellStyle name="Normal 3 4 3 2 3 2 4" xfId="27396"/>
    <cellStyle name="Normal 3 4 3 2 3 2 5" xfId="27397"/>
    <cellStyle name="Normal 3 4 3 2 3 3" xfId="27398"/>
    <cellStyle name="Normal 3 4 3 2 3 3 2" xfId="27399"/>
    <cellStyle name="Normal 3 4 3 2 3 3 3" xfId="27400"/>
    <cellStyle name="Normal 3 4 3 2 3 3 4" xfId="27401"/>
    <cellStyle name="Normal 3 4 3 2 3 4" xfId="27402"/>
    <cellStyle name="Normal 3 4 3 2 3 4 2" xfId="27403"/>
    <cellStyle name="Normal 3 4 3 2 3 5" xfId="27404"/>
    <cellStyle name="Normal 3 4 3 2 3 6" xfId="27405"/>
    <cellStyle name="Normal 3 4 3 2 4" xfId="27406"/>
    <cellStyle name="Normal 3 4 3 2 4 2" xfId="27407"/>
    <cellStyle name="Normal 3 4 3 2 4 2 2" xfId="27408"/>
    <cellStyle name="Normal 3 4 3 2 4 2 3" xfId="27409"/>
    <cellStyle name="Normal 3 4 3 2 4 2 4" xfId="27410"/>
    <cellStyle name="Normal 3 4 3 2 4 3" xfId="27411"/>
    <cellStyle name="Normal 3 4 3 2 4 4" xfId="27412"/>
    <cellStyle name="Normal 3 4 3 2 4 5" xfId="27413"/>
    <cellStyle name="Normal 3 4 3 2 5" xfId="27414"/>
    <cellStyle name="Normal 3 4 3 2 5 2" xfId="27415"/>
    <cellStyle name="Normal 3 4 3 2 5 3" xfId="27416"/>
    <cellStyle name="Normal 3 4 3 2 5 4" xfId="27417"/>
    <cellStyle name="Normal 3 4 3 2 6" xfId="27418"/>
    <cellStyle name="Normal 3 4 3 2 6 2" xfId="27419"/>
    <cellStyle name="Normal 3 4 3 2 7" xfId="27420"/>
    <cellStyle name="Normal 3 4 3 2 8" xfId="27421"/>
    <cellStyle name="Normal 3 4 3 3" xfId="27422"/>
    <cellStyle name="Normal 3 4 3 3 2" xfId="27423"/>
    <cellStyle name="Normal 3 4 3 3 2 2" xfId="27424"/>
    <cellStyle name="Normal 3 4 3 3 2 2 2" xfId="27425"/>
    <cellStyle name="Normal 3 4 3 3 2 2 2 2" xfId="27426"/>
    <cellStyle name="Normal 3 4 3 3 2 2 2 3" xfId="27427"/>
    <cellStyle name="Normal 3 4 3 3 2 2 2 4" xfId="27428"/>
    <cellStyle name="Normal 3 4 3 3 2 2 3" xfId="27429"/>
    <cellStyle name="Normal 3 4 3 3 2 2 4" xfId="27430"/>
    <cellStyle name="Normal 3 4 3 3 2 2 5" xfId="27431"/>
    <cellStyle name="Normal 3 4 3 3 2 3" xfId="27432"/>
    <cellStyle name="Normal 3 4 3 3 2 3 2" xfId="27433"/>
    <cellStyle name="Normal 3 4 3 3 2 3 3" xfId="27434"/>
    <cellStyle name="Normal 3 4 3 3 2 3 4" xfId="27435"/>
    <cellStyle name="Normal 3 4 3 3 2 4" xfId="27436"/>
    <cellStyle name="Normal 3 4 3 3 2 4 2" xfId="27437"/>
    <cellStyle name="Normal 3 4 3 3 2 5" xfId="27438"/>
    <cellStyle name="Normal 3 4 3 3 2 6" xfId="27439"/>
    <cellStyle name="Normal 3 4 3 3 3" xfId="27440"/>
    <cellStyle name="Normal 3 4 3 3 3 2" xfId="27441"/>
    <cellStyle name="Normal 3 4 3 3 3 2 2" xfId="27442"/>
    <cellStyle name="Normal 3 4 3 3 3 2 2 2" xfId="27443"/>
    <cellStyle name="Normal 3 4 3 3 3 2 2 3" xfId="27444"/>
    <cellStyle name="Normal 3 4 3 3 3 2 2 4" xfId="27445"/>
    <cellStyle name="Normal 3 4 3 3 3 2 3" xfId="27446"/>
    <cellStyle name="Normal 3 4 3 3 3 2 4" xfId="27447"/>
    <cellStyle name="Normal 3 4 3 3 3 2 5" xfId="27448"/>
    <cellStyle name="Normal 3 4 3 3 3 3" xfId="27449"/>
    <cellStyle name="Normal 3 4 3 3 3 3 2" xfId="27450"/>
    <cellStyle name="Normal 3 4 3 3 3 3 3" xfId="27451"/>
    <cellStyle name="Normal 3 4 3 3 3 3 4" xfId="27452"/>
    <cellStyle name="Normal 3 4 3 3 3 4" xfId="27453"/>
    <cellStyle name="Normal 3 4 3 3 3 4 2" xfId="27454"/>
    <cellStyle name="Normal 3 4 3 3 3 5" xfId="27455"/>
    <cellStyle name="Normal 3 4 3 3 3 6" xfId="27456"/>
    <cellStyle name="Normal 3 4 3 3 4" xfId="27457"/>
    <cellStyle name="Normal 3 4 3 3 4 2" xfId="27458"/>
    <cellStyle name="Normal 3 4 3 3 4 2 2" xfId="27459"/>
    <cellStyle name="Normal 3 4 3 3 4 2 3" xfId="27460"/>
    <cellStyle name="Normal 3 4 3 3 4 2 4" xfId="27461"/>
    <cellStyle name="Normal 3 4 3 3 4 3" xfId="27462"/>
    <cellStyle name="Normal 3 4 3 3 4 4" xfId="27463"/>
    <cellStyle name="Normal 3 4 3 3 4 5" xfId="27464"/>
    <cellStyle name="Normal 3 4 3 3 5" xfId="27465"/>
    <cellStyle name="Normal 3 4 3 3 5 2" xfId="27466"/>
    <cellStyle name="Normal 3 4 3 3 5 3" xfId="27467"/>
    <cellStyle name="Normal 3 4 3 3 5 4" xfId="27468"/>
    <cellStyle name="Normal 3 4 3 3 6" xfId="27469"/>
    <cellStyle name="Normal 3 4 3 3 6 2" xfId="27470"/>
    <cellStyle name="Normal 3 4 3 3 7" xfId="27471"/>
    <cellStyle name="Normal 3 4 3 3 8" xfId="27472"/>
    <cellStyle name="Normal 3 4 3 4" xfId="27473"/>
    <cellStyle name="Normal 3 4 3 4 2" xfId="27474"/>
    <cellStyle name="Normal 3 4 3 4 2 2" xfId="27475"/>
    <cellStyle name="Normal 3 4 3 4 2 2 2" xfId="27476"/>
    <cellStyle name="Normal 3 4 3 4 2 2 3" xfId="27477"/>
    <cellStyle name="Normal 3 4 3 4 2 2 4" xfId="27478"/>
    <cellStyle name="Normal 3 4 3 4 2 3" xfId="27479"/>
    <cellStyle name="Normal 3 4 3 4 2 4" xfId="27480"/>
    <cellStyle name="Normal 3 4 3 4 2 5" xfId="27481"/>
    <cellStyle name="Normal 3 4 3 4 3" xfId="27482"/>
    <cellStyle name="Normal 3 4 3 4 3 2" xfId="27483"/>
    <cellStyle name="Normal 3 4 3 4 3 3" xfId="27484"/>
    <cellStyle name="Normal 3 4 3 4 3 4" xfId="27485"/>
    <cellStyle name="Normal 3 4 3 4 4" xfId="27486"/>
    <cellStyle name="Normal 3 4 3 4 4 2" xfId="27487"/>
    <cellStyle name="Normal 3 4 3 4 5" xfId="27488"/>
    <cellStyle name="Normal 3 4 3 4 6" xfId="27489"/>
    <cellStyle name="Normal 3 4 3 5" xfId="27490"/>
    <cellStyle name="Normal 3 4 3 5 2" xfId="27491"/>
    <cellStyle name="Normal 3 4 3 5 2 2" xfId="27492"/>
    <cellStyle name="Normal 3 4 3 5 2 2 2" xfId="27493"/>
    <cellStyle name="Normal 3 4 3 5 2 2 3" xfId="27494"/>
    <cellStyle name="Normal 3 4 3 5 2 2 4" xfId="27495"/>
    <cellStyle name="Normal 3 4 3 5 2 3" xfId="27496"/>
    <cellStyle name="Normal 3 4 3 5 2 4" xfId="27497"/>
    <cellStyle name="Normal 3 4 3 5 2 5" xfId="27498"/>
    <cellStyle name="Normal 3 4 3 5 3" xfId="27499"/>
    <cellStyle name="Normal 3 4 3 5 3 2" xfId="27500"/>
    <cellStyle name="Normal 3 4 3 5 3 3" xfId="27501"/>
    <cellStyle name="Normal 3 4 3 5 3 4" xfId="27502"/>
    <cellStyle name="Normal 3 4 3 5 4" xfId="27503"/>
    <cellStyle name="Normal 3 4 3 5 4 2" xfId="27504"/>
    <cellStyle name="Normal 3 4 3 5 5" xfId="27505"/>
    <cellStyle name="Normal 3 4 3 5 6" xfId="27506"/>
    <cellStyle name="Normal 3 4 3 6" xfId="27507"/>
    <cellStyle name="Normal 3 4 3 6 2" xfId="27508"/>
    <cellStyle name="Normal 3 4 3 6 2 2" xfId="27509"/>
    <cellStyle name="Normal 3 4 3 6 2 3" xfId="27510"/>
    <cellStyle name="Normal 3 4 3 6 2 4" xfId="27511"/>
    <cellStyle name="Normal 3 4 3 6 3" xfId="27512"/>
    <cellStyle name="Normal 3 4 3 6 4" xfId="27513"/>
    <cellStyle name="Normal 3 4 3 6 5" xfId="27514"/>
    <cellStyle name="Normal 3 4 3 7" xfId="27515"/>
    <cellStyle name="Normal 3 4 3 7 2" xfId="27516"/>
    <cellStyle name="Normal 3 4 3 7 3" xfId="27517"/>
    <cellStyle name="Normal 3 4 3 7 4" xfId="27518"/>
    <cellStyle name="Normal 3 4 3 8" xfId="27519"/>
    <cellStyle name="Normal 3 4 3 8 2" xfId="27520"/>
    <cellStyle name="Normal 3 4 3 9" xfId="27521"/>
    <cellStyle name="Normal 3 4 4" xfId="27522"/>
    <cellStyle name="Normal 3 4 4 10" xfId="27523"/>
    <cellStyle name="Normal 3 4 4 2" xfId="27524"/>
    <cellStyle name="Normal 3 4 4 2 2" xfId="27525"/>
    <cellStyle name="Normal 3 4 4 2 2 2" xfId="27526"/>
    <cellStyle name="Normal 3 4 4 2 2 2 2" xfId="27527"/>
    <cellStyle name="Normal 3 4 4 2 2 2 2 2" xfId="27528"/>
    <cellStyle name="Normal 3 4 4 2 2 2 2 3" xfId="27529"/>
    <cellStyle name="Normal 3 4 4 2 2 2 2 4" xfId="27530"/>
    <cellStyle name="Normal 3 4 4 2 2 2 3" xfId="27531"/>
    <cellStyle name="Normal 3 4 4 2 2 2 4" xfId="27532"/>
    <cellStyle name="Normal 3 4 4 2 2 2 5" xfId="27533"/>
    <cellStyle name="Normal 3 4 4 2 2 3" xfId="27534"/>
    <cellStyle name="Normal 3 4 4 2 2 3 2" xfId="27535"/>
    <cellStyle name="Normal 3 4 4 2 2 3 3" xfId="27536"/>
    <cellStyle name="Normal 3 4 4 2 2 3 4" xfId="27537"/>
    <cellStyle name="Normal 3 4 4 2 2 4" xfId="27538"/>
    <cellStyle name="Normal 3 4 4 2 2 4 2" xfId="27539"/>
    <cellStyle name="Normal 3 4 4 2 2 5" xfId="27540"/>
    <cellStyle name="Normal 3 4 4 2 2 6" xfId="27541"/>
    <cellStyle name="Normal 3 4 4 2 3" xfId="27542"/>
    <cellStyle name="Normal 3 4 4 2 3 2" xfId="27543"/>
    <cellStyle name="Normal 3 4 4 2 3 2 2" xfId="27544"/>
    <cellStyle name="Normal 3 4 4 2 3 2 2 2" xfId="27545"/>
    <cellStyle name="Normal 3 4 4 2 3 2 2 3" xfId="27546"/>
    <cellStyle name="Normal 3 4 4 2 3 2 2 4" xfId="27547"/>
    <cellStyle name="Normal 3 4 4 2 3 2 3" xfId="27548"/>
    <cellStyle name="Normal 3 4 4 2 3 2 4" xfId="27549"/>
    <cellStyle name="Normal 3 4 4 2 3 2 5" xfId="27550"/>
    <cellStyle name="Normal 3 4 4 2 3 3" xfId="27551"/>
    <cellStyle name="Normal 3 4 4 2 3 3 2" xfId="27552"/>
    <cellStyle name="Normal 3 4 4 2 3 3 3" xfId="27553"/>
    <cellStyle name="Normal 3 4 4 2 3 3 4" xfId="27554"/>
    <cellStyle name="Normal 3 4 4 2 3 4" xfId="27555"/>
    <cellStyle name="Normal 3 4 4 2 3 4 2" xfId="27556"/>
    <cellStyle name="Normal 3 4 4 2 3 5" xfId="27557"/>
    <cellStyle name="Normal 3 4 4 2 3 6" xfId="27558"/>
    <cellStyle name="Normal 3 4 4 2 4" xfId="27559"/>
    <cellStyle name="Normal 3 4 4 2 4 2" xfId="27560"/>
    <cellStyle name="Normal 3 4 4 2 4 2 2" xfId="27561"/>
    <cellStyle name="Normal 3 4 4 2 4 2 3" xfId="27562"/>
    <cellStyle name="Normal 3 4 4 2 4 2 4" xfId="27563"/>
    <cellStyle name="Normal 3 4 4 2 4 3" xfId="27564"/>
    <cellStyle name="Normal 3 4 4 2 4 4" xfId="27565"/>
    <cellStyle name="Normal 3 4 4 2 4 5" xfId="27566"/>
    <cellStyle name="Normal 3 4 4 2 5" xfId="27567"/>
    <cellStyle name="Normal 3 4 4 2 5 2" xfId="27568"/>
    <cellStyle name="Normal 3 4 4 2 5 3" xfId="27569"/>
    <cellStyle name="Normal 3 4 4 2 5 4" xfId="27570"/>
    <cellStyle name="Normal 3 4 4 2 6" xfId="27571"/>
    <cellStyle name="Normal 3 4 4 2 6 2" xfId="27572"/>
    <cellStyle name="Normal 3 4 4 2 7" xfId="27573"/>
    <cellStyle name="Normal 3 4 4 2 8" xfId="27574"/>
    <cellStyle name="Normal 3 4 4 3" xfId="27575"/>
    <cellStyle name="Normal 3 4 4 3 2" xfId="27576"/>
    <cellStyle name="Normal 3 4 4 3 2 2" xfId="27577"/>
    <cellStyle name="Normal 3 4 4 3 2 2 2" xfId="27578"/>
    <cellStyle name="Normal 3 4 4 3 2 2 2 2" xfId="27579"/>
    <cellStyle name="Normal 3 4 4 3 2 2 2 3" xfId="27580"/>
    <cellStyle name="Normal 3 4 4 3 2 2 2 4" xfId="27581"/>
    <cellStyle name="Normal 3 4 4 3 2 2 3" xfId="27582"/>
    <cellStyle name="Normal 3 4 4 3 2 2 4" xfId="27583"/>
    <cellStyle name="Normal 3 4 4 3 2 2 5" xfId="27584"/>
    <cellStyle name="Normal 3 4 4 3 2 3" xfId="27585"/>
    <cellStyle name="Normal 3 4 4 3 2 3 2" xfId="27586"/>
    <cellStyle name="Normal 3 4 4 3 2 3 3" xfId="27587"/>
    <cellStyle name="Normal 3 4 4 3 2 3 4" xfId="27588"/>
    <cellStyle name="Normal 3 4 4 3 2 4" xfId="27589"/>
    <cellStyle name="Normal 3 4 4 3 2 4 2" xfId="27590"/>
    <cellStyle name="Normal 3 4 4 3 2 5" xfId="27591"/>
    <cellStyle name="Normal 3 4 4 3 2 6" xfId="27592"/>
    <cellStyle name="Normal 3 4 4 3 3" xfId="27593"/>
    <cellStyle name="Normal 3 4 4 3 3 2" xfId="27594"/>
    <cellStyle name="Normal 3 4 4 3 3 2 2" xfId="27595"/>
    <cellStyle name="Normal 3 4 4 3 3 2 2 2" xfId="27596"/>
    <cellStyle name="Normal 3 4 4 3 3 2 2 3" xfId="27597"/>
    <cellStyle name="Normal 3 4 4 3 3 2 2 4" xfId="27598"/>
    <cellStyle name="Normal 3 4 4 3 3 2 3" xfId="27599"/>
    <cellStyle name="Normal 3 4 4 3 3 2 4" xfId="27600"/>
    <cellStyle name="Normal 3 4 4 3 3 2 5" xfId="27601"/>
    <cellStyle name="Normal 3 4 4 3 3 3" xfId="27602"/>
    <cellStyle name="Normal 3 4 4 3 3 3 2" xfId="27603"/>
    <cellStyle name="Normal 3 4 4 3 3 3 3" xfId="27604"/>
    <cellStyle name="Normal 3 4 4 3 3 3 4" xfId="27605"/>
    <cellStyle name="Normal 3 4 4 3 3 4" xfId="27606"/>
    <cellStyle name="Normal 3 4 4 3 3 4 2" xfId="27607"/>
    <cellStyle name="Normal 3 4 4 3 3 5" xfId="27608"/>
    <cellStyle name="Normal 3 4 4 3 3 6" xfId="27609"/>
    <cellStyle name="Normal 3 4 4 3 4" xfId="27610"/>
    <cellStyle name="Normal 3 4 4 3 4 2" xfId="27611"/>
    <cellStyle name="Normal 3 4 4 3 4 2 2" xfId="27612"/>
    <cellStyle name="Normal 3 4 4 3 4 2 3" xfId="27613"/>
    <cellStyle name="Normal 3 4 4 3 4 2 4" xfId="27614"/>
    <cellStyle name="Normal 3 4 4 3 4 3" xfId="27615"/>
    <cellStyle name="Normal 3 4 4 3 4 4" xfId="27616"/>
    <cellStyle name="Normal 3 4 4 3 4 5" xfId="27617"/>
    <cellStyle name="Normal 3 4 4 3 5" xfId="27618"/>
    <cellStyle name="Normal 3 4 4 3 5 2" xfId="27619"/>
    <cellStyle name="Normal 3 4 4 3 5 3" xfId="27620"/>
    <cellStyle name="Normal 3 4 4 3 5 4" xfId="27621"/>
    <cellStyle name="Normal 3 4 4 3 6" xfId="27622"/>
    <cellStyle name="Normal 3 4 4 3 6 2" xfId="27623"/>
    <cellStyle name="Normal 3 4 4 3 7" xfId="27624"/>
    <cellStyle name="Normal 3 4 4 3 8" xfId="27625"/>
    <cellStyle name="Normal 3 4 4 4" xfId="27626"/>
    <cellStyle name="Normal 3 4 4 4 2" xfId="27627"/>
    <cellStyle name="Normal 3 4 4 4 2 2" xfId="27628"/>
    <cellStyle name="Normal 3 4 4 4 2 2 2" xfId="27629"/>
    <cellStyle name="Normal 3 4 4 4 2 2 3" xfId="27630"/>
    <cellStyle name="Normal 3 4 4 4 2 2 4" xfId="27631"/>
    <cellStyle name="Normal 3 4 4 4 2 3" xfId="27632"/>
    <cellStyle name="Normal 3 4 4 4 2 4" xfId="27633"/>
    <cellStyle name="Normal 3 4 4 4 2 5" xfId="27634"/>
    <cellStyle name="Normal 3 4 4 4 3" xfId="27635"/>
    <cellStyle name="Normal 3 4 4 4 3 2" xfId="27636"/>
    <cellStyle name="Normal 3 4 4 4 3 3" xfId="27637"/>
    <cellStyle name="Normal 3 4 4 4 3 4" xfId="27638"/>
    <cellStyle name="Normal 3 4 4 4 4" xfId="27639"/>
    <cellStyle name="Normal 3 4 4 4 4 2" xfId="27640"/>
    <cellStyle name="Normal 3 4 4 4 5" xfId="27641"/>
    <cellStyle name="Normal 3 4 4 4 6" xfId="27642"/>
    <cellStyle name="Normal 3 4 4 5" xfId="27643"/>
    <cellStyle name="Normal 3 4 4 5 2" xfId="27644"/>
    <cellStyle name="Normal 3 4 4 5 2 2" xfId="27645"/>
    <cellStyle name="Normal 3 4 4 5 2 2 2" xfId="27646"/>
    <cellStyle name="Normal 3 4 4 5 2 2 3" xfId="27647"/>
    <cellStyle name="Normal 3 4 4 5 2 2 4" xfId="27648"/>
    <cellStyle name="Normal 3 4 4 5 2 3" xfId="27649"/>
    <cellStyle name="Normal 3 4 4 5 2 4" xfId="27650"/>
    <cellStyle name="Normal 3 4 4 5 2 5" xfId="27651"/>
    <cellStyle name="Normal 3 4 4 5 3" xfId="27652"/>
    <cellStyle name="Normal 3 4 4 5 3 2" xfId="27653"/>
    <cellStyle name="Normal 3 4 4 5 3 3" xfId="27654"/>
    <cellStyle name="Normal 3 4 4 5 3 4" xfId="27655"/>
    <cellStyle name="Normal 3 4 4 5 4" xfId="27656"/>
    <cellStyle name="Normal 3 4 4 5 4 2" xfId="27657"/>
    <cellStyle name="Normal 3 4 4 5 5" xfId="27658"/>
    <cellStyle name="Normal 3 4 4 5 6" xfId="27659"/>
    <cellStyle name="Normal 3 4 4 6" xfId="27660"/>
    <cellStyle name="Normal 3 4 4 6 2" xfId="27661"/>
    <cellStyle name="Normal 3 4 4 6 2 2" xfId="27662"/>
    <cellStyle name="Normal 3 4 4 6 2 3" xfId="27663"/>
    <cellStyle name="Normal 3 4 4 6 2 4" xfId="27664"/>
    <cellStyle name="Normal 3 4 4 6 3" xfId="27665"/>
    <cellStyle name="Normal 3 4 4 6 4" xfId="27666"/>
    <cellStyle name="Normal 3 4 4 6 5" xfId="27667"/>
    <cellStyle name="Normal 3 4 4 7" xfId="27668"/>
    <cellStyle name="Normal 3 4 4 7 2" xfId="27669"/>
    <cellStyle name="Normal 3 4 4 7 3" xfId="27670"/>
    <cellStyle name="Normal 3 4 4 7 4" xfId="27671"/>
    <cellStyle name="Normal 3 4 4 8" xfId="27672"/>
    <cellStyle name="Normal 3 4 4 8 2" xfId="27673"/>
    <cellStyle name="Normal 3 4 4 9" xfId="27674"/>
    <cellStyle name="Normal 3 4 5" xfId="27675"/>
    <cellStyle name="Normal 3 4 5 2" xfId="27676"/>
    <cellStyle name="Normal 3 4 5 2 2" xfId="27677"/>
    <cellStyle name="Normal 3 4 5 2 2 2" xfId="27678"/>
    <cellStyle name="Normal 3 4 5 2 2 2 2" xfId="27679"/>
    <cellStyle name="Normal 3 4 5 2 2 2 3" xfId="27680"/>
    <cellStyle name="Normal 3 4 5 2 2 2 4" xfId="27681"/>
    <cellStyle name="Normal 3 4 5 2 2 3" xfId="27682"/>
    <cellStyle name="Normal 3 4 5 2 2 4" xfId="27683"/>
    <cellStyle name="Normal 3 4 5 2 2 5" xfId="27684"/>
    <cellStyle name="Normal 3 4 5 2 3" xfId="27685"/>
    <cellStyle name="Normal 3 4 5 2 3 2" xfId="27686"/>
    <cellStyle name="Normal 3 4 5 2 3 3" xfId="27687"/>
    <cellStyle name="Normal 3 4 5 2 3 4" xfId="27688"/>
    <cellStyle name="Normal 3 4 5 2 4" xfId="27689"/>
    <cellStyle name="Normal 3 4 5 2 4 2" xfId="27690"/>
    <cellStyle name="Normal 3 4 5 2 5" xfId="27691"/>
    <cellStyle name="Normal 3 4 5 2 6" xfId="27692"/>
    <cellStyle name="Normal 3 4 5 3" xfId="27693"/>
    <cellStyle name="Normal 3 4 5 3 2" xfId="27694"/>
    <cellStyle name="Normal 3 4 5 3 2 2" xfId="27695"/>
    <cellStyle name="Normal 3 4 5 3 2 2 2" xfId="27696"/>
    <cellStyle name="Normal 3 4 5 3 2 2 3" xfId="27697"/>
    <cellStyle name="Normal 3 4 5 3 2 2 4" xfId="27698"/>
    <cellStyle name="Normal 3 4 5 3 2 3" xfId="27699"/>
    <cellStyle name="Normal 3 4 5 3 2 4" xfId="27700"/>
    <cellStyle name="Normal 3 4 5 3 2 5" xfId="27701"/>
    <cellStyle name="Normal 3 4 5 3 3" xfId="27702"/>
    <cellStyle name="Normal 3 4 5 3 3 2" xfId="27703"/>
    <cellStyle name="Normal 3 4 5 3 3 3" xfId="27704"/>
    <cellStyle name="Normal 3 4 5 3 3 4" xfId="27705"/>
    <cellStyle name="Normal 3 4 5 3 4" xfId="27706"/>
    <cellStyle name="Normal 3 4 5 3 4 2" xfId="27707"/>
    <cellStyle name="Normal 3 4 5 3 5" xfId="27708"/>
    <cellStyle name="Normal 3 4 5 3 6" xfId="27709"/>
    <cellStyle name="Normal 3 4 5 4" xfId="27710"/>
    <cellStyle name="Normal 3 4 5 4 2" xfId="27711"/>
    <cellStyle name="Normal 3 4 5 4 2 2" xfId="27712"/>
    <cellStyle name="Normal 3 4 5 4 2 3" xfId="27713"/>
    <cellStyle name="Normal 3 4 5 4 2 4" xfId="27714"/>
    <cellStyle name="Normal 3 4 5 4 3" xfId="27715"/>
    <cellStyle name="Normal 3 4 5 4 4" xfId="27716"/>
    <cellStyle name="Normal 3 4 5 4 5" xfId="27717"/>
    <cellStyle name="Normal 3 4 5 5" xfId="27718"/>
    <cellStyle name="Normal 3 4 5 5 2" xfId="27719"/>
    <cellStyle name="Normal 3 4 5 5 3" xfId="27720"/>
    <cellStyle name="Normal 3 4 5 5 4" xfId="27721"/>
    <cellStyle name="Normal 3 4 5 6" xfId="27722"/>
    <cellStyle name="Normal 3 4 5 6 2" xfId="27723"/>
    <cellStyle name="Normal 3 4 5 7" xfId="27724"/>
    <cellStyle name="Normal 3 4 5 8" xfId="27725"/>
    <cellStyle name="Normal 3 4 6" xfId="27726"/>
    <cellStyle name="Normal 3 4 6 2" xfId="27727"/>
    <cellStyle name="Normal 3 4 6 2 2" xfId="27728"/>
    <cellStyle name="Normal 3 4 6 2 2 2" xfId="27729"/>
    <cellStyle name="Normal 3 4 6 2 2 2 2" xfId="27730"/>
    <cellStyle name="Normal 3 4 6 2 2 2 3" xfId="27731"/>
    <cellStyle name="Normal 3 4 6 2 2 2 4" xfId="27732"/>
    <cellStyle name="Normal 3 4 6 2 2 3" xfId="27733"/>
    <cellStyle name="Normal 3 4 6 2 2 4" xfId="27734"/>
    <cellStyle name="Normal 3 4 6 2 2 5" xfId="27735"/>
    <cellStyle name="Normal 3 4 6 2 3" xfId="27736"/>
    <cellStyle name="Normal 3 4 6 2 3 2" xfId="27737"/>
    <cellStyle name="Normal 3 4 6 2 3 3" xfId="27738"/>
    <cellStyle name="Normal 3 4 6 2 3 4" xfId="27739"/>
    <cellStyle name="Normal 3 4 6 2 4" xfId="27740"/>
    <cellStyle name="Normal 3 4 6 2 4 2" xfId="27741"/>
    <cellStyle name="Normal 3 4 6 2 5" xfId="27742"/>
    <cellStyle name="Normal 3 4 6 2 6" xfId="27743"/>
    <cellStyle name="Normal 3 4 6 3" xfId="27744"/>
    <cellStyle name="Normal 3 4 6 3 2" xfId="27745"/>
    <cellStyle name="Normal 3 4 6 3 2 2" xfId="27746"/>
    <cellStyle name="Normal 3 4 6 3 2 2 2" xfId="27747"/>
    <cellStyle name="Normal 3 4 6 3 2 2 3" xfId="27748"/>
    <cellStyle name="Normal 3 4 6 3 2 2 4" xfId="27749"/>
    <cellStyle name="Normal 3 4 6 3 2 3" xfId="27750"/>
    <cellStyle name="Normal 3 4 6 3 2 4" xfId="27751"/>
    <cellStyle name="Normal 3 4 6 3 2 5" xfId="27752"/>
    <cellStyle name="Normal 3 4 6 3 3" xfId="27753"/>
    <cellStyle name="Normal 3 4 6 3 3 2" xfId="27754"/>
    <cellStyle name="Normal 3 4 6 3 3 3" xfId="27755"/>
    <cellStyle name="Normal 3 4 6 3 3 4" xfId="27756"/>
    <cellStyle name="Normal 3 4 6 3 4" xfId="27757"/>
    <cellStyle name="Normal 3 4 6 3 4 2" xfId="27758"/>
    <cellStyle name="Normal 3 4 6 3 5" xfId="27759"/>
    <cellStyle name="Normal 3 4 6 3 6" xfId="27760"/>
    <cellStyle name="Normal 3 4 6 4" xfId="27761"/>
    <cellStyle name="Normal 3 4 6 4 2" xfId="27762"/>
    <cellStyle name="Normal 3 4 6 4 2 2" xfId="27763"/>
    <cellStyle name="Normal 3 4 6 4 2 3" xfId="27764"/>
    <cellStyle name="Normal 3 4 6 4 2 4" xfId="27765"/>
    <cellStyle name="Normal 3 4 6 4 3" xfId="27766"/>
    <cellStyle name="Normal 3 4 6 4 4" xfId="27767"/>
    <cellStyle name="Normal 3 4 6 4 5" xfId="27768"/>
    <cellStyle name="Normal 3 4 6 5" xfId="27769"/>
    <cellStyle name="Normal 3 4 6 5 2" xfId="27770"/>
    <cellStyle name="Normal 3 4 6 5 3" xfId="27771"/>
    <cellStyle name="Normal 3 4 6 5 4" xfId="27772"/>
    <cellStyle name="Normal 3 4 6 6" xfId="27773"/>
    <cellStyle name="Normal 3 4 6 6 2" xfId="27774"/>
    <cellStyle name="Normal 3 4 6 7" xfId="27775"/>
    <cellStyle name="Normal 3 4 6 8" xfId="27776"/>
    <cellStyle name="Normal 3 4 7" xfId="27777"/>
    <cellStyle name="Normal 3 4 7 2" xfId="27778"/>
    <cellStyle name="Normal 3 4 7 2 2" xfId="27779"/>
    <cellStyle name="Normal 3 4 7 2 2 2" xfId="27780"/>
    <cellStyle name="Normal 3 4 7 2 2 3" xfId="27781"/>
    <cellStyle name="Normal 3 4 7 2 2 4" xfId="27782"/>
    <cellStyle name="Normal 3 4 7 2 3" xfId="27783"/>
    <cellStyle name="Normal 3 4 7 2 4" xfId="27784"/>
    <cellStyle name="Normal 3 4 7 2 5" xfId="27785"/>
    <cellStyle name="Normal 3 4 7 3" xfId="27786"/>
    <cellStyle name="Normal 3 4 7 3 2" xfId="27787"/>
    <cellStyle name="Normal 3 4 7 3 3" xfId="27788"/>
    <cellStyle name="Normal 3 4 7 3 4" xfId="27789"/>
    <cellStyle name="Normal 3 4 7 4" xfId="27790"/>
    <cellStyle name="Normal 3 4 7 4 2" xfId="27791"/>
    <cellStyle name="Normal 3 4 7 5" xfId="27792"/>
    <cellStyle name="Normal 3 4 7 6" xfId="27793"/>
    <cellStyle name="Normal 3 4 8" xfId="27794"/>
    <cellStyle name="Normal 3 4 8 2" xfId="27795"/>
    <cellStyle name="Normal 3 4 8 2 2" xfId="27796"/>
    <cellStyle name="Normal 3 4 8 2 2 2" xfId="27797"/>
    <cellStyle name="Normal 3 4 8 2 2 3" xfId="27798"/>
    <cellStyle name="Normal 3 4 8 2 2 4" xfId="27799"/>
    <cellStyle name="Normal 3 4 8 2 3" xfId="27800"/>
    <cellStyle name="Normal 3 4 8 2 4" xfId="27801"/>
    <cellStyle name="Normal 3 4 8 2 5" xfId="27802"/>
    <cellStyle name="Normal 3 4 8 3" xfId="27803"/>
    <cellStyle name="Normal 3 4 8 3 2" xfId="27804"/>
    <cellStyle name="Normal 3 4 8 3 3" xfId="27805"/>
    <cellStyle name="Normal 3 4 8 3 4" xfId="27806"/>
    <cellStyle name="Normal 3 4 8 4" xfId="27807"/>
    <cellStyle name="Normal 3 4 8 4 2" xfId="27808"/>
    <cellStyle name="Normal 3 4 8 5" xfId="27809"/>
    <cellStyle name="Normal 3 4 8 6" xfId="27810"/>
    <cellStyle name="Normal 3 4 9" xfId="27811"/>
    <cellStyle name="Normal 3 4 9 2" xfId="27812"/>
    <cellStyle name="Normal 3 4 9 2 2" xfId="27813"/>
    <cellStyle name="Normal 3 4 9 2 3" xfId="27814"/>
    <cellStyle name="Normal 3 4 9 2 4" xfId="27815"/>
    <cellStyle name="Normal 3 4 9 3" xfId="27816"/>
    <cellStyle name="Normal 3 4 9 4" xfId="27817"/>
    <cellStyle name="Normal 3 4 9 5" xfId="27818"/>
    <cellStyle name="Normal 3 5" xfId="27819"/>
    <cellStyle name="Normal 3 5 10" xfId="27820"/>
    <cellStyle name="Normal 3 5 11" xfId="27821"/>
    <cellStyle name="Normal 3 5 2" xfId="27822"/>
    <cellStyle name="Normal 3 5 2 10" xfId="27823"/>
    <cellStyle name="Normal 3 5 2 2" xfId="27824"/>
    <cellStyle name="Normal 3 5 2 2 2" xfId="27825"/>
    <cellStyle name="Normal 3 5 2 2 2 2" xfId="27826"/>
    <cellStyle name="Normal 3 5 2 2 2 2 2" xfId="27827"/>
    <cellStyle name="Normal 3 5 2 2 2 2 2 2" xfId="27828"/>
    <cellStyle name="Normal 3 5 2 2 2 2 2 3" xfId="27829"/>
    <cellStyle name="Normal 3 5 2 2 2 2 2 4" xfId="27830"/>
    <cellStyle name="Normal 3 5 2 2 2 2 3" xfId="27831"/>
    <cellStyle name="Normal 3 5 2 2 2 2 4" xfId="27832"/>
    <cellStyle name="Normal 3 5 2 2 2 2 5" xfId="27833"/>
    <cellStyle name="Normal 3 5 2 2 2 3" xfId="27834"/>
    <cellStyle name="Normal 3 5 2 2 2 3 2" xfId="27835"/>
    <cellStyle name="Normal 3 5 2 2 2 3 3" xfId="27836"/>
    <cellStyle name="Normal 3 5 2 2 2 3 4" xfId="27837"/>
    <cellStyle name="Normal 3 5 2 2 2 4" xfId="27838"/>
    <cellStyle name="Normal 3 5 2 2 2 4 2" xfId="27839"/>
    <cellStyle name="Normal 3 5 2 2 2 5" xfId="27840"/>
    <cellStyle name="Normal 3 5 2 2 2 6" xfId="27841"/>
    <cellStyle name="Normal 3 5 2 2 3" xfId="27842"/>
    <cellStyle name="Normal 3 5 2 2 3 2" xfId="27843"/>
    <cellStyle name="Normal 3 5 2 2 3 2 2" xfId="27844"/>
    <cellStyle name="Normal 3 5 2 2 3 2 2 2" xfId="27845"/>
    <cellStyle name="Normal 3 5 2 2 3 2 2 3" xfId="27846"/>
    <cellStyle name="Normal 3 5 2 2 3 2 2 4" xfId="27847"/>
    <cellStyle name="Normal 3 5 2 2 3 2 3" xfId="27848"/>
    <cellStyle name="Normal 3 5 2 2 3 2 4" xfId="27849"/>
    <cellStyle name="Normal 3 5 2 2 3 2 5" xfId="27850"/>
    <cellStyle name="Normal 3 5 2 2 3 3" xfId="27851"/>
    <cellStyle name="Normal 3 5 2 2 3 3 2" xfId="27852"/>
    <cellStyle name="Normal 3 5 2 2 3 3 3" xfId="27853"/>
    <cellStyle name="Normal 3 5 2 2 3 3 4" xfId="27854"/>
    <cellStyle name="Normal 3 5 2 2 3 4" xfId="27855"/>
    <cellStyle name="Normal 3 5 2 2 3 4 2" xfId="27856"/>
    <cellStyle name="Normal 3 5 2 2 3 5" xfId="27857"/>
    <cellStyle name="Normal 3 5 2 2 3 6" xfId="27858"/>
    <cellStyle name="Normal 3 5 2 2 4" xfId="27859"/>
    <cellStyle name="Normal 3 5 2 2 4 2" xfId="27860"/>
    <cellStyle name="Normal 3 5 2 2 4 2 2" xfId="27861"/>
    <cellStyle name="Normal 3 5 2 2 4 2 3" xfId="27862"/>
    <cellStyle name="Normal 3 5 2 2 4 2 4" xfId="27863"/>
    <cellStyle name="Normal 3 5 2 2 4 3" xfId="27864"/>
    <cellStyle name="Normal 3 5 2 2 4 4" xfId="27865"/>
    <cellStyle name="Normal 3 5 2 2 4 5" xfId="27866"/>
    <cellStyle name="Normal 3 5 2 2 5" xfId="27867"/>
    <cellStyle name="Normal 3 5 2 2 5 2" xfId="27868"/>
    <cellStyle name="Normal 3 5 2 2 5 3" xfId="27869"/>
    <cellStyle name="Normal 3 5 2 2 5 4" xfId="27870"/>
    <cellStyle name="Normal 3 5 2 2 6" xfId="27871"/>
    <cellStyle name="Normal 3 5 2 2 6 2" xfId="27872"/>
    <cellStyle name="Normal 3 5 2 2 7" xfId="27873"/>
    <cellStyle name="Normal 3 5 2 2 8" xfId="27874"/>
    <cellStyle name="Normal 3 5 2 3" xfId="27875"/>
    <cellStyle name="Normal 3 5 2 3 2" xfId="27876"/>
    <cellStyle name="Normal 3 5 2 3 2 2" xfId="27877"/>
    <cellStyle name="Normal 3 5 2 3 2 2 2" xfId="27878"/>
    <cellStyle name="Normal 3 5 2 3 2 2 2 2" xfId="27879"/>
    <cellStyle name="Normal 3 5 2 3 2 2 2 3" xfId="27880"/>
    <cellStyle name="Normal 3 5 2 3 2 2 2 4" xfId="27881"/>
    <cellStyle name="Normal 3 5 2 3 2 2 3" xfId="27882"/>
    <cellStyle name="Normal 3 5 2 3 2 2 4" xfId="27883"/>
    <cellStyle name="Normal 3 5 2 3 2 2 5" xfId="27884"/>
    <cellStyle name="Normal 3 5 2 3 2 3" xfId="27885"/>
    <cellStyle name="Normal 3 5 2 3 2 3 2" xfId="27886"/>
    <cellStyle name="Normal 3 5 2 3 2 3 3" xfId="27887"/>
    <cellStyle name="Normal 3 5 2 3 2 3 4" xfId="27888"/>
    <cellStyle name="Normal 3 5 2 3 2 4" xfId="27889"/>
    <cellStyle name="Normal 3 5 2 3 2 4 2" xfId="27890"/>
    <cellStyle name="Normal 3 5 2 3 2 5" xfId="27891"/>
    <cellStyle name="Normal 3 5 2 3 2 6" xfId="27892"/>
    <cellStyle name="Normal 3 5 2 3 3" xfId="27893"/>
    <cellStyle name="Normal 3 5 2 3 3 2" xfId="27894"/>
    <cellStyle name="Normal 3 5 2 3 3 2 2" xfId="27895"/>
    <cellStyle name="Normal 3 5 2 3 3 2 2 2" xfId="27896"/>
    <cellStyle name="Normal 3 5 2 3 3 2 2 3" xfId="27897"/>
    <cellStyle name="Normal 3 5 2 3 3 2 2 4" xfId="27898"/>
    <cellStyle name="Normal 3 5 2 3 3 2 3" xfId="27899"/>
    <cellStyle name="Normal 3 5 2 3 3 2 4" xfId="27900"/>
    <cellStyle name="Normal 3 5 2 3 3 2 5" xfId="27901"/>
    <cellStyle name="Normal 3 5 2 3 3 3" xfId="27902"/>
    <cellStyle name="Normal 3 5 2 3 3 3 2" xfId="27903"/>
    <cellStyle name="Normal 3 5 2 3 3 3 3" xfId="27904"/>
    <cellStyle name="Normal 3 5 2 3 3 3 4" xfId="27905"/>
    <cellStyle name="Normal 3 5 2 3 3 4" xfId="27906"/>
    <cellStyle name="Normal 3 5 2 3 3 4 2" xfId="27907"/>
    <cellStyle name="Normal 3 5 2 3 3 5" xfId="27908"/>
    <cellStyle name="Normal 3 5 2 3 3 6" xfId="27909"/>
    <cellStyle name="Normal 3 5 2 3 4" xfId="27910"/>
    <cellStyle name="Normal 3 5 2 3 4 2" xfId="27911"/>
    <cellStyle name="Normal 3 5 2 3 4 2 2" xfId="27912"/>
    <cellStyle name="Normal 3 5 2 3 4 2 3" xfId="27913"/>
    <cellStyle name="Normal 3 5 2 3 4 2 4" xfId="27914"/>
    <cellStyle name="Normal 3 5 2 3 4 3" xfId="27915"/>
    <cellStyle name="Normal 3 5 2 3 4 4" xfId="27916"/>
    <cellStyle name="Normal 3 5 2 3 4 5" xfId="27917"/>
    <cellStyle name="Normal 3 5 2 3 5" xfId="27918"/>
    <cellStyle name="Normal 3 5 2 3 5 2" xfId="27919"/>
    <cellStyle name="Normal 3 5 2 3 5 3" xfId="27920"/>
    <cellStyle name="Normal 3 5 2 3 5 4" xfId="27921"/>
    <cellStyle name="Normal 3 5 2 3 6" xfId="27922"/>
    <cellStyle name="Normal 3 5 2 3 6 2" xfId="27923"/>
    <cellStyle name="Normal 3 5 2 3 7" xfId="27924"/>
    <cellStyle name="Normal 3 5 2 3 8" xfId="27925"/>
    <cellStyle name="Normal 3 5 2 4" xfId="27926"/>
    <cellStyle name="Normal 3 5 2 4 2" xfId="27927"/>
    <cellStyle name="Normal 3 5 2 4 2 2" xfId="27928"/>
    <cellStyle name="Normal 3 5 2 4 2 2 2" xfId="27929"/>
    <cellStyle name="Normal 3 5 2 4 2 2 3" xfId="27930"/>
    <cellStyle name="Normal 3 5 2 4 2 2 4" xfId="27931"/>
    <cellStyle name="Normal 3 5 2 4 2 3" xfId="27932"/>
    <cellStyle name="Normal 3 5 2 4 2 4" xfId="27933"/>
    <cellStyle name="Normal 3 5 2 4 2 5" xfId="27934"/>
    <cellStyle name="Normal 3 5 2 4 3" xfId="27935"/>
    <cellStyle name="Normal 3 5 2 4 3 2" xfId="27936"/>
    <cellStyle name="Normal 3 5 2 4 3 3" xfId="27937"/>
    <cellStyle name="Normal 3 5 2 4 3 4" xfId="27938"/>
    <cellStyle name="Normal 3 5 2 4 4" xfId="27939"/>
    <cellStyle name="Normal 3 5 2 4 4 2" xfId="27940"/>
    <cellStyle name="Normal 3 5 2 4 5" xfId="27941"/>
    <cellStyle name="Normal 3 5 2 4 6" xfId="27942"/>
    <cellStyle name="Normal 3 5 2 5" xfId="27943"/>
    <cellStyle name="Normal 3 5 2 5 2" xfId="27944"/>
    <cellStyle name="Normal 3 5 2 5 2 2" xfId="27945"/>
    <cellStyle name="Normal 3 5 2 5 2 2 2" xfId="27946"/>
    <cellStyle name="Normal 3 5 2 5 2 2 3" xfId="27947"/>
    <cellStyle name="Normal 3 5 2 5 2 2 4" xfId="27948"/>
    <cellStyle name="Normal 3 5 2 5 2 3" xfId="27949"/>
    <cellStyle name="Normal 3 5 2 5 2 4" xfId="27950"/>
    <cellStyle name="Normal 3 5 2 5 2 5" xfId="27951"/>
    <cellStyle name="Normal 3 5 2 5 3" xfId="27952"/>
    <cellStyle name="Normal 3 5 2 5 3 2" xfId="27953"/>
    <cellStyle name="Normal 3 5 2 5 3 3" xfId="27954"/>
    <cellStyle name="Normal 3 5 2 5 3 4" xfId="27955"/>
    <cellStyle name="Normal 3 5 2 5 4" xfId="27956"/>
    <cellStyle name="Normal 3 5 2 5 4 2" xfId="27957"/>
    <cellStyle name="Normal 3 5 2 5 5" xfId="27958"/>
    <cellStyle name="Normal 3 5 2 5 6" xfId="27959"/>
    <cellStyle name="Normal 3 5 2 6" xfId="27960"/>
    <cellStyle name="Normal 3 5 2 6 2" xfId="27961"/>
    <cellStyle name="Normal 3 5 2 6 2 2" xfId="27962"/>
    <cellStyle name="Normal 3 5 2 6 2 3" xfId="27963"/>
    <cellStyle name="Normal 3 5 2 6 2 4" xfId="27964"/>
    <cellStyle name="Normal 3 5 2 6 3" xfId="27965"/>
    <cellStyle name="Normal 3 5 2 6 4" xfId="27966"/>
    <cellStyle name="Normal 3 5 2 6 5" xfId="27967"/>
    <cellStyle name="Normal 3 5 2 7" xfId="27968"/>
    <cellStyle name="Normal 3 5 2 7 2" xfId="27969"/>
    <cellStyle name="Normal 3 5 2 7 3" xfId="27970"/>
    <cellStyle name="Normal 3 5 2 7 4" xfId="27971"/>
    <cellStyle name="Normal 3 5 2 8" xfId="27972"/>
    <cellStyle name="Normal 3 5 2 8 2" xfId="27973"/>
    <cellStyle name="Normal 3 5 2 9" xfId="27974"/>
    <cellStyle name="Normal 3 5 3" xfId="27975"/>
    <cellStyle name="Normal 3 5 3 2" xfId="27976"/>
    <cellStyle name="Normal 3 5 3 2 2" xfId="27977"/>
    <cellStyle name="Normal 3 5 3 2 2 2" xfId="27978"/>
    <cellStyle name="Normal 3 5 3 2 2 2 2" xfId="27979"/>
    <cellStyle name="Normal 3 5 3 2 2 2 3" xfId="27980"/>
    <cellStyle name="Normal 3 5 3 2 2 2 4" xfId="27981"/>
    <cellStyle name="Normal 3 5 3 2 2 3" xfId="27982"/>
    <cellStyle name="Normal 3 5 3 2 2 4" xfId="27983"/>
    <cellStyle name="Normal 3 5 3 2 2 5" xfId="27984"/>
    <cellStyle name="Normal 3 5 3 2 3" xfId="27985"/>
    <cellStyle name="Normal 3 5 3 2 3 2" xfId="27986"/>
    <cellStyle name="Normal 3 5 3 2 3 3" xfId="27987"/>
    <cellStyle name="Normal 3 5 3 2 3 4" xfId="27988"/>
    <cellStyle name="Normal 3 5 3 2 4" xfId="27989"/>
    <cellStyle name="Normal 3 5 3 2 4 2" xfId="27990"/>
    <cellStyle name="Normal 3 5 3 2 5" xfId="27991"/>
    <cellStyle name="Normal 3 5 3 2 6" xfId="27992"/>
    <cellStyle name="Normal 3 5 3 3" xfId="27993"/>
    <cellStyle name="Normal 3 5 3 3 2" xfId="27994"/>
    <cellStyle name="Normal 3 5 3 3 2 2" xfId="27995"/>
    <cellStyle name="Normal 3 5 3 3 2 2 2" xfId="27996"/>
    <cellStyle name="Normal 3 5 3 3 2 2 3" xfId="27997"/>
    <cellStyle name="Normal 3 5 3 3 2 2 4" xfId="27998"/>
    <cellStyle name="Normal 3 5 3 3 2 3" xfId="27999"/>
    <cellStyle name="Normal 3 5 3 3 2 4" xfId="28000"/>
    <cellStyle name="Normal 3 5 3 3 2 5" xfId="28001"/>
    <cellStyle name="Normal 3 5 3 3 3" xfId="28002"/>
    <cellStyle name="Normal 3 5 3 3 3 2" xfId="28003"/>
    <cellStyle name="Normal 3 5 3 3 3 3" xfId="28004"/>
    <cellStyle name="Normal 3 5 3 3 3 4" xfId="28005"/>
    <cellStyle name="Normal 3 5 3 3 4" xfId="28006"/>
    <cellStyle name="Normal 3 5 3 3 4 2" xfId="28007"/>
    <cellStyle name="Normal 3 5 3 3 5" xfId="28008"/>
    <cellStyle name="Normal 3 5 3 3 6" xfId="28009"/>
    <cellStyle name="Normal 3 5 3 4" xfId="28010"/>
    <cellStyle name="Normal 3 5 3 4 2" xfId="28011"/>
    <cellStyle name="Normal 3 5 3 4 2 2" xfId="28012"/>
    <cellStyle name="Normal 3 5 3 4 2 3" xfId="28013"/>
    <cellStyle name="Normal 3 5 3 4 2 4" xfId="28014"/>
    <cellStyle name="Normal 3 5 3 4 3" xfId="28015"/>
    <cellStyle name="Normal 3 5 3 4 4" xfId="28016"/>
    <cellStyle name="Normal 3 5 3 4 5" xfId="28017"/>
    <cellStyle name="Normal 3 5 3 5" xfId="28018"/>
    <cellStyle name="Normal 3 5 3 5 2" xfId="28019"/>
    <cellStyle name="Normal 3 5 3 5 3" xfId="28020"/>
    <cellStyle name="Normal 3 5 3 5 4" xfId="28021"/>
    <cellStyle name="Normal 3 5 3 6" xfId="28022"/>
    <cellStyle name="Normal 3 5 3 6 2" xfId="28023"/>
    <cellStyle name="Normal 3 5 3 7" xfId="28024"/>
    <cellStyle name="Normal 3 5 3 8" xfId="28025"/>
    <cellStyle name="Normal 3 5 4" xfId="28026"/>
    <cellStyle name="Normal 3 5 4 2" xfId="28027"/>
    <cellStyle name="Normal 3 5 4 2 2" xfId="28028"/>
    <cellStyle name="Normal 3 5 4 2 2 2" xfId="28029"/>
    <cellStyle name="Normal 3 5 4 2 2 2 2" xfId="28030"/>
    <cellStyle name="Normal 3 5 4 2 2 2 3" xfId="28031"/>
    <cellStyle name="Normal 3 5 4 2 2 2 4" xfId="28032"/>
    <cellStyle name="Normal 3 5 4 2 2 3" xfId="28033"/>
    <cellStyle name="Normal 3 5 4 2 2 4" xfId="28034"/>
    <cellStyle name="Normal 3 5 4 2 2 5" xfId="28035"/>
    <cellStyle name="Normal 3 5 4 2 3" xfId="28036"/>
    <cellStyle name="Normal 3 5 4 2 3 2" xfId="28037"/>
    <cellStyle name="Normal 3 5 4 2 3 3" xfId="28038"/>
    <cellStyle name="Normal 3 5 4 2 3 4" xfId="28039"/>
    <cellStyle name="Normal 3 5 4 2 4" xfId="28040"/>
    <cellStyle name="Normal 3 5 4 2 4 2" xfId="28041"/>
    <cellStyle name="Normal 3 5 4 2 5" xfId="28042"/>
    <cellStyle name="Normal 3 5 4 2 6" xfId="28043"/>
    <cellStyle name="Normal 3 5 4 3" xfId="28044"/>
    <cellStyle name="Normal 3 5 4 3 2" xfId="28045"/>
    <cellStyle name="Normal 3 5 4 3 2 2" xfId="28046"/>
    <cellStyle name="Normal 3 5 4 3 2 2 2" xfId="28047"/>
    <cellStyle name="Normal 3 5 4 3 2 2 3" xfId="28048"/>
    <cellStyle name="Normal 3 5 4 3 2 2 4" xfId="28049"/>
    <cellStyle name="Normal 3 5 4 3 2 3" xfId="28050"/>
    <cellStyle name="Normal 3 5 4 3 2 4" xfId="28051"/>
    <cellStyle name="Normal 3 5 4 3 2 5" xfId="28052"/>
    <cellStyle name="Normal 3 5 4 3 3" xfId="28053"/>
    <cellStyle name="Normal 3 5 4 3 3 2" xfId="28054"/>
    <cellStyle name="Normal 3 5 4 3 3 3" xfId="28055"/>
    <cellStyle name="Normal 3 5 4 3 3 4" xfId="28056"/>
    <cellStyle name="Normal 3 5 4 3 4" xfId="28057"/>
    <cellStyle name="Normal 3 5 4 3 4 2" xfId="28058"/>
    <cellStyle name="Normal 3 5 4 3 5" xfId="28059"/>
    <cellStyle name="Normal 3 5 4 3 6" xfId="28060"/>
    <cellStyle name="Normal 3 5 4 4" xfId="28061"/>
    <cellStyle name="Normal 3 5 4 4 2" xfId="28062"/>
    <cellStyle name="Normal 3 5 4 4 2 2" xfId="28063"/>
    <cellStyle name="Normal 3 5 4 4 2 3" xfId="28064"/>
    <cellStyle name="Normal 3 5 4 4 2 4" xfId="28065"/>
    <cellStyle name="Normal 3 5 4 4 3" xfId="28066"/>
    <cellStyle name="Normal 3 5 4 4 4" xfId="28067"/>
    <cellStyle name="Normal 3 5 4 4 5" xfId="28068"/>
    <cellStyle name="Normal 3 5 4 5" xfId="28069"/>
    <cellStyle name="Normal 3 5 4 5 2" xfId="28070"/>
    <cellStyle name="Normal 3 5 4 5 3" xfId="28071"/>
    <cellStyle name="Normal 3 5 4 5 4" xfId="28072"/>
    <cellStyle name="Normal 3 5 4 6" xfId="28073"/>
    <cellStyle name="Normal 3 5 4 6 2" xfId="28074"/>
    <cellStyle name="Normal 3 5 4 7" xfId="28075"/>
    <cellStyle name="Normal 3 5 4 8" xfId="28076"/>
    <cellStyle name="Normal 3 5 5" xfId="28077"/>
    <cellStyle name="Normal 3 5 5 2" xfId="28078"/>
    <cellStyle name="Normal 3 5 5 2 2" xfId="28079"/>
    <cellStyle name="Normal 3 5 5 2 2 2" xfId="28080"/>
    <cellStyle name="Normal 3 5 5 2 2 3" xfId="28081"/>
    <cellStyle name="Normal 3 5 5 2 2 4" xfId="28082"/>
    <cellStyle name="Normal 3 5 5 2 3" xfId="28083"/>
    <cellStyle name="Normal 3 5 5 2 4" xfId="28084"/>
    <cellStyle name="Normal 3 5 5 2 5" xfId="28085"/>
    <cellStyle name="Normal 3 5 5 3" xfId="28086"/>
    <cellStyle name="Normal 3 5 5 3 2" xfId="28087"/>
    <cellStyle name="Normal 3 5 5 3 3" xfId="28088"/>
    <cellStyle name="Normal 3 5 5 3 4" xfId="28089"/>
    <cellStyle name="Normal 3 5 5 4" xfId="28090"/>
    <cellStyle name="Normal 3 5 5 4 2" xfId="28091"/>
    <cellStyle name="Normal 3 5 5 5" xfId="28092"/>
    <cellStyle name="Normal 3 5 5 6" xfId="28093"/>
    <cellStyle name="Normal 3 5 6" xfId="28094"/>
    <cellStyle name="Normal 3 5 6 2" xfId="28095"/>
    <cellStyle name="Normal 3 5 6 2 2" xfId="28096"/>
    <cellStyle name="Normal 3 5 6 2 2 2" xfId="28097"/>
    <cellStyle name="Normal 3 5 6 2 2 3" xfId="28098"/>
    <cellStyle name="Normal 3 5 6 2 2 4" xfId="28099"/>
    <cellStyle name="Normal 3 5 6 2 3" xfId="28100"/>
    <cellStyle name="Normal 3 5 6 2 4" xfId="28101"/>
    <cellStyle name="Normal 3 5 6 2 5" xfId="28102"/>
    <cellStyle name="Normal 3 5 6 3" xfId="28103"/>
    <cellStyle name="Normal 3 5 6 3 2" xfId="28104"/>
    <cellStyle name="Normal 3 5 6 3 3" xfId="28105"/>
    <cellStyle name="Normal 3 5 6 3 4" xfId="28106"/>
    <cellStyle name="Normal 3 5 6 4" xfId="28107"/>
    <cellStyle name="Normal 3 5 6 4 2" xfId="28108"/>
    <cellStyle name="Normal 3 5 6 5" xfId="28109"/>
    <cellStyle name="Normal 3 5 6 6" xfId="28110"/>
    <cellStyle name="Normal 3 5 7" xfId="28111"/>
    <cellStyle name="Normal 3 5 7 2" xfId="28112"/>
    <cellStyle name="Normal 3 5 7 2 2" xfId="28113"/>
    <cellStyle name="Normal 3 5 7 2 3" xfId="28114"/>
    <cellStyle name="Normal 3 5 7 2 4" xfId="28115"/>
    <cellStyle name="Normal 3 5 7 3" xfId="28116"/>
    <cellStyle name="Normal 3 5 7 4" xfId="28117"/>
    <cellStyle name="Normal 3 5 7 5" xfId="28118"/>
    <cellStyle name="Normal 3 5 8" xfId="28119"/>
    <cellStyle name="Normal 3 5 8 2" xfId="28120"/>
    <cellStyle name="Normal 3 5 8 3" xfId="28121"/>
    <cellStyle name="Normal 3 5 8 4" xfId="28122"/>
    <cellStyle name="Normal 3 5 9" xfId="28123"/>
    <cellStyle name="Normal 3 5 9 2" xfId="28124"/>
    <cellStyle name="Normal 3 6" xfId="28125"/>
    <cellStyle name="Normal 3 7" xfId="28126"/>
    <cellStyle name="Normal 3 7 10" xfId="28127"/>
    <cellStyle name="Normal 3 7 2" xfId="28128"/>
    <cellStyle name="Normal 3 7 2 2" xfId="28129"/>
    <cellStyle name="Normal 3 7 2 2 2" xfId="28130"/>
    <cellStyle name="Normal 3 7 2 2 2 2" xfId="28131"/>
    <cellStyle name="Normal 3 7 2 2 2 2 2" xfId="28132"/>
    <cellStyle name="Normal 3 7 2 2 2 2 3" xfId="28133"/>
    <cellStyle name="Normal 3 7 2 2 2 2 4" xfId="28134"/>
    <cellStyle name="Normal 3 7 2 2 2 3" xfId="28135"/>
    <cellStyle name="Normal 3 7 2 2 2 4" xfId="28136"/>
    <cellStyle name="Normal 3 7 2 2 2 5" xfId="28137"/>
    <cellStyle name="Normal 3 7 2 2 3" xfId="28138"/>
    <cellStyle name="Normal 3 7 2 2 3 2" xfId="28139"/>
    <cellStyle name="Normal 3 7 2 2 3 3" xfId="28140"/>
    <cellStyle name="Normal 3 7 2 2 3 4" xfId="28141"/>
    <cellStyle name="Normal 3 7 2 2 4" xfId="28142"/>
    <cellStyle name="Normal 3 7 2 2 4 2" xfId="28143"/>
    <cellStyle name="Normal 3 7 2 2 5" xfId="28144"/>
    <cellStyle name="Normal 3 7 2 2 6" xfId="28145"/>
    <cellStyle name="Normal 3 7 2 3" xfId="28146"/>
    <cellStyle name="Normal 3 7 2 3 2" xfId="28147"/>
    <cellStyle name="Normal 3 7 2 3 2 2" xfId="28148"/>
    <cellStyle name="Normal 3 7 2 3 2 2 2" xfId="28149"/>
    <cellStyle name="Normal 3 7 2 3 2 2 3" xfId="28150"/>
    <cellStyle name="Normal 3 7 2 3 2 2 4" xfId="28151"/>
    <cellStyle name="Normal 3 7 2 3 2 3" xfId="28152"/>
    <cellStyle name="Normal 3 7 2 3 2 4" xfId="28153"/>
    <cellStyle name="Normal 3 7 2 3 2 5" xfId="28154"/>
    <cellStyle name="Normal 3 7 2 3 3" xfId="28155"/>
    <cellStyle name="Normal 3 7 2 3 3 2" xfId="28156"/>
    <cellStyle name="Normal 3 7 2 3 3 3" xfId="28157"/>
    <cellStyle name="Normal 3 7 2 3 3 4" xfId="28158"/>
    <cellStyle name="Normal 3 7 2 3 4" xfId="28159"/>
    <cellStyle name="Normal 3 7 2 3 4 2" xfId="28160"/>
    <cellStyle name="Normal 3 7 2 3 5" xfId="28161"/>
    <cellStyle name="Normal 3 7 2 3 6" xfId="28162"/>
    <cellStyle name="Normal 3 7 2 4" xfId="28163"/>
    <cellStyle name="Normal 3 7 2 4 2" xfId="28164"/>
    <cellStyle name="Normal 3 7 2 4 2 2" xfId="28165"/>
    <cellStyle name="Normal 3 7 2 4 2 3" xfId="28166"/>
    <cellStyle name="Normal 3 7 2 4 2 4" xfId="28167"/>
    <cellStyle name="Normal 3 7 2 4 3" xfId="28168"/>
    <cellStyle name="Normal 3 7 2 4 4" xfId="28169"/>
    <cellStyle name="Normal 3 7 2 4 5" xfId="28170"/>
    <cellStyle name="Normal 3 7 2 5" xfId="28171"/>
    <cellStyle name="Normal 3 7 2 5 2" xfId="28172"/>
    <cellStyle name="Normal 3 7 2 5 3" xfId="28173"/>
    <cellStyle name="Normal 3 7 2 5 4" xfId="28174"/>
    <cellStyle name="Normal 3 7 2 6" xfId="28175"/>
    <cellStyle name="Normal 3 7 2 6 2" xfId="28176"/>
    <cellStyle name="Normal 3 7 2 7" xfId="28177"/>
    <cellStyle name="Normal 3 7 2 8" xfId="28178"/>
    <cellStyle name="Normal 3 7 3" xfId="28179"/>
    <cellStyle name="Normal 3 7 3 2" xfId="28180"/>
    <cellStyle name="Normal 3 7 3 2 2" xfId="28181"/>
    <cellStyle name="Normal 3 7 3 2 2 2" xfId="28182"/>
    <cellStyle name="Normal 3 7 3 2 2 2 2" xfId="28183"/>
    <cellStyle name="Normal 3 7 3 2 2 2 3" xfId="28184"/>
    <cellStyle name="Normal 3 7 3 2 2 2 4" xfId="28185"/>
    <cellStyle name="Normal 3 7 3 2 2 3" xfId="28186"/>
    <cellStyle name="Normal 3 7 3 2 2 4" xfId="28187"/>
    <cellStyle name="Normal 3 7 3 2 2 5" xfId="28188"/>
    <cellStyle name="Normal 3 7 3 2 3" xfId="28189"/>
    <cellStyle name="Normal 3 7 3 2 3 2" xfId="28190"/>
    <cellStyle name="Normal 3 7 3 2 3 3" xfId="28191"/>
    <cellStyle name="Normal 3 7 3 2 3 4" xfId="28192"/>
    <cellStyle name="Normal 3 7 3 2 4" xfId="28193"/>
    <cellStyle name="Normal 3 7 3 2 4 2" xfId="28194"/>
    <cellStyle name="Normal 3 7 3 2 5" xfId="28195"/>
    <cellStyle name="Normal 3 7 3 2 6" xfId="28196"/>
    <cellStyle name="Normal 3 7 3 3" xfId="28197"/>
    <cellStyle name="Normal 3 7 3 3 2" xfId="28198"/>
    <cellStyle name="Normal 3 7 3 3 2 2" xfId="28199"/>
    <cellStyle name="Normal 3 7 3 3 2 2 2" xfId="28200"/>
    <cellStyle name="Normal 3 7 3 3 2 2 3" xfId="28201"/>
    <cellStyle name="Normal 3 7 3 3 2 2 4" xfId="28202"/>
    <cellStyle name="Normal 3 7 3 3 2 3" xfId="28203"/>
    <cellStyle name="Normal 3 7 3 3 2 4" xfId="28204"/>
    <cellStyle name="Normal 3 7 3 3 2 5" xfId="28205"/>
    <cellStyle name="Normal 3 7 3 3 3" xfId="28206"/>
    <cellStyle name="Normal 3 7 3 3 3 2" xfId="28207"/>
    <cellStyle name="Normal 3 7 3 3 3 3" xfId="28208"/>
    <cellStyle name="Normal 3 7 3 3 3 4" xfId="28209"/>
    <cellStyle name="Normal 3 7 3 3 4" xfId="28210"/>
    <cellStyle name="Normal 3 7 3 3 4 2" xfId="28211"/>
    <cellStyle name="Normal 3 7 3 3 5" xfId="28212"/>
    <cellStyle name="Normal 3 7 3 3 6" xfId="28213"/>
    <cellStyle name="Normal 3 7 3 4" xfId="28214"/>
    <cellStyle name="Normal 3 7 3 4 2" xfId="28215"/>
    <cellStyle name="Normal 3 7 3 4 2 2" xfId="28216"/>
    <cellStyle name="Normal 3 7 3 4 2 3" xfId="28217"/>
    <cellStyle name="Normal 3 7 3 4 2 4" xfId="28218"/>
    <cellStyle name="Normal 3 7 3 4 3" xfId="28219"/>
    <cellStyle name="Normal 3 7 3 4 4" xfId="28220"/>
    <cellStyle name="Normal 3 7 3 4 5" xfId="28221"/>
    <cellStyle name="Normal 3 7 3 5" xfId="28222"/>
    <cellStyle name="Normal 3 7 3 5 2" xfId="28223"/>
    <cellStyle name="Normal 3 7 3 5 3" xfId="28224"/>
    <cellStyle name="Normal 3 7 3 5 4" xfId="28225"/>
    <cellStyle name="Normal 3 7 3 6" xfId="28226"/>
    <cellStyle name="Normal 3 7 3 6 2" xfId="28227"/>
    <cellStyle name="Normal 3 7 3 7" xfId="28228"/>
    <cellStyle name="Normal 3 7 3 8" xfId="28229"/>
    <cellStyle name="Normal 3 7 4" xfId="28230"/>
    <cellStyle name="Normal 3 7 4 2" xfId="28231"/>
    <cellStyle name="Normal 3 7 4 2 2" xfId="28232"/>
    <cellStyle name="Normal 3 7 4 2 2 2" xfId="28233"/>
    <cellStyle name="Normal 3 7 4 2 2 3" xfId="28234"/>
    <cellStyle name="Normal 3 7 4 2 2 4" xfId="28235"/>
    <cellStyle name="Normal 3 7 4 2 3" xfId="28236"/>
    <cellStyle name="Normal 3 7 4 2 4" xfId="28237"/>
    <cellStyle name="Normal 3 7 4 2 5" xfId="28238"/>
    <cellStyle name="Normal 3 7 4 3" xfId="28239"/>
    <cellStyle name="Normal 3 7 4 3 2" xfId="28240"/>
    <cellStyle name="Normal 3 7 4 3 3" xfId="28241"/>
    <cellStyle name="Normal 3 7 4 3 4" xfId="28242"/>
    <cellStyle name="Normal 3 7 4 4" xfId="28243"/>
    <cellStyle name="Normal 3 7 4 4 2" xfId="28244"/>
    <cellStyle name="Normal 3 7 4 5" xfId="28245"/>
    <cellStyle name="Normal 3 7 4 6" xfId="28246"/>
    <cellStyle name="Normal 3 7 5" xfId="28247"/>
    <cellStyle name="Normal 3 7 5 2" xfId="28248"/>
    <cellStyle name="Normal 3 7 5 2 2" xfId="28249"/>
    <cellStyle name="Normal 3 7 5 2 2 2" xfId="28250"/>
    <cellStyle name="Normal 3 7 5 2 2 3" xfId="28251"/>
    <cellStyle name="Normal 3 7 5 2 2 4" xfId="28252"/>
    <cellStyle name="Normal 3 7 5 2 3" xfId="28253"/>
    <cellStyle name="Normal 3 7 5 2 4" xfId="28254"/>
    <cellStyle name="Normal 3 7 5 2 5" xfId="28255"/>
    <cellStyle name="Normal 3 7 5 3" xfId="28256"/>
    <cellStyle name="Normal 3 7 5 3 2" xfId="28257"/>
    <cellStyle name="Normal 3 7 5 3 3" xfId="28258"/>
    <cellStyle name="Normal 3 7 5 3 4" xfId="28259"/>
    <cellStyle name="Normal 3 7 5 4" xfId="28260"/>
    <cellStyle name="Normal 3 7 5 4 2" xfId="28261"/>
    <cellStyle name="Normal 3 7 5 5" xfId="28262"/>
    <cellStyle name="Normal 3 7 5 6" xfId="28263"/>
    <cellStyle name="Normal 3 7 6" xfId="28264"/>
    <cellStyle name="Normal 3 7 6 2" xfId="28265"/>
    <cellStyle name="Normal 3 7 6 2 2" xfId="28266"/>
    <cellStyle name="Normal 3 7 6 2 3" xfId="28267"/>
    <cellStyle name="Normal 3 7 6 2 4" xfId="28268"/>
    <cellStyle name="Normal 3 7 6 3" xfId="28269"/>
    <cellStyle name="Normal 3 7 6 4" xfId="28270"/>
    <cellStyle name="Normal 3 7 6 5" xfId="28271"/>
    <cellStyle name="Normal 3 7 7" xfId="28272"/>
    <cellStyle name="Normal 3 7 7 2" xfId="28273"/>
    <cellStyle name="Normal 3 7 7 3" xfId="28274"/>
    <cellStyle name="Normal 3 7 7 4" xfId="28275"/>
    <cellStyle name="Normal 3 7 8" xfId="28276"/>
    <cellStyle name="Normal 3 7 8 2" xfId="28277"/>
    <cellStyle name="Normal 3 7 9" xfId="28278"/>
    <cellStyle name="Normal 3 8" xfId="28279"/>
    <cellStyle name="Normal 3 8 10" xfId="28280"/>
    <cellStyle name="Normal 3 8 2" xfId="28281"/>
    <cellStyle name="Normal 3 8 2 2" xfId="28282"/>
    <cellStyle name="Normal 3 8 2 2 2" xfId="28283"/>
    <cellStyle name="Normal 3 8 2 2 2 2" xfId="28284"/>
    <cellStyle name="Normal 3 8 2 2 2 2 2" xfId="28285"/>
    <cellStyle name="Normal 3 8 2 2 2 2 3" xfId="28286"/>
    <cellStyle name="Normal 3 8 2 2 2 2 4" xfId="28287"/>
    <cellStyle name="Normal 3 8 2 2 2 3" xfId="28288"/>
    <cellStyle name="Normal 3 8 2 2 2 4" xfId="28289"/>
    <cellStyle name="Normal 3 8 2 2 2 5" xfId="28290"/>
    <cellStyle name="Normal 3 8 2 2 3" xfId="28291"/>
    <cellStyle name="Normal 3 8 2 2 3 2" xfId="28292"/>
    <cellStyle name="Normal 3 8 2 2 3 3" xfId="28293"/>
    <cellStyle name="Normal 3 8 2 2 3 4" xfId="28294"/>
    <cellStyle name="Normal 3 8 2 2 4" xfId="28295"/>
    <cellStyle name="Normal 3 8 2 2 4 2" xfId="28296"/>
    <cellStyle name="Normal 3 8 2 2 5" xfId="28297"/>
    <cellStyle name="Normal 3 8 2 2 6" xfId="28298"/>
    <cellStyle name="Normal 3 8 2 3" xfId="28299"/>
    <cellStyle name="Normal 3 8 2 3 2" xfId="28300"/>
    <cellStyle name="Normal 3 8 2 3 2 2" xfId="28301"/>
    <cellStyle name="Normal 3 8 2 3 2 2 2" xfId="28302"/>
    <cellStyle name="Normal 3 8 2 3 2 2 3" xfId="28303"/>
    <cellStyle name="Normal 3 8 2 3 2 2 4" xfId="28304"/>
    <cellStyle name="Normal 3 8 2 3 2 3" xfId="28305"/>
    <cellStyle name="Normal 3 8 2 3 2 4" xfId="28306"/>
    <cellStyle name="Normal 3 8 2 3 2 5" xfId="28307"/>
    <cellStyle name="Normal 3 8 2 3 3" xfId="28308"/>
    <cellStyle name="Normal 3 8 2 3 3 2" xfId="28309"/>
    <cellStyle name="Normal 3 8 2 3 3 3" xfId="28310"/>
    <cellStyle name="Normal 3 8 2 3 3 4" xfId="28311"/>
    <cellStyle name="Normal 3 8 2 3 4" xfId="28312"/>
    <cellStyle name="Normal 3 8 2 3 4 2" xfId="28313"/>
    <cellStyle name="Normal 3 8 2 3 5" xfId="28314"/>
    <cellStyle name="Normal 3 8 2 3 6" xfId="28315"/>
    <cellStyle name="Normal 3 8 2 4" xfId="28316"/>
    <cellStyle name="Normal 3 8 2 4 2" xfId="28317"/>
    <cellStyle name="Normal 3 8 2 4 2 2" xfId="28318"/>
    <cellStyle name="Normal 3 8 2 4 2 3" xfId="28319"/>
    <cellStyle name="Normal 3 8 2 4 2 4" xfId="28320"/>
    <cellStyle name="Normal 3 8 2 4 3" xfId="28321"/>
    <cellStyle name="Normal 3 8 2 4 4" xfId="28322"/>
    <cellStyle name="Normal 3 8 2 4 5" xfId="28323"/>
    <cellStyle name="Normal 3 8 2 5" xfId="28324"/>
    <cellStyle name="Normal 3 8 2 5 2" xfId="28325"/>
    <cellStyle name="Normal 3 8 2 5 3" xfId="28326"/>
    <cellStyle name="Normal 3 8 2 5 4" xfId="28327"/>
    <cellStyle name="Normal 3 8 2 6" xfId="28328"/>
    <cellStyle name="Normal 3 8 2 6 2" xfId="28329"/>
    <cellStyle name="Normal 3 8 2 7" xfId="28330"/>
    <cellStyle name="Normal 3 8 2 8" xfId="28331"/>
    <cellStyle name="Normal 3 8 3" xfId="28332"/>
    <cellStyle name="Normal 3 8 3 2" xfId="28333"/>
    <cellStyle name="Normal 3 8 3 2 2" xfId="28334"/>
    <cellStyle name="Normal 3 8 3 2 2 2" xfId="28335"/>
    <cellStyle name="Normal 3 8 3 2 2 2 2" xfId="28336"/>
    <cellStyle name="Normal 3 8 3 2 2 2 3" xfId="28337"/>
    <cellStyle name="Normal 3 8 3 2 2 2 4" xfId="28338"/>
    <cellStyle name="Normal 3 8 3 2 2 3" xfId="28339"/>
    <cellStyle name="Normal 3 8 3 2 2 4" xfId="28340"/>
    <cellStyle name="Normal 3 8 3 2 2 5" xfId="28341"/>
    <cellStyle name="Normal 3 8 3 2 3" xfId="28342"/>
    <cellStyle name="Normal 3 8 3 2 3 2" xfId="28343"/>
    <cellStyle name="Normal 3 8 3 2 3 3" xfId="28344"/>
    <cellStyle name="Normal 3 8 3 2 3 4" xfId="28345"/>
    <cellStyle name="Normal 3 8 3 2 4" xfId="28346"/>
    <cellStyle name="Normal 3 8 3 2 4 2" xfId="28347"/>
    <cellStyle name="Normal 3 8 3 2 5" xfId="28348"/>
    <cellStyle name="Normal 3 8 3 2 6" xfId="28349"/>
    <cellStyle name="Normal 3 8 3 3" xfId="28350"/>
    <cellStyle name="Normal 3 8 3 3 2" xfId="28351"/>
    <cellStyle name="Normal 3 8 3 3 2 2" xfId="28352"/>
    <cellStyle name="Normal 3 8 3 3 2 2 2" xfId="28353"/>
    <cellStyle name="Normal 3 8 3 3 2 2 3" xfId="28354"/>
    <cellStyle name="Normal 3 8 3 3 2 2 4" xfId="28355"/>
    <cellStyle name="Normal 3 8 3 3 2 3" xfId="28356"/>
    <cellStyle name="Normal 3 8 3 3 2 4" xfId="28357"/>
    <cellStyle name="Normal 3 8 3 3 2 5" xfId="28358"/>
    <cellStyle name="Normal 3 8 3 3 3" xfId="28359"/>
    <cellStyle name="Normal 3 8 3 3 3 2" xfId="28360"/>
    <cellStyle name="Normal 3 8 3 3 3 3" xfId="28361"/>
    <cellStyle name="Normal 3 8 3 3 3 4" xfId="28362"/>
    <cellStyle name="Normal 3 8 3 3 4" xfId="28363"/>
    <cellStyle name="Normal 3 8 3 3 4 2" xfId="28364"/>
    <cellStyle name="Normal 3 8 3 3 5" xfId="28365"/>
    <cellStyle name="Normal 3 8 3 3 6" xfId="28366"/>
    <cellStyle name="Normal 3 8 3 4" xfId="28367"/>
    <cellStyle name="Normal 3 8 3 4 2" xfId="28368"/>
    <cellStyle name="Normal 3 8 3 4 2 2" xfId="28369"/>
    <cellStyle name="Normal 3 8 3 4 2 3" xfId="28370"/>
    <cellStyle name="Normal 3 8 3 4 2 4" xfId="28371"/>
    <cellStyle name="Normal 3 8 3 4 3" xfId="28372"/>
    <cellStyle name="Normal 3 8 3 4 4" xfId="28373"/>
    <cellStyle name="Normal 3 8 3 4 5" xfId="28374"/>
    <cellStyle name="Normal 3 8 3 5" xfId="28375"/>
    <cellStyle name="Normal 3 8 3 5 2" xfId="28376"/>
    <cellStyle name="Normal 3 8 3 5 3" xfId="28377"/>
    <cellStyle name="Normal 3 8 3 5 4" xfId="28378"/>
    <cellStyle name="Normal 3 8 3 6" xfId="28379"/>
    <cellStyle name="Normal 3 8 3 6 2" xfId="28380"/>
    <cellStyle name="Normal 3 8 3 7" xfId="28381"/>
    <cellStyle name="Normal 3 8 3 8" xfId="28382"/>
    <cellStyle name="Normal 3 8 4" xfId="28383"/>
    <cellStyle name="Normal 3 8 4 2" xfId="28384"/>
    <cellStyle name="Normal 3 8 4 2 2" xfId="28385"/>
    <cellStyle name="Normal 3 8 4 2 2 2" xfId="28386"/>
    <cellStyle name="Normal 3 8 4 2 2 3" xfId="28387"/>
    <cellStyle name="Normal 3 8 4 2 2 4" xfId="28388"/>
    <cellStyle name="Normal 3 8 4 2 3" xfId="28389"/>
    <cellStyle name="Normal 3 8 4 2 4" xfId="28390"/>
    <cellStyle name="Normal 3 8 4 2 5" xfId="28391"/>
    <cellStyle name="Normal 3 8 4 3" xfId="28392"/>
    <cellStyle name="Normal 3 8 4 3 2" xfId="28393"/>
    <cellStyle name="Normal 3 8 4 3 3" xfId="28394"/>
    <cellStyle name="Normal 3 8 4 3 4" xfId="28395"/>
    <cellStyle name="Normal 3 8 4 4" xfId="28396"/>
    <cellStyle name="Normal 3 8 4 4 2" xfId="28397"/>
    <cellStyle name="Normal 3 8 4 5" xfId="28398"/>
    <cellStyle name="Normal 3 8 4 6" xfId="28399"/>
    <cellStyle name="Normal 3 8 5" xfId="28400"/>
    <cellStyle name="Normal 3 8 5 2" xfId="28401"/>
    <cellStyle name="Normal 3 8 5 2 2" xfId="28402"/>
    <cellStyle name="Normal 3 8 5 2 2 2" xfId="28403"/>
    <cellStyle name="Normal 3 8 5 2 2 3" xfId="28404"/>
    <cellStyle name="Normal 3 8 5 2 2 4" xfId="28405"/>
    <cellStyle name="Normal 3 8 5 2 3" xfId="28406"/>
    <cellStyle name="Normal 3 8 5 2 4" xfId="28407"/>
    <cellStyle name="Normal 3 8 5 2 5" xfId="28408"/>
    <cellStyle name="Normal 3 8 5 3" xfId="28409"/>
    <cellStyle name="Normal 3 8 5 3 2" xfId="28410"/>
    <cellStyle name="Normal 3 8 5 3 3" xfId="28411"/>
    <cellStyle name="Normal 3 8 5 3 4" xfId="28412"/>
    <cellStyle name="Normal 3 8 5 4" xfId="28413"/>
    <cellStyle name="Normal 3 8 5 4 2" xfId="28414"/>
    <cellStyle name="Normal 3 8 5 5" xfId="28415"/>
    <cellStyle name="Normal 3 8 5 6" xfId="28416"/>
    <cellStyle name="Normal 3 8 6" xfId="28417"/>
    <cellStyle name="Normal 3 8 6 2" xfId="28418"/>
    <cellStyle name="Normal 3 8 6 2 2" xfId="28419"/>
    <cellStyle name="Normal 3 8 6 2 3" xfId="28420"/>
    <cellStyle name="Normal 3 8 6 2 4" xfId="28421"/>
    <cellStyle name="Normal 3 8 6 3" xfId="28422"/>
    <cellStyle name="Normal 3 8 6 4" xfId="28423"/>
    <cellStyle name="Normal 3 8 6 5" xfId="28424"/>
    <cellStyle name="Normal 3 8 7" xfId="28425"/>
    <cellStyle name="Normal 3 8 7 2" xfId="28426"/>
    <cellStyle name="Normal 3 8 7 3" xfId="28427"/>
    <cellStyle name="Normal 3 8 7 4" xfId="28428"/>
    <cellStyle name="Normal 3 8 8" xfId="28429"/>
    <cellStyle name="Normal 3 8 8 2" xfId="28430"/>
    <cellStyle name="Normal 3 8 9" xfId="28431"/>
    <cellStyle name="Normal 3 9" xfId="28432"/>
    <cellStyle name="Normal 3 9 2" xfId="28433"/>
    <cellStyle name="Normal 3 9 2 2" xfId="28434"/>
    <cellStyle name="Normal 3 9 2 2 2" xfId="28435"/>
    <cellStyle name="Normal 3 9 2 2 2 2" xfId="28436"/>
    <cellStyle name="Normal 3 9 2 2 2 3" xfId="28437"/>
    <cellStyle name="Normal 3 9 2 2 2 4" xfId="28438"/>
    <cellStyle name="Normal 3 9 2 2 3" xfId="28439"/>
    <cellStyle name="Normal 3 9 2 2 4" xfId="28440"/>
    <cellStyle name="Normal 3 9 2 2 5" xfId="28441"/>
    <cellStyle name="Normal 3 9 2 3" xfId="28442"/>
    <cellStyle name="Normal 3 9 2 3 2" xfId="28443"/>
    <cellStyle name="Normal 3 9 2 3 3" xfId="28444"/>
    <cellStyle name="Normal 3 9 2 3 4" xfId="28445"/>
    <cellStyle name="Normal 3 9 2 4" xfId="28446"/>
    <cellStyle name="Normal 3 9 2 4 2" xfId="28447"/>
    <cellStyle name="Normal 3 9 2 5" xfId="28448"/>
    <cellStyle name="Normal 3 9 2 6" xfId="28449"/>
    <cellStyle name="Normal 3 9 3" xfId="28450"/>
    <cellStyle name="Normal 3 9 3 2" xfId="28451"/>
    <cellStyle name="Normal 3 9 3 2 2" xfId="28452"/>
    <cellStyle name="Normal 3 9 3 2 2 2" xfId="28453"/>
    <cellStyle name="Normal 3 9 3 2 2 3" xfId="28454"/>
    <cellStyle name="Normal 3 9 3 2 2 4" xfId="28455"/>
    <cellStyle name="Normal 3 9 3 2 3" xfId="28456"/>
    <cellStyle name="Normal 3 9 3 2 4" xfId="28457"/>
    <cellStyle name="Normal 3 9 3 2 5" xfId="28458"/>
    <cellStyle name="Normal 3 9 3 3" xfId="28459"/>
    <cellStyle name="Normal 3 9 3 3 2" xfId="28460"/>
    <cellStyle name="Normal 3 9 3 3 3" xfId="28461"/>
    <cellStyle name="Normal 3 9 3 3 4" xfId="28462"/>
    <cellStyle name="Normal 3 9 3 4" xfId="28463"/>
    <cellStyle name="Normal 3 9 3 4 2" xfId="28464"/>
    <cellStyle name="Normal 3 9 3 5" xfId="28465"/>
    <cellStyle name="Normal 3 9 3 6" xfId="28466"/>
    <cellStyle name="Normal 3 9 4" xfId="28467"/>
    <cellStyle name="Normal 3 9 4 2" xfId="28468"/>
    <cellStyle name="Normal 3 9 4 2 2" xfId="28469"/>
    <cellStyle name="Normal 3 9 4 2 3" xfId="28470"/>
    <cellStyle name="Normal 3 9 4 2 4" xfId="28471"/>
    <cellStyle name="Normal 3 9 4 3" xfId="28472"/>
    <cellStyle name="Normal 3 9 4 4" xfId="28473"/>
    <cellStyle name="Normal 3 9 4 5" xfId="28474"/>
    <cellStyle name="Normal 3 9 5" xfId="28475"/>
    <cellStyle name="Normal 3 9 5 2" xfId="28476"/>
    <cellStyle name="Normal 3 9 5 3" xfId="28477"/>
    <cellStyle name="Normal 3 9 5 4" xfId="28478"/>
    <cellStyle name="Normal 3 9 6" xfId="28479"/>
    <cellStyle name="Normal 3 9 6 2" xfId="28480"/>
    <cellStyle name="Normal 3 9 7" xfId="28481"/>
    <cellStyle name="Normal 3 9 8" xfId="28482"/>
    <cellStyle name="Normal 30" xfId="149"/>
    <cellStyle name="Normal 31" xfId="150"/>
    <cellStyle name="Normal 32" xfId="151"/>
    <cellStyle name="Normal 33" xfId="152"/>
    <cellStyle name="Normal 34" xfId="153"/>
    <cellStyle name="Normal 35" xfId="28483"/>
    <cellStyle name="Normal 36" xfId="154"/>
    <cellStyle name="Normal 37" xfId="155"/>
    <cellStyle name="Normal 38" xfId="156"/>
    <cellStyle name="Normal 39" xfId="157"/>
    <cellStyle name="Normal 4" xfId="158"/>
    <cellStyle name="Normal 4 10" xfId="28484"/>
    <cellStyle name="Normal 4 10 2" xfId="28485"/>
    <cellStyle name="Normal 4 10 2 2" xfId="28486"/>
    <cellStyle name="Normal 4 10 2 2 2" xfId="28487"/>
    <cellStyle name="Normal 4 10 2 2 2 2" xfId="28488"/>
    <cellStyle name="Normal 4 10 2 2 2 3" xfId="28489"/>
    <cellStyle name="Normal 4 10 2 2 2 4" xfId="28490"/>
    <cellStyle name="Normal 4 10 2 2 3" xfId="28491"/>
    <cellStyle name="Normal 4 10 2 2 4" xfId="28492"/>
    <cellStyle name="Normal 4 10 2 2 5" xfId="28493"/>
    <cellStyle name="Normal 4 10 2 3" xfId="28494"/>
    <cellStyle name="Normal 4 10 2 3 2" xfId="28495"/>
    <cellStyle name="Normal 4 10 2 3 3" xfId="28496"/>
    <cellStyle name="Normal 4 10 2 3 4" xfId="28497"/>
    <cellStyle name="Normal 4 10 2 4" xfId="28498"/>
    <cellStyle name="Normal 4 10 2 4 2" xfId="28499"/>
    <cellStyle name="Normal 4 10 2 5" xfId="28500"/>
    <cellStyle name="Normal 4 10 2 6" xfId="28501"/>
    <cellStyle name="Normal 4 10 3" xfId="28502"/>
    <cellStyle name="Normal 4 10 3 2" xfId="28503"/>
    <cellStyle name="Normal 4 10 3 2 2" xfId="28504"/>
    <cellStyle name="Normal 4 10 3 2 2 2" xfId="28505"/>
    <cellStyle name="Normal 4 10 3 2 2 3" xfId="28506"/>
    <cellStyle name="Normal 4 10 3 2 2 4" xfId="28507"/>
    <cellStyle name="Normal 4 10 3 2 3" xfId="28508"/>
    <cellStyle name="Normal 4 10 3 2 4" xfId="28509"/>
    <cellStyle name="Normal 4 10 3 2 5" xfId="28510"/>
    <cellStyle name="Normal 4 10 3 3" xfId="28511"/>
    <cellStyle name="Normal 4 10 3 3 2" xfId="28512"/>
    <cellStyle name="Normal 4 10 3 3 3" xfId="28513"/>
    <cellStyle name="Normal 4 10 3 3 4" xfId="28514"/>
    <cellStyle name="Normal 4 10 3 4" xfId="28515"/>
    <cellStyle name="Normal 4 10 3 4 2" xfId="28516"/>
    <cellStyle name="Normal 4 10 3 5" xfId="28517"/>
    <cellStyle name="Normal 4 10 3 6" xfId="28518"/>
    <cellStyle name="Normal 4 10 4" xfId="28519"/>
    <cellStyle name="Normal 4 10 4 2" xfId="28520"/>
    <cellStyle name="Normal 4 10 4 2 2" xfId="28521"/>
    <cellStyle name="Normal 4 10 4 2 3" xfId="28522"/>
    <cellStyle name="Normal 4 10 4 2 4" xfId="28523"/>
    <cellStyle name="Normal 4 10 4 3" xfId="28524"/>
    <cellStyle name="Normal 4 10 4 4" xfId="28525"/>
    <cellStyle name="Normal 4 10 4 5" xfId="28526"/>
    <cellStyle name="Normal 4 10 5" xfId="28527"/>
    <cellStyle name="Normal 4 10 5 2" xfId="28528"/>
    <cellStyle name="Normal 4 10 5 3" xfId="28529"/>
    <cellStyle name="Normal 4 10 5 4" xfId="28530"/>
    <cellStyle name="Normal 4 10 6" xfId="28531"/>
    <cellStyle name="Normal 4 10 6 2" xfId="28532"/>
    <cellStyle name="Normal 4 10 7" xfId="28533"/>
    <cellStyle name="Normal 4 10 8" xfId="28534"/>
    <cellStyle name="Normal 4 11" xfId="28535"/>
    <cellStyle name="Normal 4 11 2" xfId="28536"/>
    <cellStyle name="Normal 4 11 2 2" xfId="28537"/>
    <cellStyle name="Normal 4 11 2 2 2" xfId="28538"/>
    <cellStyle name="Normal 4 11 2 2 3" xfId="28539"/>
    <cellStyle name="Normal 4 11 2 2 4" xfId="28540"/>
    <cellStyle name="Normal 4 11 2 3" xfId="28541"/>
    <cellStyle name="Normal 4 11 2 4" xfId="28542"/>
    <cellStyle name="Normal 4 11 2 5" xfId="28543"/>
    <cellStyle name="Normal 4 11 3" xfId="28544"/>
    <cellStyle name="Normal 4 11 3 2" xfId="28545"/>
    <cellStyle name="Normal 4 11 3 3" xfId="28546"/>
    <cellStyle name="Normal 4 11 3 4" xfId="28547"/>
    <cellStyle name="Normal 4 11 4" xfId="28548"/>
    <cellStyle name="Normal 4 11 4 2" xfId="28549"/>
    <cellStyle name="Normal 4 11 5" xfId="28550"/>
    <cellStyle name="Normal 4 11 6" xfId="28551"/>
    <cellStyle name="Normal 4 12" xfId="28552"/>
    <cellStyle name="Normal 4 12 2" xfId="28553"/>
    <cellStyle name="Normal 4 12 2 2" xfId="28554"/>
    <cellStyle name="Normal 4 12 2 2 2" xfId="28555"/>
    <cellStyle name="Normal 4 12 2 2 3" xfId="28556"/>
    <cellStyle name="Normal 4 12 2 2 4" xfId="28557"/>
    <cellStyle name="Normal 4 12 2 3" xfId="28558"/>
    <cellStyle name="Normal 4 12 2 4" xfId="28559"/>
    <cellStyle name="Normal 4 12 2 5" xfId="28560"/>
    <cellStyle name="Normal 4 12 3" xfId="28561"/>
    <cellStyle name="Normal 4 12 3 2" xfId="28562"/>
    <cellStyle name="Normal 4 12 3 3" xfId="28563"/>
    <cellStyle name="Normal 4 12 3 4" xfId="28564"/>
    <cellStyle name="Normal 4 12 4" xfId="28565"/>
    <cellStyle name="Normal 4 12 4 2" xfId="28566"/>
    <cellStyle name="Normal 4 12 5" xfId="28567"/>
    <cellStyle name="Normal 4 12 6" xfId="28568"/>
    <cellStyle name="Normal 4 13" xfId="28569"/>
    <cellStyle name="Normal 4 13 2" xfId="28570"/>
    <cellStyle name="Normal 4 13 2 2" xfId="28571"/>
    <cellStyle name="Normal 4 13 2 3" xfId="28572"/>
    <cellStyle name="Normal 4 13 2 4" xfId="28573"/>
    <cellStyle name="Normal 4 13 3" xfId="28574"/>
    <cellStyle name="Normal 4 13 4" xfId="28575"/>
    <cellStyle name="Normal 4 13 5" xfId="28576"/>
    <cellStyle name="Normal 4 14" xfId="28577"/>
    <cellStyle name="Normal 4 14 2" xfId="28578"/>
    <cellStyle name="Normal 4 14 3" xfId="28579"/>
    <cellStyle name="Normal 4 14 4" xfId="28580"/>
    <cellStyle name="Normal 4 15" xfId="28581"/>
    <cellStyle name="Normal 4 15 2" xfId="28582"/>
    <cellStyle name="Normal 4 16" xfId="28583"/>
    <cellStyle name="Normal 4 17" xfId="28584"/>
    <cellStyle name="Normal 4 18" xfId="28585"/>
    <cellStyle name="Normal 4 2" xfId="28586"/>
    <cellStyle name="Normal 4 2 10" xfId="28587"/>
    <cellStyle name="Normal 4 2 10 2" xfId="28588"/>
    <cellStyle name="Normal 4 2 10 2 2" xfId="28589"/>
    <cellStyle name="Normal 4 2 10 2 3" xfId="28590"/>
    <cellStyle name="Normal 4 2 10 2 4" xfId="28591"/>
    <cellStyle name="Normal 4 2 10 3" xfId="28592"/>
    <cellStyle name="Normal 4 2 10 4" xfId="28593"/>
    <cellStyle name="Normal 4 2 10 5" xfId="28594"/>
    <cellStyle name="Normal 4 2 11" xfId="28595"/>
    <cellStyle name="Normal 4 2 11 2" xfId="28596"/>
    <cellStyle name="Normal 4 2 11 3" xfId="28597"/>
    <cellStyle name="Normal 4 2 11 4" xfId="28598"/>
    <cellStyle name="Normal 4 2 12" xfId="28599"/>
    <cellStyle name="Normal 4 2 12 2" xfId="28600"/>
    <cellStyle name="Normal 4 2 13" xfId="28601"/>
    <cellStyle name="Normal 4 2 14" xfId="28602"/>
    <cellStyle name="Normal 4 2 15" xfId="28603"/>
    <cellStyle name="Normal 4 2 2" xfId="28604"/>
    <cellStyle name="Normal 4 2 2 10" xfId="28605"/>
    <cellStyle name="Normal 4 2 2 10 2" xfId="28606"/>
    <cellStyle name="Normal 4 2 2 10 3" xfId="28607"/>
    <cellStyle name="Normal 4 2 2 10 4" xfId="28608"/>
    <cellStyle name="Normal 4 2 2 11" xfId="28609"/>
    <cellStyle name="Normal 4 2 2 11 2" xfId="28610"/>
    <cellStyle name="Normal 4 2 2 12" xfId="28611"/>
    <cellStyle name="Normal 4 2 2 13" xfId="28612"/>
    <cellStyle name="Normal 4 2 2 14" xfId="28613"/>
    <cellStyle name="Normal 4 2 2 2" xfId="28614"/>
    <cellStyle name="Normal 4 2 2 2 10" xfId="28615"/>
    <cellStyle name="Normal 4 2 2 2 11" xfId="28616"/>
    <cellStyle name="Normal 4 2 2 2 12" xfId="28617"/>
    <cellStyle name="Normal 4 2 2 2 2" xfId="28618"/>
    <cellStyle name="Normal 4 2 2 2 2 10" xfId="28619"/>
    <cellStyle name="Normal 4 2 2 2 2 11" xfId="28620"/>
    <cellStyle name="Normal 4 2 2 2 2 2" xfId="28621"/>
    <cellStyle name="Normal 4 2 2 2 2 2 2" xfId="28622"/>
    <cellStyle name="Normal 4 2 2 2 2 2 2 2" xfId="28623"/>
    <cellStyle name="Normal 4 2 2 2 2 2 2 2 2" xfId="28624"/>
    <cellStyle name="Normal 4 2 2 2 2 2 2 2 2 2" xfId="28625"/>
    <cellStyle name="Normal 4 2 2 2 2 2 2 2 2 3" xfId="28626"/>
    <cellStyle name="Normal 4 2 2 2 2 2 2 2 2 4" xfId="28627"/>
    <cellStyle name="Normal 4 2 2 2 2 2 2 2 3" xfId="28628"/>
    <cellStyle name="Normal 4 2 2 2 2 2 2 2 4" xfId="28629"/>
    <cellStyle name="Normal 4 2 2 2 2 2 2 2 5" xfId="28630"/>
    <cellStyle name="Normal 4 2 2 2 2 2 2 3" xfId="28631"/>
    <cellStyle name="Normal 4 2 2 2 2 2 2 3 2" xfId="28632"/>
    <cellStyle name="Normal 4 2 2 2 2 2 2 3 3" xfId="28633"/>
    <cellStyle name="Normal 4 2 2 2 2 2 2 3 4" xfId="28634"/>
    <cellStyle name="Normal 4 2 2 2 2 2 2 4" xfId="28635"/>
    <cellStyle name="Normal 4 2 2 2 2 2 2 4 2" xfId="28636"/>
    <cellStyle name="Normal 4 2 2 2 2 2 2 5" xfId="28637"/>
    <cellStyle name="Normal 4 2 2 2 2 2 2 6" xfId="28638"/>
    <cellStyle name="Normal 4 2 2 2 2 2 3" xfId="28639"/>
    <cellStyle name="Normal 4 2 2 2 2 2 3 2" xfId="28640"/>
    <cellStyle name="Normal 4 2 2 2 2 2 3 2 2" xfId="28641"/>
    <cellStyle name="Normal 4 2 2 2 2 2 3 2 2 2" xfId="28642"/>
    <cellStyle name="Normal 4 2 2 2 2 2 3 2 2 3" xfId="28643"/>
    <cellStyle name="Normal 4 2 2 2 2 2 3 2 2 4" xfId="28644"/>
    <cellStyle name="Normal 4 2 2 2 2 2 3 2 3" xfId="28645"/>
    <cellStyle name="Normal 4 2 2 2 2 2 3 2 4" xfId="28646"/>
    <cellStyle name="Normal 4 2 2 2 2 2 3 2 5" xfId="28647"/>
    <cellStyle name="Normal 4 2 2 2 2 2 3 3" xfId="28648"/>
    <cellStyle name="Normal 4 2 2 2 2 2 3 3 2" xfId="28649"/>
    <cellStyle name="Normal 4 2 2 2 2 2 3 3 3" xfId="28650"/>
    <cellStyle name="Normal 4 2 2 2 2 2 3 3 4" xfId="28651"/>
    <cellStyle name="Normal 4 2 2 2 2 2 3 4" xfId="28652"/>
    <cellStyle name="Normal 4 2 2 2 2 2 3 4 2" xfId="28653"/>
    <cellStyle name="Normal 4 2 2 2 2 2 3 5" xfId="28654"/>
    <cellStyle name="Normal 4 2 2 2 2 2 3 6" xfId="28655"/>
    <cellStyle name="Normal 4 2 2 2 2 2 4" xfId="28656"/>
    <cellStyle name="Normal 4 2 2 2 2 2 4 2" xfId="28657"/>
    <cellStyle name="Normal 4 2 2 2 2 2 4 2 2" xfId="28658"/>
    <cellStyle name="Normal 4 2 2 2 2 2 4 2 3" xfId="28659"/>
    <cellStyle name="Normal 4 2 2 2 2 2 4 2 4" xfId="28660"/>
    <cellStyle name="Normal 4 2 2 2 2 2 4 3" xfId="28661"/>
    <cellStyle name="Normal 4 2 2 2 2 2 4 4" xfId="28662"/>
    <cellStyle name="Normal 4 2 2 2 2 2 4 5" xfId="28663"/>
    <cellStyle name="Normal 4 2 2 2 2 2 5" xfId="28664"/>
    <cellStyle name="Normal 4 2 2 2 2 2 5 2" xfId="28665"/>
    <cellStyle name="Normal 4 2 2 2 2 2 5 3" xfId="28666"/>
    <cellStyle name="Normal 4 2 2 2 2 2 5 4" xfId="28667"/>
    <cellStyle name="Normal 4 2 2 2 2 2 6" xfId="28668"/>
    <cellStyle name="Normal 4 2 2 2 2 2 6 2" xfId="28669"/>
    <cellStyle name="Normal 4 2 2 2 2 2 7" xfId="28670"/>
    <cellStyle name="Normal 4 2 2 2 2 2 8" xfId="28671"/>
    <cellStyle name="Normal 4 2 2 2 2 2 9" xfId="28672"/>
    <cellStyle name="Normal 4 2 2 2 2 3" xfId="28673"/>
    <cellStyle name="Normal 4 2 2 2 2 3 2" xfId="28674"/>
    <cellStyle name="Normal 4 2 2 2 2 3 2 2" xfId="28675"/>
    <cellStyle name="Normal 4 2 2 2 2 3 2 2 2" xfId="28676"/>
    <cellStyle name="Normal 4 2 2 2 2 3 2 2 2 2" xfId="28677"/>
    <cellStyle name="Normal 4 2 2 2 2 3 2 2 2 3" xfId="28678"/>
    <cellStyle name="Normal 4 2 2 2 2 3 2 2 2 4" xfId="28679"/>
    <cellStyle name="Normal 4 2 2 2 2 3 2 2 3" xfId="28680"/>
    <cellStyle name="Normal 4 2 2 2 2 3 2 2 4" xfId="28681"/>
    <cellStyle name="Normal 4 2 2 2 2 3 2 2 5" xfId="28682"/>
    <cellStyle name="Normal 4 2 2 2 2 3 2 3" xfId="28683"/>
    <cellStyle name="Normal 4 2 2 2 2 3 2 3 2" xfId="28684"/>
    <cellStyle name="Normal 4 2 2 2 2 3 2 3 3" xfId="28685"/>
    <cellStyle name="Normal 4 2 2 2 2 3 2 3 4" xfId="28686"/>
    <cellStyle name="Normal 4 2 2 2 2 3 2 4" xfId="28687"/>
    <cellStyle name="Normal 4 2 2 2 2 3 2 4 2" xfId="28688"/>
    <cellStyle name="Normal 4 2 2 2 2 3 2 5" xfId="28689"/>
    <cellStyle name="Normal 4 2 2 2 2 3 2 6" xfId="28690"/>
    <cellStyle name="Normal 4 2 2 2 2 3 3" xfId="28691"/>
    <cellStyle name="Normal 4 2 2 2 2 3 3 2" xfId="28692"/>
    <cellStyle name="Normal 4 2 2 2 2 3 3 2 2" xfId="28693"/>
    <cellStyle name="Normal 4 2 2 2 2 3 3 2 2 2" xfId="28694"/>
    <cellStyle name="Normal 4 2 2 2 2 3 3 2 2 3" xfId="28695"/>
    <cellStyle name="Normal 4 2 2 2 2 3 3 2 2 4" xfId="28696"/>
    <cellStyle name="Normal 4 2 2 2 2 3 3 2 3" xfId="28697"/>
    <cellStyle name="Normal 4 2 2 2 2 3 3 2 4" xfId="28698"/>
    <cellStyle name="Normal 4 2 2 2 2 3 3 2 5" xfId="28699"/>
    <cellStyle name="Normal 4 2 2 2 2 3 3 3" xfId="28700"/>
    <cellStyle name="Normal 4 2 2 2 2 3 3 3 2" xfId="28701"/>
    <cellStyle name="Normal 4 2 2 2 2 3 3 3 3" xfId="28702"/>
    <cellStyle name="Normal 4 2 2 2 2 3 3 3 4" xfId="28703"/>
    <cellStyle name="Normal 4 2 2 2 2 3 3 4" xfId="28704"/>
    <cellStyle name="Normal 4 2 2 2 2 3 3 4 2" xfId="28705"/>
    <cellStyle name="Normal 4 2 2 2 2 3 3 5" xfId="28706"/>
    <cellStyle name="Normal 4 2 2 2 2 3 3 6" xfId="28707"/>
    <cellStyle name="Normal 4 2 2 2 2 3 4" xfId="28708"/>
    <cellStyle name="Normal 4 2 2 2 2 3 4 2" xfId="28709"/>
    <cellStyle name="Normal 4 2 2 2 2 3 4 2 2" xfId="28710"/>
    <cellStyle name="Normal 4 2 2 2 2 3 4 2 3" xfId="28711"/>
    <cellStyle name="Normal 4 2 2 2 2 3 4 2 4" xfId="28712"/>
    <cellStyle name="Normal 4 2 2 2 2 3 4 3" xfId="28713"/>
    <cellStyle name="Normal 4 2 2 2 2 3 4 4" xfId="28714"/>
    <cellStyle name="Normal 4 2 2 2 2 3 4 5" xfId="28715"/>
    <cellStyle name="Normal 4 2 2 2 2 3 5" xfId="28716"/>
    <cellStyle name="Normal 4 2 2 2 2 3 5 2" xfId="28717"/>
    <cellStyle name="Normal 4 2 2 2 2 3 5 3" xfId="28718"/>
    <cellStyle name="Normal 4 2 2 2 2 3 5 4" xfId="28719"/>
    <cellStyle name="Normal 4 2 2 2 2 3 6" xfId="28720"/>
    <cellStyle name="Normal 4 2 2 2 2 3 6 2" xfId="28721"/>
    <cellStyle name="Normal 4 2 2 2 2 3 7" xfId="28722"/>
    <cellStyle name="Normal 4 2 2 2 2 3 8" xfId="28723"/>
    <cellStyle name="Normal 4 2 2 2 2 4" xfId="28724"/>
    <cellStyle name="Normal 4 2 2 2 2 4 2" xfId="28725"/>
    <cellStyle name="Normal 4 2 2 2 2 4 2 2" xfId="28726"/>
    <cellStyle name="Normal 4 2 2 2 2 4 2 2 2" xfId="28727"/>
    <cellStyle name="Normal 4 2 2 2 2 4 2 2 3" xfId="28728"/>
    <cellStyle name="Normal 4 2 2 2 2 4 2 2 4" xfId="28729"/>
    <cellStyle name="Normal 4 2 2 2 2 4 2 3" xfId="28730"/>
    <cellStyle name="Normal 4 2 2 2 2 4 2 4" xfId="28731"/>
    <cellStyle name="Normal 4 2 2 2 2 4 2 5" xfId="28732"/>
    <cellStyle name="Normal 4 2 2 2 2 4 3" xfId="28733"/>
    <cellStyle name="Normal 4 2 2 2 2 4 3 2" xfId="28734"/>
    <cellStyle name="Normal 4 2 2 2 2 4 3 3" xfId="28735"/>
    <cellStyle name="Normal 4 2 2 2 2 4 3 4" xfId="28736"/>
    <cellStyle name="Normal 4 2 2 2 2 4 4" xfId="28737"/>
    <cellStyle name="Normal 4 2 2 2 2 4 4 2" xfId="28738"/>
    <cellStyle name="Normal 4 2 2 2 2 4 5" xfId="28739"/>
    <cellStyle name="Normal 4 2 2 2 2 4 6" xfId="28740"/>
    <cellStyle name="Normal 4 2 2 2 2 5" xfId="28741"/>
    <cellStyle name="Normal 4 2 2 2 2 5 2" xfId="28742"/>
    <cellStyle name="Normal 4 2 2 2 2 5 2 2" xfId="28743"/>
    <cellStyle name="Normal 4 2 2 2 2 5 2 2 2" xfId="28744"/>
    <cellStyle name="Normal 4 2 2 2 2 5 2 2 3" xfId="28745"/>
    <cellStyle name="Normal 4 2 2 2 2 5 2 2 4" xfId="28746"/>
    <cellStyle name="Normal 4 2 2 2 2 5 2 3" xfId="28747"/>
    <cellStyle name="Normal 4 2 2 2 2 5 2 4" xfId="28748"/>
    <cellStyle name="Normal 4 2 2 2 2 5 2 5" xfId="28749"/>
    <cellStyle name="Normal 4 2 2 2 2 5 3" xfId="28750"/>
    <cellStyle name="Normal 4 2 2 2 2 5 3 2" xfId="28751"/>
    <cellStyle name="Normal 4 2 2 2 2 5 3 3" xfId="28752"/>
    <cellStyle name="Normal 4 2 2 2 2 5 3 4" xfId="28753"/>
    <cellStyle name="Normal 4 2 2 2 2 5 4" xfId="28754"/>
    <cellStyle name="Normal 4 2 2 2 2 5 4 2" xfId="28755"/>
    <cellStyle name="Normal 4 2 2 2 2 5 5" xfId="28756"/>
    <cellStyle name="Normal 4 2 2 2 2 5 6" xfId="28757"/>
    <cellStyle name="Normal 4 2 2 2 2 6" xfId="28758"/>
    <cellStyle name="Normal 4 2 2 2 2 6 2" xfId="28759"/>
    <cellStyle name="Normal 4 2 2 2 2 6 2 2" xfId="28760"/>
    <cellStyle name="Normal 4 2 2 2 2 6 2 3" xfId="28761"/>
    <cellStyle name="Normal 4 2 2 2 2 6 2 4" xfId="28762"/>
    <cellStyle name="Normal 4 2 2 2 2 6 3" xfId="28763"/>
    <cellStyle name="Normal 4 2 2 2 2 6 4" xfId="28764"/>
    <cellStyle name="Normal 4 2 2 2 2 6 5" xfId="28765"/>
    <cellStyle name="Normal 4 2 2 2 2 7" xfId="28766"/>
    <cellStyle name="Normal 4 2 2 2 2 7 2" xfId="28767"/>
    <cellStyle name="Normal 4 2 2 2 2 7 3" xfId="28768"/>
    <cellStyle name="Normal 4 2 2 2 2 7 4" xfId="28769"/>
    <cellStyle name="Normal 4 2 2 2 2 8" xfId="28770"/>
    <cellStyle name="Normal 4 2 2 2 2 8 2" xfId="28771"/>
    <cellStyle name="Normal 4 2 2 2 2 9" xfId="28772"/>
    <cellStyle name="Normal 4 2 2 2 3" xfId="28773"/>
    <cellStyle name="Normal 4 2 2 2 3 2" xfId="28774"/>
    <cellStyle name="Normal 4 2 2 2 3 2 2" xfId="28775"/>
    <cellStyle name="Normal 4 2 2 2 3 2 2 2" xfId="28776"/>
    <cellStyle name="Normal 4 2 2 2 3 2 2 2 2" xfId="28777"/>
    <cellStyle name="Normal 4 2 2 2 3 2 2 2 3" xfId="28778"/>
    <cellStyle name="Normal 4 2 2 2 3 2 2 2 4" xfId="28779"/>
    <cellStyle name="Normal 4 2 2 2 3 2 2 3" xfId="28780"/>
    <cellStyle name="Normal 4 2 2 2 3 2 2 4" xfId="28781"/>
    <cellStyle name="Normal 4 2 2 2 3 2 2 5" xfId="28782"/>
    <cellStyle name="Normal 4 2 2 2 3 2 3" xfId="28783"/>
    <cellStyle name="Normal 4 2 2 2 3 2 3 2" xfId="28784"/>
    <cellStyle name="Normal 4 2 2 2 3 2 3 3" xfId="28785"/>
    <cellStyle name="Normal 4 2 2 2 3 2 3 4" xfId="28786"/>
    <cellStyle name="Normal 4 2 2 2 3 2 4" xfId="28787"/>
    <cellStyle name="Normal 4 2 2 2 3 2 4 2" xfId="28788"/>
    <cellStyle name="Normal 4 2 2 2 3 2 5" xfId="28789"/>
    <cellStyle name="Normal 4 2 2 2 3 2 6" xfId="28790"/>
    <cellStyle name="Normal 4 2 2 2 3 3" xfId="28791"/>
    <cellStyle name="Normal 4 2 2 2 3 3 2" xfId="28792"/>
    <cellStyle name="Normal 4 2 2 2 3 3 2 2" xfId="28793"/>
    <cellStyle name="Normal 4 2 2 2 3 3 2 2 2" xfId="28794"/>
    <cellStyle name="Normal 4 2 2 2 3 3 2 2 3" xfId="28795"/>
    <cellStyle name="Normal 4 2 2 2 3 3 2 2 4" xfId="28796"/>
    <cellStyle name="Normal 4 2 2 2 3 3 2 3" xfId="28797"/>
    <cellStyle name="Normal 4 2 2 2 3 3 2 4" xfId="28798"/>
    <cellStyle name="Normal 4 2 2 2 3 3 2 5" xfId="28799"/>
    <cellStyle name="Normal 4 2 2 2 3 3 3" xfId="28800"/>
    <cellStyle name="Normal 4 2 2 2 3 3 3 2" xfId="28801"/>
    <cellStyle name="Normal 4 2 2 2 3 3 3 3" xfId="28802"/>
    <cellStyle name="Normal 4 2 2 2 3 3 3 4" xfId="28803"/>
    <cellStyle name="Normal 4 2 2 2 3 3 4" xfId="28804"/>
    <cellStyle name="Normal 4 2 2 2 3 3 4 2" xfId="28805"/>
    <cellStyle name="Normal 4 2 2 2 3 3 5" xfId="28806"/>
    <cellStyle name="Normal 4 2 2 2 3 3 6" xfId="28807"/>
    <cellStyle name="Normal 4 2 2 2 3 4" xfId="28808"/>
    <cellStyle name="Normal 4 2 2 2 3 4 2" xfId="28809"/>
    <cellStyle name="Normal 4 2 2 2 3 4 2 2" xfId="28810"/>
    <cellStyle name="Normal 4 2 2 2 3 4 2 3" xfId="28811"/>
    <cellStyle name="Normal 4 2 2 2 3 4 2 4" xfId="28812"/>
    <cellStyle name="Normal 4 2 2 2 3 4 3" xfId="28813"/>
    <cellStyle name="Normal 4 2 2 2 3 4 4" xfId="28814"/>
    <cellStyle name="Normal 4 2 2 2 3 4 5" xfId="28815"/>
    <cellStyle name="Normal 4 2 2 2 3 5" xfId="28816"/>
    <cellStyle name="Normal 4 2 2 2 3 5 2" xfId="28817"/>
    <cellStyle name="Normal 4 2 2 2 3 5 3" xfId="28818"/>
    <cellStyle name="Normal 4 2 2 2 3 5 4" xfId="28819"/>
    <cellStyle name="Normal 4 2 2 2 3 6" xfId="28820"/>
    <cellStyle name="Normal 4 2 2 2 3 6 2" xfId="28821"/>
    <cellStyle name="Normal 4 2 2 2 3 7" xfId="28822"/>
    <cellStyle name="Normal 4 2 2 2 3 8" xfId="28823"/>
    <cellStyle name="Normal 4 2 2 2 3 9" xfId="28824"/>
    <cellStyle name="Normal 4 2 2 2 4" xfId="28825"/>
    <cellStyle name="Normal 4 2 2 2 4 2" xfId="28826"/>
    <cellStyle name="Normal 4 2 2 2 4 2 2" xfId="28827"/>
    <cellStyle name="Normal 4 2 2 2 4 2 2 2" xfId="28828"/>
    <cellStyle name="Normal 4 2 2 2 4 2 2 2 2" xfId="28829"/>
    <cellStyle name="Normal 4 2 2 2 4 2 2 2 3" xfId="28830"/>
    <cellStyle name="Normal 4 2 2 2 4 2 2 2 4" xfId="28831"/>
    <cellStyle name="Normal 4 2 2 2 4 2 2 3" xfId="28832"/>
    <cellStyle name="Normal 4 2 2 2 4 2 2 4" xfId="28833"/>
    <cellStyle name="Normal 4 2 2 2 4 2 2 5" xfId="28834"/>
    <cellStyle name="Normal 4 2 2 2 4 2 3" xfId="28835"/>
    <cellStyle name="Normal 4 2 2 2 4 2 3 2" xfId="28836"/>
    <cellStyle name="Normal 4 2 2 2 4 2 3 3" xfId="28837"/>
    <cellStyle name="Normal 4 2 2 2 4 2 3 4" xfId="28838"/>
    <cellStyle name="Normal 4 2 2 2 4 2 4" xfId="28839"/>
    <cellStyle name="Normal 4 2 2 2 4 2 4 2" xfId="28840"/>
    <cellStyle name="Normal 4 2 2 2 4 2 5" xfId="28841"/>
    <cellStyle name="Normal 4 2 2 2 4 2 6" xfId="28842"/>
    <cellStyle name="Normal 4 2 2 2 4 3" xfId="28843"/>
    <cellStyle name="Normal 4 2 2 2 4 3 2" xfId="28844"/>
    <cellStyle name="Normal 4 2 2 2 4 3 2 2" xfId="28845"/>
    <cellStyle name="Normal 4 2 2 2 4 3 2 2 2" xfId="28846"/>
    <cellStyle name="Normal 4 2 2 2 4 3 2 2 3" xfId="28847"/>
    <cellStyle name="Normal 4 2 2 2 4 3 2 2 4" xfId="28848"/>
    <cellStyle name="Normal 4 2 2 2 4 3 2 3" xfId="28849"/>
    <cellStyle name="Normal 4 2 2 2 4 3 2 4" xfId="28850"/>
    <cellStyle name="Normal 4 2 2 2 4 3 2 5" xfId="28851"/>
    <cellStyle name="Normal 4 2 2 2 4 3 3" xfId="28852"/>
    <cellStyle name="Normal 4 2 2 2 4 3 3 2" xfId="28853"/>
    <cellStyle name="Normal 4 2 2 2 4 3 3 3" xfId="28854"/>
    <cellStyle name="Normal 4 2 2 2 4 3 3 4" xfId="28855"/>
    <cellStyle name="Normal 4 2 2 2 4 3 4" xfId="28856"/>
    <cellStyle name="Normal 4 2 2 2 4 3 4 2" xfId="28857"/>
    <cellStyle name="Normal 4 2 2 2 4 3 5" xfId="28858"/>
    <cellStyle name="Normal 4 2 2 2 4 3 6" xfId="28859"/>
    <cellStyle name="Normal 4 2 2 2 4 4" xfId="28860"/>
    <cellStyle name="Normal 4 2 2 2 4 4 2" xfId="28861"/>
    <cellStyle name="Normal 4 2 2 2 4 4 2 2" xfId="28862"/>
    <cellStyle name="Normal 4 2 2 2 4 4 2 3" xfId="28863"/>
    <cellStyle name="Normal 4 2 2 2 4 4 2 4" xfId="28864"/>
    <cellStyle name="Normal 4 2 2 2 4 4 3" xfId="28865"/>
    <cellStyle name="Normal 4 2 2 2 4 4 4" xfId="28866"/>
    <cellStyle name="Normal 4 2 2 2 4 4 5" xfId="28867"/>
    <cellStyle name="Normal 4 2 2 2 4 5" xfId="28868"/>
    <cellStyle name="Normal 4 2 2 2 4 5 2" xfId="28869"/>
    <cellStyle name="Normal 4 2 2 2 4 5 3" xfId="28870"/>
    <cellStyle name="Normal 4 2 2 2 4 5 4" xfId="28871"/>
    <cellStyle name="Normal 4 2 2 2 4 6" xfId="28872"/>
    <cellStyle name="Normal 4 2 2 2 4 6 2" xfId="28873"/>
    <cellStyle name="Normal 4 2 2 2 4 7" xfId="28874"/>
    <cellStyle name="Normal 4 2 2 2 4 8" xfId="28875"/>
    <cellStyle name="Normal 4 2 2 2 5" xfId="28876"/>
    <cellStyle name="Normal 4 2 2 2 5 2" xfId="28877"/>
    <cellStyle name="Normal 4 2 2 2 5 2 2" xfId="28878"/>
    <cellStyle name="Normal 4 2 2 2 5 2 2 2" xfId="28879"/>
    <cellStyle name="Normal 4 2 2 2 5 2 2 3" xfId="28880"/>
    <cellStyle name="Normal 4 2 2 2 5 2 2 4" xfId="28881"/>
    <cellStyle name="Normal 4 2 2 2 5 2 3" xfId="28882"/>
    <cellStyle name="Normal 4 2 2 2 5 2 4" xfId="28883"/>
    <cellStyle name="Normal 4 2 2 2 5 2 5" xfId="28884"/>
    <cellStyle name="Normal 4 2 2 2 5 3" xfId="28885"/>
    <cellStyle name="Normal 4 2 2 2 5 3 2" xfId="28886"/>
    <cellStyle name="Normal 4 2 2 2 5 3 3" xfId="28887"/>
    <cellStyle name="Normal 4 2 2 2 5 3 4" xfId="28888"/>
    <cellStyle name="Normal 4 2 2 2 5 4" xfId="28889"/>
    <cellStyle name="Normal 4 2 2 2 5 4 2" xfId="28890"/>
    <cellStyle name="Normal 4 2 2 2 5 5" xfId="28891"/>
    <cellStyle name="Normal 4 2 2 2 5 6" xfId="28892"/>
    <cellStyle name="Normal 4 2 2 2 6" xfId="28893"/>
    <cellStyle name="Normal 4 2 2 2 6 2" xfId="28894"/>
    <cellStyle name="Normal 4 2 2 2 6 2 2" xfId="28895"/>
    <cellStyle name="Normal 4 2 2 2 6 2 2 2" xfId="28896"/>
    <cellStyle name="Normal 4 2 2 2 6 2 2 3" xfId="28897"/>
    <cellStyle name="Normal 4 2 2 2 6 2 2 4" xfId="28898"/>
    <cellStyle name="Normal 4 2 2 2 6 2 3" xfId="28899"/>
    <cellStyle name="Normal 4 2 2 2 6 2 4" xfId="28900"/>
    <cellStyle name="Normal 4 2 2 2 6 2 5" xfId="28901"/>
    <cellStyle name="Normal 4 2 2 2 6 3" xfId="28902"/>
    <cellStyle name="Normal 4 2 2 2 6 3 2" xfId="28903"/>
    <cellStyle name="Normal 4 2 2 2 6 3 3" xfId="28904"/>
    <cellStyle name="Normal 4 2 2 2 6 3 4" xfId="28905"/>
    <cellStyle name="Normal 4 2 2 2 6 4" xfId="28906"/>
    <cellStyle name="Normal 4 2 2 2 6 4 2" xfId="28907"/>
    <cellStyle name="Normal 4 2 2 2 6 5" xfId="28908"/>
    <cellStyle name="Normal 4 2 2 2 6 6" xfId="28909"/>
    <cellStyle name="Normal 4 2 2 2 7" xfId="28910"/>
    <cellStyle name="Normal 4 2 2 2 7 2" xfId="28911"/>
    <cellStyle name="Normal 4 2 2 2 7 2 2" xfId="28912"/>
    <cellStyle name="Normal 4 2 2 2 7 2 3" xfId="28913"/>
    <cellStyle name="Normal 4 2 2 2 7 2 4" xfId="28914"/>
    <cellStyle name="Normal 4 2 2 2 7 3" xfId="28915"/>
    <cellStyle name="Normal 4 2 2 2 7 4" xfId="28916"/>
    <cellStyle name="Normal 4 2 2 2 7 5" xfId="28917"/>
    <cellStyle name="Normal 4 2 2 2 8" xfId="28918"/>
    <cellStyle name="Normal 4 2 2 2 8 2" xfId="28919"/>
    <cellStyle name="Normal 4 2 2 2 8 3" xfId="28920"/>
    <cellStyle name="Normal 4 2 2 2 8 4" xfId="28921"/>
    <cellStyle name="Normal 4 2 2 2 9" xfId="28922"/>
    <cellStyle name="Normal 4 2 2 2 9 2" xfId="28923"/>
    <cellStyle name="Normal 4 2 2 3" xfId="28924"/>
    <cellStyle name="Normal 4 2 2 3 10" xfId="28925"/>
    <cellStyle name="Normal 4 2 2 3 11" xfId="28926"/>
    <cellStyle name="Normal 4 2 2 3 2" xfId="28927"/>
    <cellStyle name="Normal 4 2 2 3 2 2" xfId="28928"/>
    <cellStyle name="Normal 4 2 2 3 2 2 2" xfId="28929"/>
    <cellStyle name="Normal 4 2 2 3 2 2 2 2" xfId="28930"/>
    <cellStyle name="Normal 4 2 2 3 2 2 2 2 2" xfId="28931"/>
    <cellStyle name="Normal 4 2 2 3 2 2 2 2 3" xfId="28932"/>
    <cellStyle name="Normal 4 2 2 3 2 2 2 2 4" xfId="28933"/>
    <cellStyle name="Normal 4 2 2 3 2 2 2 3" xfId="28934"/>
    <cellStyle name="Normal 4 2 2 3 2 2 2 4" xfId="28935"/>
    <cellStyle name="Normal 4 2 2 3 2 2 2 5" xfId="28936"/>
    <cellStyle name="Normal 4 2 2 3 2 2 3" xfId="28937"/>
    <cellStyle name="Normal 4 2 2 3 2 2 3 2" xfId="28938"/>
    <cellStyle name="Normal 4 2 2 3 2 2 3 3" xfId="28939"/>
    <cellStyle name="Normal 4 2 2 3 2 2 3 4" xfId="28940"/>
    <cellStyle name="Normal 4 2 2 3 2 2 4" xfId="28941"/>
    <cellStyle name="Normal 4 2 2 3 2 2 4 2" xfId="28942"/>
    <cellStyle name="Normal 4 2 2 3 2 2 5" xfId="28943"/>
    <cellStyle name="Normal 4 2 2 3 2 2 6" xfId="28944"/>
    <cellStyle name="Normal 4 2 2 3 2 3" xfId="28945"/>
    <cellStyle name="Normal 4 2 2 3 2 3 2" xfId="28946"/>
    <cellStyle name="Normal 4 2 2 3 2 3 2 2" xfId="28947"/>
    <cellStyle name="Normal 4 2 2 3 2 3 2 2 2" xfId="28948"/>
    <cellStyle name="Normal 4 2 2 3 2 3 2 2 3" xfId="28949"/>
    <cellStyle name="Normal 4 2 2 3 2 3 2 2 4" xfId="28950"/>
    <cellStyle name="Normal 4 2 2 3 2 3 2 3" xfId="28951"/>
    <cellStyle name="Normal 4 2 2 3 2 3 2 4" xfId="28952"/>
    <cellStyle name="Normal 4 2 2 3 2 3 2 5" xfId="28953"/>
    <cellStyle name="Normal 4 2 2 3 2 3 3" xfId="28954"/>
    <cellStyle name="Normal 4 2 2 3 2 3 3 2" xfId="28955"/>
    <cellStyle name="Normal 4 2 2 3 2 3 3 3" xfId="28956"/>
    <cellStyle name="Normal 4 2 2 3 2 3 3 4" xfId="28957"/>
    <cellStyle name="Normal 4 2 2 3 2 3 4" xfId="28958"/>
    <cellStyle name="Normal 4 2 2 3 2 3 4 2" xfId="28959"/>
    <cellStyle name="Normal 4 2 2 3 2 3 5" xfId="28960"/>
    <cellStyle name="Normal 4 2 2 3 2 3 6" xfId="28961"/>
    <cellStyle name="Normal 4 2 2 3 2 4" xfId="28962"/>
    <cellStyle name="Normal 4 2 2 3 2 4 2" xfId="28963"/>
    <cellStyle name="Normal 4 2 2 3 2 4 2 2" xfId="28964"/>
    <cellStyle name="Normal 4 2 2 3 2 4 2 3" xfId="28965"/>
    <cellStyle name="Normal 4 2 2 3 2 4 2 4" xfId="28966"/>
    <cellStyle name="Normal 4 2 2 3 2 4 3" xfId="28967"/>
    <cellStyle name="Normal 4 2 2 3 2 4 4" xfId="28968"/>
    <cellStyle name="Normal 4 2 2 3 2 4 5" xfId="28969"/>
    <cellStyle name="Normal 4 2 2 3 2 5" xfId="28970"/>
    <cellStyle name="Normal 4 2 2 3 2 5 2" xfId="28971"/>
    <cellStyle name="Normal 4 2 2 3 2 5 3" xfId="28972"/>
    <cellStyle name="Normal 4 2 2 3 2 5 4" xfId="28973"/>
    <cellStyle name="Normal 4 2 2 3 2 6" xfId="28974"/>
    <cellStyle name="Normal 4 2 2 3 2 6 2" xfId="28975"/>
    <cellStyle name="Normal 4 2 2 3 2 7" xfId="28976"/>
    <cellStyle name="Normal 4 2 2 3 2 8" xfId="28977"/>
    <cellStyle name="Normal 4 2 2 3 2 9" xfId="28978"/>
    <cellStyle name="Normal 4 2 2 3 3" xfId="28979"/>
    <cellStyle name="Normal 4 2 2 3 3 2" xfId="28980"/>
    <cellStyle name="Normal 4 2 2 3 3 2 2" xfId="28981"/>
    <cellStyle name="Normal 4 2 2 3 3 2 2 2" xfId="28982"/>
    <cellStyle name="Normal 4 2 2 3 3 2 2 2 2" xfId="28983"/>
    <cellStyle name="Normal 4 2 2 3 3 2 2 2 3" xfId="28984"/>
    <cellStyle name="Normal 4 2 2 3 3 2 2 2 4" xfId="28985"/>
    <cellStyle name="Normal 4 2 2 3 3 2 2 3" xfId="28986"/>
    <cellStyle name="Normal 4 2 2 3 3 2 2 4" xfId="28987"/>
    <cellStyle name="Normal 4 2 2 3 3 2 2 5" xfId="28988"/>
    <cellStyle name="Normal 4 2 2 3 3 2 3" xfId="28989"/>
    <cellStyle name="Normal 4 2 2 3 3 2 3 2" xfId="28990"/>
    <cellStyle name="Normal 4 2 2 3 3 2 3 3" xfId="28991"/>
    <cellStyle name="Normal 4 2 2 3 3 2 3 4" xfId="28992"/>
    <cellStyle name="Normal 4 2 2 3 3 2 4" xfId="28993"/>
    <cellStyle name="Normal 4 2 2 3 3 2 4 2" xfId="28994"/>
    <cellStyle name="Normal 4 2 2 3 3 2 5" xfId="28995"/>
    <cellStyle name="Normal 4 2 2 3 3 2 6" xfId="28996"/>
    <cellStyle name="Normal 4 2 2 3 3 3" xfId="28997"/>
    <cellStyle name="Normal 4 2 2 3 3 3 2" xfId="28998"/>
    <cellStyle name="Normal 4 2 2 3 3 3 2 2" xfId="28999"/>
    <cellStyle name="Normal 4 2 2 3 3 3 2 2 2" xfId="29000"/>
    <cellStyle name="Normal 4 2 2 3 3 3 2 2 3" xfId="29001"/>
    <cellStyle name="Normal 4 2 2 3 3 3 2 2 4" xfId="29002"/>
    <cellStyle name="Normal 4 2 2 3 3 3 2 3" xfId="29003"/>
    <cellStyle name="Normal 4 2 2 3 3 3 2 4" xfId="29004"/>
    <cellStyle name="Normal 4 2 2 3 3 3 2 5" xfId="29005"/>
    <cellStyle name="Normal 4 2 2 3 3 3 3" xfId="29006"/>
    <cellStyle name="Normal 4 2 2 3 3 3 3 2" xfId="29007"/>
    <cellStyle name="Normal 4 2 2 3 3 3 3 3" xfId="29008"/>
    <cellStyle name="Normal 4 2 2 3 3 3 3 4" xfId="29009"/>
    <cellStyle name="Normal 4 2 2 3 3 3 4" xfId="29010"/>
    <cellStyle name="Normal 4 2 2 3 3 3 4 2" xfId="29011"/>
    <cellStyle name="Normal 4 2 2 3 3 3 5" xfId="29012"/>
    <cellStyle name="Normal 4 2 2 3 3 3 6" xfId="29013"/>
    <cellStyle name="Normal 4 2 2 3 3 4" xfId="29014"/>
    <cellStyle name="Normal 4 2 2 3 3 4 2" xfId="29015"/>
    <cellStyle name="Normal 4 2 2 3 3 4 2 2" xfId="29016"/>
    <cellStyle name="Normal 4 2 2 3 3 4 2 3" xfId="29017"/>
    <cellStyle name="Normal 4 2 2 3 3 4 2 4" xfId="29018"/>
    <cellStyle name="Normal 4 2 2 3 3 4 3" xfId="29019"/>
    <cellStyle name="Normal 4 2 2 3 3 4 4" xfId="29020"/>
    <cellStyle name="Normal 4 2 2 3 3 4 5" xfId="29021"/>
    <cellStyle name="Normal 4 2 2 3 3 5" xfId="29022"/>
    <cellStyle name="Normal 4 2 2 3 3 5 2" xfId="29023"/>
    <cellStyle name="Normal 4 2 2 3 3 5 3" xfId="29024"/>
    <cellStyle name="Normal 4 2 2 3 3 5 4" xfId="29025"/>
    <cellStyle name="Normal 4 2 2 3 3 6" xfId="29026"/>
    <cellStyle name="Normal 4 2 2 3 3 6 2" xfId="29027"/>
    <cellStyle name="Normal 4 2 2 3 3 7" xfId="29028"/>
    <cellStyle name="Normal 4 2 2 3 3 8" xfId="29029"/>
    <cellStyle name="Normal 4 2 2 3 4" xfId="29030"/>
    <cellStyle name="Normal 4 2 2 3 4 2" xfId="29031"/>
    <cellStyle name="Normal 4 2 2 3 4 2 2" xfId="29032"/>
    <cellStyle name="Normal 4 2 2 3 4 2 2 2" xfId="29033"/>
    <cellStyle name="Normal 4 2 2 3 4 2 2 3" xfId="29034"/>
    <cellStyle name="Normal 4 2 2 3 4 2 2 4" xfId="29035"/>
    <cellStyle name="Normal 4 2 2 3 4 2 3" xfId="29036"/>
    <cellStyle name="Normal 4 2 2 3 4 2 4" xfId="29037"/>
    <cellStyle name="Normal 4 2 2 3 4 2 5" xfId="29038"/>
    <cellStyle name="Normal 4 2 2 3 4 3" xfId="29039"/>
    <cellStyle name="Normal 4 2 2 3 4 3 2" xfId="29040"/>
    <cellStyle name="Normal 4 2 2 3 4 3 3" xfId="29041"/>
    <cellStyle name="Normal 4 2 2 3 4 3 4" xfId="29042"/>
    <cellStyle name="Normal 4 2 2 3 4 4" xfId="29043"/>
    <cellStyle name="Normal 4 2 2 3 4 4 2" xfId="29044"/>
    <cellStyle name="Normal 4 2 2 3 4 5" xfId="29045"/>
    <cellStyle name="Normal 4 2 2 3 4 6" xfId="29046"/>
    <cellStyle name="Normal 4 2 2 3 5" xfId="29047"/>
    <cellStyle name="Normal 4 2 2 3 5 2" xfId="29048"/>
    <cellStyle name="Normal 4 2 2 3 5 2 2" xfId="29049"/>
    <cellStyle name="Normal 4 2 2 3 5 2 2 2" xfId="29050"/>
    <cellStyle name="Normal 4 2 2 3 5 2 2 3" xfId="29051"/>
    <cellStyle name="Normal 4 2 2 3 5 2 2 4" xfId="29052"/>
    <cellStyle name="Normal 4 2 2 3 5 2 3" xfId="29053"/>
    <cellStyle name="Normal 4 2 2 3 5 2 4" xfId="29054"/>
    <cellStyle name="Normal 4 2 2 3 5 2 5" xfId="29055"/>
    <cellStyle name="Normal 4 2 2 3 5 3" xfId="29056"/>
    <cellStyle name="Normal 4 2 2 3 5 3 2" xfId="29057"/>
    <cellStyle name="Normal 4 2 2 3 5 3 3" xfId="29058"/>
    <cellStyle name="Normal 4 2 2 3 5 3 4" xfId="29059"/>
    <cellStyle name="Normal 4 2 2 3 5 4" xfId="29060"/>
    <cellStyle name="Normal 4 2 2 3 5 4 2" xfId="29061"/>
    <cellStyle name="Normal 4 2 2 3 5 5" xfId="29062"/>
    <cellStyle name="Normal 4 2 2 3 5 6" xfId="29063"/>
    <cellStyle name="Normal 4 2 2 3 6" xfId="29064"/>
    <cellStyle name="Normal 4 2 2 3 6 2" xfId="29065"/>
    <cellStyle name="Normal 4 2 2 3 6 2 2" xfId="29066"/>
    <cellStyle name="Normal 4 2 2 3 6 2 3" xfId="29067"/>
    <cellStyle name="Normal 4 2 2 3 6 2 4" xfId="29068"/>
    <cellStyle name="Normal 4 2 2 3 6 3" xfId="29069"/>
    <cellStyle name="Normal 4 2 2 3 6 4" xfId="29070"/>
    <cellStyle name="Normal 4 2 2 3 6 5" xfId="29071"/>
    <cellStyle name="Normal 4 2 2 3 7" xfId="29072"/>
    <cellStyle name="Normal 4 2 2 3 7 2" xfId="29073"/>
    <cellStyle name="Normal 4 2 2 3 7 3" xfId="29074"/>
    <cellStyle name="Normal 4 2 2 3 7 4" xfId="29075"/>
    <cellStyle name="Normal 4 2 2 3 8" xfId="29076"/>
    <cellStyle name="Normal 4 2 2 3 8 2" xfId="29077"/>
    <cellStyle name="Normal 4 2 2 3 9" xfId="29078"/>
    <cellStyle name="Normal 4 2 2 4" xfId="29079"/>
    <cellStyle name="Normal 4 2 2 4 10" xfId="29080"/>
    <cellStyle name="Normal 4 2 2 4 11" xfId="29081"/>
    <cellStyle name="Normal 4 2 2 4 2" xfId="29082"/>
    <cellStyle name="Normal 4 2 2 4 2 2" xfId="29083"/>
    <cellStyle name="Normal 4 2 2 4 2 2 2" xfId="29084"/>
    <cellStyle name="Normal 4 2 2 4 2 2 2 2" xfId="29085"/>
    <cellStyle name="Normal 4 2 2 4 2 2 2 2 2" xfId="29086"/>
    <cellStyle name="Normal 4 2 2 4 2 2 2 2 3" xfId="29087"/>
    <cellStyle name="Normal 4 2 2 4 2 2 2 2 4" xfId="29088"/>
    <cellStyle name="Normal 4 2 2 4 2 2 2 3" xfId="29089"/>
    <cellStyle name="Normal 4 2 2 4 2 2 2 4" xfId="29090"/>
    <cellStyle name="Normal 4 2 2 4 2 2 2 5" xfId="29091"/>
    <cellStyle name="Normal 4 2 2 4 2 2 3" xfId="29092"/>
    <cellStyle name="Normal 4 2 2 4 2 2 3 2" xfId="29093"/>
    <cellStyle name="Normal 4 2 2 4 2 2 3 3" xfId="29094"/>
    <cellStyle name="Normal 4 2 2 4 2 2 3 4" xfId="29095"/>
    <cellStyle name="Normal 4 2 2 4 2 2 4" xfId="29096"/>
    <cellStyle name="Normal 4 2 2 4 2 2 4 2" xfId="29097"/>
    <cellStyle name="Normal 4 2 2 4 2 2 5" xfId="29098"/>
    <cellStyle name="Normal 4 2 2 4 2 2 6" xfId="29099"/>
    <cellStyle name="Normal 4 2 2 4 2 3" xfId="29100"/>
    <cellStyle name="Normal 4 2 2 4 2 3 2" xfId="29101"/>
    <cellStyle name="Normal 4 2 2 4 2 3 2 2" xfId="29102"/>
    <cellStyle name="Normal 4 2 2 4 2 3 2 2 2" xfId="29103"/>
    <cellStyle name="Normal 4 2 2 4 2 3 2 2 3" xfId="29104"/>
    <cellStyle name="Normal 4 2 2 4 2 3 2 2 4" xfId="29105"/>
    <cellStyle name="Normal 4 2 2 4 2 3 2 3" xfId="29106"/>
    <cellStyle name="Normal 4 2 2 4 2 3 2 4" xfId="29107"/>
    <cellStyle name="Normal 4 2 2 4 2 3 2 5" xfId="29108"/>
    <cellStyle name="Normal 4 2 2 4 2 3 3" xfId="29109"/>
    <cellStyle name="Normal 4 2 2 4 2 3 3 2" xfId="29110"/>
    <cellStyle name="Normal 4 2 2 4 2 3 3 3" xfId="29111"/>
    <cellStyle name="Normal 4 2 2 4 2 3 3 4" xfId="29112"/>
    <cellStyle name="Normal 4 2 2 4 2 3 4" xfId="29113"/>
    <cellStyle name="Normal 4 2 2 4 2 3 4 2" xfId="29114"/>
    <cellStyle name="Normal 4 2 2 4 2 3 5" xfId="29115"/>
    <cellStyle name="Normal 4 2 2 4 2 3 6" xfId="29116"/>
    <cellStyle name="Normal 4 2 2 4 2 4" xfId="29117"/>
    <cellStyle name="Normal 4 2 2 4 2 4 2" xfId="29118"/>
    <cellStyle name="Normal 4 2 2 4 2 4 2 2" xfId="29119"/>
    <cellStyle name="Normal 4 2 2 4 2 4 2 3" xfId="29120"/>
    <cellStyle name="Normal 4 2 2 4 2 4 2 4" xfId="29121"/>
    <cellStyle name="Normal 4 2 2 4 2 4 3" xfId="29122"/>
    <cellStyle name="Normal 4 2 2 4 2 4 4" xfId="29123"/>
    <cellStyle name="Normal 4 2 2 4 2 4 5" xfId="29124"/>
    <cellStyle name="Normal 4 2 2 4 2 5" xfId="29125"/>
    <cellStyle name="Normal 4 2 2 4 2 5 2" xfId="29126"/>
    <cellStyle name="Normal 4 2 2 4 2 5 3" xfId="29127"/>
    <cellStyle name="Normal 4 2 2 4 2 5 4" xfId="29128"/>
    <cellStyle name="Normal 4 2 2 4 2 6" xfId="29129"/>
    <cellStyle name="Normal 4 2 2 4 2 6 2" xfId="29130"/>
    <cellStyle name="Normal 4 2 2 4 2 7" xfId="29131"/>
    <cellStyle name="Normal 4 2 2 4 2 8" xfId="29132"/>
    <cellStyle name="Normal 4 2 2 4 3" xfId="29133"/>
    <cellStyle name="Normal 4 2 2 4 3 2" xfId="29134"/>
    <cellStyle name="Normal 4 2 2 4 3 2 2" xfId="29135"/>
    <cellStyle name="Normal 4 2 2 4 3 2 2 2" xfId="29136"/>
    <cellStyle name="Normal 4 2 2 4 3 2 2 2 2" xfId="29137"/>
    <cellStyle name="Normal 4 2 2 4 3 2 2 2 3" xfId="29138"/>
    <cellStyle name="Normal 4 2 2 4 3 2 2 2 4" xfId="29139"/>
    <cellStyle name="Normal 4 2 2 4 3 2 2 3" xfId="29140"/>
    <cellStyle name="Normal 4 2 2 4 3 2 2 4" xfId="29141"/>
    <cellStyle name="Normal 4 2 2 4 3 2 2 5" xfId="29142"/>
    <cellStyle name="Normal 4 2 2 4 3 2 3" xfId="29143"/>
    <cellStyle name="Normal 4 2 2 4 3 2 3 2" xfId="29144"/>
    <cellStyle name="Normal 4 2 2 4 3 2 3 3" xfId="29145"/>
    <cellStyle name="Normal 4 2 2 4 3 2 3 4" xfId="29146"/>
    <cellStyle name="Normal 4 2 2 4 3 2 4" xfId="29147"/>
    <cellStyle name="Normal 4 2 2 4 3 2 4 2" xfId="29148"/>
    <cellStyle name="Normal 4 2 2 4 3 2 5" xfId="29149"/>
    <cellStyle name="Normal 4 2 2 4 3 2 6" xfId="29150"/>
    <cellStyle name="Normal 4 2 2 4 3 3" xfId="29151"/>
    <cellStyle name="Normal 4 2 2 4 3 3 2" xfId="29152"/>
    <cellStyle name="Normal 4 2 2 4 3 3 2 2" xfId="29153"/>
    <cellStyle name="Normal 4 2 2 4 3 3 2 2 2" xfId="29154"/>
    <cellStyle name="Normal 4 2 2 4 3 3 2 2 3" xfId="29155"/>
    <cellStyle name="Normal 4 2 2 4 3 3 2 2 4" xfId="29156"/>
    <cellStyle name="Normal 4 2 2 4 3 3 2 3" xfId="29157"/>
    <cellStyle name="Normal 4 2 2 4 3 3 2 4" xfId="29158"/>
    <cellStyle name="Normal 4 2 2 4 3 3 2 5" xfId="29159"/>
    <cellStyle name="Normal 4 2 2 4 3 3 3" xfId="29160"/>
    <cellStyle name="Normal 4 2 2 4 3 3 3 2" xfId="29161"/>
    <cellStyle name="Normal 4 2 2 4 3 3 3 3" xfId="29162"/>
    <cellStyle name="Normal 4 2 2 4 3 3 3 4" xfId="29163"/>
    <cellStyle name="Normal 4 2 2 4 3 3 4" xfId="29164"/>
    <cellStyle name="Normal 4 2 2 4 3 3 4 2" xfId="29165"/>
    <cellStyle name="Normal 4 2 2 4 3 3 5" xfId="29166"/>
    <cellStyle name="Normal 4 2 2 4 3 3 6" xfId="29167"/>
    <cellStyle name="Normal 4 2 2 4 3 4" xfId="29168"/>
    <cellStyle name="Normal 4 2 2 4 3 4 2" xfId="29169"/>
    <cellStyle name="Normal 4 2 2 4 3 4 2 2" xfId="29170"/>
    <cellStyle name="Normal 4 2 2 4 3 4 2 3" xfId="29171"/>
    <cellStyle name="Normal 4 2 2 4 3 4 2 4" xfId="29172"/>
    <cellStyle name="Normal 4 2 2 4 3 4 3" xfId="29173"/>
    <cellStyle name="Normal 4 2 2 4 3 4 4" xfId="29174"/>
    <cellStyle name="Normal 4 2 2 4 3 4 5" xfId="29175"/>
    <cellStyle name="Normal 4 2 2 4 3 5" xfId="29176"/>
    <cellStyle name="Normal 4 2 2 4 3 5 2" xfId="29177"/>
    <cellStyle name="Normal 4 2 2 4 3 5 3" xfId="29178"/>
    <cellStyle name="Normal 4 2 2 4 3 5 4" xfId="29179"/>
    <cellStyle name="Normal 4 2 2 4 3 6" xfId="29180"/>
    <cellStyle name="Normal 4 2 2 4 3 6 2" xfId="29181"/>
    <cellStyle name="Normal 4 2 2 4 3 7" xfId="29182"/>
    <cellStyle name="Normal 4 2 2 4 3 8" xfId="29183"/>
    <cellStyle name="Normal 4 2 2 4 4" xfId="29184"/>
    <cellStyle name="Normal 4 2 2 4 4 2" xfId="29185"/>
    <cellStyle name="Normal 4 2 2 4 4 2 2" xfId="29186"/>
    <cellStyle name="Normal 4 2 2 4 4 2 2 2" xfId="29187"/>
    <cellStyle name="Normal 4 2 2 4 4 2 2 3" xfId="29188"/>
    <cellStyle name="Normal 4 2 2 4 4 2 2 4" xfId="29189"/>
    <cellStyle name="Normal 4 2 2 4 4 2 3" xfId="29190"/>
    <cellStyle name="Normal 4 2 2 4 4 2 4" xfId="29191"/>
    <cellStyle name="Normal 4 2 2 4 4 2 5" xfId="29192"/>
    <cellStyle name="Normal 4 2 2 4 4 3" xfId="29193"/>
    <cellStyle name="Normal 4 2 2 4 4 3 2" xfId="29194"/>
    <cellStyle name="Normal 4 2 2 4 4 3 3" xfId="29195"/>
    <cellStyle name="Normal 4 2 2 4 4 3 4" xfId="29196"/>
    <cellStyle name="Normal 4 2 2 4 4 4" xfId="29197"/>
    <cellStyle name="Normal 4 2 2 4 4 4 2" xfId="29198"/>
    <cellStyle name="Normal 4 2 2 4 4 5" xfId="29199"/>
    <cellStyle name="Normal 4 2 2 4 4 6" xfId="29200"/>
    <cellStyle name="Normal 4 2 2 4 5" xfId="29201"/>
    <cellStyle name="Normal 4 2 2 4 5 2" xfId="29202"/>
    <cellStyle name="Normal 4 2 2 4 5 2 2" xfId="29203"/>
    <cellStyle name="Normal 4 2 2 4 5 2 2 2" xfId="29204"/>
    <cellStyle name="Normal 4 2 2 4 5 2 2 3" xfId="29205"/>
    <cellStyle name="Normal 4 2 2 4 5 2 2 4" xfId="29206"/>
    <cellStyle name="Normal 4 2 2 4 5 2 3" xfId="29207"/>
    <cellStyle name="Normal 4 2 2 4 5 2 4" xfId="29208"/>
    <cellStyle name="Normal 4 2 2 4 5 2 5" xfId="29209"/>
    <cellStyle name="Normal 4 2 2 4 5 3" xfId="29210"/>
    <cellStyle name="Normal 4 2 2 4 5 3 2" xfId="29211"/>
    <cellStyle name="Normal 4 2 2 4 5 3 3" xfId="29212"/>
    <cellStyle name="Normal 4 2 2 4 5 3 4" xfId="29213"/>
    <cellStyle name="Normal 4 2 2 4 5 4" xfId="29214"/>
    <cellStyle name="Normal 4 2 2 4 5 4 2" xfId="29215"/>
    <cellStyle name="Normal 4 2 2 4 5 5" xfId="29216"/>
    <cellStyle name="Normal 4 2 2 4 5 6" xfId="29217"/>
    <cellStyle name="Normal 4 2 2 4 6" xfId="29218"/>
    <cellStyle name="Normal 4 2 2 4 6 2" xfId="29219"/>
    <cellStyle name="Normal 4 2 2 4 6 2 2" xfId="29220"/>
    <cellStyle name="Normal 4 2 2 4 6 2 3" xfId="29221"/>
    <cellStyle name="Normal 4 2 2 4 6 2 4" xfId="29222"/>
    <cellStyle name="Normal 4 2 2 4 6 3" xfId="29223"/>
    <cellStyle name="Normal 4 2 2 4 6 4" xfId="29224"/>
    <cellStyle name="Normal 4 2 2 4 6 5" xfId="29225"/>
    <cellStyle name="Normal 4 2 2 4 7" xfId="29226"/>
    <cellStyle name="Normal 4 2 2 4 7 2" xfId="29227"/>
    <cellStyle name="Normal 4 2 2 4 7 3" xfId="29228"/>
    <cellStyle name="Normal 4 2 2 4 7 4" xfId="29229"/>
    <cellStyle name="Normal 4 2 2 4 8" xfId="29230"/>
    <cellStyle name="Normal 4 2 2 4 8 2" xfId="29231"/>
    <cellStyle name="Normal 4 2 2 4 9" xfId="29232"/>
    <cellStyle name="Normal 4 2 2 5" xfId="29233"/>
    <cellStyle name="Normal 4 2 2 5 2" xfId="29234"/>
    <cellStyle name="Normal 4 2 2 5 2 2" xfId="29235"/>
    <cellStyle name="Normal 4 2 2 5 2 2 2" xfId="29236"/>
    <cellStyle name="Normal 4 2 2 5 2 2 2 2" xfId="29237"/>
    <cellStyle name="Normal 4 2 2 5 2 2 2 3" xfId="29238"/>
    <cellStyle name="Normal 4 2 2 5 2 2 2 4" xfId="29239"/>
    <cellStyle name="Normal 4 2 2 5 2 2 3" xfId="29240"/>
    <cellStyle name="Normal 4 2 2 5 2 2 4" xfId="29241"/>
    <cellStyle name="Normal 4 2 2 5 2 2 5" xfId="29242"/>
    <cellStyle name="Normal 4 2 2 5 2 3" xfId="29243"/>
    <cellStyle name="Normal 4 2 2 5 2 3 2" xfId="29244"/>
    <cellStyle name="Normal 4 2 2 5 2 3 3" xfId="29245"/>
    <cellStyle name="Normal 4 2 2 5 2 3 4" xfId="29246"/>
    <cellStyle name="Normal 4 2 2 5 2 4" xfId="29247"/>
    <cellStyle name="Normal 4 2 2 5 2 4 2" xfId="29248"/>
    <cellStyle name="Normal 4 2 2 5 2 5" xfId="29249"/>
    <cellStyle name="Normal 4 2 2 5 2 6" xfId="29250"/>
    <cellStyle name="Normal 4 2 2 5 3" xfId="29251"/>
    <cellStyle name="Normal 4 2 2 5 3 2" xfId="29252"/>
    <cellStyle name="Normal 4 2 2 5 3 2 2" xfId="29253"/>
    <cellStyle name="Normal 4 2 2 5 3 2 2 2" xfId="29254"/>
    <cellStyle name="Normal 4 2 2 5 3 2 2 3" xfId="29255"/>
    <cellStyle name="Normal 4 2 2 5 3 2 2 4" xfId="29256"/>
    <cellStyle name="Normal 4 2 2 5 3 2 3" xfId="29257"/>
    <cellStyle name="Normal 4 2 2 5 3 2 4" xfId="29258"/>
    <cellStyle name="Normal 4 2 2 5 3 2 5" xfId="29259"/>
    <cellStyle name="Normal 4 2 2 5 3 3" xfId="29260"/>
    <cellStyle name="Normal 4 2 2 5 3 3 2" xfId="29261"/>
    <cellStyle name="Normal 4 2 2 5 3 3 3" xfId="29262"/>
    <cellStyle name="Normal 4 2 2 5 3 3 4" xfId="29263"/>
    <cellStyle name="Normal 4 2 2 5 3 4" xfId="29264"/>
    <cellStyle name="Normal 4 2 2 5 3 4 2" xfId="29265"/>
    <cellStyle name="Normal 4 2 2 5 3 5" xfId="29266"/>
    <cellStyle name="Normal 4 2 2 5 3 6" xfId="29267"/>
    <cellStyle name="Normal 4 2 2 5 4" xfId="29268"/>
    <cellStyle name="Normal 4 2 2 5 4 2" xfId="29269"/>
    <cellStyle name="Normal 4 2 2 5 4 2 2" xfId="29270"/>
    <cellStyle name="Normal 4 2 2 5 4 2 3" xfId="29271"/>
    <cellStyle name="Normal 4 2 2 5 4 2 4" xfId="29272"/>
    <cellStyle name="Normal 4 2 2 5 4 3" xfId="29273"/>
    <cellStyle name="Normal 4 2 2 5 4 4" xfId="29274"/>
    <cellStyle name="Normal 4 2 2 5 4 5" xfId="29275"/>
    <cellStyle name="Normal 4 2 2 5 5" xfId="29276"/>
    <cellStyle name="Normal 4 2 2 5 5 2" xfId="29277"/>
    <cellStyle name="Normal 4 2 2 5 5 3" xfId="29278"/>
    <cellStyle name="Normal 4 2 2 5 5 4" xfId="29279"/>
    <cellStyle name="Normal 4 2 2 5 6" xfId="29280"/>
    <cellStyle name="Normal 4 2 2 5 6 2" xfId="29281"/>
    <cellStyle name="Normal 4 2 2 5 7" xfId="29282"/>
    <cellStyle name="Normal 4 2 2 5 8" xfId="29283"/>
    <cellStyle name="Normal 4 2 2 6" xfId="29284"/>
    <cellStyle name="Normal 4 2 2 6 2" xfId="29285"/>
    <cellStyle name="Normal 4 2 2 6 2 2" xfId="29286"/>
    <cellStyle name="Normal 4 2 2 6 2 2 2" xfId="29287"/>
    <cellStyle name="Normal 4 2 2 6 2 2 2 2" xfId="29288"/>
    <cellStyle name="Normal 4 2 2 6 2 2 2 3" xfId="29289"/>
    <cellStyle name="Normal 4 2 2 6 2 2 2 4" xfId="29290"/>
    <cellStyle name="Normal 4 2 2 6 2 2 3" xfId="29291"/>
    <cellStyle name="Normal 4 2 2 6 2 2 4" xfId="29292"/>
    <cellStyle name="Normal 4 2 2 6 2 2 5" xfId="29293"/>
    <cellStyle name="Normal 4 2 2 6 2 3" xfId="29294"/>
    <cellStyle name="Normal 4 2 2 6 2 3 2" xfId="29295"/>
    <cellStyle name="Normal 4 2 2 6 2 3 3" xfId="29296"/>
    <cellStyle name="Normal 4 2 2 6 2 3 4" xfId="29297"/>
    <cellStyle name="Normal 4 2 2 6 2 4" xfId="29298"/>
    <cellStyle name="Normal 4 2 2 6 2 4 2" xfId="29299"/>
    <cellStyle name="Normal 4 2 2 6 2 5" xfId="29300"/>
    <cellStyle name="Normal 4 2 2 6 2 6" xfId="29301"/>
    <cellStyle name="Normal 4 2 2 6 3" xfId="29302"/>
    <cellStyle name="Normal 4 2 2 6 3 2" xfId="29303"/>
    <cellStyle name="Normal 4 2 2 6 3 2 2" xfId="29304"/>
    <cellStyle name="Normal 4 2 2 6 3 2 2 2" xfId="29305"/>
    <cellStyle name="Normal 4 2 2 6 3 2 2 3" xfId="29306"/>
    <cellStyle name="Normal 4 2 2 6 3 2 2 4" xfId="29307"/>
    <cellStyle name="Normal 4 2 2 6 3 2 3" xfId="29308"/>
    <cellStyle name="Normal 4 2 2 6 3 2 4" xfId="29309"/>
    <cellStyle name="Normal 4 2 2 6 3 2 5" xfId="29310"/>
    <cellStyle name="Normal 4 2 2 6 3 3" xfId="29311"/>
    <cellStyle name="Normal 4 2 2 6 3 3 2" xfId="29312"/>
    <cellStyle name="Normal 4 2 2 6 3 3 3" xfId="29313"/>
    <cellStyle name="Normal 4 2 2 6 3 3 4" xfId="29314"/>
    <cellStyle name="Normal 4 2 2 6 3 4" xfId="29315"/>
    <cellStyle name="Normal 4 2 2 6 3 4 2" xfId="29316"/>
    <cellStyle name="Normal 4 2 2 6 3 5" xfId="29317"/>
    <cellStyle name="Normal 4 2 2 6 3 6" xfId="29318"/>
    <cellStyle name="Normal 4 2 2 6 4" xfId="29319"/>
    <cellStyle name="Normal 4 2 2 6 4 2" xfId="29320"/>
    <cellStyle name="Normal 4 2 2 6 4 2 2" xfId="29321"/>
    <cellStyle name="Normal 4 2 2 6 4 2 3" xfId="29322"/>
    <cellStyle name="Normal 4 2 2 6 4 2 4" xfId="29323"/>
    <cellStyle name="Normal 4 2 2 6 4 3" xfId="29324"/>
    <cellStyle name="Normal 4 2 2 6 4 4" xfId="29325"/>
    <cellStyle name="Normal 4 2 2 6 4 5" xfId="29326"/>
    <cellStyle name="Normal 4 2 2 6 5" xfId="29327"/>
    <cellStyle name="Normal 4 2 2 6 5 2" xfId="29328"/>
    <cellStyle name="Normal 4 2 2 6 5 3" xfId="29329"/>
    <cellStyle name="Normal 4 2 2 6 5 4" xfId="29330"/>
    <cellStyle name="Normal 4 2 2 6 6" xfId="29331"/>
    <cellStyle name="Normal 4 2 2 6 6 2" xfId="29332"/>
    <cellStyle name="Normal 4 2 2 6 7" xfId="29333"/>
    <cellStyle name="Normal 4 2 2 6 8" xfId="29334"/>
    <cellStyle name="Normal 4 2 2 7" xfId="29335"/>
    <cellStyle name="Normal 4 2 2 7 2" xfId="29336"/>
    <cellStyle name="Normal 4 2 2 7 2 2" xfId="29337"/>
    <cellStyle name="Normal 4 2 2 7 2 2 2" xfId="29338"/>
    <cellStyle name="Normal 4 2 2 7 2 2 3" xfId="29339"/>
    <cellStyle name="Normal 4 2 2 7 2 2 4" xfId="29340"/>
    <cellStyle name="Normal 4 2 2 7 2 3" xfId="29341"/>
    <cellStyle name="Normal 4 2 2 7 2 4" xfId="29342"/>
    <cellStyle name="Normal 4 2 2 7 2 5" xfId="29343"/>
    <cellStyle name="Normal 4 2 2 7 3" xfId="29344"/>
    <cellStyle name="Normal 4 2 2 7 3 2" xfId="29345"/>
    <cellStyle name="Normal 4 2 2 7 3 3" xfId="29346"/>
    <cellStyle name="Normal 4 2 2 7 3 4" xfId="29347"/>
    <cellStyle name="Normal 4 2 2 7 4" xfId="29348"/>
    <cellStyle name="Normal 4 2 2 7 4 2" xfId="29349"/>
    <cellStyle name="Normal 4 2 2 7 5" xfId="29350"/>
    <cellStyle name="Normal 4 2 2 7 6" xfId="29351"/>
    <cellStyle name="Normal 4 2 2 8" xfId="29352"/>
    <cellStyle name="Normal 4 2 2 8 2" xfId="29353"/>
    <cellStyle name="Normal 4 2 2 8 2 2" xfId="29354"/>
    <cellStyle name="Normal 4 2 2 8 2 2 2" xfId="29355"/>
    <cellStyle name="Normal 4 2 2 8 2 2 3" xfId="29356"/>
    <cellStyle name="Normal 4 2 2 8 2 2 4" xfId="29357"/>
    <cellStyle name="Normal 4 2 2 8 2 3" xfId="29358"/>
    <cellStyle name="Normal 4 2 2 8 2 4" xfId="29359"/>
    <cellStyle name="Normal 4 2 2 8 2 5" xfId="29360"/>
    <cellStyle name="Normal 4 2 2 8 3" xfId="29361"/>
    <cellStyle name="Normal 4 2 2 8 3 2" xfId="29362"/>
    <cellStyle name="Normal 4 2 2 8 3 3" xfId="29363"/>
    <cellStyle name="Normal 4 2 2 8 3 4" xfId="29364"/>
    <cellStyle name="Normal 4 2 2 8 4" xfId="29365"/>
    <cellStyle name="Normal 4 2 2 8 4 2" xfId="29366"/>
    <cellStyle name="Normal 4 2 2 8 5" xfId="29367"/>
    <cellStyle name="Normal 4 2 2 8 6" xfId="29368"/>
    <cellStyle name="Normal 4 2 2 9" xfId="29369"/>
    <cellStyle name="Normal 4 2 2 9 2" xfId="29370"/>
    <cellStyle name="Normal 4 2 2 9 2 2" xfId="29371"/>
    <cellStyle name="Normal 4 2 2 9 2 3" xfId="29372"/>
    <cellStyle name="Normal 4 2 2 9 2 4" xfId="29373"/>
    <cellStyle name="Normal 4 2 2 9 3" xfId="29374"/>
    <cellStyle name="Normal 4 2 2 9 4" xfId="29375"/>
    <cellStyle name="Normal 4 2 2 9 5" xfId="29376"/>
    <cellStyle name="Normal 4 2 3" xfId="29377"/>
    <cellStyle name="Normal 4 2 3 10" xfId="29378"/>
    <cellStyle name="Normal 4 2 3 11" xfId="29379"/>
    <cellStyle name="Normal 4 2 3 12" xfId="29380"/>
    <cellStyle name="Normal 4 2 3 2" xfId="29381"/>
    <cellStyle name="Normal 4 2 3 2 10" xfId="29382"/>
    <cellStyle name="Normal 4 2 3 2 11" xfId="29383"/>
    <cellStyle name="Normal 4 2 3 2 2" xfId="29384"/>
    <cellStyle name="Normal 4 2 3 2 2 2" xfId="29385"/>
    <cellStyle name="Normal 4 2 3 2 2 2 2" xfId="29386"/>
    <cellStyle name="Normal 4 2 3 2 2 2 2 2" xfId="29387"/>
    <cellStyle name="Normal 4 2 3 2 2 2 2 2 2" xfId="29388"/>
    <cellStyle name="Normal 4 2 3 2 2 2 2 2 3" xfId="29389"/>
    <cellStyle name="Normal 4 2 3 2 2 2 2 2 4" xfId="29390"/>
    <cellStyle name="Normal 4 2 3 2 2 2 2 3" xfId="29391"/>
    <cellStyle name="Normal 4 2 3 2 2 2 2 4" xfId="29392"/>
    <cellStyle name="Normal 4 2 3 2 2 2 2 5" xfId="29393"/>
    <cellStyle name="Normal 4 2 3 2 2 2 3" xfId="29394"/>
    <cellStyle name="Normal 4 2 3 2 2 2 3 2" xfId="29395"/>
    <cellStyle name="Normal 4 2 3 2 2 2 3 3" xfId="29396"/>
    <cellStyle name="Normal 4 2 3 2 2 2 3 4" xfId="29397"/>
    <cellStyle name="Normal 4 2 3 2 2 2 4" xfId="29398"/>
    <cellStyle name="Normal 4 2 3 2 2 2 4 2" xfId="29399"/>
    <cellStyle name="Normal 4 2 3 2 2 2 5" xfId="29400"/>
    <cellStyle name="Normal 4 2 3 2 2 2 6" xfId="29401"/>
    <cellStyle name="Normal 4 2 3 2 2 3" xfId="29402"/>
    <cellStyle name="Normal 4 2 3 2 2 3 2" xfId="29403"/>
    <cellStyle name="Normal 4 2 3 2 2 3 2 2" xfId="29404"/>
    <cellStyle name="Normal 4 2 3 2 2 3 2 2 2" xfId="29405"/>
    <cellStyle name="Normal 4 2 3 2 2 3 2 2 3" xfId="29406"/>
    <cellStyle name="Normal 4 2 3 2 2 3 2 2 4" xfId="29407"/>
    <cellStyle name="Normal 4 2 3 2 2 3 2 3" xfId="29408"/>
    <cellStyle name="Normal 4 2 3 2 2 3 2 4" xfId="29409"/>
    <cellStyle name="Normal 4 2 3 2 2 3 2 5" xfId="29410"/>
    <cellStyle name="Normal 4 2 3 2 2 3 3" xfId="29411"/>
    <cellStyle name="Normal 4 2 3 2 2 3 3 2" xfId="29412"/>
    <cellStyle name="Normal 4 2 3 2 2 3 3 3" xfId="29413"/>
    <cellStyle name="Normal 4 2 3 2 2 3 3 4" xfId="29414"/>
    <cellStyle name="Normal 4 2 3 2 2 3 4" xfId="29415"/>
    <cellStyle name="Normal 4 2 3 2 2 3 4 2" xfId="29416"/>
    <cellStyle name="Normal 4 2 3 2 2 3 5" xfId="29417"/>
    <cellStyle name="Normal 4 2 3 2 2 3 6" xfId="29418"/>
    <cellStyle name="Normal 4 2 3 2 2 4" xfId="29419"/>
    <cellStyle name="Normal 4 2 3 2 2 4 2" xfId="29420"/>
    <cellStyle name="Normal 4 2 3 2 2 4 2 2" xfId="29421"/>
    <cellStyle name="Normal 4 2 3 2 2 4 2 3" xfId="29422"/>
    <cellStyle name="Normal 4 2 3 2 2 4 2 4" xfId="29423"/>
    <cellStyle name="Normal 4 2 3 2 2 4 3" xfId="29424"/>
    <cellStyle name="Normal 4 2 3 2 2 4 4" xfId="29425"/>
    <cellStyle name="Normal 4 2 3 2 2 4 5" xfId="29426"/>
    <cellStyle name="Normal 4 2 3 2 2 5" xfId="29427"/>
    <cellStyle name="Normal 4 2 3 2 2 5 2" xfId="29428"/>
    <cellStyle name="Normal 4 2 3 2 2 5 3" xfId="29429"/>
    <cellStyle name="Normal 4 2 3 2 2 5 4" xfId="29430"/>
    <cellStyle name="Normal 4 2 3 2 2 6" xfId="29431"/>
    <cellStyle name="Normal 4 2 3 2 2 6 2" xfId="29432"/>
    <cellStyle name="Normal 4 2 3 2 2 7" xfId="29433"/>
    <cellStyle name="Normal 4 2 3 2 2 8" xfId="29434"/>
    <cellStyle name="Normal 4 2 3 2 2 9" xfId="29435"/>
    <cellStyle name="Normal 4 2 3 2 3" xfId="29436"/>
    <cellStyle name="Normal 4 2 3 2 3 2" xfId="29437"/>
    <cellStyle name="Normal 4 2 3 2 3 2 2" xfId="29438"/>
    <cellStyle name="Normal 4 2 3 2 3 2 2 2" xfId="29439"/>
    <cellStyle name="Normal 4 2 3 2 3 2 2 2 2" xfId="29440"/>
    <cellStyle name="Normal 4 2 3 2 3 2 2 2 3" xfId="29441"/>
    <cellStyle name="Normal 4 2 3 2 3 2 2 2 4" xfId="29442"/>
    <cellStyle name="Normal 4 2 3 2 3 2 2 3" xfId="29443"/>
    <cellStyle name="Normal 4 2 3 2 3 2 2 4" xfId="29444"/>
    <cellStyle name="Normal 4 2 3 2 3 2 2 5" xfId="29445"/>
    <cellStyle name="Normal 4 2 3 2 3 2 3" xfId="29446"/>
    <cellStyle name="Normal 4 2 3 2 3 2 3 2" xfId="29447"/>
    <cellStyle name="Normal 4 2 3 2 3 2 3 3" xfId="29448"/>
    <cellStyle name="Normal 4 2 3 2 3 2 3 4" xfId="29449"/>
    <cellStyle name="Normal 4 2 3 2 3 2 4" xfId="29450"/>
    <cellStyle name="Normal 4 2 3 2 3 2 4 2" xfId="29451"/>
    <cellStyle name="Normal 4 2 3 2 3 2 5" xfId="29452"/>
    <cellStyle name="Normal 4 2 3 2 3 2 6" xfId="29453"/>
    <cellStyle name="Normal 4 2 3 2 3 3" xfId="29454"/>
    <cellStyle name="Normal 4 2 3 2 3 3 2" xfId="29455"/>
    <cellStyle name="Normal 4 2 3 2 3 3 2 2" xfId="29456"/>
    <cellStyle name="Normal 4 2 3 2 3 3 2 2 2" xfId="29457"/>
    <cellStyle name="Normal 4 2 3 2 3 3 2 2 3" xfId="29458"/>
    <cellStyle name="Normal 4 2 3 2 3 3 2 2 4" xfId="29459"/>
    <cellStyle name="Normal 4 2 3 2 3 3 2 3" xfId="29460"/>
    <cellStyle name="Normal 4 2 3 2 3 3 2 4" xfId="29461"/>
    <cellStyle name="Normal 4 2 3 2 3 3 2 5" xfId="29462"/>
    <cellStyle name="Normal 4 2 3 2 3 3 3" xfId="29463"/>
    <cellStyle name="Normal 4 2 3 2 3 3 3 2" xfId="29464"/>
    <cellStyle name="Normal 4 2 3 2 3 3 3 3" xfId="29465"/>
    <cellStyle name="Normal 4 2 3 2 3 3 3 4" xfId="29466"/>
    <cellStyle name="Normal 4 2 3 2 3 3 4" xfId="29467"/>
    <cellStyle name="Normal 4 2 3 2 3 3 4 2" xfId="29468"/>
    <cellStyle name="Normal 4 2 3 2 3 3 5" xfId="29469"/>
    <cellStyle name="Normal 4 2 3 2 3 3 6" xfId="29470"/>
    <cellStyle name="Normal 4 2 3 2 3 4" xfId="29471"/>
    <cellStyle name="Normal 4 2 3 2 3 4 2" xfId="29472"/>
    <cellStyle name="Normal 4 2 3 2 3 4 2 2" xfId="29473"/>
    <cellStyle name="Normal 4 2 3 2 3 4 2 3" xfId="29474"/>
    <cellStyle name="Normal 4 2 3 2 3 4 2 4" xfId="29475"/>
    <cellStyle name="Normal 4 2 3 2 3 4 3" xfId="29476"/>
    <cellStyle name="Normal 4 2 3 2 3 4 4" xfId="29477"/>
    <cellStyle name="Normal 4 2 3 2 3 4 5" xfId="29478"/>
    <cellStyle name="Normal 4 2 3 2 3 5" xfId="29479"/>
    <cellStyle name="Normal 4 2 3 2 3 5 2" xfId="29480"/>
    <cellStyle name="Normal 4 2 3 2 3 5 3" xfId="29481"/>
    <cellStyle name="Normal 4 2 3 2 3 5 4" xfId="29482"/>
    <cellStyle name="Normal 4 2 3 2 3 6" xfId="29483"/>
    <cellStyle name="Normal 4 2 3 2 3 6 2" xfId="29484"/>
    <cellStyle name="Normal 4 2 3 2 3 7" xfId="29485"/>
    <cellStyle name="Normal 4 2 3 2 3 8" xfId="29486"/>
    <cellStyle name="Normal 4 2 3 2 4" xfId="29487"/>
    <cellStyle name="Normal 4 2 3 2 4 2" xfId="29488"/>
    <cellStyle name="Normal 4 2 3 2 4 2 2" xfId="29489"/>
    <cellStyle name="Normal 4 2 3 2 4 2 2 2" xfId="29490"/>
    <cellStyle name="Normal 4 2 3 2 4 2 2 3" xfId="29491"/>
    <cellStyle name="Normal 4 2 3 2 4 2 2 4" xfId="29492"/>
    <cellStyle name="Normal 4 2 3 2 4 2 3" xfId="29493"/>
    <cellStyle name="Normal 4 2 3 2 4 2 4" xfId="29494"/>
    <cellStyle name="Normal 4 2 3 2 4 2 5" xfId="29495"/>
    <cellStyle name="Normal 4 2 3 2 4 3" xfId="29496"/>
    <cellStyle name="Normal 4 2 3 2 4 3 2" xfId="29497"/>
    <cellStyle name="Normal 4 2 3 2 4 3 3" xfId="29498"/>
    <cellStyle name="Normal 4 2 3 2 4 3 4" xfId="29499"/>
    <cellStyle name="Normal 4 2 3 2 4 4" xfId="29500"/>
    <cellStyle name="Normal 4 2 3 2 4 4 2" xfId="29501"/>
    <cellStyle name="Normal 4 2 3 2 4 5" xfId="29502"/>
    <cellStyle name="Normal 4 2 3 2 4 6" xfId="29503"/>
    <cellStyle name="Normal 4 2 3 2 5" xfId="29504"/>
    <cellStyle name="Normal 4 2 3 2 5 2" xfId="29505"/>
    <cellStyle name="Normal 4 2 3 2 5 2 2" xfId="29506"/>
    <cellStyle name="Normal 4 2 3 2 5 2 2 2" xfId="29507"/>
    <cellStyle name="Normal 4 2 3 2 5 2 2 3" xfId="29508"/>
    <cellStyle name="Normal 4 2 3 2 5 2 2 4" xfId="29509"/>
    <cellStyle name="Normal 4 2 3 2 5 2 3" xfId="29510"/>
    <cellStyle name="Normal 4 2 3 2 5 2 4" xfId="29511"/>
    <cellStyle name="Normal 4 2 3 2 5 2 5" xfId="29512"/>
    <cellStyle name="Normal 4 2 3 2 5 3" xfId="29513"/>
    <cellStyle name="Normal 4 2 3 2 5 3 2" xfId="29514"/>
    <cellStyle name="Normal 4 2 3 2 5 3 3" xfId="29515"/>
    <cellStyle name="Normal 4 2 3 2 5 3 4" xfId="29516"/>
    <cellStyle name="Normal 4 2 3 2 5 4" xfId="29517"/>
    <cellStyle name="Normal 4 2 3 2 5 4 2" xfId="29518"/>
    <cellStyle name="Normal 4 2 3 2 5 5" xfId="29519"/>
    <cellStyle name="Normal 4 2 3 2 5 6" xfId="29520"/>
    <cellStyle name="Normal 4 2 3 2 6" xfId="29521"/>
    <cellStyle name="Normal 4 2 3 2 6 2" xfId="29522"/>
    <cellStyle name="Normal 4 2 3 2 6 2 2" xfId="29523"/>
    <cellStyle name="Normal 4 2 3 2 6 2 3" xfId="29524"/>
    <cellStyle name="Normal 4 2 3 2 6 2 4" xfId="29525"/>
    <cellStyle name="Normal 4 2 3 2 6 3" xfId="29526"/>
    <cellStyle name="Normal 4 2 3 2 6 4" xfId="29527"/>
    <cellStyle name="Normal 4 2 3 2 6 5" xfId="29528"/>
    <cellStyle name="Normal 4 2 3 2 7" xfId="29529"/>
    <cellStyle name="Normal 4 2 3 2 7 2" xfId="29530"/>
    <cellStyle name="Normal 4 2 3 2 7 3" xfId="29531"/>
    <cellStyle name="Normal 4 2 3 2 7 4" xfId="29532"/>
    <cellStyle name="Normal 4 2 3 2 8" xfId="29533"/>
    <cellStyle name="Normal 4 2 3 2 8 2" xfId="29534"/>
    <cellStyle name="Normal 4 2 3 2 9" xfId="29535"/>
    <cellStyle name="Normal 4 2 3 3" xfId="29536"/>
    <cellStyle name="Normal 4 2 3 3 2" xfId="29537"/>
    <cellStyle name="Normal 4 2 3 3 2 2" xfId="29538"/>
    <cellStyle name="Normal 4 2 3 3 2 2 2" xfId="29539"/>
    <cellStyle name="Normal 4 2 3 3 2 2 2 2" xfId="29540"/>
    <cellStyle name="Normal 4 2 3 3 2 2 2 3" xfId="29541"/>
    <cellStyle name="Normal 4 2 3 3 2 2 2 4" xfId="29542"/>
    <cellStyle name="Normal 4 2 3 3 2 2 3" xfId="29543"/>
    <cellStyle name="Normal 4 2 3 3 2 2 4" xfId="29544"/>
    <cellStyle name="Normal 4 2 3 3 2 2 5" xfId="29545"/>
    <cellStyle name="Normal 4 2 3 3 2 3" xfId="29546"/>
    <cellStyle name="Normal 4 2 3 3 2 3 2" xfId="29547"/>
    <cellStyle name="Normal 4 2 3 3 2 3 3" xfId="29548"/>
    <cellStyle name="Normal 4 2 3 3 2 3 4" xfId="29549"/>
    <cellStyle name="Normal 4 2 3 3 2 4" xfId="29550"/>
    <cellStyle name="Normal 4 2 3 3 2 4 2" xfId="29551"/>
    <cellStyle name="Normal 4 2 3 3 2 5" xfId="29552"/>
    <cellStyle name="Normal 4 2 3 3 2 6" xfId="29553"/>
    <cellStyle name="Normal 4 2 3 3 3" xfId="29554"/>
    <cellStyle name="Normal 4 2 3 3 3 2" xfId="29555"/>
    <cellStyle name="Normal 4 2 3 3 3 2 2" xfId="29556"/>
    <cellStyle name="Normal 4 2 3 3 3 2 2 2" xfId="29557"/>
    <cellStyle name="Normal 4 2 3 3 3 2 2 3" xfId="29558"/>
    <cellStyle name="Normal 4 2 3 3 3 2 2 4" xfId="29559"/>
    <cellStyle name="Normal 4 2 3 3 3 2 3" xfId="29560"/>
    <cellStyle name="Normal 4 2 3 3 3 2 4" xfId="29561"/>
    <cellStyle name="Normal 4 2 3 3 3 2 5" xfId="29562"/>
    <cellStyle name="Normal 4 2 3 3 3 3" xfId="29563"/>
    <cellStyle name="Normal 4 2 3 3 3 3 2" xfId="29564"/>
    <cellStyle name="Normal 4 2 3 3 3 3 3" xfId="29565"/>
    <cellStyle name="Normal 4 2 3 3 3 3 4" xfId="29566"/>
    <cellStyle name="Normal 4 2 3 3 3 4" xfId="29567"/>
    <cellStyle name="Normal 4 2 3 3 3 4 2" xfId="29568"/>
    <cellStyle name="Normal 4 2 3 3 3 5" xfId="29569"/>
    <cellStyle name="Normal 4 2 3 3 3 6" xfId="29570"/>
    <cellStyle name="Normal 4 2 3 3 4" xfId="29571"/>
    <cellStyle name="Normal 4 2 3 3 4 2" xfId="29572"/>
    <cellStyle name="Normal 4 2 3 3 4 2 2" xfId="29573"/>
    <cellStyle name="Normal 4 2 3 3 4 2 3" xfId="29574"/>
    <cellStyle name="Normal 4 2 3 3 4 2 4" xfId="29575"/>
    <cellStyle name="Normal 4 2 3 3 4 3" xfId="29576"/>
    <cellStyle name="Normal 4 2 3 3 4 4" xfId="29577"/>
    <cellStyle name="Normal 4 2 3 3 4 5" xfId="29578"/>
    <cellStyle name="Normal 4 2 3 3 5" xfId="29579"/>
    <cellStyle name="Normal 4 2 3 3 5 2" xfId="29580"/>
    <cellStyle name="Normal 4 2 3 3 5 3" xfId="29581"/>
    <cellStyle name="Normal 4 2 3 3 5 4" xfId="29582"/>
    <cellStyle name="Normal 4 2 3 3 6" xfId="29583"/>
    <cellStyle name="Normal 4 2 3 3 6 2" xfId="29584"/>
    <cellStyle name="Normal 4 2 3 3 7" xfId="29585"/>
    <cellStyle name="Normal 4 2 3 3 8" xfId="29586"/>
    <cellStyle name="Normal 4 2 3 3 9" xfId="29587"/>
    <cellStyle name="Normal 4 2 3 4" xfId="29588"/>
    <cellStyle name="Normal 4 2 3 4 2" xfId="29589"/>
    <cellStyle name="Normal 4 2 3 4 2 2" xfId="29590"/>
    <cellStyle name="Normal 4 2 3 4 2 2 2" xfId="29591"/>
    <cellStyle name="Normal 4 2 3 4 2 2 2 2" xfId="29592"/>
    <cellStyle name="Normal 4 2 3 4 2 2 2 3" xfId="29593"/>
    <cellStyle name="Normal 4 2 3 4 2 2 2 4" xfId="29594"/>
    <cellStyle name="Normal 4 2 3 4 2 2 3" xfId="29595"/>
    <cellStyle name="Normal 4 2 3 4 2 2 4" xfId="29596"/>
    <cellStyle name="Normal 4 2 3 4 2 2 5" xfId="29597"/>
    <cellStyle name="Normal 4 2 3 4 2 3" xfId="29598"/>
    <cellStyle name="Normal 4 2 3 4 2 3 2" xfId="29599"/>
    <cellStyle name="Normal 4 2 3 4 2 3 3" xfId="29600"/>
    <cellStyle name="Normal 4 2 3 4 2 3 4" xfId="29601"/>
    <cellStyle name="Normal 4 2 3 4 2 4" xfId="29602"/>
    <cellStyle name="Normal 4 2 3 4 2 4 2" xfId="29603"/>
    <cellStyle name="Normal 4 2 3 4 2 5" xfId="29604"/>
    <cellStyle name="Normal 4 2 3 4 2 6" xfId="29605"/>
    <cellStyle name="Normal 4 2 3 4 3" xfId="29606"/>
    <cellStyle name="Normal 4 2 3 4 3 2" xfId="29607"/>
    <cellStyle name="Normal 4 2 3 4 3 2 2" xfId="29608"/>
    <cellStyle name="Normal 4 2 3 4 3 2 2 2" xfId="29609"/>
    <cellStyle name="Normal 4 2 3 4 3 2 2 3" xfId="29610"/>
    <cellStyle name="Normal 4 2 3 4 3 2 2 4" xfId="29611"/>
    <cellStyle name="Normal 4 2 3 4 3 2 3" xfId="29612"/>
    <cellStyle name="Normal 4 2 3 4 3 2 4" xfId="29613"/>
    <cellStyle name="Normal 4 2 3 4 3 2 5" xfId="29614"/>
    <cellStyle name="Normal 4 2 3 4 3 3" xfId="29615"/>
    <cellStyle name="Normal 4 2 3 4 3 3 2" xfId="29616"/>
    <cellStyle name="Normal 4 2 3 4 3 3 3" xfId="29617"/>
    <cellStyle name="Normal 4 2 3 4 3 3 4" xfId="29618"/>
    <cellStyle name="Normal 4 2 3 4 3 4" xfId="29619"/>
    <cellStyle name="Normal 4 2 3 4 3 4 2" xfId="29620"/>
    <cellStyle name="Normal 4 2 3 4 3 5" xfId="29621"/>
    <cellStyle name="Normal 4 2 3 4 3 6" xfId="29622"/>
    <cellStyle name="Normal 4 2 3 4 4" xfId="29623"/>
    <cellStyle name="Normal 4 2 3 4 4 2" xfId="29624"/>
    <cellStyle name="Normal 4 2 3 4 4 2 2" xfId="29625"/>
    <cellStyle name="Normal 4 2 3 4 4 2 3" xfId="29626"/>
    <cellStyle name="Normal 4 2 3 4 4 2 4" xfId="29627"/>
    <cellStyle name="Normal 4 2 3 4 4 3" xfId="29628"/>
    <cellStyle name="Normal 4 2 3 4 4 4" xfId="29629"/>
    <cellStyle name="Normal 4 2 3 4 4 5" xfId="29630"/>
    <cellStyle name="Normal 4 2 3 4 5" xfId="29631"/>
    <cellStyle name="Normal 4 2 3 4 5 2" xfId="29632"/>
    <cellStyle name="Normal 4 2 3 4 5 3" xfId="29633"/>
    <cellStyle name="Normal 4 2 3 4 5 4" xfId="29634"/>
    <cellStyle name="Normal 4 2 3 4 6" xfId="29635"/>
    <cellStyle name="Normal 4 2 3 4 6 2" xfId="29636"/>
    <cellStyle name="Normal 4 2 3 4 7" xfId="29637"/>
    <cellStyle name="Normal 4 2 3 4 8" xfId="29638"/>
    <cellStyle name="Normal 4 2 3 5" xfId="29639"/>
    <cellStyle name="Normal 4 2 3 5 2" xfId="29640"/>
    <cellStyle name="Normal 4 2 3 5 2 2" xfId="29641"/>
    <cellStyle name="Normal 4 2 3 5 2 2 2" xfId="29642"/>
    <cellStyle name="Normal 4 2 3 5 2 2 3" xfId="29643"/>
    <cellStyle name="Normal 4 2 3 5 2 2 4" xfId="29644"/>
    <cellStyle name="Normal 4 2 3 5 2 3" xfId="29645"/>
    <cellStyle name="Normal 4 2 3 5 2 4" xfId="29646"/>
    <cellStyle name="Normal 4 2 3 5 2 5" xfId="29647"/>
    <cellStyle name="Normal 4 2 3 5 3" xfId="29648"/>
    <cellStyle name="Normal 4 2 3 5 3 2" xfId="29649"/>
    <cellStyle name="Normal 4 2 3 5 3 3" xfId="29650"/>
    <cellStyle name="Normal 4 2 3 5 3 4" xfId="29651"/>
    <cellStyle name="Normal 4 2 3 5 4" xfId="29652"/>
    <cellStyle name="Normal 4 2 3 5 4 2" xfId="29653"/>
    <cellStyle name="Normal 4 2 3 5 5" xfId="29654"/>
    <cellStyle name="Normal 4 2 3 5 6" xfId="29655"/>
    <cellStyle name="Normal 4 2 3 6" xfId="29656"/>
    <cellStyle name="Normal 4 2 3 6 2" xfId="29657"/>
    <cellStyle name="Normal 4 2 3 6 2 2" xfId="29658"/>
    <cellStyle name="Normal 4 2 3 6 2 2 2" xfId="29659"/>
    <cellStyle name="Normal 4 2 3 6 2 2 3" xfId="29660"/>
    <cellStyle name="Normal 4 2 3 6 2 2 4" xfId="29661"/>
    <cellStyle name="Normal 4 2 3 6 2 3" xfId="29662"/>
    <cellStyle name="Normal 4 2 3 6 2 4" xfId="29663"/>
    <cellStyle name="Normal 4 2 3 6 2 5" xfId="29664"/>
    <cellStyle name="Normal 4 2 3 6 3" xfId="29665"/>
    <cellStyle name="Normal 4 2 3 6 3 2" xfId="29666"/>
    <cellStyle name="Normal 4 2 3 6 3 3" xfId="29667"/>
    <cellStyle name="Normal 4 2 3 6 3 4" xfId="29668"/>
    <cellStyle name="Normal 4 2 3 6 4" xfId="29669"/>
    <cellStyle name="Normal 4 2 3 6 4 2" xfId="29670"/>
    <cellStyle name="Normal 4 2 3 6 5" xfId="29671"/>
    <cellStyle name="Normal 4 2 3 6 6" xfId="29672"/>
    <cellStyle name="Normal 4 2 3 7" xfId="29673"/>
    <cellStyle name="Normal 4 2 3 7 2" xfId="29674"/>
    <cellStyle name="Normal 4 2 3 7 2 2" xfId="29675"/>
    <cellStyle name="Normal 4 2 3 7 2 3" xfId="29676"/>
    <cellStyle name="Normal 4 2 3 7 2 4" xfId="29677"/>
    <cellStyle name="Normal 4 2 3 7 3" xfId="29678"/>
    <cellStyle name="Normal 4 2 3 7 4" xfId="29679"/>
    <cellStyle name="Normal 4 2 3 7 5" xfId="29680"/>
    <cellStyle name="Normal 4 2 3 8" xfId="29681"/>
    <cellStyle name="Normal 4 2 3 8 2" xfId="29682"/>
    <cellStyle name="Normal 4 2 3 8 3" xfId="29683"/>
    <cellStyle name="Normal 4 2 3 8 4" xfId="29684"/>
    <cellStyle name="Normal 4 2 3 9" xfId="29685"/>
    <cellStyle name="Normal 4 2 3 9 2" xfId="29686"/>
    <cellStyle name="Normal 4 2 4" xfId="29687"/>
    <cellStyle name="Normal 4 2 4 10" xfId="29688"/>
    <cellStyle name="Normal 4 2 4 11" xfId="29689"/>
    <cellStyle name="Normal 4 2 4 2" xfId="29690"/>
    <cellStyle name="Normal 4 2 4 2 2" xfId="29691"/>
    <cellStyle name="Normal 4 2 4 2 2 2" xfId="29692"/>
    <cellStyle name="Normal 4 2 4 2 2 2 2" xfId="29693"/>
    <cellStyle name="Normal 4 2 4 2 2 2 2 2" xfId="29694"/>
    <cellStyle name="Normal 4 2 4 2 2 2 2 3" xfId="29695"/>
    <cellStyle name="Normal 4 2 4 2 2 2 2 4" xfId="29696"/>
    <cellStyle name="Normal 4 2 4 2 2 2 3" xfId="29697"/>
    <cellStyle name="Normal 4 2 4 2 2 2 4" xfId="29698"/>
    <cellStyle name="Normal 4 2 4 2 2 2 5" xfId="29699"/>
    <cellStyle name="Normal 4 2 4 2 2 3" xfId="29700"/>
    <cellStyle name="Normal 4 2 4 2 2 3 2" xfId="29701"/>
    <cellStyle name="Normal 4 2 4 2 2 3 3" xfId="29702"/>
    <cellStyle name="Normal 4 2 4 2 2 3 4" xfId="29703"/>
    <cellStyle name="Normal 4 2 4 2 2 4" xfId="29704"/>
    <cellStyle name="Normal 4 2 4 2 2 4 2" xfId="29705"/>
    <cellStyle name="Normal 4 2 4 2 2 5" xfId="29706"/>
    <cellStyle name="Normal 4 2 4 2 2 6" xfId="29707"/>
    <cellStyle name="Normal 4 2 4 2 3" xfId="29708"/>
    <cellStyle name="Normal 4 2 4 2 3 2" xfId="29709"/>
    <cellStyle name="Normal 4 2 4 2 3 2 2" xfId="29710"/>
    <cellStyle name="Normal 4 2 4 2 3 2 2 2" xfId="29711"/>
    <cellStyle name="Normal 4 2 4 2 3 2 2 3" xfId="29712"/>
    <cellStyle name="Normal 4 2 4 2 3 2 2 4" xfId="29713"/>
    <cellStyle name="Normal 4 2 4 2 3 2 3" xfId="29714"/>
    <cellStyle name="Normal 4 2 4 2 3 2 4" xfId="29715"/>
    <cellStyle name="Normal 4 2 4 2 3 2 5" xfId="29716"/>
    <cellStyle name="Normal 4 2 4 2 3 3" xfId="29717"/>
    <cellStyle name="Normal 4 2 4 2 3 3 2" xfId="29718"/>
    <cellStyle name="Normal 4 2 4 2 3 3 3" xfId="29719"/>
    <cellStyle name="Normal 4 2 4 2 3 3 4" xfId="29720"/>
    <cellStyle name="Normal 4 2 4 2 3 4" xfId="29721"/>
    <cellStyle name="Normal 4 2 4 2 3 4 2" xfId="29722"/>
    <cellStyle name="Normal 4 2 4 2 3 5" xfId="29723"/>
    <cellStyle name="Normal 4 2 4 2 3 6" xfId="29724"/>
    <cellStyle name="Normal 4 2 4 2 4" xfId="29725"/>
    <cellStyle name="Normal 4 2 4 2 4 2" xfId="29726"/>
    <cellStyle name="Normal 4 2 4 2 4 2 2" xfId="29727"/>
    <cellStyle name="Normal 4 2 4 2 4 2 3" xfId="29728"/>
    <cellStyle name="Normal 4 2 4 2 4 2 4" xfId="29729"/>
    <cellStyle name="Normal 4 2 4 2 4 3" xfId="29730"/>
    <cellStyle name="Normal 4 2 4 2 4 4" xfId="29731"/>
    <cellStyle name="Normal 4 2 4 2 4 5" xfId="29732"/>
    <cellStyle name="Normal 4 2 4 2 5" xfId="29733"/>
    <cellStyle name="Normal 4 2 4 2 5 2" xfId="29734"/>
    <cellStyle name="Normal 4 2 4 2 5 3" xfId="29735"/>
    <cellStyle name="Normal 4 2 4 2 5 4" xfId="29736"/>
    <cellStyle name="Normal 4 2 4 2 6" xfId="29737"/>
    <cellStyle name="Normal 4 2 4 2 6 2" xfId="29738"/>
    <cellStyle name="Normal 4 2 4 2 7" xfId="29739"/>
    <cellStyle name="Normal 4 2 4 2 8" xfId="29740"/>
    <cellStyle name="Normal 4 2 4 2 9" xfId="29741"/>
    <cellStyle name="Normal 4 2 4 3" xfId="29742"/>
    <cellStyle name="Normal 4 2 4 3 2" xfId="29743"/>
    <cellStyle name="Normal 4 2 4 3 2 2" xfId="29744"/>
    <cellStyle name="Normal 4 2 4 3 2 2 2" xfId="29745"/>
    <cellStyle name="Normal 4 2 4 3 2 2 2 2" xfId="29746"/>
    <cellStyle name="Normal 4 2 4 3 2 2 2 3" xfId="29747"/>
    <cellStyle name="Normal 4 2 4 3 2 2 2 4" xfId="29748"/>
    <cellStyle name="Normal 4 2 4 3 2 2 3" xfId="29749"/>
    <cellStyle name="Normal 4 2 4 3 2 2 4" xfId="29750"/>
    <cellStyle name="Normal 4 2 4 3 2 2 5" xfId="29751"/>
    <cellStyle name="Normal 4 2 4 3 2 3" xfId="29752"/>
    <cellStyle name="Normal 4 2 4 3 2 3 2" xfId="29753"/>
    <cellStyle name="Normal 4 2 4 3 2 3 3" xfId="29754"/>
    <cellStyle name="Normal 4 2 4 3 2 3 4" xfId="29755"/>
    <cellStyle name="Normal 4 2 4 3 2 4" xfId="29756"/>
    <cellStyle name="Normal 4 2 4 3 2 4 2" xfId="29757"/>
    <cellStyle name="Normal 4 2 4 3 2 5" xfId="29758"/>
    <cellStyle name="Normal 4 2 4 3 2 6" xfId="29759"/>
    <cellStyle name="Normal 4 2 4 3 3" xfId="29760"/>
    <cellStyle name="Normal 4 2 4 3 3 2" xfId="29761"/>
    <cellStyle name="Normal 4 2 4 3 3 2 2" xfId="29762"/>
    <cellStyle name="Normal 4 2 4 3 3 2 2 2" xfId="29763"/>
    <cellStyle name="Normal 4 2 4 3 3 2 2 3" xfId="29764"/>
    <cellStyle name="Normal 4 2 4 3 3 2 2 4" xfId="29765"/>
    <cellStyle name="Normal 4 2 4 3 3 2 3" xfId="29766"/>
    <cellStyle name="Normal 4 2 4 3 3 2 4" xfId="29767"/>
    <cellStyle name="Normal 4 2 4 3 3 2 5" xfId="29768"/>
    <cellStyle name="Normal 4 2 4 3 3 3" xfId="29769"/>
    <cellStyle name="Normal 4 2 4 3 3 3 2" xfId="29770"/>
    <cellStyle name="Normal 4 2 4 3 3 3 3" xfId="29771"/>
    <cellStyle name="Normal 4 2 4 3 3 3 4" xfId="29772"/>
    <cellStyle name="Normal 4 2 4 3 3 4" xfId="29773"/>
    <cellStyle name="Normal 4 2 4 3 3 4 2" xfId="29774"/>
    <cellStyle name="Normal 4 2 4 3 3 5" xfId="29775"/>
    <cellStyle name="Normal 4 2 4 3 3 6" xfId="29776"/>
    <cellStyle name="Normal 4 2 4 3 4" xfId="29777"/>
    <cellStyle name="Normal 4 2 4 3 4 2" xfId="29778"/>
    <cellStyle name="Normal 4 2 4 3 4 2 2" xfId="29779"/>
    <cellStyle name="Normal 4 2 4 3 4 2 3" xfId="29780"/>
    <cellStyle name="Normal 4 2 4 3 4 2 4" xfId="29781"/>
    <cellStyle name="Normal 4 2 4 3 4 3" xfId="29782"/>
    <cellStyle name="Normal 4 2 4 3 4 4" xfId="29783"/>
    <cellStyle name="Normal 4 2 4 3 4 5" xfId="29784"/>
    <cellStyle name="Normal 4 2 4 3 5" xfId="29785"/>
    <cellStyle name="Normal 4 2 4 3 5 2" xfId="29786"/>
    <cellStyle name="Normal 4 2 4 3 5 3" xfId="29787"/>
    <cellStyle name="Normal 4 2 4 3 5 4" xfId="29788"/>
    <cellStyle name="Normal 4 2 4 3 6" xfId="29789"/>
    <cellStyle name="Normal 4 2 4 3 6 2" xfId="29790"/>
    <cellStyle name="Normal 4 2 4 3 7" xfId="29791"/>
    <cellStyle name="Normal 4 2 4 3 8" xfId="29792"/>
    <cellStyle name="Normal 4 2 4 4" xfId="29793"/>
    <cellStyle name="Normal 4 2 4 4 2" xfId="29794"/>
    <cellStyle name="Normal 4 2 4 4 2 2" xfId="29795"/>
    <cellStyle name="Normal 4 2 4 4 2 2 2" xfId="29796"/>
    <cellStyle name="Normal 4 2 4 4 2 2 3" xfId="29797"/>
    <cellStyle name="Normal 4 2 4 4 2 2 4" xfId="29798"/>
    <cellStyle name="Normal 4 2 4 4 2 3" xfId="29799"/>
    <cellStyle name="Normal 4 2 4 4 2 4" xfId="29800"/>
    <cellStyle name="Normal 4 2 4 4 2 5" xfId="29801"/>
    <cellStyle name="Normal 4 2 4 4 3" xfId="29802"/>
    <cellStyle name="Normal 4 2 4 4 3 2" xfId="29803"/>
    <cellStyle name="Normal 4 2 4 4 3 3" xfId="29804"/>
    <cellStyle name="Normal 4 2 4 4 3 4" xfId="29805"/>
    <cellStyle name="Normal 4 2 4 4 4" xfId="29806"/>
    <cellStyle name="Normal 4 2 4 4 4 2" xfId="29807"/>
    <cellStyle name="Normal 4 2 4 4 5" xfId="29808"/>
    <cellStyle name="Normal 4 2 4 4 6" xfId="29809"/>
    <cellStyle name="Normal 4 2 4 5" xfId="29810"/>
    <cellStyle name="Normal 4 2 4 5 2" xfId="29811"/>
    <cellStyle name="Normal 4 2 4 5 2 2" xfId="29812"/>
    <cellStyle name="Normal 4 2 4 5 2 2 2" xfId="29813"/>
    <cellStyle name="Normal 4 2 4 5 2 2 3" xfId="29814"/>
    <cellStyle name="Normal 4 2 4 5 2 2 4" xfId="29815"/>
    <cellStyle name="Normal 4 2 4 5 2 3" xfId="29816"/>
    <cellStyle name="Normal 4 2 4 5 2 4" xfId="29817"/>
    <cellStyle name="Normal 4 2 4 5 2 5" xfId="29818"/>
    <cellStyle name="Normal 4 2 4 5 3" xfId="29819"/>
    <cellStyle name="Normal 4 2 4 5 3 2" xfId="29820"/>
    <cellStyle name="Normal 4 2 4 5 3 3" xfId="29821"/>
    <cellStyle name="Normal 4 2 4 5 3 4" xfId="29822"/>
    <cellStyle name="Normal 4 2 4 5 4" xfId="29823"/>
    <cellStyle name="Normal 4 2 4 5 4 2" xfId="29824"/>
    <cellStyle name="Normal 4 2 4 5 5" xfId="29825"/>
    <cellStyle name="Normal 4 2 4 5 6" xfId="29826"/>
    <cellStyle name="Normal 4 2 4 6" xfId="29827"/>
    <cellStyle name="Normal 4 2 4 6 2" xfId="29828"/>
    <cellStyle name="Normal 4 2 4 6 2 2" xfId="29829"/>
    <cellStyle name="Normal 4 2 4 6 2 3" xfId="29830"/>
    <cellStyle name="Normal 4 2 4 6 2 4" xfId="29831"/>
    <cellStyle name="Normal 4 2 4 6 3" xfId="29832"/>
    <cellStyle name="Normal 4 2 4 6 4" xfId="29833"/>
    <cellStyle name="Normal 4 2 4 6 5" xfId="29834"/>
    <cellStyle name="Normal 4 2 4 7" xfId="29835"/>
    <cellStyle name="Normal 4 2 4 7 2" xfId="29836"/>
    <cellStyle name="Normal 4 2 4 7 3" xfId="29837"/>
    <cellStyle name="Normal 4 2 4 7 4" xfId="29838"/>
    <cellStyle name="Normal 4 2 4 8" xfId="29839"/>
    <cellStyle name="Normal 4 2 4 8 2" xfId="29840"/>
    <cellStyle name="Normal 4 2 4 9" xfId="29841"/>
    <cellStyle name="Normal 4 2 5" xfId="29842"/>
    <cellStyle name="Normal 4 2 5 10" xfId="29843"/>
    <cellStyle name="Normal 4 2 5 11" xfId="29844"/>
    <cellStyle name="Normal 4 2 5 2" xfId="29845"/>
    <cellStyle name="Normal 4 2 5 2 2" xfId="29846"/>
    <cellStyle name="Normal 4 2 5 2 2 2" xfId="29847"/>
    <cellStyle name="Normal 4 2 5 2 2 2 2" xfId="29848"/>
    <cellStyle name="Normal 4 2 5 2 2 2 2 2" xfId="29849"/>
    <cellStyle name="Normal 4 2 5 2 2 2 2 3" xfId="29850"/>
    <cellStyle name="Normal 4 2 5 2 2 2 2 4" xfId="29851"/>
    <cellStyle name="Normal 4 2 5 2 2 2 3" xfId="29852"/>
    <cellStyle name="Normal 4 2 5 2 2 2 4" xfId="29853"/>
    <cellStyle name="Normal 4 2 5 2 2 2 5" xfId="29854"/>
    <cellStyle name="Normal 4 2 5 2 2 3" xfId="29855"/>
    <cellStyle name="Normal 4 2 5 2 2 3 2" xfId="29856"/>
    <cellStyle name="Normal 4 2 5 2 2 3 3" xfId="29857"/>
    <cellStyle name="Normal 4 2 5 2 2 3 4" xfId="29858"/>
    <cellStyle name="Normal 4 2 5 2 2 4" xfId="29859"/>
    <cellStyle name="Normal 4 2 5 2 2 4 2" xfId="29860"/>
    <cellStyle name="Normal 4 2 5 2 2 5" xfId="29861"/>
    <cellStyle name="Normal 4 2 5 2 2 6" xfId="29862"/>
    <cellStyle name="Normal 4 2 5 2 3" xfId="29863"/>
    <cellStyle name="Normal 4 2 5 2 3 2" xfId="29864"/>
    <cellStyle name="Normal 4 2 5 2 3 2 2" xfId="29865"/>
    <cellStyle name="Normal 4 2 5 2 3 2 2 2" xfId="29866"/>
    <cellStyle name="Normal 4 2 5 2 3 2 2 3" xfId="29867"/>
    <cellStyle name="Normal 4 2 5 2 3 2 2 4" xfId="29868"/>
    <cellStyle name="Normal 4 2 5 2 3 2 3" xfId="29869"/>
    <cellStyle name="Normal 4 2 5 2 3 2 4" xfId="29870"/>
    <cellStyle name="Normal 4 2 5 2 3 2 5" xfId="29871"/>
    <cellStyle name="Normal 4 2 5 2 3 3" xfId="29872"/>
    <cellStyle name="Normal 4 2 5 2 3 3 2" xfId="29873"/>
    <cellStyle name="Normal 4 2 5 2 3 3 3" xfId="29874"/>
    <cellStyle name="Normal 4 2 5 2 3 3 4" xfId="29875"/>
    <cellStyle name="Normal 4 2 5 2 3 4" xfId="29876"/>
    <cellStyle name="Normal 4 2 5 2 3 4 2" xfId="29877"/>
    <cellStyle name="Normal 4 2 5 2 3 5" xfId="29878"/>
    <cellStyle name="Normal 4 2 5 2 3 6" xfId="29879"/>
    <cellStyle name="Normal 4 2 5 2 4" xfId="29880"/>
    <cellStyle name="Normal 4 2 5 2 4 2" xfId="29881"/>
    <cellStyle name="Normal 4 2 5 2 4 2 2" xfId="29882"/>
    <cellStyle name="Normal 4 2 5 2 4 2 3" xfId="29883"/>
    <cellStyle name="Normal 4 2 5 2 4 2 4" xfId="29884"/>
    <cellStyle name="Normal 4 2 5 2 4 3" xfId="29885"/>
    <cellStyle name="Normal 4 2 5 2 4 4" xfId="29886"/>
    <cellStyle name="Normal 4 2 5 2 4 5" xfId="29887"/>
    <cellStyle name="Normal 4 2 5 2 5" xfId="29888"/>
    <cellStyle name="Normal 4 2 5 2 5 2" xfId="29889"/>
    <cellStyle name="Normal 4 2 5 2 5 3" xfId="29890"/>
    <cellStyle name="Normal 4 2 5 2 5 4" xfId="29891"/>
    <cellStyle name="Normal 4 2 5 2 6" xfId="29892"/>
    <cellStyle name="Normal 4 2 5 2 6 2" xfId="29893"/>
    <cellStyle name="Normal 4 2 5 2 7" xfId="29894"/>
    <cellStyle name="Normal 4 2 5 2 8" xfId="29895"/>
    <cellStyle name="Normal 4 2 5 3" xfId="29896"/>
    <cellStyle name="Normal 4 2 5 3 2" xfId="29897"/>
    <cellStyle name="Normal 4 2 5 3 2 2" xfId="29898"/>
    <cellStyle name="Normal 4 2 5 3 2 2 2" xfId="29899"/>
    <cellStyle name="Normal 4 2 5 3 2 2 2 2" xfId="29900"/>
    <cellStyle name="Normal 4 2 5 3 2 2 2 3" xfId="29901"/>
    <cellStyle name="Normal 4 2 5 3 2 2 2 4" xfId="29902"/>
    <cellStyle name="Normal 4 2 5 3 2 2 3" xfId="29903"/>
    <cellStyle name="Normal 4 2 5 3 2 2 4" xfId="29904"/>
    <cellStyle name="Normal 4 2 5 3 2 2 5" xfId="29905"/>
    <cellStyle name="Normal 4 2 5 3 2 3" xfId="29906"/>
    <cellStyle name="Normal 4 2 5 3 2 3 2" xfId="29907"/>
    <cellStyle name="Normal 4 2 5 3 2 3 3" xfId="29908"/>
    <cellStyle name="Normal 4 2 5 3 2 3 4" xfId="29909"/>
    <cellStyle name="Normal 4 2 5 3 2 4" xfId="29910"/>
    <cellStyle name="Normal 4 2 5 3 2 4 2" xfId="29911"/>
    <cellStyle name="Normal 4 2 5 3 2 5" xfId="29912"/>
    <cellStyle name="Normal 4 2 5 3 2 6" xfId="29913"/>
    <cellStyle name="Normal 4 2 5 3 3" xfId="29914"/>
    <cellStyle name="Normal 4 2 5 3 3 2" xfId="29915"/>
    <cellStyle name="Normal 4 2 5 3 3 2 2" xfId="29916"/>
    <cellStyle name="Normal 4 2 5 3 3 2 2 2" xfId="29917"/>
    <cellStyle name="Normal 4 2 5 3 3 2 2 3" xfId="29918"/>
    <cellStyle name="Normal 4 2 5 3 3 2 2 4" xfId="29919"/>
    <cellStyle name="Normal 4 2 5 3 3 2 3" xfId="29920"/>
    <cellStyle name="Normal 4 2 5 3 3 2 4" xfId="29921"/>
    <cellStyle name="Normal 4 2 5 3 3 2 5" xfId="29922"/>
    <cellStyle name="Normal 4 2 5 3 3 3" xfId="29923"/>
    <cellStyle name="Normal 4 2 5 3 3 3 2" xfId="29924"/>
    <cellStyle name="Normal 4 2 5 3 3 3 3" xfId="29925"/>
    <cellStyle name="Normal 4 2 5 3 3 3 4" xfId="29926"/>
    <cellStyle name="Normal 4 2 5 3 3 4" xfId="29927"/>
    <cellStyle name="Normal 4 2 5 3 3 4 2" xfId="29928"/>
    <cellStyle name="Normal 4 2 5 3 3 5" xfId="29929"/>
    <cellStyle name="Normal 4 2 5 3 3 6" xfId="29930"/>
    <cellStyle name="Normal 4 2 5 3 4" xfId="29931"/>
    <cellStyle name="Normal 4 2 5 3 4 2" xfId="29932"/>
    <cellStyle name="Normal 4 2 5 3 4 2 2" xfId="29933"/>
    <cellStyle name="Normal 4 2 5 3 4 2 3" xfId="29934"/>
    <cellStyle name="Normal 4 2 5 3 4 2 4" xfId="29935"/>
    <cellStyle name="Normal 4 2 5 3 4 3" xfId="29936"/>
    <cellStyle name="Normal 4 2 5 3 4 4" xfId="29937"/>
    <cellStyle name="Normal 4 2 5 3 4 5" xfId="29938"/>
    <cellStyle name="Normal 4 2 5 3 5" xfId="29939"/>
    <cellStyle name="Normal 4 2 5 3 5 2" xfId="29940"/>
    <cellStyle name="Normal 4 2 5 3 5 3" xfId="29941"/>
    <cellStyle name="Normal 4 2 5 3 5 4" xfId="29942"/>
    <cellStyle name="Normal 4 2 5 3 6" xfId="29943"/>
    <cellStyle name="Normal 4 2 5 3 6 2" xfId="29944"/>
    <cellStyle name="Normal 4 2 5 3 7" xfId="29945"/>
    <cellStyle name="Normal 4 2 5 3 8" xfId="29946"/>
    <cellStyle name="Normal 4 2 5 4" xfId="29947"/>
    <cellStyle name="Normal 4 2 5 4 2" xfId="29948"/>
    <cellStyle name="Normal 4 2 5 4 2 2" xfId="29949"/>
    <cellStyle name="Normal 4 2 5 4 2 2 2" xfId="29950"/>
    <cellStyle name="Normal 4 2 5 4 2 2 3" xfId="29951"/>
    <cellStyle name="Normal 4 2 5 4 2 2 4" xfId="29952"/>
    <cellStyle name="Normal 4 2 5 4 2 3" xfId="29953"/>
    <cellStyle name="Normal 4 2 5 4 2 4" xfId="29954"/>
    <cellStyle name="Normal 4 2 5 4 2 5" xfId="29955"/>
    <cellStyle name="Normal 4 2 5 4 3" xfId="29956"/>
    <cellStyle name="Normal 4 2 5 4 3 2" xfId="29957"/>
    <cellStyle name="Normal 4 2 5 4 3 3" xfId="29958"/>
    <cellStyle name="Normal 4 2 5 4 3 4" xfId="29959"/>
    <cellStyle name="Normal 4 2 5 4 4" xfId="29960"/>
    <cellStyle name="Normal 4 2 5 4 4 2" xfId="29961"/>
    <cellStyle name="Normal 4 2 5 4 5" xfId="29962"/>
    <cellStyle name="Normal 4 2 5 4 6" xfId="29963"/>
    <cellStyle name="Normal 4 2 5 5" xfId="29964"/>
    <cellStyle name="Normal 4 2 5 5 2" xfId="29965"/>
    <cellStyle name="Normal 4 2 5 5 2 2" xfId="29966"/>
    <cellStyle name="Normal 4 2 5 5 2 2 2" xfId="29967"/>
    <cellStyle name="Normal 4 2 5 5 2 2 3" xfId="29968"/>
    <cellStyle name="Normal 4 2 5 5 2 2 4" xfId="29969"/>
    <cellStyle name="Normal 4 2 5 5 2 3" xfId="29970"/>
    <cellStyle name="Normal 4 2 5 5 2 4" xfId="29971"/>
    <cellStyle name="Normal 4 2 5 5 2 5" xfId="29972"/>
    <cellStyle name="Normal 4 2 5 5 3" xfId="29973"/>
    <cellStyle name="Normal 4 2 5 5 3 2" xfId="29974"/>
    <cellStyle name="Normal 4 2 5 5 3 3" xfId="29975"/>
    <cellStyle name="Normal 4 2 5 5 3 4" xfId="29976"/>
    <cellStyle name="Normal 4 2 5 5 4" xfId="29977"/>
    <cellStyle name="Normal 4 2 5 5 4 2" xfId="29978"/>
    <cellStyle name="Normal 4 2 5 5 5" xfId="29979"/>
    <cellStyle name="Normal 4 2 5 5 6" xfId="29980"/>
    <cellStyle name="Normal 4 2 5 6" xfId="29981"/>
    <cellStyle name="Normal 4 2 5 6 2" xfId="29982"/>
    <cellStyle name="Normal 4 2 5 6 2 2" xfId="29983"/>
    <cellStyle name="Normal 4 2 5 6 2 3" xfId="29984"/>
    <cellStyle name="Normal 4 2 5 6 2 4" xfId="29985"/>
    <cellStyle name="Normal 4 2 5 6 3" xfId="29986"/>
    <cellStyle name="Normal 4 2 5 6 4" xfId="29987"/>
    <cellStyle name="Normal 4 2 5 6 5" xfId="29988"/>
    <cellStyle name="Normal 4 2 5 7" xfId="29989"/>
    <cellStyle name="Normal 4 2 5 7 2" xfId="29990"/>
    <cellStyle name="Normal 4 2 5 7 3" xfId="29991"/>
    <cellStyle name="Normal 4 2 5 7 4" xfId="29992"/>
    <cellStyle name="Normal 4 2 5 8" xfId="29993"/>
    <cellStyle name="Normal 4 2 5 8 2" xfId="29994"/>
    <cellStyle name="Normal 4 2 5 9" xfId="29995"/>
    <cellStyle name="Normal 4 2 6" xfId="29996"/>
    <cellStyle name="Normal 4 2 6 2" xfId="29997"/>
    <cellStyle name="Normal 4 2 6 2 2" xfId="29998"/>
    <cellStyle name="Normal 4 2 6 2 2 2" xfId="29999"/>
    <cellStyle name="Normal 4 2 6 2 2 2 2" xfId="30000"/>
    <cellStyle name="Normal 4 2 6 2 2 2 3" xfId="30001"/>
    <cellStyle name="Normal 4 2 6 2 2 2 4" xfId="30002"/>
    <cellStyle name="Normal 4 2 6 2 2 3" xfId="30003"/>
    <cellStyle name="Normal 4 2 6 2 2 4" xfId="30004"/>
    <cellStyle name="Normal 4 2 6 2 2 5" xfId="30005"/>
    <cellStyle name="Normal 4 2 6 2 3" xfId="30006"/>
    <cellStyle name="Normal 4 2 6 2 3 2" xfId="30007"/>
    <cellStyle name="Normal 4 2 6 2 3 3" xfId="30008"/>
    <cellStyle name="Normal 4 2 6 2 3 4" xfId="30009"/>
    <cellStyle name="Normal 4 2 6 2 4" xfId="30010"/>
    <cellStyle name="Normal 4 2 6 2 4 2" xfId="30011"/>
    <cellStyle name="Normal 4 2 6 2 5" xfId="30012"/>
    <cellStyle name="Normal 4 2 6 2 6" xfId="30013"/>
    <cellStyle name="Normal 4 2 6 3" xfId="30014"/>
    <cellStyle name="Normal 4 2 6 3 2" xfId="30015"/>
    <cellStyle name="Normal 4 2 6 3 2 2" xfId="30016"/>
    <cellStyle name="Normal 4 2 6 3 2 2 2" xfId="30017"/>
    <cellStyle name="Normal 4 2 6 3 2 2 3" xfId="30018"/>
    <cellStyle name="Normal 4 2 6 3 2 2 4" xfId="30019"/>
    <cellStyle name="Normal 4 2 6 3 2 3" xfId="30020"/>
    <cellStyle name="Normal 4 2 6 3 2 4" xfId="30021"/>
    <cellStyle name="Normal 4 2 6 3 2 5" xfId="30022"/>
    <cellStyle name="Normal 4 2 6 3 3" xfId="30023"/>
    <cellStyle name="Normal 4 2 6 3 3 2" xfId="30024"/>
    <cellStyle name="Normal 4 2 6 3 3 3" xfId="30025"/>
    <cellStyle name="Normal 4 2 6 3 3 4" xfId="30026"/>
    <cellStyle name="Normal 4 2 6 3 4" xfId="30027"/>
    <cellStyle name="Normal 4 2 6 3 4 2" xfId="30028"/>
    <cellStyle name="Normal 4 2 6 3 5" xfId="30029"/>
    <cellStyle name="Normal 4 2 6 3 6" xfId="30030"/>
    <cellStyle name="Normal 4 2 6 4" xfId="30031"/>
    <cellStyle name="Normal 4 2 6 4 2" xfId="30032"/>
    <cellStyle name="Normal 4 2 6 4 2 2" xfId="30033"/>
    <cellStyle name="Normal 4 2 6 4 2 3" xfId="30034"/>
    <cellStyle name="Normal 4 2 6 4 2 4" xfId="30035"/>
    <cellStyle name="Normal 4 2 6 4 3" xfId="30036"/>
    <cellStyle name="Normal 4 2 6 4 4" xfId="30037"/>
    <cellStyle name="Normal 4 2 6 4 5" xfId="30038"/>
    <cellStyle name="Normal 4 2 6 5" xfId="30039"/>
    <cellStyle name="Normal 4 2 6 5 2" xfId="30040"/>
    <cellStyle name="Normal 4 2 6 5 3" xfId="30041"/>
    <cellStyle name="Normal 4 2 6 5 4" xfId="30042"/>
    <cellStyle name="Normal 4 2 6 6" xfId="30043"/>
    <cellStyle name="Normal 4 2 6 6 2" xfId="30044"/>
    <cellStyle name="Normal 4 2 6 7" xfId="30045"/>
    <cellStyle name="Normal 4 2 6 8" xfId="30046"/>
    <cellStyle name="Normal 4 2 7" xfId="30047"/>
    <cellStyle name="Normal 4 2 7 2" xfId="30048"/>
    <cellStyle name="Normal 4 2 7 2 2" xfId="30049"/>
    <cellStyle name="Normal 4 2 7 2 2 2" xfId="30050"/>
    <cellStyle name="Normal 4 2 7 2 2 2 2" xfId="30051"/>
    <cellStyle name="Normal 4 2 7 2 2 2 3" xfId="30052"/>
    <cellStyle name="Normal 4 2 7 2 2 2 4" xfId="30053"/>
    <cellStyle name="Normal 4 2 7 2 2 3" xfId="30054"/>
    <cellStyle name="Normal 4 2 7 2 2 4" xfId="30055"/>
    <cellStyle name="Normal 4 2 7 2 2 5" xfId="30056"/>
    <cellStyle name="Normal 4 2 7 2 3" xfId="30057"/>
    <cellStyle name="Normal 4 2 7 2 3 2" xfId="30058"/>
    <cellStyle name="Normal 4 2 7 2 3 3" xfId="30059"/>
    <cellStyle name="Normal 4 2 7 2 3 4" xfId="30060"/>
    <cellStyle name="Normal 4 2 7 2 4" xfId="30061"/>
    <cellStyle name="Normal 4 2 7 2 4 2" xfId="30062"/>
    <cellStyle name="Normal 4 2 7 2 5" xfId="30063"/>
    <cellStyle name="Normal 4 2 7 2 6" xfId="30064"/>
    <cellStyle name="Normal 4 2 7 3" xfId="30065"/>
    <cellStyle name="Normal 4 2 7 3 2" xfId="30066"/>
    <cellStyle name="Normal 4 2 7 3 2 2" xfId="30067"/>
    <cellStyle name="Normal 4 2 7 3 2 2 2" xfId="30068"/>
    <cellStyle name="Normal 4 2 7 3 2 2 3" xfId="30069"/>
    <cellStyle name="Normal 4 2 7 3 2 2 4" xfId="30070"/>
    <cellStyle name="Normal 4 2 7 3 2 3" xfId="30071"/>
    <cellStyle name="Normal 4 2 7 3 2 4" xfId="30072"/>
    <cellStyle name="Normal 4 2 7 3 2 5" xfId="30073"/>
    <cellStyle name="Normal 4 2 7 3 3" xfId="30074"/>
    <cellStyle name="Normal 4 2 7 3 3 2" xfId="30075"/>
    <cellStyle name="Normal 4 2 7 3 3 3" xfId="30076"/>
    <cellStyle name="Normal 4 2 7 3 3 4" xfId="30077"/>
    <cellStyle name="Normal 4 2 7 3 4" xfId="30078"/>
    <cellStyle name="Normal 4 2 7 3 4 2" xfId="30079"/>
    <cellStyle name="Normal 4 2 7 3 5" xfId="30080"/>
    <cellStyle name="Normal 4 2 7 3 6" xfId="30081"/>
    <cellStyle name="Normal 4 2 7 4" xfId="30082"/>
    <cellStyle name="Normal 4 2 7 4 2" xfId="30083"/>
    <cellStyle name="Normal 4 2 7 4 2 2" xfId="30084"/>
    <cellStyle name="Normal 4 2 7 4 2 3" xfId="30085"/>
    <cellStyle name="Normal 4 2 7 4 2 4" xfId="30086"/>
    <cellStyle name="Normal 4 2 7 4 3" xfId="30087"/>
    <cellStyle name="Normal 4 2 7 4 4" xfId="30088"/>
    <cellStyle name="Normal 4 2 7 4 5" xfId="30089"/>
    <cellStyle name="Normal 4 2 7 5" xfId="30090"/>
    <cellStyle name="Normal 4 2 7 5 2" xfId="30091"/>
    <cellStyle name="Normal 4 2 7 5 3" xfId="30092"/>
    <cellStyle name="Normal 4 2 7 5 4" xfId="30093"/>
    <cellStyle name="Normal 4 2 7 6" xfId="30094"/>
    <cellStyle name="Normal 4 2 7 6 2" xfId="30095"/>
    <cellStyle name="Normal 4 2 7 7" xfId="30096"/>
    <cellStyle name="Normal 4 2 7 8" xfId="30097"/>
    <cellStyle name="Normal 4 2 8" xfId="30098"/>
    <cellStyle name="Normal 4 2 8 2" xfId="30099"/>
    <cellStyle name="Normal 4 2 8 2 2" xfId="30100"/>
    <cellStyle name="Normal 4 2 8 2 2 2" xfId="30101"/>
    <cellStyle name="Normal 4 2 8 2 2 3" xfId="30102"/>
    <cellStyle name="Normal 4 2 8 2 2 4" xfId="30103"/>
    <cellStyle name="Normal 4 2 8 2 3" xfId="30104"/>
    <cellStyle name="Normal 4 2 8 2 4" xfId="30105"/>
    <cellStyle name="Normal 4 2 8 2 5" xfId="30106"/>
    <cellStyle name="Normal 4 2 8 3" xfId="30107"/>
    <cellStyle name="Normal 4 2 8 3 2" xfId="30108"/>
    <cellStyle name="Normal 4 2 8 3 3" xfId="30109"/>
    <cellStyle name="Normal 4 2 8 3 4" xfId="30110"/>
    <cellStyle name="Normal 4 2 8 4" xfId="30111"/>
    <cellStyle name="Normal 4 2 8 4 2" xfId="30112"/>
    <cellStyle name="Normal 4 2 8 5" xfId="30113"/>
    <cellStyle name="Normal 4 2 8 6" xfId="30114"/>
    <cellStyle name="Normal 4 2 9" xfId="30115"/>
    <cellStyle name="Normal 4 2 9 2" xfId="30116"/>
    <cellStyle name="Normal 4 2 9 2 2" xfId="30117"/>
    <cellStyle name="Normal 4 2 9 2 2 2" xfId="30118"/>
    <cellStyle name="Normal 4 2 9 2 2 3" xfId="30119"/>
    <cellStyle name="Normal 4 2 9 2 2 4" xfId="30120"/>
    <cellStyle name="Normal 4 2 9 2 3" xfId="30121"/>
    <cellStyle name="Normal 4 2 9 2 4" xfId="30122"/>
    <cellStyle name="Normal 4 2 9 2 5" xfId="30123"/>
    <cellStyle name="Normal 4 2 9 3" xfId="30124"/>
    <cellStyle name="Normal 4 2 9 3 2" xfId="30125"/>
    <cellStyle name="Normal 4 2 9 3 3" xfId="30126"/>
    <cellStyle name="Normal 4 2 9 3 4" xfId="30127"/>
    <cellStyle name="Normal 4 2 9 4" xfId="30128"/>
    <cellStyle name="Normal 4 2 9 4 2" xfId="30129"/>
    <cellStyle name="Normal 4 2 9 5" xfId="30130"/>
    <cellStyle name="Normal 4 2 9 6" xfId="30131"/>
    <cellStyle name="Normal 4 3" xfId="30132"/>
    <cellStyle name="Normal 4 3 2" xfId="30133"/>
    <cellStyle name="Normal 4 3 2 2" xfId="183"/>
    <cellStyle name="Normal 4 3 2 2 2" xfId="30134"/>
    <cellStyle name="Normal 4 3 2 3" xfId="30135"/>
    <cellStyle name="Normal 4 3 3" xfId="30136"/>
    <cellStyle name="Normal 4 3 3 2" xfId="30137"/>
    <cellStyle name="Normal 4 3 4" xfId="30138"/>
    <cellStyle name="Normal 4 3 5" xfId="30139"/>
    <cellStyle name="Normal 4 4" xfId="30140"/>
    <cellStyle name="Normal 4 4 10" xfId="30141"/>
    <cellStyle name="Normal 4 4 10 2" xfId="30142"/>
    <cellStyle name="Normal 4 4 10 3" xfId="30143"/>
    <cellStyle name="Normal 4 4 10 4" xfId="30144"/>
    <cellStyle name="Normal 4 4 11" xfId="30145"/>
    <cellStyle name="Normal 4 4 11 2" xfId="30146"/>
    <cellStyle name="Normal 4 4 12" xfId="30147"/>
    <cellStyle name="Normal 4 4 13" xfId="30148"/>
    <cellStyle name="Normal 4 4 14" xfId="30149"/>
    <cellStyle name="Normal 4 4 2" xfId="30150"/>
    <cellStyle name="Normal 4 4 2 10" xfId="30151"/>
    <cellStyle name="Normal 4 4 2 11" xfId="30152"/>
    <cellStyle name="Normal 4 4 2 2" xfId="30153"/>
    <cellStyle name="Normal 4 4 2 2 10" xfId="30154"/>
    <cellStyle name="Normal 4 4 2 2 2" xfId="30155"/>
    <cellStyle name="Normal 4 4 2 2 2 2" xfId="30156"/>
    <cellStyle name="Normal 4 4 2 2 2 2 2" xfId="30157"/>
    <cellStyle name="Normal 4 4 2 2 2 2 2 2" xfId="30158"/>
    <cellStyle name="Normal 4 4 2 2 2 2 2 2 2" xfId="30159"/>
    <cellStyle name="Normal 4 4 2 2 2 2 2 2 3" xfId="30160"/>
    <cellStyle name="Normal 4 4 2 2 2 2 2 2 4" xfId="30161"/>
    <cellStyle name="Normal 4 4 2 2 2 2 2 3" xfId="30162"/>
    <cellStyle name="Normal 4 4 2 2 2 2 2 4" xfId="30163"/>
    <cellStyle name="Normal 4 4 2 2 2 2 2 5" xfId="30164"/>
    <cellStyle name="Normal 4 4 2 2 2 2 3" xfId="30165"/>
    <cellStyle name="Normal 4 4 2 2 2 2 3 2" xfId="30166"/>
    <cellStyle name="Normal 4 4 2 2 2 2 3 3" xfId="30167"/>
    <cellStyle name="Normal 4 4 2 2 2 2 3 4" xfId="30168"/>
    <cellStyle name="Normal 4 4 2 2 2 2 4" xfId="30169"/>
    <cellStyle name="Normal 4 4 2 2 2 2 4 2" xfId="30170"/>
    <cellStyle name="Normal 4 4 2 2 2 2 5" xfId="30171"/>
    <cellStyle name="Normal 4 4 2 2 2 2 6" xfId="30172"/>
    <cellStyle name="Normal 4 4 2 2 2 3" xfId="30173"/>
    <cellStyle name="Normal 4 4 2 2 2 3 2" xfId="30174"/>
    <cellStyle name="Normal 4 4 2 2 2 3 2 2" xfId="30175"/>
    <cellStyle name="Normal 4 4 2 2 2 3 2 2 2" xfId="30176"/>
    <cellStyle name="Normal 4 4 2 2 2 3 2 2 3" xfId="30177"/>
    <cellStyle name="Normal 4 4 2 2 2 3 2 2 4" xfId="30178"/>
    <cellStyle name="Normal 4 4 2 2 2 3 2 3" xfId="30179"/>
    <cellStyle name="Normal 4 4 2 2 2 3 2 4" xfId="30180"/>
    <cellStyle name="Normal 4 4 2 2 2 3 2 5" xfId="30181"/>
    <cellStyle name="Normal 4 4 2 2 2 3 3" xfId="30182"/>
    <cellStyle name="Normal 4 4 2 2 2 3 3 2" xfId="30183"/>
    <cellStyle name="Normal 4 4 2 2 2 3 3 3" xfId="30184"/>
    <cellStyle name="Normal 4 4 2 2 2 3 3 4" xfId="30185"/>
    <cellStyle name="Normal 4 4 2 2 2 3 4" xfId="30186"/>
    <cellStyle name="Normal 4 4 2 2 2 3 4 2" xfId="30187"/>
    <cellStyle name="Normal 4 4 2 2 2 3 5" xfId="30188"/>
    <cellStyle name="Normal 4 4 2 2 2 3 6" xfId="30189"/>
    <cellStyle name="Normal 4 4 2 2 2 4" xfId="30190"/>
    <cellStyle name="Normal 4 4 2 2 2 4 2" xfId="30191"/>
    <cellStyle name="Normal 4 4 2 2 2 4 2 2" xfId="30192"/>
    <cellStyle name="Normal 4 4 2 2 2 4 2 3" xfId="30193"/>
    <cellStyle name="Normal 4 4 2 2 2 4 2 4" xfId="30194"/>
    <cellStyle name="Normal 4 4 2 2 2 4 3" xfId="30195"/>
    <cellStyle name="Normal 4 4 2 2 2 4 4" xfId="30196"/>
    <cellStyle name="Normal 4 4 2 2 2 4 5" xfId="30197"/>
    <cellStyle name="Normal 4 4 2 2 2 5" xfId="30198"/>
    <cellStyle name="Normal 4 4 2 2 2 5 2" xfId="30199"/>
    <cellStyle name="Normal 4 4 2 2 2 5 3" xfId="30200"/>
    <cellStyle name="Normal 4 4 2 2 2 5 4" xfId="30201"/>
    <cellStyle name="Normal 4 4 2 2 2 6" xfId="30202"/>
    <cellStyle name="Normal 4 4 2 2 2 6 2" xfId="30203"/>
    <cellStyle name="Normal 4 4 2 2 2 7" xfId="30204"/>
    <cellStyle name="Normal 4 4 2 2 2 8" xfId="30205"/>
    <cellStyle name="Normal 4 4 2 2 3" xfId="30206"/>
    <cellStyle name="Normal 4 4 2 2 3 2" xfId="30207"/>
    <cellStyle name="Normal 4 4 2 2 3 2 2" xfId="30208"/>
    <cellStyle name="Normal 4 4 2 2 3 2 2 2" xfId="30209"/>
    <cellStyle name="Normal 4 4 2 2 3 2 2 2 2" xfId="30210"/>
    <cellStyle name="Normal 4 4 2 2 3 2 2 2 3" xfId="30211"/>
    <cellStyle name="Normal 4 4 2 2 3 2 2 2 4" xfId="30212"/>
    <cellStyle name="Normal 4 4 2 2 3 2 2 3" xfId="30213"/>
    <cellStyle name="Normal 4 4 2 2 3 2 2 4" xfId="30214"/>
    <cellStyle name="Normal 4 4 2 2 3 2 2 5" xfId="30215"/>
    <cellStyle name="Normal 4 4 2 2 3 2 3" xfId="30216"/>
    <cellStyle name="Normal 4 4 2 2 3 2 3 2" xfId="30217"/>
    <cellStyle name="Normal 4 4 2 2 3 2 3 3" xfId="30218"/>
    <cellStyle name="Normal 4 4 2 2 3 2 3 4" xfId="30219"/>
    <cellStyle name="Normal 4 4 2 2 3 2 4" xfId="30220"/>
    <cellStyle name="Normal 4 4 2 2 3 2 4 2" xfId="30221"/>
    <cellStyle name="Normal 4 4 2 2 3 2 5" xfId="30222"/>
    <cellStyle name="Normal 4 4 2 2 3 2 6" xfId="30223"/>
    <cellStyle name="Normal 4 4 2 2 3 3" xfId="30224"/>
    <cellStyle name="Normal 4 4 2 2 3 3 2" xfId="30225"/>
    <cellStyle name="Normal 4 4 2 2 3 3 2 2" xfId="30226"/>
    <cellStyle name="Normal 4 4 2 2 3 3 2 2 2" xfId="30227"/>
    <cellStyle name="Normal 4 4 2 2 3 3 2 2 3" xfId="30228"/>
    <cellStyle name="Normal 4 4 2 2 3 3 2 2 4" xfId="30229"/>
    <cellStyle name="Normal 4 4 2 2 3 3 2 3" xfId="30230"/>
    <cellStyle name="Normal 4 4 2 2 3 3 2 4" xfId="30231"/>
    <cellStyle name="Normal 4 4 2 2 3 3 2 5" xfId="30232"/>
    <cellStyle name="Normal 4 4 2 2 3 3 3" xfId="30233"/>
    <cellStyle name="Normal 4 4 2 2 3 3 3 2" xfId="30234"/>
    <cellStyle name="Normal 4 4 2 2 3 3 3 3" xfId="30235"/>
    <cellStyle name="Normal 4 4 2 2 3 3 3 4" xfId="30236"/>
    <cellStyle name="Normal 4 4 2 2 3 3 4" xfId="30237"/>
    <cellStyle name="Normal 4 4 2 2 3 3 4 2" xfId="30238"/>
    <cellStyle name="Normal 4 4 2 2 3 3 5" xfId="30239"/>
    <cellStyle name="Normal 4 4 2 2 3 3 6" xfId="30240"/>
    <cellStyle name="Normal 4 4 2 2 3 4" xfId="30241"/>
    <cellStyle name="Normal 4 4 2 2 3 4 2" xfId="30242"/>
    <cellStyle name="Normal 4 4 2 2 3 4 2 2" xfId="30243"/>
    <cellStyle name="Normal 4 4 2 2 3 4 2 3" xfId="30244"/>
    <cellStyle name="Normal 4 4 2 2 3 4 2 4" xfId="30245"/>
    <cellStyle name="Normal 4 4 2 2 3 4 3" xfId="30246"/>
    <cellStyle name="Normal 4 4 2 2 3 4 4" xfId="30247"/>
    <cellStyle name="Normal 4 4 2 2 3 4 5" xfId="30248"/>
    <cellStyle name="Normal 4 4 2 2 3 5" xfId="30249"/>
    <cellStyle name="Normal 4 4 2 2 3 5 2" xfId="30250"/>
    <cellStyle name="Normal 4 4 2 2 3 5 3" xfId="30251"/>
    <cellStyle name="Normal 4 4 2 2 3 5 4" xfId="30252"/>
    <cellStyle name="Normal 4 4 2 2 3 6" xfId="30253"/>
    <cellStyle name="Normal 4 4 2 2 3 6 2" xfId="30254"/>
    <cellStyle name="Normal 4 4 2 2 3 7" xfId="30255"/>
    <cellStyle name="Normal 4 4 2 2 3 8" xfId="30256"/>
    <cellStyle name="Normal 4 4 2 2 4" xfId="30257"/>
    <cellStyle name="Normal 4 4 2 2 4 2" xfId="30258"/>
    <cellStyle name="Normal 4 4 2 2 4 2 2" xfId="30259"/>
    <cellStyle name="Normal 4 4 2 2 4 2 2 2" xfId="30260"/>
    <cellStyle name="Normal 4 4 2 2 4 2 2 3" xfId="30261"/>
    <cellStyle name="Normal 4 4 2 2 4 2 2 4" xfId="30262"/>
    <cellStyle name="Normal 4 4 2 2 4 2 3" xfId="30263"/>
    <cellStyle name="Normal 4 4 2 2 4 2 4" xfId="30264"/>
    <cellStyle name="Normal 4 4 2 2 4 2 5" xfId="30265"/>
    <cellStyle name="Normal 4 4 2 2 4 3" xfId="30266"/>
    <cellStyle name="Normal 4 4 2 2 4 3 2" xfId="30267"/>
    <cellStyle name="Normal 4 4 2 2 4 3 3" xfId="30268"/>
    <cellStyle name="Normal 4 4 2 2 4 3 4" xfId="30269"/>
    <cellStyle name="Normal 4 4 2 2 4 4" xfId="30270"/>
    <cellStyle name="Normal 4 4 2 2 4 4 2" xfId="30271"/>
    <cellStyle name="Normal 4 4 2 2 4 5" xfId="30272"/>
    <cellStyle name="Normal 4 4 2 2 4 6" xfId="30273"/>
    <cellStyle name="Normal 4 4 2 2 5" xfId="30274"/>
    <cellStyle name="Normal 4 4 2 2 5 2" xfId="30275"/>
    <cellStyle name="Normal 4 4 2 2 5 2 2" xfId="30276"/>
    <cellStyle name="Normal 4 4 2 2 5 2 2 2" xfId="30277"/>
    <cellStyle name="Normal 4 4 2 2 5 2 2 3" xfId="30278"/>
    <cellStyle name="Normal 4 4 2 2 5 2 2 4" xfId="30279"/>
    <cellStyle name="Normal 4 4 2 2 5 2 3" xfId="30280"/>
    <cellStyle name="Normal 4 4 2 2 5 2 4" xfId="30281"/>
    <cellStyle name="Normal 4 4 2 2 5 2 5" xfId="30282"/>
    <cellStyle name="Normal 4 4 2 2 5 3" xfId="30283"/>
    <cellStyle name="Normal 4 4 2 2 5 3 2" xfId="30284"/>
    <cellStyle name="Normal 4 4 2 2 5 3 3" xfId="30285"/>
    <cellStyle name="Normal 4 4 2 2 5 3 4" xfId="30286"/>
    <cellStyle name="Normal 4 4 2 2 5 4" xfId="30287"/>
    <cellStyle name="Normal 4 4 2 2 5 4 2" xfId="30288"/>
    <cellStyle name="Normal 4 4 2 2 5 5" xfId="30289"/>
    <cellStyle name="Normal 4 4 2 2 5 6" xfId="30290"/>
    <cellStyle name="Normal 4 4 2 2 6" xfId="30291"/>
    <cellStyle name="Normal 4 4 2 2 6 2" xfId="30292"/>
    <cellStyle name="Normal 4 4 2 2 6 2 2" xfId="30293"/>
    <cellStyle name="Normal 4 4 2 2 6 2 3" xfId="30294"/>
    <cellStyle name="Normal 4 4 2 2 6 2 4" xfId="30295"/>
    <cellStyle name="Normal 4 4 2 2 6 3" xfId="30296"/>
    <cellStyle name="Normal 4 4 2 2 6 4" xfId="30297"/>
    <cellStyle name="Normal 4 4 2 2 6 5" xfId="30298"/>
    <cellStyle name="Normal 4 4 2 2 7" xfId="30299"/>
    <cellStyle name="Normal 4 4 2 2 7 2" xfId="30300"/>
    <cellStyle name="Normal 4 4 2 2 7 3" xfId="30301"/>
    <cellStyle name="Normal 4 4 2 2 7 4" xfId="30302"/>
    <cellStyle name="Normal 4 4 2 2 8" xfId="30303"/>
    <cellStyle name="Normal 4 4 2 2 8 2" xfId="30304"/>
    <cellStyle name="Normal 4 4 2 2 9" xfId="30305"/>
    <cellStyle name="Normal 4 4 2 3" xfId="30306"/>
    <cellStyle name="Normal 4 4 2 3 2" xfId="30307"/>
    <cellStyle name="Normal 4 4 2 3 2 2" xfId="30308"/>
    <cellStyle name="Normal 4 4 2 3 2 2 2" xfId="30309"/>
    <cellStyle name="Normal 4 4 2 3 2 2 2 2" xfId="30310"/>
    <cellStyle name="Normal 4 4 2 3 2 2 2 3" xfId="30311"/>
    <cellStyle name="Normal 4 4 2 3 2 2 2 4" xfId="30312"/>
    <cellStyle name="Normal 4 4 2 3 2 2 3" xfId="30313"/>
    <cellStyle name="Normal 4 4 2 3 2 2 4" xfId="30314"/>
    <cellStyle name="Normal 4 4 2 3 2 2 5" xfId="30315"/>
    <cellStyle name="Normal 4 4 2 3 2 3" xfId="30316"/>
    <cellStyle name="Normal 4 4 2 3 2 3 2" xfId="30317"/>
    <cellStyle name="Normal 4 4 2 3 2 3 3" xfId="30318"/>
    <cellStyle name="Normal 4 4 2 3 2 3 4" xfId="30319"/>
    <cellStyle name="Normal 4 4 2 3 2 4" xfId="30320"/>
    <cellStyle name="Normal 4 4 2 3 2 4 2" xfId="30321"/>
    <cellStyle name="Normal 4 4 2 3 2 5" xfId="30322"/>
    <cellStyle name="Normal 4 4 2 3 2 6" xfId="30323"/>
    <cellStyle name="Normal 4 4 2 3 3" xfId="30324"/>
    <cellStyle name="Normal 4 4 2 3 3 2" xfId="30325"/>
    <cellStyle name="Normal 4 4 2 3 3 2 2" xfId="30326"/>
    <cellStyle name="Normal 4 4 2 3 3 2 2 2" xfId="30327"/>
    <cellStyle name="Normal 4 4 2 3 3 2 2 3" xfId="30328"/>
    <cellStyle name="Normal 4 4 2 3 3 2 2 4" xfId="30329"/>
    <cellStyle name="Normal 4 4 2 3 3 2 3" xfId="30330"/>
    <cellStyle name="Normal 4 4 2 3 3 2 4" xfId="30331"/>
    <cellStyle name="Normal 4 4 2 3 3 2 5" xfId="30332"/>
    <cellStyle name="Normal 4 4 2 3 3 3" xfId="30333"/>
    <cellStyle name="Normal 4 4 2 3 3 3 2" xfId="30334"/>
    <cellStyle name="Normal 4 4 2 3 3 3 3" xfId="30335"/>
    <cellStyle name="Normal 4 4 2 3 3 3 4" xfId="30336"/>
    <cellStyle name="Normal 4 4 2 3 3 4" xfId="30337"/>
    <cellStyle name="Normal 4 4 2 3 3 4 2" xfId="30338"/>
    <cellStyle name="Normal 4 4 2 3 3 5" xfId="30339"/>
    <cellStyle name="Normal 4 4 2 3 3 6" xfId="30340"/>
    <cellStyle name="Normal 4 4 2 3 4" xfId="30341"/>
    <cellStyle name="Normal 4 4 2 3 4 2" xfId="30342"/>
    <cellStyle name="Normal 4 4 2 3 4 2 2" xfId="30343"/>
    <cellStyle name="Normal 4 4 2 3 4 2 3" xfId="30344"/>
    <cellStyle name="Normal 4 4 2 3 4 2 4" xfId="30345"/>
    <cellStyle name="Normal 4 4 2 3 4 3" xfId="30346"/>
    <cellStyle name="Normal 4 4 2 3 4 4" xfId="30347"/>
    <cellStyle name="Normal 4 4 2 3 4 5" xfId="30348"/>
    <cellStyle name="Normal 4 4 2 3 5" xfId="30349"/>
    <cellStyle name="Normal 4 4 2 3 5 2" xfId="30350"/>
    <cellStyle name="Normal 4 4 2 3 5 3" xfId="30351"/>
    <cellStyle name="Normal 4 4 2 3 5 4" xfId="30352"/>
    <cellStyle name="Normal 4 4 2 3 6" xfId="30353"/>
    <cellStyle name="Normal 4 4 2 3 6 2" xfId="30354"/>
    <cellStyle name="Normal 4 4 2 3 7" xfId="30355"/>
    <cellStyle name="Normal 4 4 2 3 8" xfId="30356"/>
    <cellStyle name="Normal 4 4 2 4" xfId="30357"/>
    <cellStyle name="Normal 4 4 2 4 2" xfId="30358"/>
    <cellStyle name="Normal 4 4 2 4 2 2" xfId="30359"/>
    <cellStyle name="Normal 4 4 2 4 2 2 2" xfId="30360"/>
    <cellStyle name="Normal 4 4 2 4 2 2 2 2" xfId="30361"/>
    <cellStyle name="Normal 4 4 2 4 2 2 2 3" xfId="30362"/>
    <cellStyle name="Normal 4 4 2 4 2 2 2 4" xfId="30363"/>
    <cellStyle name="Normal 4 4 2 4 2 2 3" xfId="30364"/>
    <cellStyle name="Normal 4 4 2 4 2 2 4" xfId="30365"/>
    <cellStyle name="Normal 4 4 2 4 2 2 5" xfId="30366"/>
    <cellStyle name="Normal 4 4 2 4 2 3" xfId="30367"/>
    <cellStyle name="Normal 4 4 2 4 2 3 2" xfId="30368"/>
    <cellStyle name="Normal 4 4 2 4 2 3 3" xfId="30369"/>
    <cellStyle name="Normal 4 4 2 4 2 3 4" xfId="30370"/>
    <cellStyle name="Normal 4 4 2 4 2 4" xfId="30371"/>
    <cellStyle name="Normal 4 4 2 4 2 4 2" xfId="30372"/>
    <cellStyle name="Normal 4 4 2 4 2 5" xfId="30373"/>
    <cellStyle name="Normal 4 4 2 4 2 6" xfId="30374"/>
    <cellStyle name="Normal 4 4 2 4 3" xfId="30375"/>
    <cellStyle name="Normal 4 4 2 4 3 2" xfId="30376"/>
    <cellStyle name="Normal 4 4 2 4 3 2 2" xfId="30377"/>
    <cellStyle name="Normal 4 4 2 4 3 2 2 2" xfId="30378"/>
    <cellStyle name="Normal 4 4 2 4 3 2 2 3" xfId="30379"/>
    <cellStyle name="Normal 4 4 2 4 3 2 2 4" xfId="30380"/>
    <cellStyle name="Normal 4 4 2 4 3 2 3" xfId="30381"/>
    <cellStyle name="Normal 4 4 2 4 3 2 4" xfId="30382"/>
    <cellStyle name="Normal 4 4 2 4 3 2 5" xfId="30383"/>
    <cellStyle name="Normal 4 4 2 4 3 3" xfId="30384"/>
    <cellStyle name="Normal 4 4 2 4 3 3 2" xfId="30385"/>
    <cellStyle name="Normal 4 4 2 4 3 3 3" xfId="30386"/>
    <cellStyle name="Normal 4 4 2 4 3 3 4" xfId="30387"/>
    <cellStyle name="Normal 4 4 2 4 3 4" xfId="30388"/>
    <cellStyle name="Normal 4 4 2 4 3 4 2" xfId="30389"/>
    <cellStyle name="Normal 4 4 2 4 3 5" xfId="30390"/>
    <cellStyle name="Normal 4 4 2 4 3 6" xfId="30391"/>
    <cellStyle name="Normal 4 4 2 4 4" xfId="30392"/>
    <cellStyle name="Normal 4 4 2 4 4 2" xfId="30393"/>
    <cellStyle name="Normal 4 4 2 4 4 2 2" xfId="30394"/>
    <cellStyle name="Normal 4 4 2 4 4 2 3" xfId="30395"/>
    <cellStyle name="Normal 4 4 2 4 4 2 4" xfId="30396"/>
    <cellStyle name="Normal 4 4 2 4 4 3" xfId="30397"/>
    <cellStyle name="Normal 4 4 2 4 4 4" xfId="30398"/>
    <cellStyle name="Normal 4 4 2 4 4 5" xfId="30399"/>
    <cellStyle name="Normal 4 4 2 4 5" xfId="30400"/>
    <cellStyle name="Normal 4 4 2 4 5 2" xfId="30401"/>
    <cellStyle name="Normal 4 4 2 4 5 3" xfId="30402"/>
    <cellStyle name="Normal 4 4 2 4 5 4" xfId="30403"/>
    <cellStyle name="Normal 4 4 2 4 6" xfId="30404"/>
    <cellStyle name="Normal 4 4 2 4 6 2" xfId="30405"/>
    <cellStyle name="Normal 4 4 2 4 7" xfId="30406"/>
    <cellStyle name="Normal 4 4 2 4 8" xfId="30407"/>
    <cellStyle name="Normal 4 4 2 5" xfId="30408"/>
    <cellStyle name="Normal 4 4 2 5 2" xfId="30409"/>
    <cellStyle name="Normal 4 4 2 5 2 2" xfId="30410"/>
    <cellStyle name="Normal 4 4 2 5 2 2 2" xfId="30411"/>
    <cellStyle name="Normal 4 4 2 5 2 2 3" xfId="30412"/>
    <cellStyle name="Normal 4 4 2 5 2 2 4" xfId="30413"/>
    <cellStyle name="Normal 4 4 2 5 2 3" xfId="30414"/>
    <cellStyle name="Normal 4 4 2 5 2 4" xfId="30415"/>
    <cellStyle name="Normal 4 4 2 5 2 5" xfId="30416"/>
    <cellStyle name="Normal 4 4 2 5 3" xfId="30417"/>
    <cellStyle name="Normal 4 4 2 5 3 2" xfId="30418"/>
    <cellStyle name="Normal 4 4 2 5 3 3" xfId="30419"/>
    <cellStyle name="Normal 4 4 2 5 3 4" xfId="30420"/>
    <cellStyle name="Normal 4 4 2 5 4" xfId="30421"/>
    <cellStyle name="Normal 4 4 2 5 4 2" xfId="30422"/>
    <cellStyle name="Normal 4 4 2 5 5" xfId="30423"/>
    <cellStyle name="Normal 4 4 2 5 6" xfId="30424"/>
    <cellStyle name="Normal 4 4 2 6" xfId="30425"/>
    <cellStyle name="Normal 4 4 2 6 2" xfId="30426"/>
    <cellStyle name="Normal 4 4 2 6 2 2" xfId="30427"/>
    <cellStyle name="Normal 4 4 2 6 2 2 2" xfId="30428"/>
    <cellStyle name="Normal 4 4 2 6 2 2 3" xfId="30429"/>
    <cellStyle name="Normal 4 4 2 6 2 2 4" xfId="30430"/>
    <cellStyle name="Normal 4 4 2 6 2 3" xfId="30431"/>
    <cellStyle name="Normal 4 4 2 6 2 4" xfId="30432"/>
    <cellStyle name="Normal 4 4 2 6 2 5" xfId="30433"/>
    <cellStyle name="Normal 4 4 2 6 3" xfId="30434"/>
    <cellStyle name="Normal 4 4 2 6 3 2" xfId="30435"/>
    <cellStyle name="Normal 4 4 2 6 3 3" xfId="30436"/>
    <cellStyle name="Normal 4 4 2 6 3 4" xfId="30437"/>
    <cellStyle name="Normal 4 4 2 6 4" xfId="30438"/>
    <cellStyle name="Normal 4 4 2 6 4 2" xfId="30439"/>
    <cellStyle name="Normal 4 4 2 6 5" xfId="30440"/>
    <cellStyle name="Normal 4 4 2 6 6" xfId="30441"/>
    <cellStyle name="Normal 4 4 2 7" xfId="30442"/>
    <cellStyle name="Normal 4 4 2 7 2" xfId="30443"/>
    <cellStyle name="Normal 4 4 2 7 2 2" xfId="30444"/>
    <cellStyle name="Normal 4 4 2 7 2 3" xfId="30445"/>
    <cellStyle name="Normal 4 4 2 7 2 4" xfId="30446"/>
    <cellStyle name="Normal 4 4 2 7 3" xfId="30447"/>
    <cellStyle name="Normal 4 4 2 7 4" xfId="30448"/>
    <cellStyle name="Normal 4 4 2 7 5" xfId="30449"/>
    <cellStyle name="Normal 4 4 2 8" xfId="30450"/>
    <cellStyle name="Normal 4 4 2 8 2" xfId="30451"/>
    <cellStyle name="Normal 4 4 2 8 3" xfId="30452"/>
    <cellStyle name="Normal 4 4 2 8 4" xfId="30453"/>
    <cellStyle name="Normal 4 4 2 9" xfId="30454"/>
    <cellStyle name="Normal 4 4 2 9 2" xfId="30455"/>
    <cellStyle name="Normal 4 4 3" xfId="30456"/>
    <cellStyle name="Normal 4 4 3 10" xfId="30457"/>
    <cellStyle name="Normal 4 4 3 2" xfId="30458"/>
    <cellStyle name="Normal 4 4 3 2 2" xfId="30459"/>
    <cellStyle name="Normal 4 4 3 2 2 2" xfId="30460"/>
    <cellStyle name="Normal 4 4 3 2 2 2 2" xfId="30461"/>
    <cellStyle name="Normal 4 4 3 2 2 2 2 2" xfId="30462"/>
    <cellStyle name="Normal 4 4 3 2 2 2 2 3" xfId="30463"/>
    <cellStyle name="Normal 4 4 3 2 2 2 2 4" xfId="30464"/>
    <cellStyle name="Normal 4 4 3 2 2 2 3" xfId="30465"/>
    <cellStyle name="Normal 4 4 3 2 2 2 4" xfId="30466"/>
    <cellStyle name="Normal 4 4 3 2 2 2 5" xfId="30467"/>
    <cellStyle name="Normal 4 4 3 2 2 3" xfId="30468"/>
    <cellStyle name="Normal 4 4 3 2 2 3 2" xfId="30469"/>
    <cellStyle name="Normal 4 4 3 2 2 3 3" xfId="30470"/>
    <cellStyle name="Normal 4 4 3 2 2 3 4" xfId="30471"/>
    <cellStyle name="Normal 4 4 3 2 2 4" xfId="30472"/>
    <cellStyle name="Normal 4 4 3 2 2 4 2" xfId="30473"/>
    <cellStyle name="Normal 4 4 3 2 2 5" xfId="30474"/>
    <cellStyle name="Normal 4 4 3 2 2 6" xfId="30475"/>
    <cellStyle name="Normal 4 4 3 2 3" xfId="30476"/>
    <cellStyle name="Normal 4 4 3 2 3 2" xfId="30477"/>
    <cellStyle name="Normal 4 4 3 2 3 2 2" xfId="30478"/>
    <cellStyle name="Normal 4 4 3 2 3 2 2 2" xfId="30479"/>
    <cellStyle name="Normal 4 4 3 2 3 2 2 3" xfId="30480"/>
    <cellStyle name="Normal 4 4 3 2 3 2 2 4" xfId="30481"/>
    <cellStyle name="Normal 4 4 3 2 3 2 3" xfId="30482"/>
    <cellStyle name="Normal 4 4 3 2 3 2 4" xfId="30483"/>
    <cellStyle name="Normal 4 4 3 2 3 2 5" xfId="30484"/>
    <cellStyle name="Normal 4 4 3 2 3 3" xfId="30485"/>
    <cellStyle name="Normal 4 4 3 2 3 3 2" xfId="30486"/>
    <cellStyle name="Normal 4 4 3 2 3 3 3" xfId="30487"/>
    <cellStyle name="Normal 4 4 3 2 3 3 4" xfId="30488"/>
    <cellStyle name="Normal 4 4 3 2 3 4" xfId="30489"/>
    <cellStyle name="Normal 4 4 3 2 3 4 2" xfId="30490"/>
    <cellStyle name="Normal 4 4 3 2 3 5" xfId="30491"/>
    <cellStyle name="Normal 4 4 3 2 3 6" xfId="30492"/>
    <cellStyle name="Normal 4 4 3 2 4" xfId="30493"/>
    <cellStyle name="Normal 4 4 3 2 4 2" xfId="30494"/>
    <cellStyle name="Normal 4 4 3 2 4 2 2" xfId="30495"/>
    <cellStyle name="Normal 4 4 3 2 4 2 3" xfId="30496"/>
    <cellStyle name="Normal 4 4 3 2 4 2 4" xfId="30497"/>
    <cellStyle name="Normal 4 4 3 2 4 3" xfId="30498"/>
    <cellStyle name="Normal 4 4 3 2 4 4" xfId="30499"/>
    <cellStyle name="Normal 4 4 3 2 4 5" xfId="30500"/>
    <cellStyle name="Normal 4 4 3 2 5" xfId="30501"/>
    <cellStyle name="Normal 4 4 3 2 5 2" xfId="30502"/>
    <cellStyle name="Normal 4 4 3 2 5 3" xfId="30503"/>
    <cellStyle name="Normal 4 4 3 2 5 4" xfId="30504"/>
    <cellStyle name="Normal 4 4 3 2 6" xfId="30505"/>
    <cellStyle name="Normal 4 4 3 2 6 2" xfId="30506"/>
    <cellStyle name="Normal 4 4 3 2 7" xfId="30507"/>
    <cellStyle name="Normal 4 4 3 2 8" xfId="30508"/>
    <cellStyle name="Normal 4 4 3 3" xfId="30509"/>
    <cellStyle name="Normal 4 4 3 3 2" xfId="30510"/>
    <cellStyle name="Normal 4 4 3 3 2 2" xfId="30511"/>
    <cellStyle name="Normal 4 4 3 3 2 2 2" xfId="30512"/>
    <cellStyle name="Normal 4 4 3 3 2 2 2 2" xfId="30513"/>
    <cellStyle name="Normal 4 4 3 3 2 2 2 3" xfId="30514"/>
    <cellStyle name="Normal 4 4 3 3 2 2 2 4" xfId="30515"/>
    <cellStyle name="Normal 4 4 3 3 2 2 3" xfId="30516"/>
    <cellStyle name="Normal 4 4 3 3 2 2 4" xfId="30517"/>
    <cellStyle name="Normal 4 4 3 3 2 2 5" xfId="30518"/>
    <cellStyle name="Normal 4 4 3 3 2 3" xfId="30519"/>
    <cellStyle name="Normal 4 4 3 3 2 3 2" xfId="30520"/>
    <cellStyle name="Normal 4 4 3 3 2 3 3" xfId="30521"/>
    <cellStyle name="Normal 4 4 3 3 2 3 4" xfId="30522"/>
    <cellStyle name="Normal 4 4 3 3 2 4" xfId="30523"/>
    <cellStyle name="Normal 4 4 3 3 2 4 2" xfId="30524"/>
    <cellStyle name="Normal 4 4 3 3 2 5" xfId="30525"/>
    <cellStyle name="Normal 4 4 3 3 2 6" xfId="30526"/>
    <cellStyle name="Normal 4 4 3 3 3" xfId="30527"/>
    <cellStyle name="Normal 4 4 3 3 3 2" xfId="30528"/>
    <cellStyle name="Normal 4 4 3 3 3 2 2" xfId="30529"/>
    <cellStyle name="Normal 4 4 3 3 3 2 2 2" xfId="30530"/>
    <cellStyle name="Normal 4 4 3 3 3 2 2 3" xfId="30531"/>
    <cellStyle name="Normal 4 4 3 3 3 2 2 4" xfId="30532"/>
    <cellStyle name="Normal 4 4 3 3 3 2 3" xfId="30533"/>
    <cellStyle name="Normal 4 4 3 3 3 2 4" xfId="30534"/>
    <cellStyle name="Normal 4 4 3 3 3 2 5" xfId="30535"/>
    <cellStyle name="Normal 4 4 3 3 3 3" xfId="30536"/>
    <cellStyle name="Normal 4 4 3 3 3 3 2" xfId="30537"/>
    <cellStyle name="Normal 4 4 3 3 3 3 3" xfId="30538"/>
    <cellStyle name="Normal 4 4 3 3 3 3 4" xfId="30539"/>
    <cellStyle name="Normal 4 4 3 3 3 4" xfId="30540"/>
    <cellStyle name="Normal 4 4 3 3 3 4 2" xfId="30541"/>
    <cellStyle name="Normal 4 4 3 3 3 5" xfId="30542"/>
    <cellStyle name="Normal 4 4 3 3 3 6" xfId="30543"/>
    <cellStyle name="Normal 4 4 3 3 4" xfId="30544"/>
    <cellStyle name="Normal 4 4 3 3 4 2" xfId="30545"/>
    <cellStyle name="Normal 4 4 3 3 4 2 2" xfId="30546"/>
    <cellStyle name="Normal 4 4 3 3 4 2 3" xfId="30547"/>
    <cellStyle name="Normal 4 4 3 3 4 2 4" xfId="30548"/>
    <cellStyle name="Normal 4 4 3 3 4 3" xfId="30549"/>
    <cellStyle name="Normal 4 4 3 3 4 4" xfId="30550"/>
    <cellStyle name="Normal 4 4 3 3 4 5" xfId="30551"/>
    <cellStyle name="Normal 4 4 3 3 5" xfId="30552"/>
    <cellStyle name="Normal 4 4 3 3 5 2" xfId="30553"/>
    <cellStyle name="Normal 4 4 3 3 5 3" xfId="30554"/>
    <cellStyle name="Normal 4 4 3 3 5 4" xfId="30555"/>
    <cellStyle name="Normal 4 4 3 3 6" xfId="30556"/>
    <cellStyle name="Normal 4 4 3 3 6 2" xfId="30557"/>
    <cellStyle name="Normal 4 4 3 3 7" xfId="30558"/>
    <cellStyle name="Normal 4 4 3 3 8" xfId="30559"/>
    <cellStyle name="Normal 4 4 3 4" xfId="30560"/>
    <cellStyle name="Normal 4 4 3 4 2" xfId="30561"/>
    <cellStyle name="Normal 4 4 3 4 2 2" xfId="30562"/>
    <cellStyle name="Normal 4 4 3 4 2 2 2" xfId="30563"/>
    <cellStyle name="Normal 4 4 3 4 2 2 3" xfId="30564"/>
    <cellStyle name="Normal 4 4 3 4 2 2 4" xfId="30565"/>
    <cellStyle name="Normal 4 4 3 4 2 3" xfId="30566"/>
    <cellStyle name="Normal 4 4 3 4 2 4" xfId="30567"/>
    <cellStyle name="Normal 4 4 3 4 2 5" xfId="30568"/>
    <cellStyle name="Normal 4 4 3 4 3" xfId="30569"/>
    <cellStyle name="Normal 4 4 3 4 3 2" xfId="30570"/>
    <cellStyle name="Normal 4 4 3 4 3 3" xfId="30571"/>
    <cellStyle name="Normal 4 4 3 4 3 4" xfId="30572"/>
    <cellStyle name="Normal 4 4 3 4 4" xfId="30573"/>
    <cellStyle name="Normal 4 4 3 4 4 2" xfId="30574"/>
    <cellStyle name="Normal 4 4 3 4 5" xfId="30575"/>
    <cellStyle name="Normal 4 4 3 4 6" xfId="30576"/>
    <cellStyle name="Normal 4 4 3 5" xfId="30577"/>
    <cellStyle name="Normal 4 4 3 5 2" xfId="30578"/>
    <cellStyle name="Normal 4 4 3 5 2 2" xfId="30579"/>
    <cellStyle name="Normal 4 4 3 5 2 2 2" xfId="30580"/>
    <cellStyle name="Normal 4 4 3 5 2 2 3" xfId="30581"/>
    <cellStyle name="Normal 4 4 3 5 2 2 4" xfId="30582"/>
    <cellStyle name="Normal 4 4 3 5 2 3" xfId="30583"/>
    <cellStyle name="Normal 4 4 3 5 2 4" xfId="30584"/>
    <cellStyle name="Normal 4 4 3 5 2 5" xfId="30585"/>
    <cellStyle name="Normal 4 4 3 5 3" xfId="30586"/>
    <cellStyle name="Normal 4 4 3 5 3 2" xfId="30587"/>
    <cellStyle name="Normal 4 4 3 5 3 3" xfId="30588"/>
    <cellStyle name="Normal 4 4 3 5 3 4" xfId="30589"/>
    <cellStyle name="Normal 4 4 3 5 4" xfId="30590"/>
    <cellStyle name="Normal 4 4 3 5 4 2" xfId="30591"/>
    <cellStyle name="Normal 4 4 3 5 5" xfId="30592"/>
    <cellStyle name="Normal 4 4 3 5 6" xfId="30593"/>
    <cellStyle name="Normal 4 4 3 6" xfId="30594"/>
    <cellStyle name="Normal 4 4 3 6 2" xfId="30595"/>
    <cellStyle name="Normal 4 4 3 6 2 2" xfId="30596"/>
    <cellStyle name="Normal 4 4 3 6 2 3" xfId="30597"/>
    <cellStyle name="Normal 4 4 3 6 2 4" xfId="30598"/>
    <cellStyle name="Normal 4 4 3 6 3" xfId="30599"/>
    <cellStyle name="Normal 4 4 3 6 4" xfId="30600"/>
    <cellStyle name="Normal 4 4 3 6 5" xfId="30601"/>
    <cellStyle name="Normal 4 4 3 7" xfId="30602"/>
    <cellStyle name="Normal 4 4 3 7 2" xfId="30603"/>
    <cellStyle name="Normal 4 4 3 7 3" xfId="30604"/>
    <cellStyle name="Normal 4 4 3 7 4" xfId="30605"/>
    <cellStyle name="Normal 4 4 3 8" xfId="30606"/>
    <cellStyle name="Normal 4 4 3 8 2" xfId="30607"/>
    <cellStyle name="Normal 4 4 3 9" xfId="30608"/>
    <cellStyle name="Normal 4 4 4" xfId="30609"/>
    <cellStyle name="Normal 4 4 4 10" xfId="30610"/>
    <cellStyle name="Normal 4 4 4 2" xfId="30611"/>
    <cellStyle name="Normal 4 4 4 2 2" xfId="30612"/>
    <cellStyle name="Normal 4 4 4 2 2 2" xfId="30613"/>
    <cellStyle name="Normal 4 4 4 2 2 2 2" xfId="30614"/>
    <cellStyle name="Normal 4 4 4 2 2 2 2 2" xfId="30615"/>
    <cellStyle name="Normal 4 4 4 2 2 2 2 3" xfId="30616"/>
    <cellStyle name="Normal 4 4 4 2 2 2 2 4" xfId="30617"/>
    <cellStyle name="Normal 4 4 4 2 2 2 3" xfId="30618"/>
    <cellStyle name="Normal 4 4 4 2 2 2 4" xfId="30619"/>
    <cellStyle name="Normal 4 4 4 2 2 2 5" xfId="30620"/>
    <cellStyle name="Normal 4 4 4 2 2 3" xfId="30621"/>
    <cellStyle name="Normal 4 4 4 2 2 3 2" xfId="30622"/>
    <cellStyle name="Normal 4 4 4 2 2 3 3" xfId="30623"/>
    <cellStyle name="Normal 4 4 4 2 2 3 4" xfId="30624"/>
    <cellStyle name="Normal 4 4 4 2 2 4" xfId="30625"/>
    <cellStyle name="Normal 4 4 4 2 2 4 2" xfId="30626"/>
    <cellStyle name="Normal 4 4 4 2 2 5" xfId="30627"/>
    <cellStyle name="Normal 4 4 4 2 2 6" xfId="30628"/>
    <cellStyle name="Normal 4 4 4 2 3" xfId="30629"/>
    <cellStyle name="Normal 4 4 4 2 3 2" xfId="30630"/>
    <cellStyle name="Normal 4 4 4 2 3 2 2" xfId="30631"/>
    <cellStyle name="Normal 4 4 4 2 3 2 2 2" xfId="30632"/>
    <cellStyle name="Normal 4 4 4 2 3 2 2 3" xfId="30633"/>
    <cellStyle name="Normal 4 4 4 2 3 2 2 4" xfId="30634"/>
    <cellStyle name="Normal 4 4 4 2 3 2 3" xfId="30635"/>
    <cellStyle name="Normal 4 4 4 2 3 2 4" xfId="30636"/>
    <cellStyle name="Normal 4 4 4 2 3 2 5" xfId="30637"/>
    <cellStyle name="Normal 4 4 4 2 3 3" xfId="30638"/>
    <cellStyle name="Normal 4 4 4 2 3 3 2" xfId="30639"/>
    <cellStyle name="Normal 4 4 4 2 3 3 3" xfId="30640"/>
    <cellStyle name="Normal 4 4 4 2 3 3 4" xfId="30641"/>
    <cellStyle name="Normal 4 4 4 2 3 4" xfId="30642"/>
    <cellStyle name="Normal 4 4 4 2 3 4 2" xfId="30643"/>
    <cellStyle name="Normal 4 4 4 2 3 5" xfId="30644"/>
    <cellStyle name="Normal 4 4 4 2 3 6" xfId="30645"/>
    <cellStyle name="Normal 4 4 4 2 4" xfId="30646"/>
    <cellStyle name="Normal 4 4 4 2 4 2" xfId="30647"/>
    <cellStyle name="Normal 4 4 4 2 4 2 2" xfId="30648"/>
    <cellStyle name="Normal 4 4 4 2 4 2 3" xfId="30649"/>
    <cellStyle name="Normal 4 4 4 2 4 2 4" xfId="30650"/>
    <cellStyle name="Normal 4 4 4 2 4 3" xfId="30651"/>
    <cellStyle name="Normal 4 4 4 2 4 4" xfId="30652"/>
    <cellStyle name="Normal 4 4 4 2 4 5" xfId="30653"/>
    <cellStyle name="Normal 4 4 4 2 5" xfId="30654"/>
    <cellStyle name="Normal 4 4 4 2 5 2" xfId="30655"/>
    <cellStyle name="Normal 4 4 4 2 5 3" xfId="30656"/>
    <cellStyle name="Normal 4 4 4 2 5 4" xfId="30657"/>
    <cellStyle name="Normal 4 4 4 2 6" xfId="30658"/>
    <cellStyle name="Normal 4 4 4 2 6 2" xfId="30659"/>
    <cellStyle name="Normal 4 4 4 2 7" xfId="30660"/>
    <cellStyle name="Normal 4 4 4 2 8" xfId="30661"/>
    <cellStyle name="Normal 4 4 4 3" xfId="30662"/>
    <cellStyle name="Normal 4 4 4 3 2" xfId="30663"/>
    <cellStyle name="Normal 4 4 4 3 2 2" xfId="30664"/>
    <cellStyle name="Normal 4 4 4 3 2 2 2" xfId="30665"/>
    <cellStyle name="Normal 4 4 4 3 2 2 2 2" xfId="30666"/>
    <cellStyle name="Normal 4 4 4 3 2 2 2 3" xfId="30667"/>
    <cellStyle name="Normal 4 4 4 3 2 2 2 4" xfId="30668"/>
    <cellStyle name="Normal 4 4 4 3 2 2 3" xfId="30669"/>
    <cellStyle name="Normal 4 4 4 3 2 2 4" xfId="30670"/>
    <cellStyle name="Normal 4 4 4 3 2 2 5" xfId="30671"/>
    <cellStyle name="Normal 4 4 4 3 2 3" xfId="30672"/>
    <cellStyle name="Normal 4 4 4 3 2 3 2" xfId="30673"/>
    <cellStyle name="Normal 4 4 4 3 2 3 3" xfId="30674"/>
    <cellStyle name="Normal 4 4 4 3 2 3 4" xfId="30675"/>
    <cellStyle name="Normal 4 4 4 3 2 4" xfId="30676"/>
    <cellStyle name="Normal 4 4 4 3 2 4 2" xfId="30677"/>
    <cellStyle name="Normal 4 4 4 3 2 5" xfId="30678"/>
    <cellStyle name="Normal 4 4 4 3 2 6" xfId="30679"/>
    <cellStyle name="Normal 4 4 4 3 3" xfId="30680"/>
    <cellStyle name="Normal 4 4 4 3 3 2" xfId="30681"/>
    <cellStyle name="Normal 4 4 4 3 3 2 2" xfId="30682"/>
    <cellStyle name="Normal 4 4 4 3 3 2 2 2" xfId="30683"/>
    <cellStyle name="Normal 4 4 4 3 3 2 2 3" xfId="30684"/>
    <cellStyle name="Normal 4 4 4 3 3 2 2 4" xfId="30685"/>
    <cellStyle name="Normal 4 4 4 3 3 2 3" xfId="30686"/>
    <cellStyle name="Normal 4 4 4 3 3 2 4" xfId="30687"/>
    <cellStyle name="Normal 4 4 4 3 3 2 5" xfId="30688"/>
    <cellStyle name="Normal 4 4 4 3 3 3" xfId="30689"/>
    <cellStyle name="Normal 4 4 4 3 3 3 2" xfId="30690"/>
    <cellStyle name="Normal 4 4 4 3 3 3 3" xfId="30691"/>
    <cellStyle name="Normal 4 4 4 3 3 3 4" xfId="30692"/>
    <cellStyle name="Normal 4 4 4 3 3 4" xfId="30693"/>
    <cellStyle name="Normal 4 4 4 3 3 4 2" xfId="30694"/>
    <cellStyle name="Normal 4 4 4 3 3 5" xfId="30695"/>
    <cellStyle name="Normal 4 4 4 3 3 6" xfId="30696"/>
    <cellStyle name="Normal 4 4 4 3 4" xfId="30697"/>
    <cellStyle name="Normal 4 4 4 3 4 2" xfId="30698"/>
    <cellStyle name="Normal 4 4 4 3 4 2 2" xfId="30699"/>
    <cellStyle name="Normal 4 4 4 3 4 2 3" xfId="30700"/>
    <cellStyle name="Normal 4 4 4 3 4 2 4" xfId="30701"/>
    <cellStyle name="Normal 4 4 4 3 4 3" xfId="30702"/>
    <cellStyle name="Normal 4 4 4 3 4 4" xfId="30703"/>
    <cellStyle name="Normal 4 4 4 3 4 5" xfId="30704"/>
    <cellStyle name="Normal 4 4 4 3 5" xfId="30705"/>
    <cellStyle name="Normal 4 4 4 3 5 2" xfId="30706"/>
    <cellStyle name="Normal 4 4 4 3 5 3" xfId="30707"/>
    <cellStyle name="Normal 4 4 4 3 5 4" xfId="30708"/>
    <cellStyle name="Normal 4 4 4 3 6" xfId="30709"/>
    <cellStyle name="Normal 4 4 4 3 6 2" xfId="30710"/>
    <cellStyle name="Normal 4 4 4 3 7" xfId="30711"/>
    <cellStyle name="Normal 4 4 4 3 8" xfId="30712"/>
    <cellStyle name="Normal 4 4 4 4" xfId="30713"/>
    <cellStyle name="Normal 4 4 4 4 2" xfId="30714"/>
    <cellStyle name="Normal 4 4 4 4 2 2" xfId="30715"/>
    <cellStyle name="Normal 4 4 4 4 2 2 2" xfId="30716"/>
    <cellStyle name="Normal 4 4 4 4 2 2 3" xfId="30717"/>
    <cellStyle name="Normal 4 4 4 4 2 2 4" xfId="30718"/>
    <cellStyle name="Normal 4 4 4 4 2 3" xfId="30719"/>
    <cellStyle name="Normal 4 4 4 4 2 4" xfId="30720"/>
    <cellStyle name="Normal 4 4 4 4 2 5" xfId="30721"/>
    <cellStyle name="Normal 4 4 4 4 3" xfId="30722"/>
    <cellStyle name="Normal 4 4 4 4 3 2" xfId="30723"/>
    <cellStyle name="Normal 4 4 4 4 3 3" xfId="30724"/>
    <cellStyle name="Normal 4 4 4 4 3 4" xfId="30725"/>
    <cellStyle name="Normal 4 4 4 4 4" xfId="30726"/>
    <cellStyle name="Normal 4 4 4 4 4 2" xfId="30727"/>
    <cellStyle name="Normal 4 4 4 4 5" xfId="30728"/>
    <cellStyle name="Normal 4 4 4 4 6" xfId="30729"/>
    <cellStyle name="Normal 4 4 4 5" xfId="30730"/>
    <cellStyle name="Normal 4 4 4 5 2" xfId="30731"/>
    <cellStyle name="Normal 4 4 4 5 2 2" xfId="30732"/>
    <cellStyle name="Normal 4 4 4 5 2 2 2" xfId="30733"/>
    <cellStyle name="Normal 4 4 4 5 2 2 3" xfId="30734"/>
    <cellStyle name="Normal 4 4 4 5 2 2 4" xfId="30735"/>
    <cellStyle name="Normal 4 4 4 5 2 3" xfId="30736"/>
    <cellStyle name="Normal 4 4 4 5 2 4" xfId="30737"/>
    <cellStyle name="Normal 4 4 4 5 2 5" xfId="30738"/>
    <cellStyle name="Normal 4 4 4 5 3" xfId="30739"/>
    <cellStyle name="Normal 4 4 4 5 3 2" xfId="30740"/>
    <cellStyle name="Normal 4 4 4 5 3 3" xfId="30741"/>
    <cellStyle name="Normal 4 4 4 5 3 4" xfId="30742"/>
    <cellStyle name="Normal 4 4 4 5 4" xfId="30743"/>
    <cellStyle name="Normal 4 4 4 5 4 2" xfId="30744"/>
    <cellStyle name="Normal 4 4 4 5 5" xfId="30745"/>
    <cellStyle name="Normal 4 4 4 5 6" xfId="30746"/>
    <cellStyle name="Normal 4 4 4 6" xfId="30747"/>
    <cellStyle name="Normal 4 4 4 6 2" xfId="30748"/>
    <cellStyle name="Normal 4 4 4 6 2 2" xfId="30749"/>
    <cellStyle name="Normal 4 4 4 6 2 3" xfId="30750"/>
    <cellStyle name="Normal 4 4 4 6 2 4" xfId="30751"/>
    <cellStyle name="Normal 4 4 4 6 3" xfId="30752"/>
    <cellStyle name="Normal 4 4 4 6 4" xfId="30753"/>
    <cellStyle name="Normal 4 4 4 6 5" xfId="30754"/>
    <cellStyle name="Normal 4 4 4 7" xfId="30755"/>
    <cellStyle name="Normal 4 4 4 7 2" xfId="30756"/>
    <cellStyle name="Normal 4 4 4 7 3" xfId="30757"/>
    <cellStyle name="Normal 4 4 4 7 4" xfId="30758"/>
    <cellStyle name="Normal 4 4 4 8" xfId="30759"/>
    <cellStyle name="Normal 4 4 4 8 2" xfId="30760"/>
    <cellStyle name="Normal 4 4 4 9" xfId="30761"/>
    <cellStyle name="Normal 4 4 5" xfId="30762"/>
    <cellStyle name="Normal 4 4 5 2" xfId="30763"/>
    <cellStyle name="Normal 4 4 5 2 2" xfId="30764"/>
    <cellStyle name="Normal 4 4 5 2 2 2" xfId="30765"/>
    <cellStyle name="Normal 4 4 5 2 2 2 2" xfId="30766"/>
    <cellStyle name="Normal 4 4 5 2 2 2 3" xfId="30767"/>
    <cellStyle name="Normal 4 4 5 2 2 2 4" xfId="30768"/>
    <cellStyle name="Normal 4 4 5 2 2 3" xfId="30769"/>
    <cellStyle name="Normal 4 4 5 2 2 4" xfId="30770"/>
    <cellStyle name="Normal 4 4 5 2 2 5" xfId="30771"/>
    <cellStyle name="Normal 4 4 5 2 3" xfId="30772"/>
    <cellStyle name="Normal 4 4 5 2 3 2" xfId="30773"/>
    <cellStyle name="Normal 4 4 5 2 3 3" xfId="30774"/>
    <cellStyle name="Normal 4 4 5 2 3 4" xfId="30775"/>
    <cellStyle name="Normal 4 4 5 2 4" xfId="30776"/>
    <cellStyle name="Normal 4 4 5 2 4 2" xfId="30777"/>
    <cellStyle name="Normal 4 4 5 2 5" xfId="30778"/>
    <cellStyle name="Normal 4 4 5 2 6" xfId="30779"/>
    <cellStyle name="Normal 4 4 5 3" xfId="30780"/>
    <cellStyle name="Normal 4 4 5 3 2" xfId="30781"/>
    <cellStyle name="Normal 4 4 5 3 2 2" xfId="30782"/>
    <cellStyle name="Normal 4 4 5 3 2 2 2" xfId="30783"/>
    <cellStyle name="Normal 4 4 5 3 2 2 3" xfId="30784"/>
    <cellStyle name="Normal 4 4 5 3 2 2 4" xfId="30785"/>
    <cellStyle name="Normal 4 4 5 3 2 3" xfId="30786"/>
    <cellStyle name="Normal 4 4 5 3 2 4" xfId="30787"/>
    <cellStyle name="Normal 4 4 5 3 2 5" xfId="30788"/>
    <cellStyle name="Normal 4 4 5 3 3" xfId="30789"/>
    <cellStyle name="Normal 4 4 5 3 3 2" xfId="30790"/>
    <cellStyle name="Normal 4 4 5 3 3 3" xfId="30791"/>
    <cellStyle name="Normal 4 4 5 3 3 4" xfId="30792"/>
    <cellStyle name="Normal 4 4 5 3 4" xfId="30793"/>
    <cellStyle name="Normal 4 4 5 3 4 2" xfId="30794"/>
    <cellStyle name="Normal 4 4 5 3 5" xfId="30795"/>
    <cellStyle name="Normal 4 4 5 3 6" xfId="30796"/>
    <cellStyle name="Normal 4 4 5 4" xfId="30797"/>
    <cellStyle name="Normal 4 4 5 4 2" xfId="30798"/>
    <cellStyle name="Normal 4 4 5 4 2 2" xfId="30799"/>
    <cellStyle name="Normal 4 4 5 4 2 3" xfId="30800"/>
    <cellStyle name="Normal 4 4 5 4 2 4" xfId="30801"/>
    <cellStyle name="Normal 4 4 5 4 3" xfId="30802"/>
    <cellStyle name="Normal 4 4 5 4 4" xfId="30803"/>
    <cellStyle name="Normal 4 4 5 4 5" xfId="30804"/>
    <cellStyle name="Normal 4 4 5 5" xfId="30805"/>
    <cellStyle name="Normal 4 4 5 5 2" xfId="30806"/>
    <cellStyle name="Normal 4 4 5 5 3" xfId="30807"/>
    <cellStyle name="Normal 4 4 5 5 4" xfId="30808"/>
    <cellStyle name="Normal 4 4 5 6" xfId="30809"/>
    <cellStyle name="Normal 4 4 5 6 2" xfId="30810"/>
    <cellStyle name="Normal 4 4 5 7" xfId="30811"/>
    <cellStyle name="Normal 4 4 5 8" xfId="30812"/>
    <cellStyle name="Normal 4 4 6" xfId="30813"/>
    <cellStyle name="Normal 4 4 6 2" xfId="30814"/>
    <cellStyle name="Normal 4 4 6 2 2" xfId="30815"/>
    <cellStyle name="Normal 4 4 6 2 2 2" xfId="30816"/>
    <cellStyle name="Normal 4 4 6 2 2 2 2" xfId="30817"/>
    <cellStyle name="Normal 4 4 6 2 2 2 3" xfId="30818"/>
    <cellStyle name="Normal 4 4 6 2 2 2 4" xfId="30819"/>
    <cellStyle name="Normal 4 4 6 2 2 3" xfId="30820"/>
    <cellStyle name="Normal 4 4 6 2 2 4" xfId="30821"/>
    <cellStyle name="Normal 4 4 6 2 2 5" xfId="30822"/>
    <cellStyle name="Normal 4 4 6 2 3" xfId="30823"/>
    <cellStyle name="Normal 4 4 6 2 3 2" xfId="30824"/>
    <cellStyle name="Normal 4 4 6 2 3 3" xfId="30825"/>
    <cellStyle name="Normal 4 4 6 2 3 4" xfId="30826"/>
    <cellStyle name="Normal 4 4 6 2 4" xfId="30827"/>
    <cellStyle name="Normal 4 4 6 2 4 2" xfId="30828"/>
    <cellStyle name="Normal 4 4 6 2 5" xfId="30829"/>
    <cellStyle name="Normal 4 4 6 2 6" xfId="30830"/>
    <cellStyle name="Normal 4 4 6 3" xfId="30831"/>
    <cellStyle name="Normal 4 4 6 3 2" xfId="30832"/>
    <cellStyle name="Normal 4 4 6 3 2 2" xfId="30833"/>
    <cellStyle name="Normal 4 4 6 3 2 2 2" xfId="30834"/>
    <cellStyle name="Normal 4 4 6 3 2 2 3" xfId="30835"/>
    <cellStyle name="Normal 4 4 6 3 2 2 4" xfId="30836"/>
    <cellStyle name="Normal 4 4 6 3 2 3" xfId="30837"/>
    <cellStyle name="Normal 4 4 6 3 2 4" xfId="30838"/>
    <cellStyle name="Normal 4 4 6 3 2 5" xfId="30839"/>
    <cellStyle name="Normal 4 4 6 3 3" xfId="30840"/>
    <cellStyle name="Normal 4 4 6 3 3 2" xfId="30841"/>
    <cellStyle name="Normal 4 4 6 3 3 3" xfId="30842"/>
    <cellStyle name="Normal 4 4 6 3 3 4" xfId="30843"/>
    <cellStyle name="Normal 4 4 6 3 4" xfId="30844"/>
    <cellStyle name="Normal 4 4 6 3 4 2" xfId="30845"/>
    <cellStyle name="Normal 4 4 6 3 5" xfId="30846"/>
    <cellStyle name="Normal 4 4 6 3 6" xfId="30847"/>
    <cellStyle name="Normal 4 4 6 4" xfId="30848"/>
    <cellStyle name="Normal 4 4 6 4 2" xfId="30849"/>
    <cellStyle name="Normal 4 4 6 4 2 2" xfId="30850"/>
    <cellStyle name="Normal 4 4 6 4 2 3" xfId="30851"/>
    <cellStyle name="Normal 4 4 6 4 2 4" xfId="30852"/>
    <cellStyle name="Normal 4 4 6 4 3" xfId="30853"/>
    <cellStyle name="Normal 4 4 6 4 4" xfId="30854"/>
    <cellStyle name="Normal 4 4 6 4 5" xfId="30855"/>
    <cellStyle name="Normal 4 4 6 5" xfId="30856"/>
    <cellStyle name="Normal 4 4 6 5 2" xfId="30857"/>
    <cellStyle name="Normal 4 4 6 5 3" xfId="30858"/>
    <cellStyle name="Normal 4 4 6 5 4" xfId="30859"/>
    <cellStyle name="Normal 4 4 6 6" xfId="30860"/>
    <cellStyle name="Normal 4 4 6 6 2" xfId="30861"/>
    <cellStyle name="Normal 4 4 6 7" xfId="30862"/>
    <cellStyle name="Normal 4 4 6 8" xfId="30863"/>
    <cellStyle name="Normal 4 4 7" xfId="30864"/>
    <cellStyle name="Normal 4 4 7 2" xfId="30865"/>
    <cellStyle name="Normal 4 4 7 2 2" xfId="30866"/>
    <cellStyle name="Normal 4 4 7 2 2 2" xfId="30867"/>
    <cellStyle name="Normal 4 4 7 2 2 3" xfId="30868"/>
    <cellStyle name="Normal 4 4 7 2 2 4" xfId="30869"/>
    <cellStyle name="Normal 4 4 7 2 3" xfId="30870"/>
    <cellStyle name="Normal 4 4 7 2 4" xfId="30871"/>
    <cellStyle name="Normal 4 4 7 2 5" xfId="30872"/>
    <cellStyle name="Normal 4 4 7 3" xfId="30873"/>
    <cellStyle name="Normal 4 4 7 3 2" xfId="30874"/>
    <cellStyle name="Normal 4 4 7 3 3" xfId="30875"/>
    <cellStyle name="Normal 4 4 7 3 4" xfId="30876"/>
    <cellStyle name="Normal 4 4 7 4" xfId="30877"/>
    <cellStyle name="Normal 4 4 7 4 2" xfId="30878"/>
    <cellStyle name="Normal 4 4 7 5" xfId="30879"/>
    <cellStyle name="Normal 4 4 7 6" xfId="30880"/>
    <cellStyle name="Normal 4 4 8" xfId="30881"/>
    <cellStyle name="Normal 4 4 8 2" xfId="30882"/>
    <cellStyle name="Normal 4 4 8 2 2" xfId="30883"/>
    <cellStyle name="Normal 4 4 8 2 2 2" xfId="30884"/>
    <cellStyle name="Normal 4 4 8 2 2 3" xfId="30885"/>
    <cellStyle name="Normal 4 4 8 2 2 4" xfId="30886"/>
    <cellStyle name="Normal 4 4 8 2 3" xfId="30887"/>
    <cellStyle name="Normal 4 4 8 2 4" xfId="30888"/>
    <cellStyle name="Normal 4 4 8 2 5" xfId="30889"/>
    <cellStyle name="Normal 4 4 8 3" xfId="30890"/>
    <cellStyle name="Normal 4 4 8 3 2" xfId="30891"/>
    <cellStyle name="Normal 4 4 8 3 3" xfId="30892"/>
    <cellStyle name="Normal 4 4 8 3 4" xfId="30893"/>
    <cellStyle name="Normal 4 4 8 4" xfId="30894"/>
    <cellStyle name="Normal 4 4 8 4 2" xfId="30895"/>
    <cellStyle name="Normal 4 4 8 5" xfId="30896"/>
    <cellStyle name="Normal 4 4 8 6" xfId="30897"/>
    <cellStyle name="Normal 4 4 9" xfId="30898"/>
    <cellStyle name="Normal 4 4 9 2" xfId="30899"/>
    <cellStyle name="Normal 4 4 9 2 2" xfId="30900"/>
    <cellStyle name="Normal 4 4 9 2 3" xfId="30901"/>
    <cellStyle name="Normal 4 4 9 2 4" xfId="30902"/>
    <cellStyle name="Normal 4 4 9 3" xfId="30903"/>
    <cellStyle name="Normal 4 4 9 4" xfId="30904"/>
    <cellStyle name="Normal 4 4 9 5" xfId="30905"/>
    <cellStyle name="Normal 4 5" xfId="30906"/>
    <cellStyle name="Normal 4 5 10" xfId="30907"/>
    <cellStyle name="Normal 4 5 11" xfId="30908"/>
    <cellStyle name="Normal 4 5 12" xfId="30909"/>
    <cellStyle name="Normal 4 5 2" xfId="30910"/>
    <cellStyle name="Normal 4 5 2 10" xfId="30911"/>
    <cellStyle name="Normal 4 5 2 11" xfId="30912"/>
    <cellStyle name="Normal 4 5 2 2" xfId="30913"/>
    <cellStyle name="Normal 4 5 2 2 2" xfId="30914"/>
    <cellStyle name="Normal 4 5 2 2 2 2" xfId="30915"/>
    <cellStyle name="Normal 4 5 2 2 2 2 2" xfId="30916"/>
    <cellStyle name="Normal 4 5 2 2 2 2 2 2" xfId="30917"/>
    <cellStyle name="Normal 4 5 2 2 2 2 2 3" xfId="30918"/>
    <cellStyle name="Normal 4 5 2 2 2 2 2 4" xfId="30919"/>
    <cellStyle name="Normal 4 5 2 2 2 2 3" xfId="30920"/>
    <cellStyle name="Normal 4 5 2 2 2 2 4" xfId="30921"/>
    <cellStyle name="Normal 4 5 2 2 2 2 5" xfId="30922"/>
    <cellStyle name="Normal 4 5 2 2 2 3" xfId="30923"/>
    <cellStyle name="Normal 4 5 2 2 2 3 2" xfId="30924"/>
    <cellStyle name="Normal 4 5 2 2 2 3 3" xfId="30925"/>
    <cellStyle name="Normal 4 5 2 2 2 3 4" xfId="30926"/>
    <cellStyle name="Normal 4 5 2 2 2 4" xfId="30927"/>
    <cellStyle name="Normal 4 5 2 2 2 4 2" xfId="30928"/>
    <cellStyle name="Normal 4 5 2 2 2 5" xfId="30929"/>
    <cellStyle name="Normal 4 5 2 2 2 6" xfId="30930"/>
    <cellStyle name="Normal 4 5 2 2 3" xfId="30931"/>
    <cellStyle name="Normal 4 5 2 2 3 2" xfId="30932"/>
    <cellStyle name="Normal 4 5 2 2 3 2 2" xfId="30933"/>
    <cellStyle name="Normal 4 5 2 2 3 2 2 2" xfId="30934"/>
    <cellStyle name="Normal 4 5 2 2 3 2 2 3" xfId="30935"/>
    <cellStyle name="Normal 4 5 2 2 3 2 2 4" xfId="30936"/>
    <cellStyle name="Normal 4 5 2 2 3 2 3" xfId="30937"/>
    <cellStyle name="Normal 4 5 2 2 3 2 4" xfId="30938"/>
    <cellStyle name="Normal 4 5 2 2 3 2 5" xfId="30939"/>
    <cellStyle name="Normal 4 5 2 2 3 3" xfId="30940"/>
    <cellStyle name="Normal 4 5 2 2 3 3 2" xfId="30941"/>
    <cellStyle name="Normal 4 5 2 2 3 3 3" xfId="30942"/>
    <cellStyle name="Normal 4 5 2 2 3 3 4" xfId="30943"/>
    <cellStyle name="Normal 4 5 2 2 3 4" xfId="30944"/>
    <cellStyle name="Normal 4 5 2 2 3 4 2" xfId="30945"/>
    <cellStyle name="Normal 4 5 2 2 3 5" xfId="30946"/>
    <cellStyle name="Normal 4 5 2 2 3 6" xfId="30947"/>
    <cellStyle name="Normal 4 5 2 2 4" xfId="30948"/>
    <cellStyle name="Normal 4 5 2 2 4 2" xfId="30949"/>
    <cellStyle name="Normal 4 5 2 2 4 2 2" xfId="30950"/>
    <cellStyle name="Normal 4 5 2 2 4 2 3" xfId="30951"/>
    <cellStyle name="Normal 4 5 2 2 4 2 4" xfId="30952"/>
    <cellStyle name="Normal 4 5 2 2 4 3" xfId="30953"/>
    <cellStyle name="Normal 4 5 2 2 4 4" xfId="30954"/>
    <cellStyle name="Normal 4 5 2 2 4 5" xfId="30955"/>
    <cellStyle name="Normal 4 5 2 2 5" xfId="30956"/>
    <cellStyle name="Normal 4 5 2 2 5 2" xfId="30957"/>
    <cellStyle name="Normal 4 5 2 2 5 3" xfId="30958"/>
    <cellStyle name="Normal 4 5 2 2 5 4" xfId="30959"/>
    <cellStyle name="Normal 4 5 2 2 6" xfId="30960"/>
    <cellStyle name="Normal 4 5 2 2 6 2" xfId="30961"/>
    <cellStyle name="Normal 4 5 2 2 7" xfId="30962"/>
    <cellStyle name="Normal 4 5 2 2 8" xfId="30963"/>
    <cellStyle name="Normal 4 5 2 2 9" xfId="30964"/>
    <cellStyle name="Normal 4 5 2 3" xfId="30965"/>
    <cellStyle name="Normal 4 5 2 3 2" xfId="30966"/>
    <cellStyle name="Normal 4 5 2 3 2 2" xfId="30967"/>
    <cellStyle name="Normal 4 5 2 3 2 2 2" xfId="30968"/>
    <cellStyle name="Normal 4 5 2 3 2 2 2 2" xfId="30969"/>
    <cellStyle name="Normal 4 5 2 3 2 2 2 3" xfId="30970"/>
    <cellStyle name="Normal 4 5 2 3 2 2 2 4" xfId="30971"/>
    <cellStyle name="Normal 4 5 2 3 2 2 3" xfId="30972"/>
    <cellStyle name="Normal 4 5 2 3 2 2 4" xfId="30973"/>
    <cellStyle name="Normal 4 5 2 3 2 2 5" xfId="30974"/>
    <cellStyle name="Normal 4 5 2 3 2 3" xfId="30975"/>
    <cellStyle name="Normal 4 5 2 3 2 3 2" xfId="30976"/>
    <cellStyle name="Normal 4 5 2 3 2 3 3" xfId="30977"/>
    <cellStyle name="Normal 4 5 2 3 2 3 4" xfId="30978"/>
    <cellStyle name="Normal 4 5 2 3 2 4" xfId="30979"/>
    <cellStyle name="Normal 4 5 2 3 2 4 2" xfId="30980"/>
    <cellStyle name="Normal 4 5 2 3 2 5" xfId="30981"/>
    <cellStyle name="Normal 4 5 2 3 2 6" xfId="30982"/>
    <cellStyle name="Normal 4 5 2 3 3" xfId="30983"/>
    <cellStyle name="Normal 4 5 2 3 3 2" xfId="30984"/>
    <cellStyle name="Normal 4 5 2 3 3 2 2" xfId="30985"/>
    <cellStyle name="Normal 4 5 2 3 3 2 2 2" xfId="30986"/>
    <cellStyle name="Normal 4 5 2 3 3 2 2 3" xfId="30987"/>
    <cellStyle name="Normal 4 5 2 3 3 2 2 4" xfId="30988"/>
    <cellStyle name="Normal 4 5 2 3 3 2 3" xfId="30989"/>
    <cellStyle name="Normal 4 5 2 3 3 2 4" xfId="30990"/>
    <cellStyle name="Normal 4 5 2 3 3 2 5" xfId="30991"/>
    <cellStyle name="Normal 4 5 2 3 3 3" xfId="30992"/>
    <cellStyle name="Normal 4 5 2 3 3 3 2" xfId="30993"/>
    <cellStyle name="Normal 4 5 2 3 3 3 3" xfId="30994"/>
    <cellStyle name="Normal 4 5 2 3 3 3 4" xfId="30995"/>
    <cellStyle name="Normal 4 5 2 3 3 4" xfId="30996"/>
    <cellStyle name="Normal 4 5 2 3 3 4 2" xfId="30997"/>
    <cellStyle name="Normal 4 5 2 3 3 5" xfId="30998"/>
    <cellStyle name="Normal 4 5 2 3 3 6" xfId="30999"/>
    <cellStyle name="Normal 4 5 2 3 4" xfId="31000"/>
    <cellStyle name="Normal 4 5 2 3 4 2" xfId="31001"/>
    <cellStyle name="Normal 4 5 2 3 4 2 2" xfId="31002"/>
    <cellStyle name="Normal 4 5 2 3 4 2 3" xfId="31003"/>
    <cellStyle name="Normal 4 5 2 3 4 2 4" xfId="31004"/>
    <cellStyle name="Normal 4 5 2 3 4 3" xfId="31005"/>
    <cellStyle name="Normal 4 5 2 3 4 4" xfId="31006"/>
    <cellStyle name="Normal 4 5 2 3 4 5" xfId="31007"/>
    <cellStyle name="Normal 4 5 2 3 5" xfId="31008"/>
    <cellStyle name="Normal 4 5 2 3 5 2" xfId="31009"/>
    <cellStyle name="Normal 4 5 2 3 5 3" xfId="31010"/>
    <cellStyle name="Normal 4 5 2 3 5 4" xfId="31011"/>
    <cellStyle name="Normal 4 5 2 3 6" xfId="31012"/>
    <cellStyle name="Normal 4 5 2 3 6 2" xfId="31013"/>
    <cellStyle name="Normal 4 5 2 3 7" xfId="31014"/>
    <cellStyle name="Normal 4 5 2 3 8" xfId="31015"/>
    <cellStyle name="Normal 4 5 2 4" xfId="31016"/>
    <cellStyle name="Normal 4 5 2 4 2" xfId="31017"/>
    <cellStyle name="Normal 4 5 2 4 2 2" xfId="31018"/>
    <cellStyle name="Normal 4 5 2 4 2 2 2" xfId="31019"/>
    <cellStyle name="Normal 4 5 2 4 2 2 3" xfId="31020"/>
    <cellStyle name="Normal 4 5 2 4 2 2 4" xfId="31021"/>
    <cellStyle name="Normal 4 5 2 4 2 3" xfId="31022"/>
    <cellStyle name="Normal 4 5 2 4 2 4" xfId="31023"/>
    <cellStyle name="Normal 4 5 2 4 2 5" xfId="31024"/>
    <cellStyle name="Normal 4 5 2 4 3" xfId="31025"/>
    <cellStyle name="Normal 4 5 2 4 3 2" xfId="31026"/>
    <cellStyle name="Normal 4 5 2 4 3 3" xfId="31027"/>
    <cellStyle name="Normal 4 5 2 4 3 4" xfId="31028"/>
    <cellStyle name="Normal 4 5 2 4 4" xfId="31029"/>
    <cellStyle name="Normal 4 5 2 4 4 2" xfId="31030"/>
    <cellStyle name="Normal 4 5 2 4 5" xfId="31031"/>
    <cellStyle name="Normal 4 5 2 4 6" xfId="31032"/>
    <cellStyle name="Normal 4 5 2 5" xfId="31033"/>
    <cellStyle name="Normal 4 5 2 5 2" xfId="31034"/>
    <cellStyle name="Normal 4 5 2 5 2 2" xfId="31035"/>
    <cellStyle name="Normal 4 5 2 5 2 2 2" xfId="31036"/>
    <cellStyle name="Normal 4 5 2 5 2 2 3" xfId="31037"/>
    <cellStyle name="Normal 4 5 2 5 2 2 4" xfId="31038"/>
    <cellStyle name="Normal 4 5 2 5 2 3" xfId="31039"/>
    <cellStyle name="Normal 4 5 2 5 2 4" xfId="31040"/>
    <cellStyle name="Normal 4 5 2 5 2 5" xfId="31041"/>
    <cellStyle name="Normal 4 5 2 5 3" xfId="31042"/>
    <cellStyle name="Normal 4 5 2 5 3 2" xfId="31043"/>
    <cellStyle name="Normal 4 5 2 5 3 3" xfId="31044"/>
    <cellStyle name="Normal 4 5 2 5 3 4" xfId="31045"/>
    <cellStyle name="Normal 4 5 2 5 4" xfId="31046"/>
    <cellStyle name="Normal 4 5 2 5 4 2" xfId="31047"/>
    <cellStyle name="Normal 4 5 2 5 5" xfId="31048"/>
    <cellStyle name="Normal 4 5 2 5 6" xfId="31049"/>
    <cellStyle name="Normal 4 5 2 6" xfId="31050"/>
    <cellStyle name="Normal 4 5 2 6 2" xfId="31051"/>
    <cellStyle name="Normal 4 5 2 6 2 2" xfId="31052"/>
    <cellStyle name="Normal 4 5 2 6 2 3" xfId="31053"/>
    <cellStyle name="Normal 4 5 2 6 2 4" xfId="31054"/>
    <cellStyle name="Normal 4 5 2 6 3" xfId="31055"/>
    <cellStyle name="Normal 4 5 2 6 4" xfId="31056"/>
    <cellStyle name="Normal 4 5 2 6 5" xfId="31057"/>
    <cellStyle name="Normal 4 5 2 7" xfId="31058"/>
    <cellStyle name="Normal 4 5 2 7 2" xfId="31059"/>
    <cellStyle name="Normal 4 5 2 7 3" xfId="31060"/>
    <cellStyle name="Normal 4 5 2 7 4" xfId="31061"/>
    <cellStyle name="Normal 4 5 2 8" xfId="31062"/>
    <cellStyle name="Normal 4 5 2 8 2" xfId="31063"/>
    <cellStyle name="Normal 4 5 2 9" xfId="31064"/>
    <cellStyle name="Normal 4 5 3" xfId="31065"/>
    <cellStyle name="Normal 4 5 3 2" xfId="31066"/>
    <cellStyle name="Normal 4 5 3 2 2" xfId="31067"/>
    <cellStyle name="Normal 4 5 3 2 2 2" xfId="31068"/>
    <cellStyle name="Normal 4 5 3 2 2 2 2" xfId="31069"/>
    <cellStyle name="Normal 4 5 3 2 2 2 3" xfId="31070"/>
    <cellStyle name="Normal 4 5 3 2 2 2 4" xfId="31071"/>
    <cellStyle name="Normal 4 5 3 2 2 3" xfId="31072"/>
    <cellStyle name="Normal 4 5 3 2 2 4" xfId="31073"/>
    <cellStyle name="Normal 4 5 3 2 2 5" xfId="31074"/>
    <cellStyle name="Normal 4 5 3 2 3" xfId="31075"/>
    <cellStyle name="Normal 4 5 3 2 3 2" xfId="31076"/>
    <cellStyle name="Normal 4 5 3 2 3 3" xfId="31077"/>
    <cellStyle name="Normal 4 5 3 2 3 4" xfId="31078"/>
    <cellStyle name="Normal 4 5 3 2 4" xfId="31079"/>
    <cellStyle name="Normal 4 5 3 2 4 2" xfId="31080"/>
    <cellStyle name="Normal 4 5 3 2 5" xfId="31081"/>
    <cellStyle name="Normal 4 5 3 2 6" xfId="31082"/>
    <cellStyle name="Normal 4 5 3 3" xfId="31083"/>
    <cellStyle name="Normal 4 5 3 3 2" xfId="31084"/>
    <cellStyle name="Normal 4 5 3 3 2 2" xfId="31085"/>
    <cellStyle name="Normal 4 5 3 3 2 2 2" xfId="31086"/>
    <cellStyle name="Normal 4 5 3 3 2 2 3" xfId="31087"/>
    <cellStyle name="Normal 4 5 3 3 2 2 4" xfId="31088"/>
    <cellStyle name="Normal 4 5 3 3 2 3" xfId="31089"/>
    <cellStyle name="Normal 4 5 3 3 2 4" xfId="31090"/>
    <cellStyle name="Normal 4 5 3 3 2 5" xfId="31091"/>
    <cellStyle name="Normal 4 5 3 3 3" xfId="31092"/>
    <cellStyle name="Normal 4 5 3 3 3 2" xfId="31093"/>
    <cellStyle name="Normal 4 5 3 3 3 3" xfId="31094"/>
    <cellStyle name="Normal 4 5 3 3 3 4" xfId="31095"/>
    <cellStyle name="Normal 4 5 3 3 4" xfId="31096"/>
    <cellStyle name="Normal 4 5 3 3 4 2" xfId="31097"/>
    <cellStyle name="Normal 4 5 3 3 5" xfId="31098"/>
    <cellStyle name="Normal 4 5 3 3 6" xfId="31099"/>
    <cellStyle name="Normal 4 5 3 4" xfId="31100"/>
    <cellStyle name="Normal 4 5 3 4 2" xfId="31101"/>
    <cellStyle name="Normal 4 5 3 4 2 2" xfId="31102"/>
    <cellStyle name="Normal 4 5 3 4 2 3" xfId="31103"/>
    <cellStyle name="Normal 4 5 3 4 2 4" xfId="31104"/>
    <cellStyle name="Normal 4 5 3 4 3" xfId="31105"/>
    <cellStyle name="Normal 4 5 3 4 4" xfId="31106"/>
    <cellStyle name="Normal 4 5 3 4 5" xfId="31107"/>
    <cellStyle name="Normal 4 5 3 5" xfId="31108"/>
    <cellStyle name="Normal 4 5 3 5 2" xfId="31109"/>
    <cellStyle name="Normal 4 5 3 5 3" xfId="31110"/>
    <cellStyle name="Normal 4 5 3 5 4" xfId="31111"/>
    <cellStyle name="Normal 4 5 3 6" xfId="31112"/>
    <cellStyle name="Normal 4 5 3 6 2" xfId="31113"/>
    <cellStyle name="Normal 4 5 3 7" xfId="31114"/>
    <cellStyle name="Normal 4 5 3 8" xfId="31115"/>
    <cellStyle name="Normal 4 5 3 9" xfId="31116"/>
    <cellStyle name="Normal 4 5 4" xfId="31117"/>
    <cellStyle name="Normal 4 5 4 2" xfId="31118"/>
    <cellStyle name="Normal 4 5 4 2 2" xfId="31119"/>
    <cellStyle name="Normal 4 5 4 2 2 2" xfId="31120"/>
    <cellStyle name="Normal 4 5 4 2 2 2 2" xfId="31121"/>
    <cellStyle name="Normal 4 5 4 2 2 2 3" xfId="31122"/>
    <cellStyle name="Normal 4 5 4 2 2 2 4" xfId="31123"/>
    <cellStyle name="Normal 4 5 4 2 2 3" xfId="31124"/>
    <cellStyle name="Normal 4 5 4 2 2 4" xfId="31125"/>
    <cellStyle name="Normal 4 5 4 2 2 5" xfId="31126"/>
    <cellStyle name="Normal 4 5 4 2 3" xfId="31127"/>
    <cellStyle name="Normal 4 5 4 2 3 2" xfId="31128"/>
    <cellStyle name="Normal 4 5 4 2 3 3" xfId="31129"/>
    <cellStyle name="Normal 4 5 4 2 3 4" xfId="31130"/>
    <cellStyle name="Normal 4 5 4 2 4" xfId="31131"/>
    <cellStyle name="Normal 4 5 4 2 4 2" xfId="31132"/>
    <cellStyle name="Normal 4 5 4 2 5" xfId="31133"/>
    <cellStyle name="Normal 4 5 4 2 6" xfId="31134"/>
    <cellStyle name="Normal 4 5 4 3" xfId="31135"/>
    <cellStyle name="Normal 4 5 4 3 2" xfId="31136"/>
    <cellStyle name="Normal 4 5 4 3 2 2" xfId="31137"/>
    <cellStyle name="Normal 4 5 4 3 2 2 2" xfId="31138"/>
    <cellStyle name="Normal 4 5 4 3 2 2 3" xfId="31139"/>
    <cellStyle name="Normal 4 5 4 3 2 2 4" xfId="31140"/>
    <cellStyle name="Normal 4 5 4 3 2 3" xfId="31141"/>
    <cellStyle name="Normal 4 5 4 3 2 4" xfId="31142"/>
    <cellStyle name="Normal 4 5 4 3 2 5" xfId="31143"/>
    <cellStyle name="Normal 4 5 4 3 3" xfId="31144"/>
    <cellStyle name="Normal 4 5 4 3 3 2" xfId="31145"/>
    <cellStyle name="Normal 4 5 4 3 3 3" xfId="31146"/>
    <cellStyle name="Normal 4 5 4 3 3 4" xfId="31147"/>
    <cellStyle name="Normal 4 5 4 3 4" xfId="31148"/>
    <cellStyle name="Normal 4 5 4 3 4 2" xfId="31149"/>
    <cellStyle name="Normal 4 5 4 3 5" xfId="31150"/>
    <cellStyle name="Normal 4 5 4 3 6" xfId="31151"/>
    <cellStyle name="Normal 4 5 4 4" xfId="31152"/>
    <cellStyle name="Normal 4 5 4 4 2" xfId="31153"/>
    <cellStyle name="Normal 4 5 4 4 2 2" xfId="31154"/>
    <cellStyle name="Normal 4 5 4 4 2 3" xfId="31155"/>
    <cellStyle name="Normal 4 5 4 4 2 4" xfId="31156"/>
    <cellStyle name="Normal 4 5 4 4 3" xfId="31157"/>
    <cellStyle name="Normal 4 5 4 4 4" xfId="31158"/>
    <cellStyle name="Normal 4 5 4 4 5" xfId="31159"/>
    <cellStyle name="Normal 4 5 4 5" xfId="31160"/>
    <cellStyle name="Normal 4 5 4 5 2" xfId="31161"/>
    <cellStyle name="Normal 4 5 4 5 3" xfId="31162"/>
    <cellStyle name="Normal 4 5 4 5 4" xfId="31163"/>
    <cellStyle name="Normal 4 5 4 6" xfId="31164"/>
    <cellStyle name="Normal 4 5 4 6 2" xfId="31165"/>
    <cellStyle name="Normal 4 5 4 7" xfId="31166"/>
    <cellStyle name="Normal 4 5 4 8" xfId="31167"/>
    <cellStyle name="Normal 4 5 5" xfId="31168"/>
    <cellStyle name="Normal 4 5 5 2" xfId="31169"/>
    <cellStyle name="Normal 4 5 5 2 2" xfId="31170"/>
    <cellStyle name="Normal 4 5 5 2 2 2" xfId="31171"/>
    <cellStyle name="Normal 4 5 5 2 2 3" xfId="31172"/>
    <cellStyle name="Normal 4 5 5 2 2 4" xfId="31173"/>
    <cellStyle name="Normal 4 5 5 2 3" xfId="31174"/>
    <cellStyle name="Normal 4 5 5 2 4" xfId="31175"/>
    <cellStyle name="Normal 4 5 5 2 5" xfId="31176"/>
    <cellStyle name="Normal 4 5 5 3" xfId="31177"/>
    <cellStyle name="Normal 4 5 5 3 2" xfId="31178"/>
    <cellStyle name="Normal 4 5 5 3 3" xfId="31179"/>
    <cellStyle name="Normal 4 5 5 3 4" xfId="31180"/>
    <cellStyle name="Normal 4 5 5 4" xfId="31181"/>
    <cellStyle name="Normal 4 5 5 4 2" xfId="31182"/>
    <cellStyle name="Normal 4 5 5 5" xfId="31183"/>
    <cellStyle name="Normal 4 5 5 6" xfId="31184"/>
    <cellStyle name="Normal 4 5 6" xfId="31185"/>
    <cellStyle name="Normal 4 5 6 2" xfId="31186"/>
    <cellStyle name="Normal 4 5 6 2 2" xfId="31187"/>
    <cellStyle name="Normal 4 5 6 2 2 2" xfId="31188"/>
    <cellStyle name="Normal 4 5 6 2 2 3" xfId="31189"/>
    <cellStyle name="Normal 4 5 6 2 2 4" xfId="31190"/>
    <cellStyle name="Normal 4 5 6 2 3" xfId="31191"/>
    <cellStyle name="Normal 4 5 6 2 4" xfId="31192"/>
    <cellStyle name="Normal 4 5 6 2 5" xfId="31193"/>
    <cellStyle name="Normal 4 5 6 3" xfId="31194"/>
    <cellStyle name="Normal 4 5 6 3 2" xfId="31195"/>
    <cellStyle name="Normal 4 5 6 3 3" xfId="31196"/>
    <cellStyle name="Normal 4 5 6 3 4" xfId="31197"/>
    <cellStyle name="Normal 4 5 6 4" xfId="31198"/>
    <cellStyle name="Normal 4 5 6 4 2" xfId="31199"/>
    <cellStyle name="Normal 4 5 6 5" xfId="31200"/>
    <cellStyle name="Normal 4 5 6 6" xfId="31201"/>
    <cellStyle name="Normal 4 5 7" xfId="31202"/>
    <cellStyle name="Normal 4 5 7 2" xfId="31203"/>
    <cellStyle name="Normal 4 5 7 2 2" xfId="31204"/>
    <cellStyle name="Normal 4 5 7 2 3" xfId="31205"/>
    <cellStyle name="Normal 4 5 7 2 4" xfId="31206"/>
    <cellStyle name="Normal 4 5 7 3" xfId="31207"/>
    <cellStyle name="Normal 4 5 7 4" xfId="31208"/>
    <cellStyle name="Normal 4 5 7 5" xfId="31209"/>
    <cellStyle name="Normal 4 5 8" xfId="31210"/>
    <cellStyle name="Normal 4 5 8 2" xfId="31211"/>
    <cellStyle name="Normal 4 5 8 3" xfId="31212"/>
    <cellStyle name="Normal 4 5 8 4" xfId="31213"/>
    <cellStyle name="Normal 4 5 9" xfId="31214"/>
    <cellStyle name="Normal 4 5 9 2" xfId="31215"/>
    <cellStyle name="Normal 4 6" xfId="31216"/>
    <cellStyle name="Normal 4 6 2" xfId="31217"/>
    <cellStyle name="Normal 4 6 3" xfId="31218"/>
    <cellStyle name="Normal 4 7" xfId="31219"/>
    <cellStyle name="Normal 4 7 10" xfId="31220"/>
    <cellStyle name="Normal 4 7 11" xfId="31221"/>
    <cellStyle name="Normal 4 7 2" xfId="31222"/>
    <cellStyle name="Normal 4 7 2 2" xfId="31223"/>
    <cellStyle name="Normal 4 7 2 2 2" xfId="31224"/>
    <cellStyle name="Normal 4 7 2 2 2 2" xfId="31225"/>
    <cellStyle name="Normal 4 7 2 2 2 2 2" xfId="31226"/>
    <cellStyle name="Normal 4 7 2 2 2 2 3" xfId="31227"/>
    <cellStyle name="Normal 4 7 2 2 2 2 4" xfId="31228"/>
    <cellStyle name="Normal 4 7 2 2 2 3" xfId="31229"/>
    <cellStyle name="Normal 4 7 2 2 2 4" xfId="31230"/>
    <cellStyle name="Normal 4 7 2 2 2 5" xfId="31231"/>
    <cellStyle name="Normal 4 7 2 2 3" xfId="31232"/>
    <cellStyle name="Normal 4 7 2 2 3 2" xfId="31233"/>
    <cellStyle name="Normal 4 7 2 2 3 3" xfId="31234"/>
    <cellStyle name="Normal 4 7 2 2 3 4" xfId="31235"/>
    <cellStyle name="Normal 4 7 2 2 4" xfId="31236"/>
    <cellStyle name="Normal 4 7 2 2 4 2" xfId="31237"/>
    <cellStyle name="Normal 4 7 2 2 5" xfId="31238"/>
    <cellStyle name="Normal 4 7 2 2 6" xfId="31239"/>
    <cellStyle name="Normal 4 7 2 3" xfId="31240"/>
    <cellStyle name="Normal 4 7 2 3 2" xfId="31241"/>
    <cellStyle name="Normal 4 7 2 3 2 2" xfId="31242"/>
    <cellStyle name="Normal 4 7 2 3 2 2 2" xfId="31243"/>
    <cellStyle name="Normal 4 7 2 3 2 2 3" xfId="31244"/>
    <cellStyle name="Normal 4 7 2 3 2 2 4" xfId="31245"/>
    <cellStyle name="Normal 4 7 2 3 2 3" xfId="31246"/>
    <cellStyle name="Normal 4 7 2 3 2 4" xfId="31247"/>
    <cellStyle name="Normal 4 7 2 3 2 5" xfId="31248"/>
    <cellStyle name="Normal 4 7 2 3 3" xfId="31249"/>
    <cellStyle name="Normal 4 7 2 3 3 2" xfId="31250"/>
    <cellStyle name="Normal 4 7 2 3 3 3" xfId="31251"/>
    <cellStyle name="Normal 4 7 2 3 3 4" xfId="31252"/>
    <cellStyle name="Normal 4 7 2 3 4" xfId="31253"/>
    <cellStyle name="Normal 4 7 2 3 4 2" xfId="31254"/>
    <cellStyle name="Normal 4 7 2 3 5" xfId="31255"/>
    <cellStyle name="Normal 4 7 2 3 6" xfId="31256"/>
    <cellStyle name="Normal 4 7 2 4" xfId="31257"/>
    <cellStyle name="Normal 4 7 2 4 2" xfId="31258"/>
    <cellStyle name="Normal 4 7 2 4 2 2" xfId="31259"/>
    <cellStyle name="Normal 4 7 2 4 2 3" xfId="31260"/>
    <cellStyle name="Normal 4 7 2 4 2 4" xfId="31261"/>
    <cellStyle name="Normal 4 7 2 4 3" xfId="31262"/>
    <cellStyle name="Normal 4 7 2 4 4" xfId="31263"/>
    <cellStyle name="Normal 4 7 2 4 5" xfId="31264"/>
    <cellStyle name="Normal 4 7 2 5" xfId="31265"/>
    <cellStyle name="Normal 4 7 2 5 2" xfId="31266"/>
    <cellStyle name="Normal 4 7 2 5 3" xfId="31267"/>
    <cellStyle name="Normal 4 7 2 5 4" xfId="31268"/>
    <cellStyle name="Normal 4 7 2 6" xfId="31269"/>
    <cellStyle name="Normal 4 7 2 6 2" xfId="31270"/>
    <cellStyle name="Normal 4 7 2 7" xfId="31271"/>
    <cellStyle name="Normal 4 7 2 8" xfId="31272"/>
    <cellStyle name="Normal 4 7 3" xfId="31273"/>
    <cellStyle name="Normal 4 7 3 2" xfId="31274"/>
    <cellStyle name="Normal 4 7 3 2 2" xfId="31275"/>
    <cellStyle name="Normal 4 7 3 2 2 2" xfId="31276"/>
    <cellStyle name="Normal 4 7 3 2 2 2 2" xfId="31277"/>
    <cellStyle name="Normal 4 7 3 2 2 2 3" xfId="31278"/>
    <cellStyle name="Normal 4 7 3 2 2 2 4" xfId="31279"/>
    <cellStyle name="Normal 4 7 3 2 2 3" xfId="31280"/>
    <cellStyle name="Normal 4 7 3 2 2 4" xfId="31281"/>
    <cellStyle name="Normal 4 7 3 2 2 5" xfId="31282"/>
    <cellStyle name="Normal 4 7 3 2 3" xfId="31283"/>
    <cellStyle name="Normal 4 7 3 2 3 2" xfId="31284"/>
    <cellStyle name="Normal 4 7 3 2 3 3" xfId="31285"/>
    <cellStyle name="Normal 4 7 3 2 3 4" xfId="31286"/>
    <cellStyle name="Normal 4 7 3 2 4" xfId="31287"/>
    <cellStyle name="Normal 4 7 3 2 4 2" xfId="31288"/>
    <cellStyle name="Normal 4 7 3 2 5" xfId="31289"/>
    <cellStyle name="Normal 4 7 3 2 6" xfId="31290"/>
    <cellStyle name="Normal 4 7 3 3" xfId="31291"/>
    <cellStyle name="Normal 4 7 3 3 2" xfId="31292"/>
    <cellStyle name="Normal 4 7 3 3 2 2" xfId="31293"/>
    <cellStyle name="Normal 4 7 3 3 2 2 2" xfId="31294"/>
    <cellStyle name="Normal 4 7 3 3 2 2 3" xfId="31295"/>
    <cellStyle name="Normal 4 7 3 3 2 2 4" xfId="31296"/>
    <cellStyle name="Normal 4 7 3 3 2 3" xfId="31297"/>
    <cellStyle name="Normal 4 7 3 3 2 4" xfId="31298"/>
    <cellStyle name="Normal 4 7 3 3 2 5" xfId="31299"/>
    <cellStyle name="Normal 4 7 3 3 3" xfId="31300"/>
    <cellStyle name="Normal 4 7 3 3 3 2" xfId="31301"/>
    <cellStyle name="Normal 4 7 3 3 3 3" xfId="31302"/>
    <cellStyle name="Normal 4 7 3 3 3 4" xfId="31303"/>
    <cellStyle name="Normal 4 7 3 3 4" xfId="31304"/>
    <cellStyle name="Normal 4 7 3 3 4 2" xfId="31305"/>
    <cellStyle name="Normal 4 7 3 3 5" xfId="31306"/>
    <cellStyle name="Normal 4 7 3 3 6" xfId="31307"/>
    <cellStyle name="Normal 4 7 3 4" xfId="31308"/>
    <cellStyle name="Normal 4 7 3 4 2" xfId="31309"/>
    <cellStyle name="Normal 4 7 3 4 2 2" xfId="31310"/>
    <cellStyle name="Normal 4 7 3 4 2 3" xfId="31311"/>
    <cellStyle name="Normal 4 7 3 4 2 4" xfId="31312"/>
    <cellStyle name="Normal 4 7 3 4 3" xfId="31313"/>
    <cellStyle name="Normal 4 7 3 4 4" xfId="31314"/>
    <cellStyle name="Normal 4 7 3 4 5" xfId="31315"/>
    <cellStyle name="Normal 4 7 3 5" xfId="31316"/>
    <cellStyle name="Normal 4 7 3 5 2" xfId="31317"/>
    <cellStyle name="Normal 4 7 3 5 3" xfId="31318"/>
    <cellStyle name="Normal 4 7 3 5 4" xfId="31319"/>
    <cellStyle name="Normal 4 7 3 6" xfId="31320"/>
    <cellStyle name="Normal 4 7 3 6 2" xfId="31321"/>
    <cellStyle name="Normal 4 7 3 7" xfId="31322"/>
    <cellStyle name="Normal 4 7 3 8" xfId="31323"/>
    <cellStyle name="Normal 4 7 4" xfId="31324"/>
    <cellStyle name="Normal 4 7 4 2" xfId="31325"/>
    <cellStyle name="Normal 4 7 4 2 2" xfId="31326"/>
    <cellStyle name="Normal 4 7 4 2 2 2" xfId="31327"/>
    <cellStyle name="Normal 4 7 4 2 2 3" xfId="31328"/>
    <cellStyle name="Normal 4 7 4 2 2 4" xfId="31329"/>
    <cellStyle name="Normal 4 7 4 2 3" xfId="31330"/>
    <cellStyle name="Normal 4 7 4 2 4" xfId="31331"/>
    <cellStyle name="Normal 4 7 4 2 5" xfId="31332"/>
    <cellStyle name="Normal 4 7 4 3" xfId="31333"/>
    <cellStyle name="Normal 4 7 4 3 2" xfId="31334"/>
    <cellStyle name="Normal 4 7 4 3 3" xfId="31335"/>
    <cellStyle name="Normal 4 7 4 3 4" xfId="31336"/>
    <cellStyle name="Normal 4 7 4 4" xfId="31337"/>
    <cellStyle name="Normal 4 7 4 4 2" xfId="31338"/>
    <cellStyle name="Normal 4 7 4 5" xfId="31339"/>
    <cellStyle name="Normal 4 7 4 6" xfId="31340"/>
    <cellStyle name="Normal 4 7 5" xfId="31341"/>
    <cellStyle name="Normal 4 7 5 2" xfId="31342"/>
    <cellStyle name="Normal 4 7 5 2 2" xfId="31343"/>
    <cellStyle name="Normal 4 7 5 2 2 2" xfId="31344"/>
    <cellStyle name="Normal 4 7 5 2 2 3" xfId="31345"/>
    <cellStyle name="Normal 4 7 5 2 2 4" xfId="31346"/>
    <cellStyle name="Normal 4 7 5 2 3" xfId="31347"/>
    <cellStyle name="Normal 4 7 5 2 4" xfId="31348"/>
    <cellStyle name="Normal 4 7 5 2 5" xfId="31349"/>
    <cellStyle name="Normal 4 7 5 3" xfId="31350"/>
    <cellStyle name="Normal 4 7 5 3 2" xfId="31351"/>
    <cellStyle name="Normal 4 7 5 3 3" xfId="31352"/>
    <cellStyle name="Normal 4 7 5 3 4" xfId="31353"/>
    <cellStyle name="Normal 4 7 5 4" xfId="31354"/>
    <cellStyle name="Normal 4 7 5 4 2" xfId="31355"/>
    <cellStyle name="Normal 4 7 5 5" xfId="31356"/>
    <cellStyle name="Normal 4 7 5 6" xfId="31357"/>
    <cellStyle name="Normal 4 7 6" xfId="31358"/>
    <cellStyle name="Normal 4 7 6 2" xfId="31359"/>
    <cellStyle name="Normal 4 7 6 2 2" xfId="31360"/>
    <cellStyle name="Normal 4 7 6 2 3" xfId="31361"/>
    <cellStyle name="Normal 4 7 6 2 4" xfId="31362"/>
    <cellStyle name="Normal 4 7 6 3" xfId="31363"/>
    <cellStyle name="Normal 4 7 6 4" xfId="31364"/>
    <cellStyle name="Normal 4 7 6 5" xfId="31365"/>
    <cellStyle name="Normal 4 7 7" xfId="31366"/>
    <cellStyle name="Normal 4 7 7 2" xfId="31367"/>
    <cellStyle name="Normal 4 7 7 3" xfId="31368"/>
    <cellStyle name="Normal 4 7 7 4" xfId="31369"/>
    <cellStyle name="Normal 4 7 8" xfId="31370"/>
    <cellStyle name="Normal 4 7 8 2" xfId="31371"/>
    <cellStyle name="Normal 4 7 9" xfId="31372"/>
    <cellStyle name="Normal 4 8" xfId="31373"/>
    <cellStyle name="Normal 4 8 10" xfId="31374"/>
    <cellStyle name="Normal 4 8 2" xfId="31375"/>
    <cellStyle name="Normal 4 8 2 2" xfId="31376"/>
    <cellStyle name="Normal 4 8 2 2 2" xfId="31377"/>
    <cellStyle name="Normal 4 8 2 2 2 2" xfId="31378"/>
    <cellStyle name="Normal 4 8 2 2 2 2 2" xfId="31379"/>
    <cellStyle name="Normal 4 8 2 2 2 2 3" xfId="31380"/>
    <cellStyle name="Normal 4 8 2 2 2 2 4" xfId="31381"/>
    <cellStyle name="Normal 4 8 2 2 2 3" xfId="31382"/>
    <cellStyle name="Normal 4 8 2 2 2 4" xfId="31383"/>
    <cellStyle name="Normal 4 8 2 2 2 5" xfId="31384"/>
    <cellStyle name="Normal 4 8 2 2 3" xfId="31385"/>
    <cellStyle name="Normal 4 8 2 2 3 2" xfId="31386"/>
    <cellStyle name="Normal 4 8 2 2 3 3" xfId="31387"/>
    <cellStyle name="Normal 4 8 2 2 3 4" xfId="31388"/>
    <cellStyle name="Normal 4 8 2 2 4" xfId="31389"/>
    <cellStyle name="Normal 4 8 2 2 4 2" xfId="31390"/>
    <cellStyle name="Normal 4 8 2 2 5" xfId="31391"/>
    <cellStyle name="Normal 4 8 2 2 6" xfId="31392"/>
    <cellStyle name="Normal 4 8 2 3" xfId="31393"/>
    <cellStyle name="Normal 4 8 2 3 2" xfId="31394"/>
    <cellStyle name="Normal 4 8 2 3 2 2" xfId="31395"/>
    <cellStyle name="Normal 4 8 2 3 2 2 2" xfId="31396"/>
    <cellStyle name="Normal 4 8 2 3 2 2 3" xfId="31397"/>
    <cellStyle name="Normal 4 8 2 3 2 2 4" xfId="31398"/>
    <cellStyle name="Normal 4 8 2 3 2 3" xfId="31399"/>
    <cellStyle name="Normal 4 8 2 3 2 4" xfId="31400"/>
    <cellStyle name="Normal 4 8 2 3 2 5" xfId="31401"/>
    <cellStyle name="Normal 4 8 2 3 3" xfId="31402"/>
    <cellStyle name="Normal 4 8 2 3 3 2" xfId="31403"/>
    <cellStyle name="Normal 4 8 2 3 3 3" xfId="31404"/>
    <cellStyle name="Normal 4 8 2 3 3 4" xfId="31405"/>
    <cellStyle name="Normal 4 8 2 3 4" xfId="31406"/>
    <cellStyle name="Normal 4 8 2 3 4 2" xfId="31407"/>
    <cellStyle name="Normal 4 8 2 3 5" xfId="31408"/>
    <cellStyle name="Normal 4 8 2 3 6" xfId="31409"/>
    <cellStyle name="Normal 4 8 2 4" xfId="31410"/>
    <cellStyle name="Normal 4 8 2 4 2" xfId="31411"/>
    <cellStyle name="Normal 4 8 2 4 2 2" xfId="31412"/>
    <cellStyle name="Normal 4 8 2 4 2 3" xfId="31413"/>
    <cellStyle name="Normal 4 8 2 4 2 4" xfId="31414"/>
    <cellStyle name="Normal 4 8 2 4 3" xfId="31415"/>
    <cellStyle name="Normal 4 8 2 4 4" xfId="31416"/>
    <cellStyle name="Normal 4 8 2 4 5" xfId="31417"/>
    <cellStyle name="Normal 4 8 2 5" xfId="31418"/>
    <cellStyle name="Normal 4 8 2 5 2" xfId="31419"/>
    <cellStyle name="Normal 4 8 2 5 3" xfId="31420"/>
    <cellStyle name="Normal 4 8 2 5 4" xfId="31421"/>
    <cellStyle name="Normal 4 8 2 6" xfId="31422"/>
    <cellStyle name="Normal 4 8 2 6 2" xfId="31423"/>
    <cellStyle name="Normal 4 8 2 7" xfId="31424"/>
    <cellStyle name="Normal 4 8 2 8" xfId="31425"/>
    <cellStyle name="Normal 4 8 3" xfId="31426"/>
    <cellStyle name="Normal 4 8 3 2" xfId="31427"/>
    <cellStyle name="Normal 4 8 3 2 2" xfId="31428"/>
    <cellStyle name="Normal 4 8 3 2 2 2" xfId="31429"/>
    <cellStyle name="Normal 4 8 3 2 2 2 2" xfId="31430"/>
    <cellStyle name="Normal 4 8 3 2 2 2 3" xfId="31431"/>
    <cellStyle name="Normal 4 8 3 2 2 2 4" xfId="31432"/>
    <cellStyle name="Normal 4 8 3 2 2 3" xfId="31433"/>
    <cellStyle name="Normal 4 8 3 2 2 4" xfId="31434"/>
    <cellStyle name="Normal 4 8 3 2 2 5" xfId="31435"/>
    <cellStyle name="Normal 4 8 3 2 3" xfId="31436"/>
    <cellStyle name="Normal 4 8 3 2 3 2" xfId="31437"/>
    <cellStyle name="Normal 4 8 3 2 3 3" xfId="31438"/>
    <cellStyle name="Normal 4 8 3 2 3 4" xfId="31439"/>
    <cellStyle name="Normal 4 8 3 2 4" xfId="31440"/>
    <cellStyle name="Normal 4 8 3 2 4 2" xfId="31441"/>
    <cellStyle name="Normal 4 8 3 2 5" xfId="31442"/>
    <cellStyle name="Normal 4 8 3 2 6" xfId="31443"/>
    <cellStyle name="Normal 4 8 3 3" xfId="31444"/>
    <cellStyle name="Normal 4 8 3 3 2" xfId="31445"/>
    <cellStyle name="Normal 4 8 3 3 2 2" xfId="31446"/>
    <cellStyle name="Normal 4 8 3 3 2 2 2" xfId="31447"/>
    <cellStyle name="Normal 4 8 3 3 2 2 3" xfId="31448"/>
    <cellStyle name="Normal 4 8 3 3 2 2 4" xfId="31449"/>
    <cellStyle name="Normal 4 8 3 3 2 3" xfId="31450"/>
    <cellStyle name="Normal 4 8 3 3 2 4" xfId="31451"/>
    <cellStyle name="Normal 4 8 3 3 2 5" xfId="31452"/>
    <cellStyle name="Normal 4 8 3 3 3" xfId="31453"/>
    <cellStyle name="Normal 4 8 3 3 3 2" xfId="31454"/>
    <cellStyle name="Normal 4 8 3 3 3 3" xfId="31455"/>
    <cellStyle name="Normal 4 8 3 3 3 4" xfId="31456"/>
    <cellStyle name="Normal 4 8 3 3 4" xfId="31457"/>
    <cellStyle name="Normal 4 8 3 3 4 2" xfId="31458"/>
    <cellStyle name="Normal 4 8 3 3 5" xfId="31459"/>
    <cellStyle name="Normal 4 8 3 3 6" xfId="31460"/>
    <cellStyle name="Normal 4 8 3 4" xfId="31461"/>
    <cellStyle name="Normal 4 8 3 4 2" xfId="31462"/>
    <cellStyle name="Normal 4 8 3 4 2 2" xfId="31463"/>
    <cellStyle name="Normal 4 8 3 4 2 3" xfId="31464"/>
    <cellStyle name="Normal 4 8 3 4 2 4" xfId="31465"/>
    <cellStyle name="Normal 4 8 3 4 3" xfId="31466"/>
    <cellStyle name="Normal 4 8 3 4 4" xfId="31467"/>
    <cellStyle name="Normal 4 8 3 4 5" xfId="31468"/>
    <cellStyle name="Normal 4 8 3 5" xfId="31469"/>
    <cellStyle name="Normal 4 8 3 5 2" xfId="31470"/>
    <cellStyle name="Normal 4 8 3 5 3" xfId="31471"/>
    <cellStyle name="Normal 4 8 3 5 4" xfId="31472"/>
    <cellStyle name="Normal 4 8 3 6" xfId="31473"/>
    <cellStyle name="Normal 4 8 3 6 2" xfId="31474"/>
    <cellStyle name="Normal 4 8 3 7" xfId="31475"/>
    <cellStyle name="Normal 4 8 3 8" xfId="31476"/>
    <cellStyle name="Normal 4 8 4" xfId="31477"/>
    <cellStyle name="Normal 4 8 4 2" xfId="31478"/>
    <cellStyle name="Normal 4 8 4 2 2" xfId="31479"/>
    <cellStyle name="Normal 4 8 4 2 2 2" xfId="31480"/>
    <cellStyle name="Normal 4 8 4 2 2 3" xfId="31481"/>
    <cellStyle name="Normal 4 8 4 2 2 4" xfId="31482"/>
    <cellStyle name="Normal 4 8 4 2 3" xfId="31483"/>
    <cellStyle name="Normal 4 8 4 2 4" xfId="31484"/>
    <cellStyle name="Normal 4 8 4 2 5" xfId="31485"/>
    <cellStyle name="Normal 4 8 4 3" xfId="31486"/>
    <cellStyle name="Normal 4 8 4 3 2" xfId="31487"/>
    <cellStyle name="Normal 4 8 4 3 3" xfId="31488"/>
    <cellStyle name="Normal 4 8 4 3 4" xfId="31489"/>
    <cellStyle name="Normal 4 8 4 4" xfId="31490"/>
    <cellStyle name="Normal 4 8 4 4 2" xfId="31491"/>
    <cellStyle name="Normal 4 8 4 5" xfId="31492"/>
    <cellStyle name="Normal 4 8 4 6" xfId="31493"/>
    <cellStyle name="Normal 4 8 5" xfId="31494"/>
    <cellStyle name="Normal 4 8 5 2" xfId="31495"/>
    <cellStyle name="Normal 4 8 5 2 2" xfId="31496"/>
    <cellStyle name="Normal 4 8 5 2 2 2" xfId="31497"/>
    <cellStyle name="Normal 4 8 5 2 2 3" xfId="31498"/>
    <cellStyle name="Normal 4 8 5 2 2 4" xfId="31499"/>
    <cellStyle name="Normal 4 8 5 2 3" xfId="31500"/>
    <cellStyle name="Normal 4 8 5 2 4" xfId="31501"/>
    <cellStyle name="Normal 4 8 5 2 5" xfId="31502"/>
    <cellStyle name="Normal 4 8 5 3" xfId="31503"/>
    <cellStyle name="Normal 4 8 5 3 2" xfId="31504"/>
    <cellStyle name="Normal 4 8 5 3 3" xfId="31505"/>
    <cellStyle name="Normal 4 8 5 3 4" xfId="31506"/>
    <cellStyle name="Normal 4 8 5 4" xfId="31507"/>
    <cellStyle name="Normal 4 8 5 4 2" xfId="31508"/>
    <cellStyle name="Normal 4 8 5 5" xfId="31509"/>
    <cellStyle name="Normal 4 8 5 6" xfId="31510"/>
    <cellStyle name="Normal 4 8 6" xfId="31511"/>
    <cellStyle name="Normal 4 8 6 2" xfId="31512"/>
    <cellStyle name="Normal 4 8 6 2 2" xfId="31513"/>
    <cellStyle name="Normal 4 8 6 2 3" xfId="31514"/>
    <cellStyle name="Normal 4 8 6 2 4" xfId="31515"/>
    <cellStyle name="Normal 4 8 6 3" xfId="31516"/>
    <cellStyle name="Normal 4 8 6 4" xfId="31517"/>
    <cellStyle name="Normal 4 8 6 5" xfId="31518"/>
    <cellStyle name="Normal 4 8 7" xfId="31519"/>
    <cellStyle name="Normal 4 8 7 2" xfId="31520"/>
    <cellStyle name="Normal 4 8 7 3" xfId="31521"/>
    <cellStyle name="Normal 4 8 7 4" xfId="31522"/>
    <cellStyle name="Normal 4 8 8" xfId="31523"/>
    <cellStyle name="Normal 4 8 8 2" xfId="31524"/>
    <cellStyle name="Normal 4 8 9" xfId="31525"/>
    <cellStyle name="Normal 4 9" xfId="31526"/>
    <cellStyle name="Normal 4 9 2" xfId="31527"/>
    <cellStyle name="Normal 4 9 2 2" xfId="31528"/>
    <cellStyle name="Normal 4 9 2 2 2" xfId="31529"/>
    <cellStyle name="Normal 4 9 2 2 2 2" xfId="31530"/>
    <cellStyle name="Normal 4 9 2 2 2 3" xfId="31531"/>
    <cellStyle name="Normal 4 9 2 2 2 4" xfId="31532"/>
    <cellStyle name="Normal 4 9 2 2 3" xfId="31533"/>
    <cellStyle name="Normal 4 9 2 2 4" xfId="31534"/>
    <cellStyle name="Normal 4 9 2 2 5" xfId="31535"/>
    <cellStyle name="Normal 4 9 2 3" xfId="31536"/>
    <cellStyle name="Normal 4 9 2 3 2" xfId="31537"/>
    <cellStyle name="Normal 4 9 2 3 3" xfId="31538"/>
    <cellStyle name="Normal 4 9 2 3 4" xfId="31539"/>
    <cellStyle name="Normal 4 9 2 4" xfId="31540"/>
    <cellStyle name="Normal 4 9 2 4 2" xfId="31541"/>
    <cellStyle name="Normal 4 9 2 5" xfId="31542"/>
    <cellStyle name="Normal 4 9 2 6" xfId="31543"/>
    <cellStyle name="Normal 4 9 3" xfId="31544"/>
    <cellStyle name="Normal 4 9 3 2" xfId="31545"/>
    <cellStyle name="Normal 4 9 3 2 2" xfId="31546"/>
    <cellStyle name="Normal 4 9 3 2 2 2" xfId="31547"/>
    <cellStyle name="Normal 4 9 3 2 2 3" xfId="31548"/>
    <cellStyle name="Normal 4 9 3 2 2 4" xfId="31549"/>
    <cellStyle name="Normal 4 9 3 2 3" xfId="31550"/>
    <cellStyle name="Normal 4 9 3 2 4" xfId="31551"/>
    <cellStyle name="Normal 4 9 3 2 5" xfId="31552"/>
    <cellStyle name="Normal 4 9 3 3" xfId="31553"/>
    <cellStyle name="Normal 4 9 3 3 2" xfId="31554"/>
    <cellStyle name="Normal 4 9 3 3 3" xfId="31555"/>
    <cellStyle name="Normal 4 9 3 3 4" xfId="31556"/>
    <cellStyle name="Normal 4 9 3 4" xfId="31557"/>
    <cellStyle name="Normal 4 9 3 4 2" xfId="31558"/>
    <cellStyle name="Normal 4 9 3 5" xfId="31559"/>
    <cellStyle name="Normal 4 9 3 6" xfId="31560"/>
    <cellStyle name="Normal 4 9 4" xfId="31561"/>
    <cellStyle name="Normal 4 9 4 2" xfId="31562"/>
    <cellStyle name="Normal 4 9 4 2 2" xfId="31563"/>
    <cellStyle name="Normal 4 9 4 2 3" xfId="31564"/>
    <cellStyle name="Normal 4 9 4 2 4" xfId="31565"/>
    <cellStyle name="Normal 4 9 4 3" xfId="31566"/>
    <cellStyle name="Normal 4 9 4 4" xfId="31567"/>
    <cellStyle name="Normal 4 9 4 5" xfId="31568"/>
    <cellStyle name="Normal 4 9 5" xfId="31569"/>
    <cellStyle name="Normal 4 9 5 2" xfId="31570"/>
    <cellStyle name="Normal 4 9 5 3" xfId="31571"/>
    <cellStyle name="Normal 4 9 5 4" xfId="31572"/>
    <cellStyle name="Normal 4 9 6" xfId="31573"/>
    <cellStyle name="Normal 4 9 6 2" xfId="31574"/>
    <cellStyle name="Normal 4 9 7" xfId="31575"/>
    <cellStyle name="Normal 4 9 8" xfId="31576"/>
    <cellStyle name="Normal 40" xfId="159"/>
    <cellStyle name="Normal 41" xfId="160"/>
    <cellStyle name="Normal 42" xfId="161"/>
    <cellStyle name="Normal 43" xfId="162"/>
    <cellStyle name="Normal 44" xfId="163"/>
    <cellStyle name="Normal 45" xfId="164"/>
    <cellStyle name="Normal 46" xfId="165"/>
    <cellStyle name="Normal 47" xfId="166"/>
    <cellStyle name="Normal 47 2" xfId="31577"/>
    <cellStyle name="Normal 47 2 2" xfId="31578"/>
    <cellStyle name="Normal 47 2 2 2" xfId="31579"/>
    <cellStyle name="Normal 47 2 2 2 2" xfId="31580"/>
    <cellStyle name="Normal 47 2 2 2 3" xfId="31581"/>
    <cellStyle name="Normal 47 2 2 2 4" xfId="31582"/>
    <cellStyle name="Normal 47 2 2 3" xfId="31583"/>
    <cellStyle name="Normal 47 2 2 4" xfId="31584"/>
    <cellStyle name="Normal 47 2 2 5" xfId="31585"/>
    <cellStyle name="Normal 47 2 3" xfId="31586"/>
    <cellStyle name="Normal 47 2 3 2" xfId="31587"/>
    <cellStyle name="Normal 47 2 3 3" xfId="31588"/>
    <cellStyle name="Normal 47 2 3 4" xfId="31589"/>
    <cellStyle name="Normal 47 2 4" xfId="31590"/>
    <cellStyle name="Normal 47 2 4 2" xfId="31591"/>
    <cellStyle name="Normal 47 2 5" xfId="31592"/>
    <cellStyle name="Normal 47 2 6" xfId="31593"/>
    <cellStyle name="Normal 47 3" xfId="31594"/>
    <cellStyle name="Normal 47 3 2" xfId="31595"/>
    <cellStyle name="Normal 47 3 2 2" xfId="31596"/>
    <cellStyle name="Normal 47 3 2 2 2" xfId="31597"/>
    <cellStyle name="Normal 47 3 2 2 3" xfId="31598"/>
    <cellStyle name="Normal 47 3 2 2 4" xfId="31599"/>
    <cellStyle name="Normal 47 3 2 3" xfId="31600"/>
    <cellStyle name="Normal 47 3 2 4" xfId="31601"/>
    <cellStyle name="Normal 47 3 2 5" xfId="31602"/>
    <cellStyle name="Normal 47 3 3" xfId="31603"/>
    <cellStyle name="Normal 47 3 3 2" xfId="31604"/>
    <cellStyle name="Normal 47 3 3 3" xfId="31605"/>
    <cellStyle name="Normal 47 3 3 4" xfId="31606"/>
    <cellStyle name="Normal 47 3 4" xfId="31607"/>
    <cellStyle name="Normal 47 3 4 2" xfId="31608"/>
    <cellStyle name="Normal 47 3 5" xfId="31609"/>
    <cellStyle name="Normal 47 3 6" xfId="31610"/>
    <cellStyle name="Normal 47 4" xfId="31611"/>
    <cellStyle name="Normal 47 4 2" xfId="31612"/>
    <cellStyle name="Normal 47 4 2 2" xfId="31613"/>
    <cellStyle name="Normal 47 4 2 3" xfId="31614"/>
    <cellStyle name="Normal 47 4 2 4" xfId="31615"/>
    <cellStyle name="Normal 47 4 3" xfId="31616"/>
    <cellStyle name="Normal 47 4 4" xfId="31617"/>
    <cellStyle name="Normal 47 4 5" xfId="31618"/>
    <cellStyle name="Normal 47 5" xfId="31619"/>
    <cellStyle name="Normal 47 5 2" xfId="31620"/>
    <cellStyle name="Normal 47 5 3" xfId="31621"/>
    <cellStyle name="Normal 47 5 4" xfId="31622"/>
    <cellStyle name="Normal 47 6" xfId="31623"/>
    <cellStyle name="Normal 47 6 2" xfId="31624"/>
    <cellStyle name="Normal 47 7" xfId="31625"/>
    <cellStyle name="Normal 47 8" xfId="31626"/>
    <cellStyle name="Normal 48" xfId="167"/>
    <cellStyle name="Normal 48 2" xfId="31627"/>
    <cellStyle name="Normal 48 2 2" xfId="31628"/>
    <cellStyle name="Normal 48 2 2 2" xfId="31629"/>
    <cellStyle name="Normal 48 2 2 2 2" xfId="31630"/>
    <cellStyle name="Normal 48 2 2 2 3" xfId="31631"/>
    <cellStyle name="Normal 48 2 2 2 4" xfId="31632"/>
    <cellStyle name="Normal 48 2 2 3" xfId="31633"/>
    <cellStyle name="Normal 48 2 2 4" xfId="31634"/>
    <cellStyle name="Normal 48 2 2 5" xfId="31635"/>
    <cellStyle name="Normal 48 2 3" xfId="31636"/>
    <cellStyle name="Normal 48 2 3 2" xfId="31637"/>
    <cellStyle name="Normal 48 2 3 3" xfId="31638"/>
    <cellStyle name="Normal 48 2 3 4" xfId="31639"/>
    <cellStyle name="Normal 48 2 4" xfId="31640"/>
    <cellStyle name="Normal 48 2 4 2" xfId="31641"/>
    <cellStyle name="Normal 48 2 5" xfId="31642"/>
    <cellStyle name="Normal 48 2 6" xfId="31643"/>
    <cellStyle name="Normal 48 3" xfId="31644"/>
    <cellStyle name="Normal 48 3 2" xfId="31645"/>
    <cellStyle name="Normal 48 3 2 2" xfId="31646"/>
    <cellStyle name="Normal 48 3 2 2 2" xfId="31647"/>
    <cellStyle name="Normal 48 3 2 2 3" xfId="31648"/>
    <cellStyle name="Normal 48 3 2 2 4" xfId="31649"/>
    <cellStyle name="Normal 48 3 2 3" xfId="31650"/>
    <cellStyle name="Normal 48 3 2 4" xfId="31651"/>
    <cellStyle name="Normal 48 3 2 5" xfId="31652"/>
    <cellStyle name="Normal 48 3 3" xfId="31653"/>
    <cellStyle name="Normal 48 3 3 2" xfId="31654"/>
    <cellStyle name="Normal 48 3 3 3" xfId="31655"/>
    <cellStyle name="Normal 48 3 3 4" xfId="31656"/>
    <cellStyle name="Normal 48 3 4" xfId="31657"/>
    <cellStyle name="Normal 48 3 4 2" xfId="31658"/>
    <cellStyle name="Normal 48 3 5" xfId="31659"/>
    <cellStyle name="Normal 48 3 6" xfId="31660"/>
    <cellStyle name="Normal 48 4" xfId="31661"/>
    <cellStyle name="Normal 48 4 2" xfId="31662"/>
    <cellStyle name="Normal 48 4 2 2" xfId="31663"/>
    <cellStyle name="Normal 48 4 2 3" xfId="31664"/>
    <cellStyle name="Normal 48 4 2 4" xfId="31665"/>
    <cellStyle name="Normal 48 4 3" xfId="31666"/>
    <cellStyle name="Normal 48 4 4" xfId="31667"/>
    <cellStyle name="Normal 48 4 5" xfId="31668"/>
    <cellStyle name="Normal 48 5" xfId="31669"/>
    <cellStyle name="Normal 48 5 2" xfId="31670"/>
    <cellStyle name="Normal 48 5 3" xfId="31671"/>
    <cellStyle name="Normal 48 5 4" xfId="31672"/>
    <cellStyle name="Normal 48 6" xfId="31673"/>
    <cellStyle name="Normal 48 6 2" xfId="31674"/>
    <cellStyle name="Normal 48 7" xfId="31675"/>
    <cellStyle name="Normal 48 8" xfId="31676"/>
    <cellStyle name="Normal 49" xfId="31677"/>
    <cellStyle name="Normal 49 2" xfId="31678"/>
    <cellStyle name="Normal 49 2 2" xfId="31679"/>
    <cellStyle name="Normal 49 2 2 2" xfId="31680"/>
    <cellStyle name="Normal 49 2 2 2 2" xfId="31681"/>
    <cellStyle name="Normal 49 2 2 2 3" xfId="31682"/>
    <cellStyle name="Normal 49 2 2 2 4" xfId="31683"/>
    <cellStyle name="Normal 49 2 2 3" xfId="31684"/>
    <cellStyle name="Normal 49 2 2 4" xfId="31685"/>
    <cellStyle name="Normal 49 2 2 5" xfId="31686"/>
    <cellStyle name="Normal 49 2 3" xfId="31687"/>
    <cellStyle name="Normal 49 2 3 2" xfId="31688"/>
    <cellStyle name="Normal 49 2 3 3" xfId="31689"/>
    <cellStyle name="Normal 49 2 3 4" xfId="31690"/>
    <cellStyle name="Normal 49 2 4" xfId="31691"/>
    <cellStyle name="Normal 49 2 4 2" xfId="31692"/>
    <cellStyle name="Normal 49 2 5" xfId="31693"/>
    <cellStyle name="Normal 49 2 6" xfId="31694"/>
    <cellStyle name="Normal 49 3" xfId="31695"/>
    <cellStyle name="Normal 49 3 2" xfId="31696"/>
    <cellStyle name="Normal 49 3 2 2" xfId="31697"/>
    <cellStyle name="Normal 49 3 2 2 2" xfId="31698"/>
    <cellStyle name="Normal 49 3 2 2 3" xfId="31699"/>
    <cellStyle name="Normal 49 3 2 2 4" xfId="31700"/>
    <cellStyle name="Normal 49 3 2 3" xfId="31701"/>
    <cellStyle name="Normal 49 3 2 4" xfId="31702"/>
    <cellStyle name="Normal 49 3 2 5" xfId="31703"/>
    <cellStyle name="Normal 49 3 3" xfId="31704"/>
    <cellStyle name="Normal 49 3 3 2" xfId="31705"/>
    <cellStyle name="Normal 49 3 3 3" xfId="31706"/>
    <cellStyle name="Normal 49 3 3 4" xfId="31707"/>
    <cellStyle name="Normal 49 3 4" xfId="31708"/>
    <cellStyle name="Normal 49 3 4 2" xfId="31709"/>
    <cellStyle name="Normal 49 3 5" xfId="31710"/>
    <cellStyle name="Normal 49 3 6" xfId="31711"/>
    <cellStyle name="Normal 49 4" xfId="31712"/>
    <cellStyle name="Normal 49 4 2" xfId="31713"/>
    <cellStyle name="Normal 49 4 2 2" xfId="31714"/>
    <cellStyle name="Normal 49 4 2 3" xfId="31715"/>
    <cellStyle name="Normal 49 4 2 4" xfId="31716"/>
    <cellStyle name="Normal 49 4 3" xfId="31717"/>
    <cellStyle name="Normal 49 4 4" xfId="31718"/>
    <cellStyle name="Normal 49 4 5" xfId="31719"/>
    <cellStyle name="Normal 49 5" xfId="31720"/>
    <cellStyle name="Normal 49 5 2" xfId="31721"/>
    <cellStyle name="Normal 49 5 3" xfId="31722"/>
    <cellStyle name="Normal 49 5 4" xfId="31723"/>
    <cellStyle name="Normal 49 6" xfId="31724"/>
    <cellStyle name="Normal 49 6 2" xfId="31725"/>
    <cellStyle name="Normal 49 7" xfId="31726"/>
    <cellStyle name="Normal 49 8" xfId="31727"/>
    <cellStyle name="Normal 5" xfId="168"/>
    <cellStyle name="Normal 5 10" xfId="31728"/>
    <cellStyle name="Normal 5 10 2" xfId="31729"/>
    <cellStyle name="Normal 5 10 2 2" xfId="31730"/>
    <cellStyle name="Normal 5 10 2 2 2" xfId="31731"/>
    <cellStyle name="Normal 5 10 2 2 2 2" xfId="31732"/>
    <cellStyle name="Normal 5 10 2 2 2 3" xfId="31733"/>
    <cellStyle name="Normal 5 10 2 2 2 4" xfId="31734"/>
    <cellStyle name="Normal 5 10 2 2 3" xfId="31735"/>
    <cellStyle name="Normal 5 10 2 2 4" xfId="31736"/>
    <cellStyle name="Normal 5 10 2 2 5" xfId="31737"/>
    <cellStyle name="Normal 5 10 2 3" xfId="31738"/>
    <cellStyle name="Normal 5 10 2 3 2" xfId="31739"/>
    <cellStyle name="Normal 5 10 2 3 3" xfId="31740"/>
    <cellStyle name="Normal 5 10 2 3 4" xfId="31741"/>
    <cellStyle name="Normal 5 10 2 4" xfId="31742"/>
    <cellStyle name="Normal 5 10 2 4 2" xfId="31743"/>
    <cellStyle name="Normal 5 10 2 5" xfId="31744"/>
    <cellStyle name="Normal 5 10 2 6" xfId="31745"/>
    <cellStyle name="Normal 5 10 3" xfId="31746"/>
    <cellStyle name="Normal 5 10 3 2" xfId="31747"/>
    <cellStyle name="Normal 5 10 3 2 2" xfId="31748"/>
    <cellStyle name="Normal 5 10 3 2 2 2" xfId="31749"/>
    <cellStyle name="Normal 5 10 3 2 2 3" xfId="31750"/>
    <cellStyle name="Normal 5 10 3 2 2 4" xfId="31751"/>
    <cellStyle name="Normal 5 10 3 2 3" xfId="31752"/>
    <cellStyle name="Normal 5 10 3 2 4" xfId="31753"/>
    <cellStyle name="Normal 5 10 3 2 5" xfId="31754"/>
    <cellStyle name="Normal 5 10 3 3" xfId="31755"/>
    <cellStyle name="Normal 5 10 3 3 2" xfId="31756"/>
    <cellStyle name="Normal 5 10 3 3 3" xfId="31757"/>
    <cellStyle name="Normal 5 10 3 3 4" xfId="31758"/>
    <cellStyle name="Normal 5 10 3 4" xfId="31759"/>
    <cellStyle name="Normal 5 10 3 4 2" xfId="31760"/>
    <cellStyle name="Normal 5 10 3 5" xfId="31761"/>
    <cellStyle name="Normal 5 10 3 6" xfId="31762"/>
    <cellStyle name="Normal 5 10 4" xfId="31763"/>
    <cellStyle name="Normal 5 10 4 2" xfId="31764"/>
    <cellStyle name="Normal 5 10 4 2 2" xfId="31765"/>
    <cellStyle name="Normal 5 10 4 2 3" xfId="31766"/>
    <cellStyle name="Normal 5 10 4 2 4" xfId="31767"/>
    <cellStyle name="Normal 5 10 4 3" xfId="31768"/>
    <cellStyle name="Normal 5 10 4 4" xfId="31769"/>
    <cellStyle name="Normal 5 10 4 5" xfId="31770"/>
    <cellStyle name="Normal 5 10 5" xfId="31771"/>
    <cellStyle name="Normal 5 10 5 2" xfId="31772"/>
    <cellStyle name="Normal 5 10 5 3" xfId="31773"/>
    <cellStyle name="Normal 5 10 5 4" xfId="31774"/>
    <cellStyle name="Normal 5 10 6" xfId="31775"/>
    <cellStyle name="Normal 5 10 6 2" xfId="31776"/>
    <cellStyle name="Normal 5 10 7" xfId="31777"/>
    <cellStyle name="Normal 5 10 8" xfId="31778"/>
    <cellStyle name="Normal 5 11" xfId="31779"/>
    <cellStyle name="Normal 5 11 2" xfId="31780"/>
    <cellStyle name="Normal 5 11 2 2" xfId="31781"/>
    <cellStyle name="Normal 5 11 2 2 2" xfId="31782"/>
    <cellStyle name="Normal 5 11 2 2 3" xfId="31783"/>
    <cellStyle name="Normal 5 11 2 2 4" xfId="31784"/>
    <cellStyle name="Normal 5 11 2 3" xfId="31785"/>
    <cellStyle name="Normal 5 11 2 4" xfId="31786"/>
    <cellStyle name="Normal 5 11 2 5" xfId="31787"/>
    <cellStyle name="Normal 5 11 3" xfId="31788"/>
    <cellStyle name="Normal 5 11 3 2" xfId="31789"/>
    <cellStyle name="Normal 5 11 3 3" xfId="31790"/>
    <cellStyle name="Normal 5 11 3 4" xfId="31791"/>
    <cellStyle name="Normal 5 11 4" xfId="31792"/>
    <cellStyle name="Normal 5 11 4 2" xfId="31793"/>
    <cellStyle name="Normal 5 11 5" xfId="31794"/>
    <cellStyle name="Normal 5 11 6" xfId="31795"/>
    <cellStyle name="Normal 5 12" xfId="31796"/>
    <cellStyle name="Normal 5 12 2" xfId="31797"/>
    <cellStyle name="Normal 5 12 2 2" xfId="31798"/>
    <cellStyle name="Normal 5 12 2 2 2" xfId="31799"/>
    <cellStyle name="Normal 5 12 2 2 3" xfId="31800"/>
    <cellStyle name="Normal 5 12 2 2 4" xfId="31801"/>
    <cellStyle name="Normal 5 12 2 3" xfId="31802"/>
    <cellStyle name="Normal 5 12 2 4" xfId="31803"/>
    <cellStyle name="Normal 5 12 2 5" xfId="31804"/>
    <cellStyle name="Normal 5 12 3" xfId="31805"/>
    <cellStyle name="Normal 5 12 3 2" xfId="31806"/>
    <cellStyle name="Normal 5 12 3 3" xfId="31807"/>
    <cellStyle name="Normal 5 12 3 4" xfId="31808"/>
    <cellStyle name="Normal 5 12 4" xfId="31809"/>
    <cellStyle name="Normal 5 12 4 2" xfId="31810"/>
    <cellStyle name="Normal 5 12 5" xfId="31811"/>
    <cellStyle name="Normal 5 12 6" xfId="31812"/>
    <cellStyle name="Normal 5 13" xfId="31813"/>
    <cellStyle name="Normal 5 13 2" xfId="31814"/>
    <cellStyle name="Normal 5 13 2 2" xfId="31815"/>
    <cellStyle name="Normal 5 13 2 3" xfId="31816"/>
    <cellStyle name="Normal 5 13 2 4" xfId="31817"/>
    <cellStyle name="Normal 5 13 3" xfId="31818"/>
    <cellStyle name="Normal 5 13 4" xfId="31819"/>
    <cellStyle name="Normal 5 13 5" xfId="31820"/>
    <cellStyle name="Normal 5 14" xfId="31821"/>
    <cellStyle name="Normal 5 14 2" xfId="31822"/>
    <cellStyle name="Normal 5 14 3" xfId="31823"/>
    <cellStyle name="Normal 5 14 4" xfId="31824"/>
    <cellStyle name="Normal 5 15" xfId="31825"/>
    <cellStyle name="Normal 5 15 2" xfId="31826"/>
    <cellStyle name="Normal 5 16" xfId="31827"/>
    <cellStyle name="Normal 5 17" xfId="31828"/>
    <cellStyle name="Normal 5 18" xfId="31829"/>
    <cellStyle name="Normal 5 2" xfId="185"/>
    <cellStyle name="Normal 5 2 10" xfId="31830"/>
    <cellStyle name="Normal 5 2 10 2" xfId="31831"/>
    <cellStyle name="Normal 5 2 10 2 2" xfId="31832"/>
    <cellStyle name="Normal 5 2 10 2 3" xfId="31833"/>
    <cellStyle name="Normal 5 2 10 2 4" xfId="31834"/>
    <cellStyle name="Normal 5 2 10 3" xfId="31835"/>
    <cellStyle name="Normal 5 2 10 4" xfId="31836"/>
    <cellStyle name="Normal 5 2 10 5" xfId="31837"/>
    <cellStyle name="Normal 5 2 11" xfId="31838"/>
    <cellStyle name="Normal 5 2 11 2" xfId="31839"/>
    <cellStyle name="Normal 5 2 11 3" xfId="31840"/>
    <cellStyle name="Normal 5 2 11 4" xfId="31841"/>
    <cellStyle name="Normal 5 2 12" xfId="31842"/>
    <cellStyle name="Normal 5 2 12 2" xfId="31843"/>
    <cellStyle name="Normal 5 2 13" xfId="31844"/>
    <cellStyle name="Normal 5 2 14" xfId="31845"/>
    <cellStyle name="Normal 5 2 2" xfId="31846"/>
    <cellStyle name="Normal 5 2 2 10" xfId="31847"/>
    <cellStyle name="Normal 5 2 2 10 2" xfId="31848"/>
    <cellStyle name="Normal 5 2 2 10 3" xfId="31849"/>
    <cellStyle name="Normal 5 2 2 10 4" xfId="31850"/>
    <cellStyle name="Normal 5 2 2 11" xfId="31851"/>
    <cellStyle name="Normal 5 2 2 11 2" xfId="31852"/>
    <cellStyle name="Normal 5 2 2 12" xfId="31853"/>
    <cellStyle name="Normal 5 2 2 13" xfId="31854"/>
    <cellStyle name="Normal 5 2 2 2" xfId="31855"/>
    <cellStyle name="Normal 5 2 2 2 10" xfId="31856"/>
    <cellStyle name="Normal 5 2 2 2 11" xfId="31857"/>
    <cellStyle name="Normal 5 2 2 2 2" xfId="31858"/>
    <cellStyle name="Normal 5 2 2 2 2 10" xfId="31859"/>
    <cellStyle name="Normal 5 2 2 2 2 2" xfId="31860"/>
    <cellStyle name="Normal 5 2 2 2 2 2 2" xfId="31861"/>
    <cellStyle name="Normal 5 2 2 2 2 2 2 2" xfId="31862"/>
    <cellStyle name="Normal 5 2 2 2 2 2 2 2 2" xfId="31863"/>
    <cellStyle name="Normal 5 2 2 2 2 2 2 2 2 2" xfId="31864"/>
    <cellStyle name="Normal 5 2 2 2 2 2 2 2 2 3" xfId="31865"/>
    <cellStyle name="Normal 5 2 2 2 2 2 2 2 2 4" xfId="31866"/>
    <cellStyle name="Normal 5 2 2 2 2 2 2 2 3" xfId="31867"/>
    <cellStyle name="Normal 5 2 2 2 2 2 2 2 4" xfId="31868"/>
    <cellStyle name="Normal 5 2 2 2 2 2 2 2 5" xfId="31869"/>
    <cellStyle name="Normal 5 2 2 2 2 2 2 3" xfId="31870"/>
    <cellStyle name="Normal 5 2 2 2 2 2 2 3 2" xfId="31871"/>
    <cellStyle name="Normal 5 2 2 2 2 2 2 3 3" xfId="31872"/>
    <cellStyle name="Normal 5 2 2 2 2 2 2 3 4" xfId="31873"/>
    <cellStyle name="Normal 5 2 2 2 2 2 2 4" xfId="31874"/>
    <cellStyle name="Normal 5 2 2 2 2 2 2 4 2" xfId="31875"/>
    <cellStyle name="Normal 5 2 2 2 2 2 2 5" xfId="31876"/>
    <cellStyle name="Normal 5 2 2 2 2 2 2 6" xfId="31877"/>
    <cellStyle name="Normal 5 2 2 2 2 2 3" xfId="31878"/>
    <cellStyle name="Normal 5 2 2 2 2 2 3 2" xfId="31879"/>
    <cellStyle name="Normal 5 2 2 2 2 2 3 2 2" xfId="31880"/>
    <cellStyle name="Normal 5 2 2 2 2 2 3 2 2 2" xfId="31881"/>
    <cellStyle name="Normal 5 2 2 2 2 2 3 2 2 3" xfId="31882"/>
    <cellStyle name="Normal 5 2 2 2 2 2 3 2 2 4" xfId="31883"/>
    <cellStyle name="Normal 5 2 2 2 2 2 3 2 3" xfId="31884"/>
    <cellStyle name="Normal 5 2 2 2 2 2 3 2 4" xfId="31885"/>
    <cellStyle name="Normal 5 2 2 2 2 2 3 2 5" xfId="31886"/>
    <cellStyle name="Normal 5 2 2 2 2 2 3 3" xfId="31887"/>
    <cellStyle name="Normal 5 2 2 2 2 2 3 3 2" xfId="31888"/>
    <cellStyle name="Normal 5 2 2 2 2 2 3 3 3" xfId="31889"/>
    <cellStyle name="Normal 5 2 2 2 2 2 3 3 4" xfId="31890"/>
    <cellStyle name="Normal 5 2 2 2 2 2 3 4" xfId="31891"/>
    <cellStyle name="Normal 5 2 2 2 2 2 3 4 2" xfId="31892"/>
    <cellStyle name="Normal 5 2 2 2 2 2 3 5" xfId="31893"/>
    <cellStyle name="Normal 5 2 2 2 2 2 3 6" xfId="31894"/>
    <cellStyle name="Normal 5 2 2 2 2 2 4" xfId="31895"/>
    <cellStyle name="Normal 5 2 2 2 2 2 4 2" xfId="31896"/>
    <cellStyle name="Normal 5 2 2 2 2 2 4 2 2" xfId="31897"/>
    <cellStyle name="Normal 5 2 2 2 2 2 4 2 3" xfId="31898"/>
    <cellStyle name="Normal 5 2 2 2 2 2 4 2 4" xfId="31899"/>
    <cellStyle name="Normal 5 2 2 2 2 2 4 3" xfId="31900"/>
    <cellStyle name="Normal 5 2 2 2 2 2 4 4" xfId="31901"/>
    <cellStyle name="Normal 5 2 2 2 2 2 4 5" xfId="31902"/>
    <cellStyle name="Normal 5 2 2 2 2 2 5" xfId="31903"/>
    <cellStyle name="Normal 5 2 2 2 2 2 5 2" xfId="31904"/>
    <cellStyle name="Normal 5 2 2 2 2 2 5 3" xfId="31905"/>
    <cellStyle name="Normal 5 2 2 2 2 2 5 4" xfId="31906"/>
    <cellStyle name="Normal 5 2 2 2 2 2 6" xfId="31907"/>
    <cellStyle name="Normal 5 2 2 2 2 2 6 2" xfId="31908"/>
    <cellStyle name="Normal 5 2 2 2 2 2 7" xfId="31909"/>
    <cellStyle name="Normal 5 2 2 2 2 2 8" xfId="31910"/>
    <cellStyle name="Normal 5 2 2 2 2 3" xfId="31911"/>
    <cellStyle name="Normal 5 2 2 2 2 3 2" xfId="31912"/>
    <cellStyle name="Normal 5 2 2 2 2 3 2 2" xfId="31913"/>
    <cellStyle name="Normal 5 2 2 2 2 3 2 2 2" xfId="31914"/>
    <cellStyle name="Normal 5 2 2 2 2 3 2 2 2 2" xfId="31915"/>
    <cellStyle name="Normal 5 2 2 2 2 3 2 2 2 3" xfId="31916"/>
    <cellStyle name="Normal 5 2 2 2 2 3 2 2 2 4" xfId="31917"/>
    <cellStyle name="Normal 5 2 2 2 2 3 2 2 3" xfId="31918"/>
    <cellStyle name="Normal 5 2 2 2 2 3 2 2 4" xfId="31919"/>
    <cellStyle name="Normal 5 2 2 2 2 3 2 2 5" xfId="31920"/>
    <cellStyle name="Normal 5 2 2 2 2 3 2 3" xfId="31921"/>
    <cellStyle name="Normal 5 2 2 2 2 3 2 3 2" xfId="31922"/>
    <cellStyle name="Normal 5 2 2 2 2 3 2 3 3" xfId="31923"/>
    <cellStyle name="Normal 5 2 2 2 2 3 2 3 4" xfId="31924"/>
    <cellStyle name="Normal 5 2 2 2 2 3 2 4" xfId="31925"/>
    <cellStyle name="Normal 5 2 2 2 2 3 2 4 2" xfId="31926"/>
    <cellStyle name="Normal 5 2 2 2 2 3 2 5" xfId="31927"/>
    <cellStyle name="Normal 5 2 2 2 2 3 2 6" xfId="31928"/>
    <cellStyle name="Normal 5 2 2 2 2 3 3" xfId="31929"/>
    <cellStyle name="Normal 5 2 2 2 2 3 3 2" xfId="31930"/>
    <cellStyle name="Normal 5 2 2 2 2 3 3 2 2" xfId="31931"/>
    <cellStyle name="Normal 5 2 2 2 2 3 3 2 2 2" xfId="31932"/>
    <cellStyle name="Normal 5 2 2 2 2 3 3 2 2 3" xfId="31933"/>
    <cellStyle name="Normal 5 2 2 2 2 3 3 2 2 4" xfId="31934"/>
    <cellStyle name="Normal 5 2 2 2 2 3 3 2 3" xfId="31935"/>
    <cellStyle name="Normal 5 2 2 2 2 3 3 2 4" xfId="31936"/>
    <cellStyle name="Normal 5 2 2 2 2 3 3 2 5" xfId="31937"/>
    <cellStyle name="Normal 5 2 2 2 2 3 3 3" xfId="31938"/>
    <cellStyle name="Normal 5 2 2 2 2 3 3 3 2" xfId="31939"/>
    <cellStyle name="Normal 5 2 2 2 2 3 3 3 3" xfId="31940"/>
    <cellStyle name="Normal 5 2 2 2 2 3 3 3 4" xfId="31941"/>
    <cellStyle name="Normal 5 2 2 2 2 3 3 4" xfId="31942"/>
    <cellStyle name="Normal 5 2 2 2 2 3 3 4 2" xfId="31943"/>
    <cellStyle name="Normal 5 2 2 2 2 3 3 5" xfId="31944"/>
    <cellStyle name="Normal 5 2 2 2 2 3 3 6" xfId="31945"/>
    <cellStyle name="Normal 5 2 2 2 2 3 4" xfId="31946"/>
    <cellStyle name="Normal 5 2 2 2 2 3 4 2" xfId="31947"/>
    <cellStyle name="Normal 5 2 2 2 2 3 4 2 2" xfId="31948"/>
    <cellStyle name="Normal 5 2 2 2 2 3 4 2 3" xfId="31949"/>
    <cellStyle name="Normal 5 2 2 2 2 3 4 2 4" xfId="31950"/>
    <cellStyle name="Normal 5 2 2 2 2 3 4 3" xfId="31951"/>
    <cellStyle name="Normal 5 2 2 2 2 3 4 4" xfId="31952"/>
    <cellStyle name="Normal 5 2 2 2 2 3 4 5" xfId="31953"/>
    <cellStyle name="Normal 5 2 2 2 2 3 5" xfId="31954"/>
    <cellStyle name="Normal 5 2 2 2 2 3 5 2" xfId="31955"/>
    <cellStyle name="Normal 5 2 2 2 2 3 5 3" xfId="31956"/>
    <cellStyle name="Normal 5 2 2 2 2 3 5 4" xfId="31957"/>
    <cellStyle name="Normal 5 2 2 2 2 3 6" xfId="31958"/>
    <cellStyle name="Normal 5 2 2 2 2 3 6 2" xfId="31959"/>
    <cellStyle name="Normal 5 2 2 2 2 3 7" xfId="31960"/>
    <cellStyle name="Normal 5 2 2 2 2 3 8" xfId="31961"/>
    <cellStyle name="Normal 5 2 2 2 2 4" xfId="31962"/>
    <cellStyle name="Normal 5 2 2 2 2 4 2" xfId="31963"/>
    <cellStyle name="Normal 5 2 2 2 2 4 2 2" xfId="31964"/>
    <cellStyle name="Normal 5 2 2 2 2 4 2 2 2" xfId="31965"/>
    <cellStyle name="Normal 5 2 2 2 2 4 2 2 3" xfId="31966"/>
    <cellStyle name="Normal 5 2 2 2 2 4 2 2 4" xfId="31967"/>
    <cellStyle name="Normal 5 2 2 2 2 4 2 3" xfId="31968"/>
    <cellStyle name="Normal 5 2 2 2 2 4 2 4" xfId="31969"/>
    <cellStyle name="Normal 5 2 2 2 2 4 2 5" xfId="31970"/>
    <cellStyle name="Normal 5 2 2 2 2 4 3" xfId="31971"/>
    <cellStyle name="Normal 5 2 2 2 2 4 3 2" xfId="31972"/>
    <cellStyle name="Normal 5 2 2 2 2 4 3 3" xfId="31973"/>
    <cellStyle name="Normal 5 2 2 2 2 4 3 4" xfId="31974"/>
    <cellStyle name="Normal 5 2 2 2 2 4 4" xfId="31975"/>
    <cellStyle name="Normal 5 2 2 2 2 4 4 2" xfId="31976"/>
    <cellStyle name="Normal 5 2 2 2 2 4 5" xfId="31977"/>
    <cellStyle name="Normal 5 2 2 2 2 4 6" xfId="31978"/>
    <cellStyle name="Normal 5 2 2 2 2 5" xfId="31979"/>
    <cellStyle name="Normal 5 2 2 2 2 5 2" xfId="31980"/>
    <cellStyle name="Normal 5 2 2 2 2 5 2 2" xfId="31981"/>
    <cellStyle name="Normal 5 2 2 2 2 5 2 2 2" xfId="31982"/>
    <cellStyle name="Normal 5 2 2 2 2 5 2 2 3" xfId="31983"/>
    <cellStyle name="Normal 5 2 2 2 2 5 2 2 4" xfId="31984"/>
    <cellStyle name="Normal 5 2 2 2 2 5 2 3" xfId="31985"/>
    <cellStyle name="Normal 5 2 2 2 2 5 2 4" xfId="31986"/>
    <cellStyle name="Normal 5 2 2 2 2 5 2 5" xfId="31987"/>
    <cellStyle name="Normal 5 2 2 2 2 5 3" xfId="31988"/>
    <cellStyle name="Normal 5 2 2 2 2 5 3 2" xfId="31989"/>
    <cellStyle name="Normal 5 2 2 2 2 5 3 3" xfId="31990"/>
    <cellStyle name="Normal 5 2 2 2 2 5 3 4" xfId="31991"/>
    <cellStyle name="Normal 5 2 2 2 2 5 4" xfId="31992"/>
    <cellStyle name="Normal 5 2 2 2 2 5 4 2" xfId="31993"/>
    <cellStyle name="Normal 5 2 2 2 2 5 5" xfId="31994"/>
    <cellStyle name="Normal 5 2 2 2 2 5 6" xfId="31995"/>
    <cellStyle name="Normal 5 2 2 2 2 6" xfId="31996"/>
    <cellStyle name="Normal 5 2 2 2 2 6 2" xfId="31997"/>
    <cellStyle name="Normal 5 2 2 2 2 6 2 2" xfId="31998"/>
    <cellStyle name="Normal 5 2 2 2 2 6 2 3" xfId="31999"/>
    <cellStyle name="Normal 5 2 2 2 2 6 2 4" xfId="32000"/>
    <cellStyle name="Normal 5 2 2 2 2 6 3" xfId="32001"/>
    <cellStyle name="Normal 5 2 2 2 2 6 4" xfId="32002"/>
    <cellStyle name="Normal 5 2 2 2 2 6 5" xfId="32003"/>
    <cellStyle name="Normal 5 2 2 2 2 7" xfId="32004"/>
    <cellStyle name="Normal 5 2 2 2 2 7 2" xfId="32005"/>
    <cellStyle name="Normal 5 2 2 2 2 7 3" xfId="32006"/>
    <cellStyle name="Normal 5 2 2 2 2 7 4" xfId="32007"/>
    <cellStyle name="Normal 5 2 2 2 2 8" xfId="32008"/>
    <cellStyle name="Normal 5 2 2 2 2 8 2" xfId="32009"/>
    <cellStyle name="Normal 5 2 2 2 2 9" xfId="32010"/>
    <cellStyle name="Normal 5 2 2 2 3" xfId="32011"/>
    <cellStyle name="Normal 5 2 2 2 3 2" xfId="32012"/>
    <cellStyle name="Normal 5 2 2 2 3 2 2" xfId="32013"/>
    <cellStyle name="Normal 5 2 2 2 3 2 2 2" xfId="32014"/>
    <cellStyle name="Normal 5 2 2 2 3 2 2 2 2" xfId="32015"/>
    <cellStyle name="Normal 5 2 2 2 3 2 2 2 3" xfId="32016"/>
    <cellStyle name="Normal 5 2 2 2 3 2 2 2 4" xfId="32017"/>
    <cellStyle name="Normal 5 2 2 2 3 2 2 3" xfId="32018"/>
    <cellStyle name="Normal 5 2 2 2 3 2 2 4" xfId="32019"/>
    <cellStyle name="Normal 5 2 2 2 3 2 2 5" xfId="32020"/>
    <cellStyle name="Normal 5 2 2 2 3 2 3" xfId="32021"/>
    <cellStyle name="Normal 5 2 2 2 3 2 3 2" xfId="32022"/>
    <cellStyle name="Normal 5 2 2 2 3 2 3 3" xfId="32023"/>
    <cellStyle name="Normal 5 2 2 2 3 2 3 4" xfId="32024"/>
    <cellStyle name="Normal 5 2 2 2 3 2 4" xfId="32025"/>
    <cellStyle name="Normal 5 2 2 2 3 2 4 2" xfId="32026"/>
    <cellStyle name="Normal 5 2 2 2 3 2 5" xfId="32027"/>
    <cellStyle name="Normal 5 2 2 2 3 2 6" xfId="32028"/>
    <cellStyle name="Normal 5 2 2 2 3 3" xfId="32029"/>
    <cellStyle name="Normal 5 2 2 2 3 3 2" xfId="32030"/>
    <cellStyle name="Normal 5 2 2 2 3 3 2 2" xfId="32031"/>
    <cellStyle name="Normal 5 2 2 2 3 3 2 2 2" xfId="32032"/>
    <cellStyle name="Normal 5 2 2 2 3 3 2 2 3" xfId="32033"/>
    <cellStyle name="Normal 5 2 2 2 3 3 2 2 4" xfId="32034"/>
    <cellStyle name="Normal 5 2 2 2 3 3 2 3" xfId="32035"/>
    <cellStyle name="Normal 5 2 2 2 3 3 2 4" xfId="32036"/>
    <cellStyle name="Normal 5 2 2 2 3 3 2 5" xfId="32037"/>
    <cellStyle name="Normal 5 2 2 2 3 3 3" xfId="32038"/>
    <cellStyle name="Normal 5 2 2 2 3 3 3 2" xfId="32039"/>
    <cellStyle name="Normal 5 2 2 2 3 3 3 3" xfId="32040"/>
    <cellStyle name="Normal 5 2 2 2 3 3 3 4" xfId="32041"/>
    <cellStyle name="Normal 5 2 2 2 3 3 4" xfId="32042"/>
    <cellStyle name="Normal 5 2 2 2 3 3 4 2" xfId="32043"/>
    <cellStyle name="Normal 5 2 2 2 3 3 5" xfId="32044"/>
    <cellStyle name="Normal 5 2 2 2 3 3 6" xfId="32045"/>
    <cellStyle name="Normal 5 2 2 2 3 4" xfId="32046"/>
    <cellStyle name="Normal 5 2 2 2 3 4 2" xfId="32047"/>
    <cellStyle name="Normal 5 2 2 2 3 4 2 2" xfId="32048"/>
    <cellStyle name="Normal 5 2 2 2 3 4 2 3" xfId="32049"/>
    <cellStyle name="Normal 5 2 2 2 3 4 2 4" xfId="32050"/>
    <cellStyle name="Normal 5 2 2 2 3 4 3" xfId="32051"/>
    <cellStyle name="Normal 5 2 2 2 3 4 4" xfId="32052"/>
    <cellStyle name="Normal 5 2 2 2 3 4 5" xfId="32053"/>
    <cellStyle name="Normal 5 2 2 2 3 5" xfId="32054"/>
    <cellStyle name="Normal 5 2 2 2 3 5 2" xfId="32055"/>
    <cellStyle name="Normal 5 2 2 2 3 5 3" xfId="32056"/>
    <cellStyle name="Normal 5 2 2 2 3 5 4" xfId="32057"/>
    <cellStyle name="Normal 5 2 2 2 3 6" xfId="32058"/>
    <cellStyle name="Normal 5 2 2 2 3 6 2" xfId="32059"/>
    <cellStyle name="Normal 5 2 2 2 3 7" xfId="32060"/>
    <cellStyle name="Normal 5 2 2 2 3 8" xfId="32061"/>
    <cellStyle name="Normal 5 2 2 2 4" xfId="32062"/>
    <cellStyle name="Normal 5 2 2 2 4 2" xfId="32063"/>
    <cellStyle name="Normal 5 2 2 2 4 2 2" xfId="32064"/>
    <cellStyle name="Normal 5 2 2 2 4 2 2 2" xfId="32065"/>
    <cellStyle name="Normal 5 2 2 2 4 2 2 2 2" xfId="32066"/>
    <cellStyle name="Normal 5 2 2 2 4 2 2 2 3" xfId="32067"/>
    <cellStyle name="Normal 5 2 2 2 4 2 2 2 4" xfId="32068"/>
    <cellStyle name="Normal 5 2 2 2 4 2 2 3" xfId="32069"/>
    <cellStyle name="Normal 5 2 2 2 4 2 2 4" xfId="32070"/>
    <cellStyle name="Normal 5 2 2 2 4 2 2 5" xfId="32071"/>
    <cellStyle name="Normal 5 2 2 2 4 2 3" xfId="32072"/>
    <cellStyle name="Normal 5 2 2 2 4 2 3 2" xfId="32073"/>
    <cellStyle name="Normal 5 2 2 2 4 2 3 3" xfId="32074"/>
    <cellStyle name="Normal 5 2 2 2 4 2 3 4" xfId="32075"/>
    <cellStyle name="Normal 5 2 2 2 4 2 4" xfId="32076"/>
    <cellStyle name="Normal 5 2 2 2 4 2 4 2" xfId="32077"/>
    <cellStyle name="Normal 5 2 2 2 4 2 5" xfId="32078"/>
    <cellStyle name="Normal 5 2 2 2 4 2 6" xfId="32079"/>
    <cellStyle name="Normal 5 2 2 2 4 3" xfId="32080"/>
    <cellStyle name="Normal 5 2 2 2 4 3 2" xfId="32081"/>
    <cellStyle name="Normal 5 2 2 2 4 3 2 2" xfId="32082"/>
    <cellStyle name="Normal 5 2 2 2 4 3 2 2 2" xfId="32083"/>
    <cellStyle name="Normal 5 2 2 2 4 3 2 2 3" xfId="32084"/>
    <cellStyle name="Normal 5 2 2 2 4 3 2 2 4" xfId="32085"/>
    <cellStyle name="Normal 5 2 2 2 4 3 2 3" xfId="32086"/>
    <cellStyle name="Normal 5 2 2 2 4 3 2 4" xfId="32087"/>
    <cellStyle name="Normal 5 2 2 2 4 3 2 5" xfId="32088"/>
    <cellStyle name="Normal 5 2 2 2 4 3 3" xfId="32089"/>
    <cellStyle name="Normal 5 2 2 2 4 3 3 2" xfId="32090"/>
    <cellStyle name="Normal 5 2 2 2 4 3 3 3" xfId="32091"/>
    <cellStyle name="Normal 5 2 2 2 4 3 3 4" xfId="32092"/>
    <cellStyle name="Normal 5 2 2 2 4 3 4" xfId="32093"/>
    <cellStyle name="Normal 5 2 2 2 4 3 4 2" xfId="32094"/>
    <cellStyle name="Normal 5 2 2 2 4 3 5" xfId="32095"/>
    <cellStyle name="Normal 5 2 2 2 4 3 6" xfId="32096"/>
    <cellStyle name="Normal 5 2 2 2 4 4" xfId="32097"/>
    <cellStyle name="Normal 5 2 2 2 4 4 2" xfId="32098"/>
    <cellStyle name="Normal 5 2 2 2 4 4 2 2" xfId="32099"/>
    <cellStyle name="Normal 5 2 2 2 4 4 2 3" xfId="32100"/>
    <cellStyle name="Normal 5 2 2 2 4 4 2 4" xfId="32101"/>
    <cellStyle name="Normal 5 2 2 2 4 4 3" xfId="32102"/>
    <cellStyle name="Normal 5 2 2 2 4 4 4" xfId="32103"/>
    <cellStyle name="Normal 5 2 2 2 4 4 5" xfId="32104"/>
    <cellStyle name="Normal 5 2 2 2 4 5" xfId="32105"/>
    <cellStyle name="Normal 5 2 2 2 4 5 2" xfId="32106"/>
    <cellStyle name="Normal 5 2 2 2 4 5 3" xfId="32107"/>
    <cellStyle name="Normal 5 2 2 2 4 5 4" xfId="32108"/>
    <cellStyle name="Normal 5 2 2 2 4 6" xfId="32109"/>
    <cellStyle name="Normal 5 2 2 2 4 6 2" xfId="32110"/>
    <cellStyle name="Normal 5 2 2 2 4 7" xfId="32111"/>
    <cellStyle name="Normal 5 2 2 2 4 8" xfId="32112"/>
    <cellStyle name="Normal 5 2 2 2 5" xfId="32113"/>
    <cellStyle name="Normal 5 2 2 2 5 2" xfId="32114"/>
    <cellStyle name="Normal 5 2 2 2 5 2 2" xfId="32115"/>
    <cellStyle name="Normal 5 2 2 2 5 2 2 2" xfId="32116"/>
    <cellStyle name="Normal 5 2 2 2 5 2 2 3" xfId="32117"/>
    <cellStyle name="Normal 5 2 2 2 5 2 2 4" xfId="32118"/>
    <cellStyle name="Normal 5 2 2 2 5 2 3" xfId="32119"/>
    <cellStyle name="Normal 5 2 2 2 5 2 4" xfId="32120"/>
    <cellStyle name="Normal 5 2 2 2 5 2 5" xfId="32121"/>
    <cellStyle name="Normal 5 2 2 2 5 3" xfId="32122"/>
    <cellStyle name="Normal 5 2 2 2 5 3 2" xfId="32123"/>
    <cellStyle name="Normal 5 2 2 2 5 3 3" xfId="32124"/>
    <cellStyle name="Normal 5 2 2 2 5 3 4" xfId="32125"/>
    <cellStyle name="Normal 5 2 2 2 5 4" xfId="32126"/>
    <cellStyle name="Normal 5 2 2 2 5 4 2" xfId="32127"/>
    <cellStyle name="Normal 5 2 2 2 5 5" xfId="32128"/>
    <cellStyle name="Normal 5 2 2 2 5 6" xfId="32129"/>
    <cellStyle name="Normal 5 2 2 2 6" xfId="32130"/>
    <cellStyle name="Normal 5 2 2 2 6 2" xfId="32131"/>
    <cellStyle name="Normal 5 2 2 2 6 2 2" xfId="32132"/>
    <cellStyle name="Normal 5 2 2 2 6 2 2 2" xfId="32133"/>
    <cellStyle name="Normal 5 2 2 2 6 2 2 3" xfId="32134"/>
    <cellStyle name="Normal 5 2 2 2 6 2 2 4" xfId="32135"/>
    <cellStyle name="Normal 5 2 2 2 6 2 3" xfId="32136"/>
    <cellStyle name="Normal 5 2 2 2 6 2 4" xfId="32137"/>
    <cellStyle name="Normal 5 2 2 2 6 2 5" xfId="32138"/>
    <cellStyle name="Normal 5 2 2 2 6 3" xfId="32139"/>
    <cellStyle name="Normal 5 2 2 2 6 3 2" xfId="32140"/>
    <cellStyle name="Normal 5 2 2 2 6 3 3" xfId="32141"/>
    <cellStyle name="Normal 5 2 2 2 6 3 4" xfId="32142"/>
    <cellStyle name="Normal 5 2 2 2 6 4" xfId="32143"/>
    <cellStyle name="Normal 5 2 2 2 6 4 2" xfId="32144"/>
    <cellStyle name="Normal 5 2 2 2 6 5" xfId="32145"/>
    <cellStyle name="Normal 5 2 2 2 6 6" xfId="32146"/>
    <cellStyle name="Normal 5 2 2 2 7" xfId="32147"/>
    <cellStyle name="Normal 5 2 2 2 7 2" xfId="32148"/>
    <cellStyle name="Normal 5 2 2 2 7 2 2" xfId="32149"/>
    <cellStyle name="Normal 5 2 2 2 7 2 3" xfId="32150"/>
    <cellStyle name="Normal 5 2 2 2 7 2 4" xfId="32151"/>
    <cellStyle name="Normal 5 2 2 2 7 3" xfId="32152"/>
    <cellStyle name="Normal 5 2 2 2 7 4" xfId="32153"/>
    <cellStyle name="Normal 5 2 2 2 7 5" xfId="32154"/>
    <cellStyle name="Normal 5 2 2 2 8" xfId="32155"/>
    <cellStyle name="Normal 5 2 2 2 8 2" xfId="32156"/>
    <cellStyle name="Normal 5 2 2 2 8 3" xfId="32157"/>
    <cellStyle name="Normal 5 2 2 2 8 4" xfId="32158"/>
    <cellStyle name="Normal 5 2 2 2 9" xfId="32159"/>
    <cellStyle name="Normal 5 2 2 2 9 2" xfId="32160"/>
    <cellStyle name="Normal 5 2 2 3" xfId="32161"/>
    <cellStyle name="Normal 5 2 2 3 10" xfId="32162"/>
    <cellStyle name="Normal 5 2 2 3 2" xfId="32163"/>
    <cellStyle name="Normal 5 2 2 3 2 2" xfId="32164"/>
    <cellStyle name="Normal 5 2 2 3 2 2 2" xfId="32165"/>
    <cellStyle name="Normal 5 2 2 3 2 2 2 2" xfId="32166"/>
    <cellStyle name="Normal 5 2 2 3 2 2 2 2 2" xfId="32167"/>
    <cellStyle name="Normal 5 2 2 3 2 2 2 2 3" xfId="32168"/>
    <cellStyle name="Normal 5 2 2 3 2 2 2 2 4" xfId="32169"/>
    <cellStyle name="Normal 5 2 2 3 2 2 2 3" xfId="32170"/>
    <cellStyle name="Normal 5 2 2 3 2 2 2 4" xfId="32171"/>
    <cellStyle name="Normal 5 2 2 3 2 2 2 5" xfId="32172"/>
    <cellStyle name="Normal 5 2 2 3 2 2 3" xfId="32173"/>
    <cellStyle name="Normal 5 2 2 3 2 2 3 2" xfId="32174"/>
    <cellStyle name="Normal 5 2 2 3 2 2 3 3" xfId="32175"/>
    <cellStyle name="Normal 5 2 2 3 2 2 3 4" xfId="32176"/>
    <cellStyle name="Normal 5 2 2 3 2 2 4" xfId="32177"/>
    <cellStyle name="Normal 5 2 2 3 2 2 4 2" xfId="32178"/>
    <cellStyle name="Normal 5 2 2 3 2 2 5" xfId="32179"/>
    <cellStyle name="Normal 5 2 2 3 2 2 6" xfId="32180"/>
    <cellStyle name="Normal 5 2 2 3 2 3" xfId="32181"/>
    <cellStyle name="Normal 5 2 2 3 2 3 2" xfId="32182"/>
    <cellStyle name="Normal 5 2 2 3 2 3 2 2" xfId="32183"/>
    <cellStyle name="Normal 5 2 2 3 2 3 2 2 2" xfId="32184"/>
    <cellStyle name="Normal 5 2 2 3 2 3 2 2 3" xfId="32185"/>
    <cellStyle name="Normal 5 2 2 3 2 3 2 2 4" xfId="32186"/>
    <cellStyle name="Normal 5 2 2 3 2 3 2 3" xfId="32187"/>
    <cellStyle name="Normal 5 2 2 3 2 3 2 4" xfId="32188"/>
    <cellStyle name="Normal 5 2 2 3 2 3 2 5" xfId="32189"/>
    <cellStyle name="Normal 5 2 2 3 2 3 3" xfId="32190"/>
    <cellStyle name="Normal 5 2 2 3 2 3 3 2" xfId="32191"/>
    <cellStyle name="Normal 5 2 2 3 2 3 3 3" xfId="32192"/>
    <cellStyle name="Normal 5 2 2 3 2 3 3 4" xfId="32193"/>
    <cellStyle name="Normal 5 2 2 3 2 3 4" xfId="32194"/>
    <cellStyle name="Normal 5 2 2 3 2 3 4 2" xfId="32195"/>
    <cellStyle name="Normal 5 2 2 3 2 3 5" xfId="32196"/>
    <cellStyle name="Normal 5 2 2 3 2 3 6" xfId="32197"/>
    <cellStyle name="Normal 5 2 2 3 2 4" xfId="32198"/>
    <cellStyle name="Normal 5 2 2 3 2 4 2" xfId="32199"/>
    <cellStyle name="Normal 5 2 2 3 2 4 2 2" xfId="32200"/>
    <cellStyle name="Normal 5 2 2 3 2 4 2 3" xfId="32201"/>
    <cellStyle name="Normal 5 2 2 3 2 4 2 4" xfId="32202"/>
    <cellStyle name="Normal 5 2 2 3 2 4 3" xfId="32203"/>
    <cellStyle name="Normal 5 2 2 3 2 4 4" xfId="32204"/>
    <cellStyle name="Normal 5 2 2 3 2 4 5" xfId="32205"/>
    <cellStyle name="Normal 5 2 2 3 2 5" xfId="32206"/>
    <cellStyle name="Normal 5 2 2 3 2 5 2" xfId="32207"/>
    <cellStyle name="Normal 5 2 2 3 2 5 3" xfId="32208"/>
    <cellStyle name="Normal 5 2 2 3 2 5 4" xfId="32209"/>
    <cellStyle name="Normal 5 2 2 3 2 6" xfId="32210"/>
    <cellStyle name="Normal 5 2 2 3 2 6 2" xfId="32211"/>
    <cellStyle name="Normal 5 2 2 3 2 7" xfId="32212"/>
    <cellStyle name="Normal 5 2 2 3 2 8" xfId="32213"/>
    <cellStyle name="Normal 5 2 2 3 3" xfId="32214"/>
    <cellStyle name="Normal 5 2 2 3 3 2" xfId="32215"/>
    <cellStyle name="Normal 5 2 2 3 3 2 2" xfId="32216"/>
    <cellStyle name="Normal 5 2 2 3 3 2 2 2" xfId="32217"/>
    <cellStyle name="Normal 5 2 2 3 3 2 2 2 2" xfId="32218"/>
    <cellStyle name="Normal 5 2 2 3 3 2 2 2 3" xfId="32219"/>
    <cellStyle name="Normal 5 2 2 3 3 2 2 2 4" xfId="32220"/>
    <cellStyle name="Normal 5 2 2 3 3 2 2 3" xfId="32221"/>
    <cellStyle name="Normal 5 2 2 3 3 2 2 4" xfId="32222"/>
    <cellStyle name="Normal 5 2 2 3 3 2 2 5" xfId="32223"/>
    <cellStyle name="Normal 5 2 2 3 3 2 3" xfId="32224"/>
    <cellStyle name="Normal 5 2 2 3 3 2 3 2" xfId="32225"/>
    <cellStyle name="Normal 5 2 2 3 3 2 3 3" xfId="32226"/>
    <cellStyle name="Normal 5 2 2 3 3 2 3 4" xfId="32227"/>
    <cellStyle name="Normal 5 2 2 3 3 2 4" xfId="32228"/>
    <cellStyle name="Normal 5 2 2 3 3 2 4 2" xfId="32229"/>
    <cellStyle name="Normal 5 2 2 3 3 2 5" xfId="32230"/>
    <cellStyle name="Normal 5 2 2 3 3 2 6" xfId="32231"/>
    <cellStyle name="Normal 5 2 2 3 3 3" xfId="32232"/>
    <cellStyle name="Normal 5 2 2 3 3 3 2" xfId="32233"/>
    <cellStyle name="Normal 5 2 2 3 3 3 2 2" xfId="32234"/>
    <cellStyle name="Normal 5 2 2 3 3 3 2 2 2" xfId="32235"/>
    <cellStyle name="Normal 5 2 2 3 3 3 2 2 3" xfId="32236"/>
    <cellStyle name="Normal 5 2 2 3 3 3 2 2 4" xfId="32237"/>
    <cellStyle name="Normal 5 2 2 3 3 3 2 3" xfId="32238"/>
    <cellStyle name="Normal 5 2 2 3 3 3 2 4" xfId="32239"/>
    <cellStyle name="Normal 5 2 2 3 3 3 2 5" xfId="32240"/>
    <cellStyle name="Normal 5 2 2 3 3 3 3" xfId="32241"/>
    <cellStyle name="Normal 5 2 2 3 3 3 3 2" xfId="32242"/>
    <cellStyle name="Normal 5 2 2 3 3 3 3 3" xfId="32243"/>
    <cellStyle name="Normal 5 2 2 3 3 3 3 4" xfId="32244"/>
    <cellStyle name="Normal 5 2 2 3 3 3 4" xfId="32245"/>
    <cellStyle name="Normal 5 2 2 3 3 3 4 2" xfId="32246"/>
    <cellStyle name="Normal 5 2 2 3 3 3 5" xfId="32247"/>
    <cellStyle name="Normal 5 2 2 3 3 3 6" xfId="32248"/>
    <cellStyle name="Normal 5 2 2 3 3 4" xfId="32249"/>
    <cellStyle name="Normal 5 2 2 3 3 4 2" xfId="32250"/>
    <cellStyle name="Normal 5 2 2 3 3 4 2 2" xfId="32251"/>
    <cellStyle name="Normal 5 2 2 3 3 4 2 3" xfId="32252"/>
    <cellStyle name="Normal 5 2 2 3 3 4 2 4" xfId="32253"/>
    <cellStyle name="Normal 5 2 2 3 3 4 3" xfId="32254"/>
    <cellStyle name="Normal 5 2 2 3 3 4 4" xfId="32255"/>
    <cellStyle name="Normal 5 2 2 3 3 4 5" xfId="32256"/>
    <cellStyle name="Normal 5 2 2 3 3 5" xfId="32257"/>
    <cellStyle name="Normal 5 2 2 3 3 5 2" xfId="32258"/>
    <cellStyle name="Normal 5 2 2 3 3 5 3" xfId="32259"/>
    <cellStyle name="Normal 5 2 2 3 3 5 4" xfId="32260"/>
    <cellStyle name="Normal 5 2 2 3 3 6" xfId="32261"/>
    <cellStyle name="Normal 5 2 2 3 3 6 2" xfId="32262"/>
    <cellStyle name="Normal 5 2 2 3 3 7" xfId="32263"/>
    <cellStyle name="Normal 5 2 2 3 3 8" xfId="32264"/>
    <cellStyle name="Normal 5 2 2 3 4" xfId="32265"/>
    <cellStyle name="Normal 5 2 2 3 4 2" xfId="32266"/>
    <cellStyle name="Normal 5 2 2 3 4 2 2" xfId="32267"/>
    <cellStyle name="Normal 5 2 2 3 4 2 2 2" xfId="32268"/>
    <cellStyle name="Normal 5 2 2 3 4 2 2 3" xfId="32269"/>
    <cellStyle name="Normal 5 2 2 3 4 2 2 4" xfId="32270"/>
    <cellStyle name="Normal 5 2 2 3 4 2 3" xfId="32271"/>
    <cellStyle name="Normal 5 2 2 3 4 2 4" xfId="32272"/>
    <cellStyle name="Normal 5 2 2 3 4 2 5" xfId="32273"/>
    <cellStyle name="Normal 5 2 2 3 4 3" xfId="32274"/>
    <cellStyle name="Normal 5 2 2 3 4 3 2" xfId="32275"/>
    <cellStyle name="Normal 5 2 2 3 4 3 3" xfId="32276"/>
    <cellStyle name="Normal 5 2 2 3 4 3 4" xfId="32277"/>
    <cellStyle name="Normal 5 2 2 3 4 4" xfId="32278"/>
    <cellStyle name="Normal 5 2 2 3 4 4 2" xfId="32279"/>
    <cellStyle name="Normal 5 2 2 3 4 5" xfId="32280"/>
    <cellStyle name="Normal 5 2 2 3 4 6" xfId="32281"/>
    <cellStyle name="Normal 5 2 2 3 5" xfId="32282"/>
    <cellStyle name="Normal 5 2 2 3 5 2" xfId="32283"/>
    <cellStyle name="Normal 5 2 2 3 5 2 2" xfId="32284"/>
    <cellStyle name="Normal 5 2 2 3 5 2 2 2" xfId="32285"/>
    <cellStyle name="Normal 5 2 2 3 5 2 2 3" xfId="32286"/>
    <cellStyle name="Normal 5 2 2 3 5 2 2 4" xfId="32287"/>
    <cellStyle name="Normal 5 2 2 3 5 2 3" xfId="32288"/>
    <cellStyle name="Normal 5 2 2 3 5 2 4" xfId="32289"/>
    <cellStyle name="Normal 5 2 2 3 5 2 5" xfId="32290"/>
    <cellStyle name="Normal 5 2 2 3 5 3" xfId="32291"/>
    <cellStyle name="Normal 5 2 2 3 5 3 2" xfId="32292"/>
    <cellStyle name="Normal 5 2 2 3 5 3 3" xfId="32293"/>
    <cellStyle name="Normal 5 2 2 3 5 3 4" xfId="32294"/>
    <cellStyle name="Normal 5 2 2 3 5 4" xfId="32295"/>
    <cellStyle name="Normal 5 2 2 3 5 4 2" xfId="32296"/>
    <cellStyle name="Normal 5 2 2 3 5 5" xfId="32297"/>
    <cellStyle name="Normal 5 2 2 3 5 6" xfId="32298"/>
    <cellStyle name="Normal 5 2 2 3 6" xfId="32299"/>
    <cellStyle name="Normal 5 2 2 3 6 2" xfId="32300"/>
    <cellStyle name="Normal 5 2 2 3 6 2 2" xfId="32301"/>
    <cellStyle name="Normal 5 2 2 3 6 2 3" xfId="32302"/>
    <cellStyle name="Normal 5 2 2 3 6 2 4" xfId="32303"/>
    <cellStyle name="Normal 5 2 2 3 6 3" xfId="32304"/>
    <cellStyle name="Normal 5 2 2 3 6 4" xfId="32305"/>
    <cellStyle name="Normal 5 2 2 3 6 5" xfId="32306"/>
    <cellStyle name="Normal 5 2 2 3 7" xfId="32307"/>
    <cellStyle name="Normal 5 2 2 3 7 2" xfId="32308"/>
    <cellStyle name="Normal 5 2 2 3 7 3" xfId="32309"/>
    <cellStyle name="Normal 5 2 2 3 7 4" xfId="32310"/>
    <cellStyle name="Normal 5 2 2 3 8" xfId="32311"/>
    <cellStyle name="Normal 5 2 2 3 8 2" xfId="32312"/>
    <cellStyle name="Normal 5 2 2 3 9" xfId="32313"/>
    <cellStyle name="Normal 5 2 2 4" xfId="32314"/>
    <cellStyle name="Normal 5 2 2 4 10" xfId="32315"/>
    <cellStyle name="Normal 5 2 2 4 2" xfId="32316"/>
    <cellStyle name="Normal 5 2 2 4 2 2" xfId="32317"/>
    <cellStyle name="Normal 5 2 2 4 2 2 2" xfId="32318"/>
    <cellStyle name="Normal 5 2 2 4 2 2 2 2" xfId="32319"/>
    <cellStyle name="Normal 5 2 2 4 2 2 2 2 2" xfId="32320"/>
    <cellStyle name="Normal 5 2 2 4 2 2 2 2 3" xfId="32321"/>
    <cellStyle name="Normal 5 2 2 4 2 2 2 2 4" xfId="32322"/>
    <cellStyle name="Normal 5 2 2 4 2 2 2 3" xfId="32323"/>
    <cellStyle name="Normal 5 2 2 4 2 2 2 4" xfId="32324"/>
    <cellStyle name="Normal 5 2 2 4 2 2 2 5" xfId="32325"/>
    <cellStyle name="Normal 5 2 2 4 2 2 3" xfId="32326"/>
    <cellStyle name="Normal 5 2 2 4 2 2 3 2" xfId="32327"/>
    <cellStyle name="Normal 5 2 2 4 2 2 3 3" xfId="32328"/>
    <cellStyle name="Normal 5 2 2 4 2 2 3 4" xfId="32329"/>
    <cellStyle name="Normal 5 2 2 4 2 2 4" xfId="32330"/>
    <cellStyle name="Normal 5 2 2 4 2 2 4 2" xfId="32331"/>
    <cellStyle name="Normal 5 2 2 4 2 2 5" xfId="32332"/>
    <cellStyle name="Normal 5 2 2 4 2 2 6" xfId="32333"/>
    <cellStyle name="Normal 5 2 2 4 2 3" xfId="32334"/>
    <cellStyle name="Normal 5 2 2 4 2 3 2" xfId="32335"/>
    <cellStyle name="Normal 5 2 2 4 2 3 2 2" xfId="32336"/>
    <cellStyle name="Normal 5 2 2 4 2 3 2 2 2" xfId="32337"/>
    <cellStyle name="Normal 5 2 2 4 2 3 2 2 3" xfId="32338"/>
    <cellStyle name="Normal 5 2 2 4 2 3 2 2 4" xfId="32339"/>
    <cellStyle name="Normal 5 2 2 4 2 3 2 3" xfId="32340"/>
    <cellStyle name="Normal 5 2 2 4 2 3 2 4" xfId="32341"/>
    <cellStyle name="Normal 5 2 2 4 2 3 2 5" xfId="32342"/>
    <cellStyle name="Normal 5 2 2 4 2 3 3" xfId="32343"/>
    <cellStyle name="Normal 5 2 2 4 2 3 3 2" xfId="32344"/>
    <cellStyle name="Normal 5 2 2 4 2 3 3 3" xfId="32345"/>
    <cellStyle name="Normal 5 2 2 4 2 3 3 4" xfId="32346"/>
    <cellStyle name="Normal 5 2 2 4 2 3 4" xfId="32347"/>
    <cellStyle name="Normal 5 2 2 4 2 3 4 2" xfId="32348"/>
    <cellStyle name="Normal 5 2 2 4 2 3 5" xfId="32349"/>
    <cellStyle name="Normal 5 2 2 4 2 3 6" xfId="32350"/>
    <cellStyle name="Normal 5 2 2 4 2 4" xfId="32351"/>
    <cellStyle name="Normal 5 2 2 4 2 4 2" xfId="32352"/>
    <cellStyle name="Normal 5 2 2 4 2 4 2 2" xfId="32353"/>
    <cellStyle name="Normal 5 2 2 4 2 4 2 3" xfId="32354"/>
    <cellStyle name="Normal 5 2 2 4 2 4 2 4" xfId="32355"/>
    <cellStyle name="Normal 5 2 2 4 2 4 3" xfId="32356"/>
    <cellStyle name="Normal 5 2 2 4 2 4 4" xfId="32357"/>
    <cellStyle name="Normal 5 2 2 4 2 4 5" xfId="32358"/>
    <cellStyle name="Normal 5 2 2 4 2 5" xfId="32359"/>
    <cellStyle name="Normal 5 2 2 4 2 5 2" xfId="32360"/>
    <cellStyle name="Normal 5 2 2 4 2 5 3" xfId="32361"/>
    <cellStyle name="Normal 5 2 2 4 2 5 4" xfId="32362"/>
    <cellStyle name="Normal 5 2 2 4 2 6" xfId="32363"/>
    <cellStyle name="Normal 5 2 2 4 2 6 2" xfId="32364"/>
    <cellStyle name="Normal 5 2 2 4 2 7" xfId="32365"/>
    <cellStyle name="Normal 5 2 2 4 2 8" xfId="32366"/>
    <cellStyle name="Normal 5 2 2 4 3" xfId="32367"/>
    <cellStyle name="Normal 5 2 2 4 3 2" xfId="32368"/>
    <cellStyle name="Normal 5 2 2 4 3 2 2" xfId="32369"/>
    <cellStyle name="Normal 5 2 2 4 3 2 2 2" xfId="32370"/>
    <cellStyle name="Normal 5 2 2 4 3 2 2 2 2" xfId="32371"/>
    <cellStyle name="Normal 5 2 2 4 3 2 2 2 3" xfId="32372"/>
    <cellStyle name="Normal 5 2 2 4 3 2 2 2 4" xfId="32373"/>
    <cellStyle name="Normal 5 2 2 4 3 2 2 3" xfId="32374"/>
    <cellStyle name="Normal 5 2 2 4 3 2 2 4" xfId="32375"/>
    <cellStyle name="Normal 5 2 2 4 3 2 2 5" xfId="32376"/>
    <cellStyle name="Normal 5 2 2 4 3 2 3" xfId="32377"/>
    <cellStyle name="Normal 5 2 2 4 3 2 3 2" xfId="32378"/>
    <cellStyle name="Normal 5 2 2 4 3 2 3 3" xfId="32379"/>
    <cellStyle name="Normal 5 2 2 4 3 2 3 4" xfId="32380"/>
    <cellStyle name="Normal 5 2 2 4 3 2 4" xfId="32381"/>
    <cellStyle name="Normal 5 2 2 4 3 2 4 2" xfId="32382"/>
    <cellStyle name="Normal 5 2 2 4 3 2 5" xfId="32383"/>
    <cellStyle name="Normal 5 2 2 4 3 2 6" xfId="32384"/>
    <cellStyle name="Normal 5 2 2 4 3 3" xfId="32385"/>
    <cellStyle name="Normal 5 2 2 4 3 3 2" xfId="32386"/>
    <cellStyle name="Normal 5 2 2 4 3 3 2 2" xfId="32387"/>
    <cellStyle name="Normal 5 2 2 4 3 3 2 2 2" xfId="32388"/>
    <cellStyle name="Normal 5 2 2 4 3 3 2 2 3" xfId="32389"/>
    <cellStyle name="Normal 5 2 2 4 3 3 2 2 4" xfId="32390"/>
    <cellStyle name="Normal 5 2 2 4 3 3 2 3" xfId="32391"/>
    <cellStyle name="Normal 5 2 2 4 3 3 2 4" xfId="32392"/>
    <cellStyle name="Normal 5 2 2 4 3 3 2 5" xfId="32393"/>
    <cellStyle name="Normal 5 2 2 4 3 3 3" xfId="32394"/>
    <cellStyle name="Normal 5 2 2 4 3 3 3 2" xfId="32395"/>
    <cellStyle name="Normal 5 2 2 4 3 3 3 3" xfId="32396"/>
    <cellStyle name="Normal 5 2 2 4 3 3 3 4" xfId="32397"/>
    <cellStyle name="Normal 5 2 2 4 3 3 4" xfId="32398"/>
    <cellStyle name="Normal 5 2 2 4 3 3 4 2" xfId="32399"/>
    <cellStyle name="Normal 5 2 2 4 3 3 5" xfId="32400"/>
    <cellStyle name="Normal 5 2 2 4 3 3 6" xfId="32401"/>
    <cellStyle name="Normal 5 2 2 4 3 4" xfId="32402"/>
    <cellStyle name="Normal 5 2 2 4 3 4 2" xfId="32403"/>
    <cellStyle name="Normal 5 2 2 4 3 4 2 2" xfId="32404"/>
    <cellStyle name="Normal 5 2 2 4 3 4 2 3" xfId="32405"/>
    <cellStyle name="Normal 5 2 2 4 3 4 2 4" xfId="32406"/>
    <cellStyle name="Normal 5 2 2 4 3 4 3" xfId="32407"/>
    <cellStyle name="Normal 5 2 2 4 3 4 4" xfId="32408"/>
    <cellStyle name="Normal 5 2 2 4 3 4 5" xfId="32409"/>
    <cellStyle name="Normal 5 2 2 4 3 5" xfId="32410"/>
    <cellStyle name="Normal 5 2 2 4 3 5 2" xfId="32411"/>
    <cellStyle name="Normal 5 2 2 4 3 5 3" xfId="32412"/>
    <cellStyle name="Normal 5 2 2 4 3 5 4" xfId="32413"/>
    <cellStyle name="Normal 5 2 2 4 3 6" xfId="32414"/>
    <cellStyle name="Normal 5 2 2 4 3 6 2" xfId="32415"/>
    <cellStyle name="Normal 5 2 2 4 3 7" xfId="32416"/>
    <cellStyle name="Normal 5 2 2 4 3 8" xfId="32417"/>
    <cellStyle name="Normal 5 2 2 4 4" xfId="32418"/>
    <cellStyle name="Normal 5 2 2 4 4 2" xfId="32419"/>
    <cellStyle name="Normal 5 2 2 4 4 2 2" xfId="32420"/>
    <cellStyle name="Normal 5 2 2 4 4 2 2 2" xfId="32421"/>
    <cellStyle name="Normal 5 2 2 4 4 2 2 3" xfId="32422"/>
    <cellStyle name="Normal 5 2 2 4 4 2 2 4" xfId="32423"/>
    <cellStyle name="Normal 5 2 2 4 4 2 3" xfId="32424"/>
    <cellStyle name="Normal 5 2 2 4 4 2 4" xfId="32425"/>
    <cellStyle name="Normal 5 2 2 4 4 2 5" xfId="32426"/>
    <cellStyle name="Normal 5 2 2 4 4 3" xfId="32427"/>
    <cellStyle name="Normal 5 2 2 4 4 3 2" xfId="32428"/>
    <cellStyle name="Normal 5 2 2 4 4 3 3" xfId="32429"/>
    <cellStyle name="Normal 5 2 2 4 4 3 4" xfId="32430"/>
    <cellStyle name="Normal 5 2 2 4 4 4" xfId="32431"/>
    <cellStyle name="Normal 5 2 2 4 4 4 2" xfId="32432"/>
    <cellStyle name="Normal 5 2 2 4 4 5" xfId="32433"/>
    <cellStyle name="Normal 5 2 2 4 4 6" xfId="32434"/>
    <cellStyle name="Normal 5 2 2 4 5" xfId="32435"/>
    <cellStyle name="Normal 5 2 2 4 5 2" xfId="32436"/>
    <cellStyle name="Normal 5 2 2 4 5 2 2" xfId="32437"/>
    <cellStyle name="Normal 5 2 2 4 5 2 2 2" xfId="32438"/>
    <cellStyle name="Normal 5 2 2 4 5 2 2 3" xfId="32439"/>
    <cellStyle name="Normal 5 2 2 4 5 2 2 4" xfId="32440"/>
    <cellStyle name="Normal 5 2 2 4 5 2 3" xfId="32441"/>
    <cellStyle name="Normal 5 2 2 4 5 2 4" xfId="32442"/>
    <cellStyle name="Normal 5 2 2 4 5 2 5" xfId="32443"/>
    <cellStyle name="Normal 5 2 2 4 5 3" xfId="32444"/>
    <cellStyle name="Normal 5 2 2 4 5 3 2" xfId="32445"/>
    <cellStyle name="Normal 5 2 2 4 5 3 3" xfId="32446"/>
    <cellStyle name="Normal 5 2 2 4 5 3 4" xfId="32447"/>
    <cellStyle name="Normal 5 2 2 4 5 4" xfId="32448"/>
    <cellStyle name="Normal 5 2 2 4 5 4 2" xfId="32449"/>
    <cellStyle name="Normal 5 2 2 4 5 5" xfId="32450"/>
    <cellStyle name="Normal 5 2 2 4 5 6" xfId="32451"/>
    <cellStyle name="Normal 5 2 2 4 6" xfId="32452"/>
    <cellStyle name="Normal 5 2 2 4 6 2" xfId="32453"/>
    <cellStyle name="Normal 5 2 2 4 6 2 2" xfId="32454"/>
    <cellStyle name="Normal 5 2 2 4 6 2 3" xfId="32455"/>
    <cellStyle name="Normal 5 2 2 4 6 2 4" xfId="32456"/>
    <cellStyle name="Normal 5 2 2 4 6 3" xfId="32457"/>
    <cellStyle name="Normal 5 2 2 4 6 4" xfId="32458"/>
    <cellStyle name="Normal 5 2 2 4 6 5" xfId="32459"/>
    <cellStyle name="Normal 5 2 2 4 7" xfId="32460"/>
    <cellStyle name="Normal 5 2 2 4 7 2" xfId="32461"/>
    <cellStyle name="Normal 5 2 2 4 7 3" xfId="32462"/>
    <cellStyle name="Normal 5 2 2 4 7 4" xfId="32463"/>
    <cellStyle name="Normal 5 2 2 4 8" xfId="32464"/>
    <cellStyle name="Normal 5 2 2 4 8 2" xfId="32465"/>
    <cellStyle name="Normal 5 2 2 4 9" xfId="32466"/>
    <cellStyle name="Normal 5 2 2 5" xfId="32467"/>
    <cellStyle name="Normal 5 2 2 5 2" xfId="32468"/>
    <cellStyle name="Normal 5 2 2 5 2 2" xfId="32469"/>
    <cellStyle name="Normal 5 2 2 5 2 2 2" xfId="32470"/>
    <cellStyle name="Normal 5 2 2 5 2 2 2 2" xfId="32471"/>
    <cellStyle name="Normal 5 2 2 5 2 2 2 3" xfId="32472"/>
    <cellStyle name="Normal 5 2 2 5 2 2 2 4" xfId="32473"/>
    <cellStyle name="Normal 5 2 2 5 2 2 3" xfId="32474"/>
    <cellStyle name="Normal 5 2 2 5 2 2 4" xfId="32475"/>
    <cellStyle name="Normal 5 2 2 5 2 2 5" xfId="32476"/>
    <cellStyle name="Normal 5 2 2 5 2 3" xfId="32477"/>
    <cellStyle name="Normal 5 2 2 5 2 3 2" xfId="32478"/>
    <cellStyle name="Normal 5 2 2 5 2 3 3" xfId="32479"/>
    <cellStyle name="Normal 5 2 2 5 2 3 4" xfId="32480"/>
    <cellStyle name="Normal 5 2 2 5 2 4" xfId="32481"/>
    <cellStyle name="Normal 5 2 2 5 2 4 2" xfId="32482"/>
    <cellStyle name="Normal 5 2 2 5 2 5" xfId="32483"/>
    <cellStyle name="Normal 5 2 2 5 2 6" xfId="32484"/>
    <cellStyle name="Normal 5 2 2 5 3" xfId="32485"/>
    <cellStyle name="Normal 5 2 2 5 3 2" xfId="32486"/>
    <cellStyle name="Normal 5 2 2 5 3 2 2" xfId="32487"/>
    <cellStyle name="Normal 5 2 2 5 3 2 2 2" xfId="32488"/>
    <cellStyle name="Normal 5 2 2 5 3 2 2 3" xfId="32489"/>
    <cellStyle name="Normal 5 2 2 5 3 2 2 4" xfId="32490"/>
    <cellStyle name="Normal 5 2 2 5 3 2 3" xfId="32491"/>
    <cellStyle name="Normal 5 2 2 5 3 2 4" xfId="32492"/>
    <cellStyle name="Normal 5 2 2 5 3 2 5" xfId="32493"/>
    <cellStyle name="Normal 5 2 2 5 3 3" xfId="32494"/>
    <cellStyle name="Normal 5 2 2 5 3 3 2" xfId="32495"/>
    <cellStyle name="Normal 5 2 2 5 3 3 3" xfId="32496"/>
    <cellStyle name="Normal 5 2 2 5 3 3 4" xfId="32497"/>
    <cellStyle name="Normal 5 2 2 5 3 4" xfId="32498"/>
    <cellStyle name="Normal 5 2 2 5 3 4 2" xfId="32499"/>
    <cellStyle name="Normal 5 2 2 5 3 5" xfId="32500"/>
    <cellStyle name="Normal 5 2 2 5 3 6" xfId="32501"/>
    <cellStyle name="Normal 5 2 2 5 4" xfId="32502"/>
    <cellStyle name="Normal 5 2 2 5 4 2" xfId="32503"/>
    <cellStyle name="Normal 5 2 2 5 4 2 2" xfId="32504"/>
    <cellStyle name="Normal 5 2 2 5 4 2 3" xfId="32505"/>
    <cellStyle name="Normal 5 2 2 5 4 2 4" xfId="32506"/>
    <cellStyle name="Normal 5 2 2 5 4 3" xfId="32507"/>
    <cellStyle name="Normal 5 2 2 5 4 4" xfId="32508"/>
    <cellStyle name="Normal 5 2 2 5 4 5" xfId="32509"/>
    <cellStyle name="Normal 5 2 2 5 5" xfId="32510"/>
    <cellStyle name="Normal 5 2 2 5 5 2" xfId="32511"/>
    <cellStyle name="Normal 5 2 2 5 5 3" xfId="32512"/>
    <cellStyle name="Normal 5 2 2 5 5 4" xfId="32513"/>
    <cellStyle name="Normal 5 2 2 5 6" xfId="32514"/>
    <cellStyle name="Normal 5 2 2 5 6 2" xfId="32515"/>
    <cellStyle name="Normal 5 2 2 5 7" xfId="32516"/>
    <cellStyle name="Normal 5 2 2 5 8" xfId="32517"/>
    <cellStyle name="Normal 5 2 2 6" xfId="32518"/>
    <cellStyle name="Normal 5 2 2 6 2" xfId="32519"/>
    <cellStyle name="Normal 5 2 2 6 2 2" xfId="32520"/>
    <cellStyle name="Normal 5 2 2 6 2 2 2" xfId="32521"/>
    <cellStyle name="Normal 5 2 2 6 2 2 2 2" xfId="32522"/>
    <cellStyle name="Normal 5 2 2 6 2 2 2 3" xfId="32523"/>
    <cellStyle name="Normal 5 2 2 6 2 2 2 4" xfId="32524"/>
    <cellStyle name="Normal 5 2 2 6 2 2 3" xfId="32525"/>
    <cellStyle name="Normal 5 2 2 6 2 2 4" xfId="32526"/>
    <cellStyle name="Normal 5 2 2 6 2 2 5" xfId="32527"/>
    <cellStyle name="Normal 5 2 2 6 2 3" xfId="32528"/>
    <cellStyle name="Normal 5 2 2 6 2 3 2" xfId="32529"/>
    <cellStyle name="Normal 5 2 2 6 2 3 3" xfId="32530"/>
    <cellStyle name="Normal 5 2 2 6 2 3 4" xfId="32531"/>
    <cellStyle name="Normal 5 2 2 6 2 4" xfId="32532"/>
    <cellStyle name="Normal 5 2 2 6 2 4 2" xfId="32533"/>
    <cellStyle name="Normal 5 2 2 6 2 5" xfId="32534"/>
    <cellStyle name="Normal 5 2 2 6 2 6" xfId="32535"/>
    <cellStyle name="Normal 5 2 2 6 3" xfId="32536"/>
    <cellStyle name="Normal 5 2 2 6 3 2" xfId="32537"/>
    <cellStyle name="Normal 5 2 2 6 3 2 2" xfId="32538"/>
    <cellStyle name="Normal 5 2 2 6 3 2 2 2" xfId="32539"/>
    <cellStyle name="Normal 5 2 2 6 3 2 2 3" xfId="32540"/>
    <cellStyle name="Normal 5 2 2 6 3 2 2 4" xfId="32541"/>
    <cellStyle name="Normal 5 2 2 6 3 2 3" xfId="32542"/>
    <cellStyle name="Normal 5 2 2 6 3 2 4" xfId="32543"/>
    <cellStyle name="Normal 5 2 2 6 3 2 5" xfId="32544"/>
    <cellStyle name="Normal 5 2 2 6 3 3" xfId="32545"/>
    <cellStyle name="Normal 5 2 2 6 3 3 2" xfId="32546"/>
    <cellStyle name="Normal 5 2 2 6 3 3 3" xfId="32547"/>
    <cellStyle name="Normal 5 2 2 6 3 3 4" xfId="32548"/>
    <cellStyle name="Normal 5 2 2 6 3 4" xfId="32549"/>
    <cellStyle name="Normal 5 2 2 6 3 4 2" xfId="32550"/>
    <cellStyle name="Normal 5 2 2 6 3 5" xfId="32551"/>
    <cellStyle name="Normal 5 2 2 6 3 6" xfId="32552"/>
    <cellStyle name="Normal 5 2 2 6 4" xfId="32553"/>
    <cellStyle name="Normal 5 2 2 6 4 2" xfId="32554"/>
    <cellStyle name="Normal 5 2 2 6 4 2 2" xfId="32555"/>
    <cellStyle name="Normal 5 2 2 6 4 2 3" xfId="32556"/>
    <cellStyle name="Normal 5 2 2 6 4 2 4" xfId="32557"/>
    <cellStyle name="Normal 5 2 2 6 4 3" xfId="32558"/>
    <cellStyle name="Normal 5 2 2 6 4 4" xfId="32559"/>
    <cellStyle name="Normal 5 2 2 6 4 5" xfId="32560"/>
    <cellStyle name="Normal 5 2 2 6 5" xfId="32561"/>
    <cellStyle name="Normal 5 2 2 6 5 2" xfId="32562"/>
    <cellStyle name="Normal 5 2 2 6 5 3" xfId="32563"/>
    <cellStyle name="Normal 5 2 2 6 5 4" xfId="32564"/>
    <cellStyle name="Normal 5 2 2 6 6" xfId="32565"/>
    <cellStyle name="Normal 5 2 2 6 6 2" xfId="32566"/>
    <cellStyle name="Normal 5 2 2 6 7" xfId="32567"/>
    <cellStyle name="Normal 5 2 2 6 8" xfId="32568"/>
    <cellStyle name="Normal 5 2 2 7" xfId="32569"/>
    <cellStyle name="Normal 5 2 2 7 2" xfId="32570"/>
    <cellStyle name="Normal 5 2 2 7 2 2" xfId="32571"/>
    <cellStyle name="Normal 5 2 2 7 2 2 2" xfId="32572"/>
    <cellStyle name="Normal 5 2 2 7 2 2 3" xfId="32573"/>
    <cellStyle name="Normal 5 2 2 7 2 2 4" xfId="32574"/>
    <cellStyle name="Normal 5 2 2 7 2 3" xfId="32575"/>
    <cellStyle name="Normal 5 2 2 7 2 4" xfId="32576"/>
    <cellStyle name="Normal 5 2 2 7 2 5" xfId="32577"/>
    <cellStyle name="Normal 5 2 2 7 3" xfId="32578"/>
    <cellStyle name="Normal 5 2 2 7 3 2" xfId="32579"/>
    <cellStyle name="Normal 5 2 2 7 3 3" xfId="32580"/>
    <cellStyle name="Normal 5 2 2 7 3 4" xfId="32581"/>
    <cellStyle name="Normal 5 2 2 7 4" xfId="32582"/>
    <cellStyle name="Normal 5 2 2 7 4 2" xfId="32583"/>
    <cellStyle name="Normal 5 2 2 7 5" xfId="32584"/>
    <cellStyle name="Normal 5 2 2 7 6" xfId="32585"/>
    <cellStyle name="Normal 5 2 2 8" xfId="32586"/>
    <cellStyle name="Normal 5 2 2 8 2" xfId="32587"/>
    <cellStyle name="Normal 5 2 2 8 2 2" xfId="32588"/>
    <cellStyle name="Normal 5 2 2 8 2 2 2" xfId="32589"/>
    <cellStyle name="Normal 5 2 2 8 2 2 3" xfId="32590"/>
    <cellStyle name="Normal 5 2 2 8 2 2 4" xfId="32591"/>
    <cellStyle name="Normal 5 2 2 8 2 3" xfId="32592"/>
    <cellStyle name="Normal 5 2 2 8 2 4" xfId="32593"/>
    <cellStyle name="Normal 5 2 2 8 2 5" xfId="32594"/>
    <cellStyle name="Normal 5 2 2 8 3" xfId="32595"/>
    <cellStyle name="Normal 5 2 2 8 3 2" xfId="32596"/>
    <cellStyle name="Normal 5 2 2 8 3 3" xfId="32597"/>
    <cellStyle name="Normal 5 2 2 8 3 4" xfId="32598"/>
    <cellStyle name="Normal 5 2 2 8 4" xfId="32599"/>
    <cellStyle name="Normal 5 2 2 8 4 2" xfId="32600"/>
    <cellStyle name="Normal 5 2 2 8 5" xfId="32601"/>
    <cellStyle name="Normal 5 2 2 8 6" xfId="32602"/>
    <cellStyle name="Normal 5 2 2 9" xfId="32603"/>
    <cellStyle name="Normal 5 2 2 9 2" xfId="32604"/>
    <cellStyle name="Normal 5 2 2 9 2 2" xfId="32605"/>
    <cellStyle name="Normal 5 2 2 9 2 3" xfId="32606"/>
    <cellStyle name="Normal 5 2 2 9 2 4" xfId="32607"/>
    <cellStyle name="Normal 5 2 2 9 3" xfId="32608"/>
    <cellStyle name="Normal 5 2 2 9 4" xfId="32609"/>
    <cellStyle name="Normal 5 2 2 9 5" xfId="32610"/>
    <cellStyle name="Normal 5 2 3" xfId="32611"/>
    <cellStyle name="Normal 5 2 3 10" xfId="32612"/>
    <cellStyle name="Normal 5 2 3 11" xfId="32613"/>
    <cellStyle name="Normal 5 2 3 2" xfId="32614"/>
    <cellStyle name="Normal 5 2 3 2 10" xfId="32615"/>
    <cellStyle name="Normal 5 2 3 2 2" xfId="32616"/>
    <cellStyle name="Normal 5 2 3 2 2 2" xfId="32617"/>
    <cellStyle name="Normal 5 2 3 2 2 2 2" xfId="32618"/>
    <cellStyle name="Normal 5 2 3 2 2 2 2 2" xfId="32619"/>
    <cellStyle name="Normal 5 2 3 2 2 2 2 2 2" xfId="32620"/>
    <cellStyle name="Normal 5 2 3 2 2 2 2 2 3" xfId="32621"/>
    <cellStyle name="Normal 5 2 3 2 2 2 2 2 4" xfId="32622"/>
    <cellStyle name="Normal 5 2 3 2 2 2 2 3" xfId="32623"/>
    <cellStyle name="Normal 5 2 3 2 2 2 2 4" xfId="32624"/>
    <cellStyle name="Normal 5 2 3 2 2 2 2 5" xfId="32625"/>
    <cellStyle name="Normal 5 2 3 2 2 2 3" xfId="32626"/>
    <cellStyle name="Normal 5 2 3 2 2 2 3 2" xfId="32627"/>
    <cellStyle name="Normal 5 2 3 2 2 2 3 3" xfId="32628"/>
    <cellStyle name="Normal 5 2 3 2 2 2 3 4" xfId="32629"/>
    <cellStyle name="Normal 5 2 3 2 2 2 4" xfId="32630"/>
    <cellStyle name="Normal 5 2 3 2 2 2 4 2" xfId="32631"/>
    <cellStyle name="Normal 5 2 3 2 2 2 5" xfId="32632"/>
    <cellStyle name="Normal 5 2 3 2 2 2 6" xfId="32633"/>
    <cellStyle name="Normal 5 2 3 2 2 3" xfId="32634"/>
    <cellStyle name="Normal 5 2 3 2 2 3 2" xfId="32635"/>
    <cellStyle name="Normal 5 2 3 2 2 3 2 2" xfId="32636"/>
    <cellStyle name="Normal 5 2 3 2 2 3 2 2 2" xfId="32637"/>
    <cellStyle name="Normal 5 2 3 2 2 3 2 2 3" xfId="32638"/>
    <cellStyle name="Normal 5 2 3 2 2 3 2 2 4" xfId="32639"/>
    <cellStyle name="Normal 5 2 3 2 2 3 2 3" xfId="32640"/>
    <cellStyle name="Normal 5 2 3 2 2 3 2 4" xfId="32641"/>
    <cellStyle name="Normal 5 2 3 2 2 3 2 5" xfId="32642"/>
    <cellStyle name="Normal 5 2 3 2 2 3 3" xfId="32643"/>
    <cellStyle name="Normal 5 2 3 2 2 3 3 2" xfId="32644"/>
    <cellStyle name="Normal 5 2 3 2 2 3 3 3" xfId="32645"/>
    <cellStyle name="Normal 5 2 3 2 2 3 3 4" xfId="32646"/>
    <cellStyle name="Normal 5 2 3 2 2 3 4" xfId="32647"/>
    <cellStyle name="Normal 5 2 3 2 2 3 4 2" xfId="32648"/>
    <cellStyle name="Normal 5 2 3 2 2 3 5" xfId="32649"/>
    <cellStyle name="Normal 5 2 3 2 2 3 6" xfId="32650"/>
    <cellStyle name="Normal 5 2 3 2 2 4" xfId="32651"/>
    <cellStyle name="Normal 5 2 3 2 2 4 2" xfId="32652"/>
    <cellStyle name="Normal 5 2 3 2 2 4 2 2" xfId="32653"/>
    <cellStyle name="Normal 5 2 3 2 2 4 2 3" xfId="32654"/>
    <cellStyle name="Normal 5 2 3 2 2 4 2 4" xfId="32655"/>
    <cellStyle name="Normal 5 2 3 2 2 4 3" xfId="32656"/>
    <cellStyle name="Normal 5 2 3 2 2 4 4" xfId="32657"/>
    <cellStyle name="Normal 5 2 3 2 2 4 5" xfId="32658"/>
    <cellStyle name="Normal 5 2 3 2 2 5" xfId="32659"/>
    <cellStyle name="Normal 5 2 3 2 2 5 2" xfId="32660"/>
    <cellStyle name="Normal 5 2 3 2 2 5 3" xfId="32661"/>
    <cellStyle name="Normal 5 2 3 2 2 5 4" xfId="32662"/>
    <cellStyle name="Normal 5 2 3 2 2 6" xfId="32663"/>
    <cellStyle name="Normal 5 2 3 2 2 6 2" xfId="32664"/>
    <cellStyle name="Normal 5 2 3 2 2 7" xfId="32665"/>
    <cellStyle name="Normal 5 2 3 2 2 8" xfId="32666"/>
    <cellStyle name="Normal 5 2 3 2 3" xfId="32667"/>
    <cellStyle name="Normal 5 2 3 2 3 2" xfId="32668"/>
    <cellStyle name="Normal 5 2 3 2 3 2 2" xfId="32669"/>
    <cellStyle name="Normal 5 2 3 2 3 2 2 2" xfId="32670"/>
    <cellStyle name="Normal 5 2 3 2 3 2 2 2 2" xfId="32671"/>
    <cellStyle name="Normal 5 2 3 2 3 2 2 2 3" xfId="32672"/>
    <cellStyle name="Normal 5 2 3 2 3 2 2 2 4" xfId="32673"/>
    <cellStyle name="Normal 5 2 3 2 3 2 2 3" xfId="32674"/>
    <cellStyle name="Normal 5 2 3 2 3 2 2 4" xfId="32675"/>
    <cellStyle name="Normal 5 2 3 2 3 2 2 5" xfId="32676"/>
    <cellStyle name="Normal 5 2 3 2 3 2 3" xfId="32677"/>
    <cellStyle name="Normal 5 2 3 2 3 2 3 2" xfId="32678"/>
    <cellStyle name="Normal 5 2 3 2 3 2 3 3" xfId="32679"/>
    <cellStyle name="Normal 5 2 3 2 3 2 3 4" xfId="32680"/>
    <cellStyle name="Normal 5 2 3 2 3 2 4" xfId="32681"/>
    <cellStyle name="Normal 5 2 3 2 3 2 4 2" xfId="32682"/>
    <cellStyle name="Normal 5 2 3 2 3 2 5" xfId="32683"/>
    <cellStyle name="Normal 5 2 3 2 3 2 6" xfId="32684"/>
    <cellStyle name="Normal 5 2 3 2 3 3" xfId="32685"/>
    <cellStyle name="Normal 5 2 3 2 3 3 2" xfId="32686"/>
    <cellStyle name="Normal 5 2 3 2 3 3 2 2" xfId="32687"/>
    <cellStyle name="Normal 5 2 3 2 3 3 2 2 2" xfId="32688"/>
    <cellStyle name="Normal 5 2 3 2 3 3 2 2 3" xfId="32689"/>
    <cellStyle name="Normal 5 2 3 2 3 3 2 2 4" xfId="32690"/>
    <cellStyle name="Normal 5 2 3 2 3 3 2 3" xfId="32691"/>
    <cellStyle name="Normal 5 2 3 2 3 3 2 4" xfId="32692"/>
    <cellStyle name="Normal 5 2 3 2 3 3 2 5" xfId="32693"/>
    <cellStyle name="Normal 5 2 3 2 3 3 3" xfId="32694"/>
    <cellStyle name="Normal 5 2 3 2 3 3 3 2" xfId="32695"/>
    <cellStyle name="Normal 5 2 3 2 3 3 3 3" xfId="32696"/>
    <cellStyle name="Normal 5 2 3 2 3 3 3 4" xfId="32697"/>
    <cellStyle name="Normal 5 2 3 2 3 3 4" xfId="32698"/>
    <cellStyle name="Normal 5 2 3 2 3 3 4 2" xfId="32699"/>
    <cellStyle name="Normal 5 2 3 2 3 3 5" xfId="32700"/>
    <cellStyle name="Normal 5 2 3 2 3 3 6" xfId="32701"/>
    <cellStyle name="Normal 5 2 3 2 3 4" xfId="32702"/>
    <cellStyle name="Normal 5 2 3 2 3 4 2" xfId="32703"/>
    <cellStyle name="Normal 5 2 3 2 3 4 2 2" xfId="32704"/>
    <cellStyle name="Normal 5 2 3 2 3 4 2 3" xfId="32705"/>
    <cellStyle name="Normal 5 2 3 2 3 4 2 4" xfId="32706"/>
    <cellStyle name="Normal 5 2 3 2 3 4 3" xfId="32707"/>
    <cellStyle name="Normal 5 2 3 2 3 4 4" xfId="32708"/>
    <cellStyle name="Normal 5 2 3 2 3 4 5" xfId="32709"/>
    <cellStyle name="Normal 5 2 3 2 3 5" xfId="32710"/>
    <cellStyle name="Normal 5 2 3 2 3 5 2" xfId="32711"/>
    <cellStyle name="Normal 5 2 3 2 3 5 3" xfId="32712"/>
    <cellStyle name="Normal 5 2 3 2 3 5 4" xfId="32713"/>
    <cellStyle name="Normal 5 2 3 2 3 6" xfId="32714"/>
    <cellStyle name="Normal 5 2 3 2 3 6 2" xfId="32715"/>
    <cellStyle name="Normal 5 2 3 2 3 7" xfId="32716"/>
    <cellStyle name="Normal 5 2 3 2 3 8" xfId="32717"/>
    <cellStyle name="Normal 5 2 3 2 4" xfId="32718"/>
    <cellStyle name="Normal 5 2 3 2 4 2" xfId="32719"/>
    <cellStyle name="Normal 5 2 3 2 4 2 2" xfId="32720"/>
    <cellStyle name="Normal 5 2 3 2 4 2 2 2" xfId="32721"/>
    <cellStyle name="Normal 5 2 3 2 4 2 2 3" xfId="32722"/>
    <cellStyle name="Normal 5 2 3 2 4 2 2 4" xfId="32723"/>
    <cellStyle name="Normal 5 2 3 2 4 2 3" xfId="32724"/>
    <cellStyle name="Normal 5 2 3 2 4 2 4" xfId="32725"/>
    <cellStyle name="Normal 5 2 3 2 4 2 5" xfId="32726"/>
    <cellStyle name="Normal 5 2 3 2 4 3" xfId="32727"/>
    <cellStyle name="Normal 5 2 3 2 4 3 2" xfId="32728"/>
    <cellStyle name="Normal 5 2 3 2 4 3 3" xfId="32729"/>
    <cellStyle name="Normal 5 2 3 2 4 3 4" xfId="32730"/>
    <cellStyle name="Normal 5 2 3 2 4 4" xfId="32731"/>
    <cellStyle name="Normal 5 2 3 2 4 4 2" xfId="32732"/>
    <cellStyle name="Normal 5 2 3 2 4 5" xfId="32733"/>
    <cellStyle name="Normal 5 2 3 2 4 6" xfId="32734"/>
    <cellStyle name="Normal 5 2 3 2 5" xfId="32735"/>
    <cellStyle name="Normal 5 2 3 2 5 2" xfId="32736"/>
    <cellStyle name="Normal 5 2 3 2 5 2 2" xfId="32737"/>
    <cellStyle name="Normal 5 2 3 2 5 2 2 2" xfId="32738"/>
    <cellStyle name="Normal 5 2 3 2 5 2 2 3" xfId="32739"/>
    <cellStyle name="Normal 5 2 3 2 5 2 2 4" xfId="32740"/>
    <cellStyle name="Normal 5 2 3 2 5 2 3" xfId="32741"/>
    <cellStyle name="Normal 5 2 3 2 5 2 4" xfId="32742"/>
    <cellStyle name="Normal 5 2 3 2 5 2 5" xfId="32743"/>
    <cellStyle name="Normal 5 2 3 2 5 3" xfId="32744"/>
    <cellStyle name="Normal 5 2 3 2 5 3 2" xfId="32745"/>
    <cellStyle name="Normal 5 2 3 2 5 3 3" xfId="32746"/>
    <cellStyle name="Normal 5 2 3 2 5 3 4" xfId="32747"/>
    <cellStyle name="Normal 5 2 3 2 5 4" xfId="32748"/>
    <cellStyle name="Normal 5 2 3 2 5 4 2" xfId="32749"/>
    <cellStyle name="Normal 5 2 3 2 5 5" xfId="32750"/>
    <cellStyle name="Normal 5 2 3 2 5 6" xfId="32751"/>
    <cellStyle name="Normal 5 2 3 2 6" xfId="32752"/>
    <cellStyle name="Normal 5 2 3 2 6 2" xfId="32753"/>
    <cellStyle name="Normal 5 2 3 2 6 2 2" xfId="32754"/>
    <cellStyle name="Normal 5 2 3 2 6 2 3" xfId="32755"/>
    <cellStyle name="Normal 5 2 3 2 6 2 4" xfId="32756"/>
    <cellStyle name="Normal 5 2 3 2 6 3" xfId="32757"/>
    <cellStyle name="Normal 5 2 3 2 6 4" xfId="32758"/>
    <cellStyle name="Normal 5 2 3 2 6 5" xfId="32759"/>
    <cellStyle name="Normal 5 2 3 2 7" xfId="32760"/>
    <cellStyle name="Normal 5 2 3 2 7 2" xfId="32761"/>
    <cellStyle name="Normal 5 2 3 2 7 3" xfId="32762"/>
    <cellStyle name="Normal 5 2 3 2 7 4" xfId="32763"/>
    <cellStyle name="Normal 5 2 3 2 8" xfId="32764"/>
    <cellStyle name="Normal 5 2 3 2 8 2" xfId="32765"/>
    <cellStyle name="Normal 5 2 3 2 9" xfId="32766"/>
    <cellStyle name="Normal 5 2 3 3" xfId="32767"/>
    <cellStyle name="Normal 5 2 3 3 2" xfId="32768"/>
    <cellStyle name="Normal 5 2 3 3 2 2" xfId="32769"/>
    <cellStyle name="Normal 5 2 3 3 2 2 2" xfId="32770"/>
    <cellStyle name="Normal 5 2 3 3 2 2 2 2" xfId="32771"/>
    <cellStyle name="Normal 5 2 3 3 2 2 2 3" xfId="32772"/>
    <cellStyle name="Normal 5 2 3 3 2 2 2 4" xfId="32773"/>
    <cellStyle name="Normal 5 2 3 3 2 2 3" xfId="32774"/>
    <cellStyle name="Normal 5 2 3 3 2 2 4" xfId="32775"/>
    <cellStyle name="Normal 5 2 3 3 2 2 5" xfId="32776"/>
    <cellStyle name="Normal 5 2 3 3 2 3" xfId="32777"/>
    <cellStyle name="Normal 5 2 3 3 2 3 2" xfId="32778"/>
    <cellStyle name="Normal 5 2 3 3 2 3 3" xfId="32779"/>
    <cellStyle name="Normal 5 2 3 3 2 3 4" xfId="32780"/>
    <cellStyle name="Normal 5 2 3 3 2 4" xfId="32781"/>
    <cellStyle name="Normal 5 2 3 3 2 4 2" xfId="32782"/>
    <cellStyle name="Normal 5 2 3 3 2 5" xfId="32783"/>
    <cellStyle name="Normal 5 2 3 3 2 6" xfId="32784"/>
    <cellStyle name="Normal 5 2 3 3 3" xfId="32785"/>
    <cellStyle name="Normal 5 2 3 3 3 2" xfId="32786"/>
    <cellStyle name="Normal 5 2 3 3 3 2 2" xfId="32787"/>
    <cellStyle name="Normal 5 2 3 3 3 2 2 2" xfId="32788"/>
    <cellStyle name="Normal 5 2 3 3 3 2 2 3" xfId="32789"/>
    <cellStyle name="Normal 5 2 3 3 3 2 2 4" xfId="32790"/>
    <cellStyle name="Normal 5 2 3 3 3 2 3" xfId="32791"/>
    <cellStyle name="Normal 5 2 3 3 3 2 4" xfId="32792"/>
    <cellStyle name="Normal 5 2 3 3 3 2 5" xfId="32793"/>
    <cellStyle name="Normal 5 2 3 3 3 3" xfId="32794"/>
    <cellStyle name="Normal 5 2 3 3 3 3 2" xfId="32795"/>
    <cellStyle name="Normal 5 2 3 3 3 3 3" xfId="32796"/>
    <cellStyle name="Normal 5 2 3 3 3 3 4" xfId="32797"/>
    <cellStyle name="Normal 5 2 3 3 3 4" xfId="32798"/>
    <cellStyle name="Normal 5 2 3 3 3 4 2" xfId="32799"/>
    <cellStyle name="Normal 5 2 3 3 3 5" xfId="32800"/>
    <cellStyle name="Normal 5 2 3 3 3 6" xfId="32801"/>
    <cellStyle name="Normal 5 2 3 3 4" xfId="32802"/>
    <cellStyle name="Normal 5 2 3 3 4 2" xfId="32803"/>
    <cellStyle name="Normal 5 2 3 3 4 2 2" xfId="32804"/>
    <cellStyle name="Normal 5 2 3 3 4 2 3" xfId="32805"/>
    <cellStyle name="Normal 5 2 3 3 4 2 4" xfId="32806"/>
    <cellStyle name="Normal 5 2 3 3 4 3" xfId="32807"/>
    <cellStyle name="Normal 5 2 3 3 4 4" xfId="32808"/>
    <cellStyle name="Normal 5 2 3 3 4 5" xfId="32809"/>
    <cellStyle name="Normal 5 2 3 3 5" xfId="32810"/>
    <cellStyle name="Normal 5 2 3 3 5 2" xfId="32811"/>
    <cellStyle name="Normal 5 2 3 3 5 3" xfId="32812"/>
    <cellStyle name="Normal 5 2 3 3 5 4" xfId="32813"/>
    <cellStyle name="Normal 5 2 3 3 6" xfId="32814"/>
    <cellStyle name="Normal 5 2 3 3 6 2" xfId="32815"/>
    <cellStyle name="Normal 5 2 3 3 7" xfId="32816"/>
    <cellStyle name="Normal 5 2 3 3 8" xfId="32817"/>
    <cellStyle name="Normal 5 2 3 4" xfId="32818"/>
    <cellStyle name="Normal 5 2 3 4 2" xfId="32819"/>
    <cellStyle name="Normal 5 2 3 4 2 2" xfId="32820"/>
    <cellStyle name="Normal 5 2 3 4 2 2 2" xfId="32821"/>
    <cellStyle name="Normal 5 2 3 4 2 2 2 2" xfId="32822"/>
    <cellStyle name="Normal 5 2 3 4 2 2 2 3" xfId="32823"/>
    <cellStyle name="Normal 5 2 3 4 2 2 2 4" xfId="32824"/>
    <cellStyle name="Normal 5 2 3 4 2 2 3" xfId="32825"/>
    <cellStyle name="Normal 5 2 3 4 2 2 4" xfId="32826"/>
    <cellStyle name="Normal 5 2 3 4 2 2 5" xfId="32827"/>
    <cellStyle name="Normal 5 2 3 4 2 3" xfId="32828"/>
    <cellStyle name="Normal 5 2 3 4 2 3 2" xfId="32829"/>
    <cellStyle name="Normal 5 2 3 4 2 3 3" xfId="32830"/>
    <cellStyle name="Normal 5 2 3 4 2 3 4" xfId="32831"/>
    <cellStyle name="Normal 5 2 3 4 2 4" xfId="32832"/>
    <cellStyle name="Normal 5 2 3 4 2 4 2" xfId="32833"/>
    <cellStyle name="Normal 5 2 3 4 2 5" xfId="32834"/>
    <cellStyle name="Normal 5 2 3 4 2 6" xfId="32835"/>
    <cellStyle name="Normal 5 2 3 4 3" xfId="32836"/>
    <cellStyle name="Normal 5 2 3 4 3 2" xfId="32837"/>
    <cellStyle name="Normal 5 2 3 4 3 2 2" xfId="32838"/>
    <cellStyle name="Normal 5 2 3 4 3 2 2 2" xfId="32839"/>
    <cellStyle name="Normal 5 2 3 4 3 2 2 3" xfId="32840"/>
    <cellStyle name="Normal 5 2 3 4 3 2 2 4" xfId="32841"/>
    <cellStyle name="Normal 5 2 3 4 3 2 3" xfId="32842"/>
    <cellStyle name="Normal 5 2 3 4 3 2 4" xfId="32843"/>
    <cellStyle name="Normal 5 2 3 4 3 2 5" xfId="32844"/>
    <cellStyle name="Normal 5 2 3 4 3 3" xfId="32845"/>
    <cellStyle name="Normal 5 2 3 4 3 3 2" xfId="32846"/>
    <cellStyle name="Normal 5 2 3 4 3 3 3" xfId="32847"/>
    <cellStyle name="Normal 5 2 3 4 3 3 4" xfId="32848"/>
    <cellStyle name="Normal 5 2 3 4 3 4" xfId="32849"/>
    <cellStyle name="Normal 5 2 3 4 3 4 2" xfId="32850"/>
    <cellStyle name="Normal 5 2 3 4 3 5" xfId="32851"/>
    <cellStyle name="Normal 5 2 3 4 3 6" xfId="32852"/>
    <cellStyle name="Normal 5 2 3 4 4" xfId="32853"/>
    <cellStyle name="Normal 5 2 3 4 4 2" xfId="32854"/>
    <cellStyle name="Normal 5 2 3 4 4 2 2" xfId="32855"/>
    <cellStyle name="Normal 5 2 3 4 4 2 3" xfId="32856"/>
    <cellStyle name="Normal 5 2 3 4 4 2 4" xfId="32857"/>
    <cellStyle name="Normal 5 2 3 4 4 3" xfId="32858"/>
    <cellStyle name="Normal 5 2 3 4 4 4" xfId="32859"/>
    <cellStyle name="Normal 5 2 3 4 4 5" xfId="32860"/>
    <cellStyle name="Normal 5 2 3 4 5" xfId="32861"/>
    <cellStyle name="Normal 5 2 3 4 5 2" xfId="32862"/>
    <cellStyle name="Normal 5 2 3 4 5 3" xfId="32863"/>
    <cellStyle name="Normal 5 2 3 4 5 4" xfId="32864"/>
    <cellStyle name="Normal 5 2 3 4 6" xfId="32865"/>
    <cellStyle name="Normal 5 2 3 4 6 2" xfId="32866"/>
    <cellStyle name="Normal 5 2 3 4 7" xfId="32867"/>
    <cellStyle name="Normal 5 2 3 4 8" xfId="32868"/>
    <cellStyle name="Normal 5 2 3 5" xfId="32869"/>
    <cellStyle name="Normal 5 2 3 5 2" xfId="32870"/>
    <cellStyle name="Normal 5 2 3 5 2 2" xfId="32871"/>
    <cellStyle name="Normal 5 2 3 5 2 2 2" xfId="32872"/>
    <cellStyle name="Normal 5 2 3 5 2 2 3" xfId="32873"/>
    <cellStyle name="Normal 5 2 3 5 2 2 4" xfId="32874"/>
    <cellStyle name="Normal 5 2 3 5 2 3" xfId="32875"/>
    <cellStyle name="Normal 5 2 3 5 2 4" xfId="32876"/>
    <cellStyle name="Normal 5 2 3 5 2 5" xfId="32877"/>
    <cellStyle name="Normal 5 2 3 5 3" xfId="32878"/>
    <cellStyle name="Normal 5 2 3 5 3 2" xfId="32879"/>
    <cellStyle name="Normal 5 2 3 5 3 3" xfId="32880"/>
    <cellStyle name="Normal 5 2 3 5 3 4" xfId="32881"/>
    <cellStyle name="Normal 5 2 3 5 4" xfId="32882"/>
    <cellStyle name="Normal 5 2 3 5 4 2" xfId="32883"/>
    <cellStyle name="Normal 5 2 3 5 5" xfId="32884"/>
    <cellStyle name="Normal 5 2 3 5 6" xfId="32885"/>
    <cellStyle name="Normal 5 2 3 6" xfId="32886"/>
    <cellStyle name="Normal 5 2 3 6 2" xfId="32887"/>
    <cellStyle name="Normal 5 2 3 6 2 2" xfId="32888"/>
    <cellStyle name="Normal 5 2 3 6 2 2 2" xfId="32889"/>
    <cellStyle name="Normal 5 2 3 6 2 2 3" xfId="32890"/>
    <cellStyle name="Normal 5 2 3 6 2 2 4" xfId="32891"/>
    <cellStyle name="Normal 5 2 3 6 2 3" xfId="32892"/>
    <cellStyle name="Normal 5 2 3 6 2 4" xfId="32893"/>
    <cellStyle name="Normal 5 2 3 6 2 5" xfId="32894"/>
    <cellStyle name="Normal 5 2 3 6 3" xfId="32895"/>
    <cellStyle name="Normal 5 2 3 6 3 2" xfId="32896"/>
    <cellStyle name="Normal 5 2 3 6 3 3" xfId="32897"/>
    <cellStyle name="Normal 5 2 3 6 3 4" xfId="32898"/>
    <cellStyle name="Normal 5 2 3 6 4" xfId="32899"/>
    <cellStyle name="Normal 5 2 3 6 4 2" xfId="32900"/>
    <cellStyle name="Normal 5 2 3 6 5" xfId="32901"/>
    <cellStyle name="Normal 5 2 3 6 6" xfId="32902"/>
    <cellStyle name="Normal 5 2 3 7" xfId="32903"/>
    <cellStyle name="Normal 5 2 3 7 2" xfId="32904"/>
    <cellStyle name="Normal 5 2 3 7 2 2" xfId="32905"/>
    <cellStyle name="Normal 5 2 3 7 2 3" xfId="32906"/>
    <cellStyle name="Normal 5 2 3 7 2 4" xfId="32907"/>
    <cellStyle name="Normal 5 2 3 7 3" xfId="32908"/>
    <cellStyle name="Normal 5 2 3 7 4" xfId="32909"/>
    <cellStyle name="Normal 5 2 3 7 5" xfId="32910"/>
    <cellStyle name="Normal 5 2 3 8" xfId="32911"/>
    <cellStyle name="Normal 5 2 3 8 2" xfId="32912"/>
    <cellStyle name="Normal 5 2 3 8 3" xfId="32913"/>
    <cellStyle name="Normal 5 2 3 8 4" xfId="32914"/>
    <cellStyle name="Normal 5 2 3 9" xfId="32915"/>
    <cellStyle name="Normal 5 2 3 9 2" xfId="32916"/>
    <cellStyle name="Normal 5 2 4" xfId="32917"/>
    <cellStyle name="Normal 5 2 4 10" xfId="32918"/>
    <cellStyle name="Normal 5 2 4 2" xfId="32919"/>
    <cellStyle name="Normal 5 2 4 2 2" xfId="32920"/>
    <cellStyle name="Normal 5 2 4 2 2 2" xfId="32921"/>
    <cellStyle name="Normal 5 2 4 2 2 2 2" xfId="32922"/>
    <cellStyle name="Normal 5 2 4 2 2 2 2 2" xfId="32923"/>
    <cellStyle name="Normal 5 2 4 2 2 2 2 3" xfId="32924"/>
    <cellStyle name="Normal 5 2 4 2 2 2 2 4" xfId="32925"/>
    <cellStyle name="Normal 5 2 4 2 2 2 3" xfId="32926"/>
    <cellStyle name="Normal 5 2 4 2 2 2 4" xfId="32927"/>
    <cellStyle name="Normal 5 2 4 2 2 2 5" xfId="32928"/>
    <cellStyle name="Normal 5 2 4 2 2 3" xfId="32929"/>
    <cellStyle name="Normal 5 2 4 2 2 3 2" xfId="32930"/>
    <cellStyle name="Normal 5 2 4 2 2 3 3" xfId="32931"/>
    <cellStyle name="Normal 5 2 4 2 2 3 4" xfId="32932"/>
    <cellStyle name="Normal 5 2 4 2 2 4" xfId="32933"/>
    <cellStyle name="Normal 5 2 4 2 2 4 2" xfId="32934"/>
    <cellStyle name="Normal 5 2 4 2 2 5" xfId="32935"/>
    <cellStyle name="Normal 5 2 4 2 2 6" xfId="32936"/>
    <cellStyle name="Normal 5 2 4 2 3" xfId="32937"/>
    <cellStyle name="Normal 5 2 4 2 3 2" xfId="32938"/>
    <cellStyle name="Normal 5 2 4 2 3 2 2" xfId="32939"/>
    <cellStyle name="Normal 5 2 4 2 3 2 2 2" xfId="32940"/>
    <cellStyle name="Normal 5 2 4 2 3 2 2 3" xfId="32941"/>
    <cellStyle name="Normal 5 2 4 2 3 2 2 4" xfId="32942"/>
    <cellStyle name="Normal 5 2 4 2 3 2 3" xfId="32943"/>
    <cellStyle name="Normal 5 2 4 2 3 2 4" xfId="32944"/>
    <cellStyle name="Normal 5 2 4 2 3 2 5" xfId="32945"/>
    <cellStyle name="Normal 5 2 4 2 3 3" xfId="32946"/>
    <cellStyle name="Normal 5 2 4 2 3 3 2" xfId="32947"/>
    <cellStyle name="Normal 5 2 4 2 3 3 3" xfId="32948"/>
    <cellStyle name="Normal 5 2 4 2 3 3 4" xfId="32949"/>
    <cellStyle name="Normal 5 2 4 2 3 4" xfId="32950"/>
    <cellStyle name="Normal 5 2 4 2 3 4 2" xfId="32951"/>
    <cellStyle name="Normal 5 2 4 2 3 5" xfId="32952"/>
    <cellStyle name="Normal 5 2 4 2 3 6" xfId="32953"/>
    <cellStyle name="Normal 5 2 4 2 4" xfId="32954"/>
    <cellStyle name="Normal 5 2 4 2 4 2" xfId="32955"/>
    <cellStyle name="Normal 5 2 4 2 4 2 2" xfId="32956"/>
    <cellStyle name="Normal 5 2 4 2 4 2 3" xfId="32957"/>
    <cellStyle name="Normal 5 2 4 2 4 2 4" xfId="32958"/>
    <cellStyle name="Normal 5 2 4 2 4 3" xfId="32959"/>
    <cellStyle name="Normal 5 2 4 2 4 4" xfId="32960"/>
    <cellStyle name="Normal 5 2 4 2 4 5" xfId="32961"/>
    <cellStyle name="Normal 5 2 4 2 5" xfId="32962"/>
    <cellStyle name="Normal 5 2 4 2 5 2" xfId="32963"/>
    <cellStyle name="Normal 5 2 4 2 5 3" xfId="32964"/>
    <cellStyle name="Normal 5 2 4 2 5 4" xfId="32965"/>
    <cellStyle name="Normal 5 2 4 2 6" xfId="32966"/>
    <cellStyle name="Normal 5 2 4 2 6 2" xfId="32967"/>
    <cellStyle name="Normal 5 2 4 2 7" xfId="32968"/>
    <cellStyle name="Normal 5 2 4 2 8" xfId="32969"/>
    <cellStyle name="Normal 5 2 4 3" xfId="32970"/>
    <cellStyle name="Normal 5 2 4 3 2" xfId="32971"/>
    <cellStyle name="Normal 5 2 4 3 2 2" xfId="32972"/>
    <cellStyle name="Normal 5 2 4 3 2 2 2" xfId="32973"/>
    <cellStyle name="Normal 5 2 4 3 2 2 2 2" xfId="32974"/>
    <cellStyle name="Normal 5 2 4 3 2 2 2 3" xfId="32975"/>
    <cellStyle name="Normal 5 2 4 3 2 2 2 4" xfId="32976"/>
    <cellStyle name="Normal 5 2 4 3 2 2 3" xfId="32977"/>
    <cellStyle name="Normal 5 2 4 3 2 2 4" xfId="32978"/>
    <cellStyle name="Normal 5 2 4 3 2 2 5" xfId="32979"/>
    <cellStyle name="Normal 5 2 4 3 2 3" xfId="32980"/>
    <cellStyle name="Normal 5 2 4 3 2 3 2" xfId="32981"/>
    <cellStyle name="Normal 5 2 4 3 2 3 3" xfId="32982"/>
    <cellStyle name="Normal 5 2 4 3 2 3 4" xfId="32983"/>
    <cellStyle name="Normal 5 2 4 3 2 4" xfId="32984"/>
    <cellStyle name="Normal 5 2 4 3 2 4 2" xfId="32985"/>
    <cellStyle name="Normal 5 2 4 3 2 5" xfId="32986"/>
    <cellStyle name="Normal 5 2 4 3 2 6" xfId="32987"/>
    <cellStyle name="Normal 5 2 4 3 3" xfId="32988"/>
    <cellStyle name="Normal 5 2 4 3 3 2" xfId="32989"/>
    <cellStyle name="Normal 5 2 4 3 3 2 2" xfId="32990"/>
    <cellStyle name="Normal 5 2 4 3 3 2 2 2" xfId="32991"/>
    <cellStyle name="Normal 5 2 4 3 3 2 2 3" xfId="32992"/>
    <cellStyle name="Normal 5 2 4 3 3 2 2 4" xfId="32993"/>
    <cellStyle name="Normal 5 2 4 3 3 2 3" xfId="32994"/>
    <cellStyle name="Normal 5 2 4 3 3 2 4" xfId="32995"/>
    <cellStyle name="Normal 5 2 4 3 3 2 5" xfId="32996"/>
    <cellStyle name="Normal 5 2 4 3 3 3" xfId="32997"/>
    <cellStyle name="Normal 5 2 4 3 3 3 2" xfId="32998"/>
    <cellStyle name="Normal 5 2 4 3 3 3 3" xfId="32999"/>
    <cellStyle name="Normal 5 2 4 3 3 3 4" xfId="33000"/>
    <cellStyle name="Normal 5 2 4 3 3 4" xfId="33001"/>
    <cellStyle name="Normal 5 2 4 3 3 4 2" xfId="33002"/>
    <cellStyle name="Normal 5 2 4 3 3 5" xfId="33003"/>
    <cellStyle name="Normal 5 2 4 3 3 6" xfId="33004"/>
    <cellStyle name="Normal 5 2 4 3 4" xfId="33005"/>
    <cellStyle name="Normal 5 2 4 3 4 2" xfId="33006"/>
    <cellStyle name="Normal 5 2 4 3 4 2 2" xfId="33007"/>
    <cellStyle name="Normal 5 2 4 3 4 2 3" xfId="33008"/>
    <cellStyle name="Normal 5 2 4 3 4 2 4" xfId="33009"/>
    <cellStyle name="Normal 5 2 4 3 4 3" xfId="33010"/>
    <cellStyle name="Normal 5 2 4 3 4 4" xfId="33011"/>
    <cellStyle name="Normal 5 2 4 3 4 5" xfId="33012"/>
    <cellStyle name="Normal 5 2 4 3 5" xfId="33013"/>
    <cellStyle name="Normal 5 2 4 3 5 2" xfId="33014"/>
    <cellStyle name="Normal 5 2 4 3 5 3" xfId="33015"/>
    <cellStyle name="Normal 5 2 4 3 5 4" xfId="33016"/>
    <cellStyle name="Normal 5 2 4 3 6" xfId="33017"/>
    <cellStyle name="Normal 5 2 4 3 6 2" xfId="33018"/>
    <cellStyle name="Normal 5 2 4 3 7" xfId="33019"/>
    <cellStyle name="Normal 5 2 4 3 8" xfId="33020"/>
    <cellStyle name="Normal 5 2 4 4" xfId="33021"/>
    <cellStyle name="Normal 5 2 4 4 2" xfId="33022"/>
    <cellStyle name="Normal 5 2 4 4 2 2" xfId="33023"/>
    <cellStyle name="Normal 5 2 4 4 2 2 2" xfId="33024"/>
    <cellStyle name="Normal 5 2 4 4 2 2 3" xfId="33025"/>
    <cellStyle name="Normal 5 2 4 4 2 2 4" xfId="33026"/>
    <cellStyle name="Normal 5 2 4 4 2 3" xfId="33027"/>
    <cellStyle name="Normal 5 2 4 4 2 4" xfId="33028"/>
    <cellStyle name="Normal 5 2 4 4 2 5" xfId="33029"/>
    <cellStyle name="Normal 5 2 4 4 3" xfId="33030"/>
    <cellStyle name="Normal 5 2 4 4 3 2" xfId="33031"/>
    <cellStyle name="Normal 5 2 4 4 3 3" xfId="33032"/>
    <cellStyle name="Normal 5 2 4 4 3 4" xfId="33033"/>
    <cellStyle name="Normal 5 2 4 4 4" xfId="33034"/>
    <cellStyle name="Normal 5 2 4 4 4 2" xfId="33035"/>
    <cellStyle name="Normal 5 2 4 4 5" xfId="33036"/>
    <cellStyle name="Normal 5 2 4 4 6" xfId="33037"/>
    <cellStyle name="Normal 5 2 4 5" xfId="33038"/>
    <cellStyle name="Normal 5 2 4 5 2" xfId="33039"/>
    <cellStyle name="Normal 5 2 4 5 2 2" xfId="33040"/>
    <cellStyle name="Normal 5 2 4 5 2 2 2" xfId="33041"/>
    <cellStyle name="Normal 5 2 4 5 2 2 3" xfId="33042"/>
    <cellStyle name="Normal 5 2 4 5 2 2 4" xfId="33043"/>
    <cellStyle name="Normal 5 2 4 5 2 3" xfId="33044"/>
    <cellStyle name="Normal 5 2 4 5 2 4" xfId="33045"/>
    <cellStyle name="Normal 5 2 4 5 2 5" xfId="33046"/>
    <cellStyle name="Normal 5 2 4 5 3" xfId="33047"/>
    <cellStyle name="Normal 5 2 4 5 3 2" xfId="33048"/>
    <cellStyle name="Normal 5 2 4 5 3 3" xfId="33049"/>
    <cellStyle name="Normal 5 2 4 5 3 4" xfId="33050"/>
    <cellStyle name="Normal 5 2 4 5 4" xfId="33051"/>
    <cellStyle name="Normal 5 2 4 5 4 2" xfId="33052"/>
    <cellStyle name="Normal 5 2 4 5 5" xfId="33053"/>
    <cellStyle name="Normal 5 2 4 5 6" xfId="33054"/>
    <cellStyle name="Normal 5 2 4 6" xfId="33055"/>
    <cellStyle name="Normal 5 2 4 6 2" xfId="33056"/>
    <cellStyle name="Normal 5 2 4 6 2 2" xfId="33057"/>
    <cellStyle name="Normal 5 2 4 6 2 3" xfId="33058"/>
    <cellStyle name="Normal 5 2 4 6 2 4" xfId="33059"/>
    <cellStyle name="Normal 5 2 4 6 3" xfId="33060"/>
    <cellStyle name="Normal 5 2 4 6 4" xfId="33061"/>
    <cellStyle name="Normal 5 2 4 6 5" xfId="33062"/>
    <cellStyle name="Normal 5 2 4 7" xfId="33063"/>
    <cellStyle name="Normal 5 2 4 7 2" xfId="33064"/>
    <cellStyle name="Normal 5 2 4 7 3" xfId="33065"/>
    <cellStyle name="Normal 5 2 4 7 4" xfId="33066"/>
    <cellStyle name="Normal 5 2 4 8" xfId="33067"/>
    <cellStyle name="Normal 5 2 4 8 2" xfId="33068"/>
    <cellStyle name="Normal 5 2 4 9" xfId="33069"/>
    <cellStyle name="Normal 5 2 5" xfId="33070"/>
    <cellStyle name="Normal 5 2 5 10" xfId="33071"/>
    <cellStyle name="Normal 5 2 5 2" xfId="33072"/>
    <cellStyle name="Normal 5 2 5 2 2" xfId="33073"/>
    <cellStyle name="Normal 5 2 5 2 2 2" xfId="33074"/>
    <cellStyle name="Normal 5 2 5 2 2 2 2" xfId="33075"/>
    <cellStyle name="Normal 5 2 5 2 2 2 2 2" xfId="33076"/>
    <cellStyle name="Normal 5 2 5 2 2 2 2 3" xfId="33077"/>
    <cellStyle name="Normal 5 2 5 2 2 2 2 4" xfId="33078"/>
    <cellStyle name="Normal 5 2 5 2 2 2 3" xfId="33079"/>
    <cellStyle name="Normal 5 2 5 2 2 2 4" xfId="33080"/>
    <cellStyle name="Normal 5 2 5 2 2 2 5" xfId="33081"/>
    <cellStyle name="Normal 5 2 5 2 2 3" xfId="33082"/>
    <cellStyle name="Normal 5 2 5 2 2 3 2" xfId="33083"/>
    <cellStyle name="Normal 5 2 5 2 2 3 3" xfId="33084"/>
    <cellStyle name="Normal 5 2 5 2 2 3 4" xfId="33085"/>
    <cellStyle name="Normal 5 2 5 2 2 4" xfId="33086"/>
    <cellStyle name="Normal 5 2 5 2 2 4 2" xfId="33087"/>
    <cellStyle name="Normal 5 2 5 2 2 5" xfId="33088"/>
    <cellStyle name="Normal 5 2 5 2 2 6" xfId="33089"/>
    <cellStyle name="Normal 5 2 5 2 3" xfId="33090"/>
    <cellStyle name="Normal 5 2 5 2 3 2" xfId="33091"/>
    <cellStyle name="Normal 5 2 5 2 3 2 2" xfId="33092"/>
    <cellStyle name="Normal 5 2 5 2 3 2 2 2" xfId="33093"/>
    <cellStyle name="Normal 5 2 5 2 3 2 2 3" xfId="33094"/>
    <cellStyle name="Normal 5 2 5 2 3 2 2 4" xfId="33095"/>
    <cellStyle name="Normal 5 2 5 2 3 2 3" xfId="33096"/>
    <cellStyle name="Normal 5 2 5 2 3 2 4" xfId="33097"/>
    <cellStyle name="Normal 5 2 5 2 3 2 5" xfId="33098"/>
    <cellStyle name="Normal 5 2 5 2 3 3" xfId="33099"/>
    <cellStyle name="Normal 5 2 5 2 3 3 2" xfId="33100"/>
    <cellStyle name="Normal 5 2 5 2 3 3 3" xfId="33101"/>
    <cellStyle name="Normal 5 2 5 2 3 3 4" xfId="33102"/>
    <cellStyle name="Normal 5 2 5 2 3 4" xfId="33103"/>
    <cellStyle name="Normal 5 2 5 2 3 4 2" xfId="33104"/>
    <cellStyle name="Normal 5 2 5 2 3 5" xfId="33105"/>
    <cellStyle name="Normal 5 2 5 2 3 6" xfId="33106"/>
    <cellStyle name="Normal 5 2 5 2 4" xfId="33107"/>
    <cellStyle name="Normal 5 2 5 2 4 2" xfId="33108"/>
    <cellStyle name="Normal 5 2 5 2 4 2 2" xfId="33109"/>
    <cellStyle name="Normal 5 2 5 2 4 2 3" xfId="33110"/>
    <cellStyle name="Normal 5 2 5 2 4 2 4" xfId="33111"/>
    <cellStyle name="Normal 5 2 5 2 4 3" xfId="33112"/>
    <cellStyle name="Normal 5 2 5 2 4 4" xfId="33113"/>
    <cellStyle name="Normal 5 2 5 2 4 5" xfId="33114"/>
    <cellStyle name="Normal 5 2 5 2 5" xfId="33115"/>
    <cellStyle name="Normal 5 2 5 2 5 2" xfId="33116"/>
    <cellStyle name="Normal 5 2 5 2 5 3" xfId="33117"/>
    <cellStyle name="Normal 5 2 5 2 5 4" xfId="33118"/>
    <cellStyle name="Normal 5 2 5 2 6" xfId="33119"/>
    <cellStyle name="Normal 5 2 5 2 6 2" xfId="33120"/>
    <cellStyle name="Normal 5 2 5 2 7" xfId="33121"/>
    <cellStyle name="Normal 5 2 5 2 8" xfId="33122"/>
    <cellStyle name="Normal 5 2 5 3" xfId="33123"/>
    <cellStyle name="Normal 5 2 5 3 2" xfId="33124"/>
    <cellStyle name="Normal 5 2 5 3 2 2" xfId="33125"/>
    <cellStyle name="Normal 5 2 5 3 2 2 2" xfId="33126"/>
    <cellStyle name="Normal 5 2 5 3 2 2 2 2" xfId="33127"/>
    <cellStyle name="Normal 5 2 5 3 2 2 2 3" xfId="33128"/>
    <cellStyle name="Normal 5 2 5 3 2 2 2 4" xfId="33129"/>
    <cellStyle name="Normal 5 2 5 3 2 2 3" xfId="33130"/>
    <cellStyle name="Normal 5 2 5 3 2 2 4" xfId="33131"/>
    <cellStyle name="Normal 5 2 5 3 2 2 5" xfId="33132"/>
    <cellStyle name="Normal 5 2 5 3 2 3" xfId="33133"/>
    <cellStyle name="Normal 5 2 5 3 2 3 2" xfId="33134"/>
    <cellStyle name="Normal 5 2 5 3 2 3 3" xfId="33135"/>
    <cellStyle name="Normal 5 2 5 3 2 3 4" xfId="33136"/>
    <cellStyle name="Normal 5 2 5 3 2 4" xfId="33137"/>
    <cellStyle name="Normal 5 2 5 3 2 4 2" xfId="33138"/>
    <cellStyle name="Normal 5 2 5 3 2 5" xfId="33139"/>
    <cellStyle name="Normal 5 2 5 3 2 6" xfId="33140"/>
    <cellStyle name="Normal 5 2 5 3 3" xfId="33141"/>
    <cellStyle name="Normal 5 2 5 3 3 2" xfId="33142"/>
    <cellStyle name="Normal 5 2 5 3 3 2 2" xfId="33143"/>
    <cellStyle name="Normal 5 2 5 3 3 2 2 2" xfId="33144"/>
    <cellStyle name="Normal 5 2 5 3 3 2 2 3" xfId="33145"/>
    <cellStyle name="Normal 5 2 5 3 3 2 2 4" xfId="33146"/>
    <cellStyle name="Normal 5 2 5 3 3 2 3" xfId="33147"/>
    <cellStyle name="Normal 5 2 5 3 3 2 4" xfId="33148"/>
    <cellStyle name="Normal 5 2 5 3 3 2 5" xfId="33149"/>
    <cellStyle name="Normal 5 2 5 3 3 3" xfId="33150"/>
    <cellStyle name="Normal 5 2 5 3 3 3 2" xfId="33151"/>
    <cellStyle name="Normal 5 2 5 3 3 3 3" xfId="33152"/>
    <cellStyle name="Normal 5 2 5 3 3 3 4" xfId="33153"/>
    <cellStyle name="Normal 5 2 5 3 3 4" xfId="33154"/>
    <cellStyle name="Normal 5 2 5 3 3 4 2" xfId="33155"/>
    <cellStyle name="Normal 5 2 5 3 3 5" xfId="33156"/>
    <cellStyle name="Normal 5 2 5 3 3 6" xfId="33157"/>
    <cellStyle name="Normal 5 2 5 3 4" xfId="33158"/>
    <cellStyle name="Normal 5 2 5 3 4 2" xfId="33159"/>
    <cellStyle name="Normal 5 2 5 3 4 2 2" xfId="33160"/>
    <cellStyle name="Normal 5 2 5 3 4 2 3" xfId="33161"/>
    <cellStyle name="Normal 5 2 5 3 4 2 4" xfId="33162"/>
    <cellStyle name="Normal 5 2 5 3 4 3" xfId="33163"/>
    <cellStyle name="Normal 5 2 5 3 4 4" xfId="33164"/>
    <cellStyle name="Normal 5 2 5 3 4 5" xfId="33165"/>
    <cellStyle name="Normal 5 2 5 3 5" xfId="33166"/>
    <cellStyle name="Normal 5 2 5 3 5 2" xfId="33167"/>
    <cellStyle name="Normal 5 2 5 3 5 3" xfId="33168"/>
    <cellStyle name="Normal 5 2 5 3 5 4" xfId="33169"/>
    <cellStyle name="Normal 5 2 5 3 6" xfId="33170"/>
    <cellStyle name="Normal 5 2 5 3 6 2" xfId="33171"/>
    <cellStyle name="Normal 5 2 5 3 7" xfId="33172"/>
    <cellStyle name="Normal 5 2 5 3 8" xfId="33173"/>
    <cellStyle name="Normal 5 2 5 4" xfId="33174"/>
    <cellStyle name="Normal 5 2 5 4 2" xfId="33175"/>
    <cellStyle name="Normal 5 2 5 4 2 2" xfId="33176"/>
    <cellStyle name="Normal 5 2 5 4 2 2 2" xfId="33177"/>
    <cellStyle name="Normal 5 2 5 4 2 2 3" xfId="33178"/>
    <cellStyle name="Normal 5 2 5 4 2 2 4" xfId="33179"/>
    <cellStyle name="Normal 5 2 5 4 2 3" xfId="33180"/>
    <cellStyle name="Normal 5 2 5 4 2 4" xfId="33181"/>
    <cellStyle name="Normal 5 2 5 4 2 5" xfId="33182"/>
    <cellStyle name="Normal 5 2 5 4 3" xfId="33183"/>
    <cellStyle name="Normal 5 2 5 4 3 2" xfId="33184"/>
    <cellStyle name="Normal 5 2 5 4 3 3" xfId="33185"/>
    <cellStyle name="Normal 5 2 5 4 3 4" xfId="33186"/>
    <cellStyle name="Normal 5 2 5 4 4" xfId="33187"/>
    <cellStyle name="Normal 5 2 5 4 4 2" xfId="33188"/>
    <cellStyle name="Normal 5 2 5 4 5" xfId="33189"/>
    <cellStyle name="Normal 5 2 5 4 6" xfId="33190"/>
    <cellStyle name="Normal 5 2 5 5" xfId="33191"/>
    <cellStyle name="Normal 5 2 5 5 2" xfId="33192"/>
    <cellStyle name="Normal 5 2 5 5 2 2" xfId="33193"/>
    <cellStyle name="Normal 5 2 5 5 2 2 2" xfId="33194"/>
    <cellStyle name="Normal 5 2 5 5 2 2 3" xfId="33195"/>
    <cellStyle name="Normal 5 2 5 5 2 2 4" xfId="33196"/>
    <cellStyle name="Normal 5 2 5 5 2 3" xfId="33197"/>
    <cellStyle name="Normal 5 2 5 5 2 4" xfId="33198"/>
    <cellStyle name="Normal 5 2 5 5 2 5" xfId="33199"/>
    <cellStyle name="Normal 5 2 5 5 3" xfId="33200"/>
    <cellStyle name="Normal 5 2 5 5 3 2" xfId="33201"/>
    <cellStyle name="Normal 5 2 5 5 3 3" xfId="33202"/>
    <cellStyle name="Normal 5 2 5 5 3 4" xfId="33203"/>
    <cellStyle name="Normal 5 2 5 5 4" xfId="33204"/>
    <cellStyle name="Normal 5 2 5 5 4 2" xfId="33205"/>
    <cellStyle name="Normal 5 2 5 5 5" xfId="33206"/>
    <cellStyle name="Normal 5 2 5 5 6" xfId="33207"/>
    <cellStyle name="Normal 5 2 5 6" xfId="33208"/>
    <cellStyle name="Normal 5 2 5 6 2" xfId="33209"/>
    <cellStyle name="Normal 5 2 5 6 2 2" xfId="33210"/>
    <cellStyle name="Normal 5 2 5 6 2 3" xfId="33211"/>
    <cellStyle name="Normal 5 2 5 6 2 4" xfId="33212"/>
    <cellStyle name="Normal 5 2 5 6 3" xfId="33213"/>
    <cellStyle name="Normal 5 2 5 6 4" xfId="33214"/>
    <cellStyle name="Normal 5 2 5 6 5" xfId="33215"/>
    <cellStyle name="Normal 5 2 5 7" xfId="33216"/>
    <cellStyle name="Normal 5 2 5 7 2" xfId="33217"/>
    <cellStyle name="Normal 5 2 5 7 3" xfId="33218"/>
    <cellStyle name="Normal 5 2 5 7 4" xfId="33219"/>
    <cellStyle name="Normal 5 2 5 8" xfId="33220"/>
    <cellStyle name="Normal 5 2 5 8 2" xfId="33221"/>
    <cellStyle name="Normal 5 2 5 9" xfId="33222"/>
    <cellStyle name="Normal 5 2 6" xfId="33223"/>
    <cellStyle name="Normal 5 2 6 2" xfId="33224"/>
    <cellStyle name="Normal 5 2 6 2 2" xfId="33225"/>
    <cellStyle name="Normal 5 2 6 2 2 2" xfId="33226"/>
    <cellStyle name="Normal 5 2 6 2 2 2 2" xfId="33227"/>
    <cellStyle name="Normal 5 2 6 2 2 2 3" xfId="33228"/>
    <cellStyle name="Normal 5 2 6 2 2 2 4" xfId="33229"/>
    <cellStyle name="Normal 5 2 6 2 2 3" xfId="33230"/>
    <cellStyle name="Normal 5 2 6 2 2 4" xfId="33231"/>
    <cellStyle name="Normal 5 2 6 2 2 5" xfId="33232"/>
    <cellStyle name="Normal 5 2 6 2 3" xfId="33233"/>
    <cellStyle name="Normal 5 2 6 2 3 2" xfId="33234"/>
    <cellStyle name="Normal 5 2 6 2 3 3" xfId="33235"/>
    <cellStyle name="Normal 5 2 6 2 3 4" xfId="33236"/>
    <cellStyle name="Normal 5 2 6 2 4" xfId="33237"/>
    <cellStyle name="Normal 5 2 6 2 4 2" xfId="33238"/>
    <cellStyle name="Normal 5 2 6 2 5" xfId="33239"/>
    <cellStyle name="Normal 5 2 6 2 6" xfId="33240"/>
    <cellStyle name="Normal 5 2 6 3" xfId="33241"/>
    <cellStyle name="Normal 5 2 6 3 2" xfId="33242"/>
    <cellStyle name="Normal 5 2 6 3 2 2" xfId="33243"/>
    <cellStyle name="Normal 5 2 6 3 2 2 2" xfId="33244"/>
    <cellStyle name="Normal 5 2 6 3 2 2 3" xfId="33245"/>
    <cellStyle name="Normal 5 2 6 3 2 2 4" xfId="33246"/>
    <cellStyle name="Normal 5 2 6 3 2 3" xfId="33247"/>
    <cellStyle name="Normal 5 2 6 3 2 4" xfId="33248"/>
    <cellStyle name="Normal 5 2 6 3 2 5" xfId="33249"/>
    <cellStyle name="Normal 5 2 6 3 3" xfId="33250"/>
    <cellStyle name="Normal 5 2 6 3 3 2" xfId="33251"/>
    <cellStyle name="Normal 5 2 6 3 3 3" xfId="33252"/>
    <cellStyle name="Normal 5 2 6 3 3 4" xfId="33253"/>
    <cellStyle name="Normal 5 2 6 3 4" xfId="33254"/>
    <cellStyle name="Normal 5 2 6 3 4 2" xfId="33255"/>
    <cellStyle name="Normal 5 2 6 3 5" xfId="33256"/>
    <cellStyle name="Normal 5 2 6 3 6" xfId="33257"/>
    <cellStyle name="Normal 5 2 6 4" xfId="33258"/>
    <cellStyle name="Normal 5 2 6 4 2" xfId="33259"/>
    <cellStyle name="Normal 5 2 6 4 2 2" xfId="33260"/>
    <cellStyle name="Normal 5 2 6 4 2 3" xfId="33261"/>
    <cellStyle name="Normal 5 2 6 4 2 4" xfId="33262"/>
    <cellStyle name="Normal 5 2 6 4 3" xfId="33263"/>
    <cellStyle name="Normal 5 2 6 4 4" xfId="33264"/>
    <cellStyle name="Normal 5 2 6 4 5" xfId="33265"/>
    <cellStyle name="Normal 5 2 6 5" xfId="33266"/>
    <cellStyle name="Normal 5 2 6 5 2" xfId="33267"/>
    <cellStyle name="Normal 5 2 6 5 3" xfId="33268"/>
    <cellStyle name="Normal 5 2 6 5 4" xfId="33269"/>
    <cellStyle name="Normal 5 2 6 6" xfId="33270"/>
    <cellStyle name="Normal 5 2 6 6 2" xfId="33271"/>
    <cellStyle name="Normal 5 2 6 7" xfId="33272"/>
    <cellStyle name="Normal 5 2 6 8" xfId="33273"/>
    <cellStyle name="Normal 5 2 7" xfId="33274"/>
    <cellStyle name="Normal 5 2 7 2" xfId="33275"/>
    <cellStyle name="Normal 5 2 7 2 2" xfId="33276"/>
    <cellStyle name="Normal 5 2 7 2 2 2" xfId="33277"/>
    <cellStyle name="Normal 5 2 7 2 2 2 2" xfId="33278"/>
    <cellStyle name="Normal 5 2 7 2 2 2 3" xfId="33279"/>
    <cellStyle name="Normal 5 2 7 2 2 2 4" xfId="33280"/>
    <cellStyle name="Normal 5 2 7 2 2 3" xfId="33281"/>
    <cellStyle name="Normal 5 2 7 2 2 4" xfId="33282"/>
    <cellStyle name="Normal 5 2 7 2 2 5" xfId="33283"/>
    <cellStyle name="Normal 5 2 7 2 3" xfId="33284"/>
    <cellStyle name="Normal 5 2 7 2 3 2" xfId="33285"/>
    <cellStyle name="Normal 5 2 7 2 3 3" xfId="33286"/>
    <cellStyle name="Normal 5 2 7 2 3 4" xfId="33287"/>
    <cellStyle name="Normal 5 2 7 2 4" xfId="33288"/>
    <cellStyle name="Normal 5 2 7 2 4 2" xfId="33289"/>
    <cellStyle name="Normal 5 2 7 2 5" xfId="33290"/>
    <cellStyle name="Normal 5 2 7 2 6" xfId="33291"/>
    <cellStyle name="Normal 5 2 7 3" xfId="33292"/>
    <cellStyle name="Normal 5 2 7 3 2" xfId="33293"/>
    <cellStyle name="Normal 5 2 7 3 2 2" xfId="33294"/>
    <cellStyle name="Normal 5 2 7 3 2 2 2" xfId="33295"/>
    <cellStyle name="Normal 5 2 7 3 2 2 3" xfId="33296"/>
    <cellStyle name="Normal 5 2 7 3 2 2 4" xfId="33297"/>
    <cellStyle name="Normal 5 2 7 3 2 3" xfId="33298"/>
    <cellStyle name="Normal 5 2 7 3 2 4" xfId="33299"/>
    <cellStyle name="Normal 5 2 7 3 2 5" xfId="33300"/>
    <cellStyle name="Normal 5 2 7 3 3" xfId="33301"/>
    <cellStyle name="Normal 5 2 7 3 3 2" xfId="33302"/>
    <cellStyle name="Normal 5 2 7 3 3 3" xfId="33303"/>
    <cellStyle name="Normal 5 2 7 3 3 4" xfId="33304"/>
    <cellStyle name="Normal 5 2 7 3 4" xfId="33305"/>
    <cellStyle name="Normal 5 2 7 3 4 2" xfId="33306"/>
    <cellStyle name="Normal 5 2 7 3 5" xfId="33307"/>
    <cellStyle name="Normal 5 2 7 3 6" xfId="33308"/>
    <cellStyle name="Normal 5 2 7 4" xfId="33309"/>
    <cellStyle name="Normal 5 2 7 4 2" xfId="33310"/>
    <cellStyle name="Normal 5 2 7 4 2 2" xfId="33311"/>
    <cellStyle name="Normal 5 2 7 4 2 3" xfId="33312"/>
    <cellStyle name="Normal 5 2 7 4 2 4" xfId="33313"/>
    <cellStyle name="Normal 5 2 7 4 3" xfId="33314"/>
    <cellStyle name="Normal 5 2 7 4 4" xfId="33315"/>
    <cellStyle name="Normal 5 2 7 4 5" xfId="33316"/>
    <cellStyle name="Normal 5 2 7 5" xfId="33317"/>
    <cellStyle name="Normal 5 2 7 5 2" xfId="33318"/>
    <cellStyle name="Normal 5 2 7 5 3" xfId="33319"/>
    <cellStyle name="Normal 5 2 7 5 4" xfId="33320"/>
    <cellStyle name="Normal 5 2 7 6" xfId="33321"/>
    <cellStyle name="Normal 5 2 7 6 2" xfId="33322"/>
    <cellStyle name="Normal 5 2 7 7" xfId="33323"/>
    <cellStyle name="Normal 5 2 7 8" xfId="33324"/>
    <cellStyle name="Normal 5 2 8" xfId="33325"/>
    <cellStyle name="Normal 5 2 8 2" xfId="33326"/>
    <cellStyle name="Normal 5 2 8 2 2" xfId="33327"/>
    <cellStyle name="Normal 5 2 8 2 2 2" xfId="33328"/>
    <cellStyle name="Normal 5 2 8 2 2 3" xfId="33329"/>
    <cellStyle name="Normal 5 2 8 2 2 4" xfId="33330"/>
    <cellStyle name="Normal 5 2 8 2 3" xfId="33331"/>
    <cellStyle name="Normal 5 2 8 2 4" xfId="33332"/>
    <cellStyle name="Normal 5 2 8 2 5" xfId="33333"/>
    <cellStyle name="Normal 5 2 8 3" xfId="33334"/>
    <cellStyle name="Normal 5 2 8 3 2" xfId="33335"/>
    <cellStyle name="Normal 5 2 8 3 3" xfId="33336"/>
    <cellStyle name="Normal 5 2 8 3 4" xfId="33337"/>
    <cellStyle name="Normal 5 2 8 4" xfId="33338"/>
    <cellStyle name="Normal 5 2 8 4 2" xfId="33339"/>
    <cellStyle name="Normal 5 2 8 5" xfId="33340"/>
    <cellStyle name="Normal 5 2 8 6" xfId="33341"/>
    <cellStyle name="Normal 5 2 9" xfId="33342"/>
    <cellStyle name="Normal 5 2 9 2" xfId="33343"/>
    <cellStyle name="Normal 5 2 9 2 2" xfId="33344"/>
    <cellStyle name="Normal 5 2 9 2 2 2" xfId="33345"/>
    <cellStyle name="Normal 5 2 9 2 2 3" xfId="33346"/>
    <cellStyle name="Normal 5 2 9 2 2 4" xfId="33347"/>
    <cellStyle name="Normal 5 2 9 2 3" xfId="33348"/>
    <cellStyle name="Normal 5 2 9 2 4" xfId="33349"/>
    <cellStyle name="Normal 5 2 9 2 5" xfId="33350"/>
    <cellStyle name="Normal 5 2 9 3" xfId="33351"/>
    <cellStyle name="Normal 5 2 9 3 2" xfId="33352"/>
    <cellStyle name="Normal 5 2 9 3 3" xfId="33353"/>
    <cellStyle name="Normal 5 2 9 3 4" xfId="33354"/>
    <cellStyle name="Normal 5 2 9 4" xfId="33355"/>
    <cellStyle name="Normal 5 2 9 4 2" xfId="33356"/>
    <cellStyle name="Normal 5 2 9 5" xfId="33357"/>
    <cellStyle name="Normal 5 2 9 6" xfId="33358"/>
    <cellStyle name="Normal 5 3" xfId="33359"/>
    <cellStyle name="Normal 5 3 10" xfId="33360"/>
    <cellStyle name="Normal 5 3 10 2" xfId="33361"/>
    <cellStyle name="Normal 5 3 10 3" xfId="33362"/>
    <cellStyle name="Normal 5 3 10 4" xfId="33363"/>
    <cellStyle name="Normal 5 3 11" xfId="33364"/>
    <cellStyle name="Normal 5 3 11 2" xfId="33365"/>
    <cellStyle name="Normal 5 3 12" xfId="33366"/>
    <cellStyle name="Normal 5 3 13" xfId="33367"/>
    <cellStyle name="Normal 5 3 2" xfId="33368"/>
    <cellStyle name="Normal 5 3 2 10" xfId="33369"/>
    <cellStyle name="Normal 5 3 2 11" xfId="33370"/>
    <cellStyle name="Normal 5 3 2 2" xfId="33371"/>
    <cellStyle name="Normal 5 3 2 2 10" xfId="33372"/>
    <cellStyle name="Normal 5 3 2 2 2" xfId="33373"/>
    <cellStyle name="Normal 5 3 2 2 2 2" xfId="33374"/>
    <cellStyle name="Normal 5 3 2 2 2 2 2" xfId="33375"/>
    <cellStyle name="Normal 5 3 2 2 2 2 2 2" xfId="33376"/>
    <cellStyle name="Normal 5 3 2 2 2 2 2 2 2" xfId="33377"/>
    <cellStyle name="Normal 5 3 2 2 2 2 2 2 3" xfId="33378"/>
    <cellStyle name="Normal 5 3 2 2 2 2 2 2 4" xfId="33379"/>
    <cellStyle name="Normal 5 3 2 2 2 2 2 3" xfId="33380"/>
    <cellStyle name="Normal 5 3 2 2 2 2 2 4" xfId="33381"/>
    <cellStyle name="Normal 5 3 2 2 2 2 2 5" xfId="33382"/>
    <cellStyle name="Normal 5 3 2 2 2 2 3" xfId="33383"/>
    <cellStyle name="Normal 5 3 2 2 2 2 3 2" xfId="33384"/>
    <cellStyle name="Normal 5 3 2 2 2 2 3 3" xfId="33385"/>
    <cellStyle name="Normal 5 3 2 2 2 2 3 4" xfId="33386"/>
    <cellStyle name="Normal 5 3 2 2 2 2 4" xfId="33387"/>
    <cellStyle name="Normal 5 3 2 2 2 2 4 2" xfId="33388"/>
    <cellStyle name="Normal 5 3 2 2 2 2 5" xfId="33389"/>
    <cellStyle name="Normal 5 3 2 2 2 2 6" xfId="33390"/>
    <cellStyle name="Normal 5 3 2 2 2 3" xfId="33391"/>
    <cellStyle name="Normal 5 3 2 2 2 3 2" xfId="33392"/>
    <cellStyle name="Normal 5 3 2 2 2 3 2 2" xfId="33393"/>
    <cellStyle name="Normal 5 3 2 2 2 3 2 2 2" xfId="33394"/>
    <cellStyle name="Normal 5 3 2 2 2 3 2 2 3" xfId="33395"/>
    <cellStyle name="Normal 5 3 2 2 2 3 2 2 4" xfId="33396"/>
    <cellStyle name="Normal 5 3 2 2 2 3 2 3" xfId="33397"/>
    <cellStyle name="Normal 5 3 2 2 2 3 2 4" xfId="33398"/>
    <cellStyle name="Normal 5 3 2 2 2 3 2 5" xfId="33399"/>
    <cellStyle name="Normal 5 3 2 2 2 3 3" xfId="33400"/>
    <cellStyle name="Normal 5 3 2 2 2 3 3 2" xfId="33401"/>
    <cellStyle name="Normal 5 3 2 2 2 3 3 3" xfId="33402"/>
    <cellStyle name="Normal 5 3 2 2 2 3 3 4" xfId="33403"/>
    <cellStyle name="Normal 5 3 2 2 2 3 4" xfId="33404"/>
    <cellStyle name="Normal 5 3 2 2 2 3 4 2" xfId="33405"/>
    <cellStyle name="Normal 5 3 2 2 2 3 5" xfId="33406"/>
    <cellStyle name="Normal 5 3 2 2 2 3 6" xfId="33407"/>
    <cellStyle name="Normal 5 3 2 2 2 4" xfId="33408"/>
    <cellStyle name="Normal 5 3 2 2 2 4 2" xfId="33409"/>
    <cellStyle name="Normal 5 3 2 2 2 4 2 2" xfId="33410"/>
    <cellStyle name="Normal 5 3 2 2 2 4 2 3" xfId="33411"/>
    <cellStyle name="Normal 5 3 2 2 2 4 2 4" xfId="33412"/>
    <cellStyle name="Normal 5 3 2 2 2 4 3" xfId="33413"/>
    <cellStyle name="Normal 5 3 2 2 2 4 4" xfId="33414"/>
    <cellStyle name="Normal 5 3 2 2 2 4 5" xfId="33415"/>
    <cellStyle name="Normal 5 3 2 2 2 5" xfId="33416"/>
    <cellStyle name="Normal 5 3 2 2 2 5 2" xfId="33417"/>
    <cellStyle name="Normal 5 3 2 2 2 5 3" xfId="33418"/>
    <cellStyle name="Normal 5 3 2 2 2 5 4" xfId="33419"/>
    <cellStyle name="Normal 5 3 2 2 2 6" xfId="33420"/>
    <cellStyle name="Normal 5 3 2 2 2 6 2" xfId="33421"/>
    <cellStyle name="Normal 5 3 2 2 2 7" xfId="33422"/>
    <cellStyle name="Normal 5 3 2 2 2 8" xfId="33423"/>
    <cellStyle name="Normal 5 3 2 2 3" xfId="33424"/>
    <cellStyle name="Normal 5 3 2 2 3 2" xfId="33425"/>
    <cellStyle name="Normal 5 3 2 2 3 2 2" xfId="33426"/>
    <cellStyle name="Normal 5 3 2 2 3 2 2 2" xfId="33427"/>
    <cellStyle name="Normal 5 3 2 2 3 2 2 2 2" xfId="33428"/>
    <cellStyle name="Normal 5 3 2 2 3 2 2 2 3" xfId="33429"/>
    <cellStyle name="Normal 5 3 2 2 3 2 2 2 4" xfId="33430"/>
    <cellStyle name="Normal 5 3 2 2 3 2 2 3" xfId="33431"/>
    <cellStyle name="Normal 5 3 2 2 3 2 2 4" xfId="33432"/>
    <cellStyle name="Normal 5 3 2 2 3 2 2 5" xfId="33433"/>
    <cellStyle name="Normal 5 3 2 2 3 2 3" xfId="33434"/>
    <cellStyle name="Normal 5 3 2 2 3 2 3 2" xfId="33435"/>
    <cellStyle name="Normal 5 3 2 2 3 2 3 3" xfId="33436"/>
    <cellStyle name="Normal 5 3 2 2 3 2 3 4" xfId="33437"/>
    <cellStyle name="Normal 5 3 2 2 3 2 4" xfId="33438"/>
    <cellStyle name="Normal 5 3 2 2 3 2 4 2" xfId="33439"/>
    <cellStyle name="Normal 5 3 2 2 3 2 5" xfId="33440"/>
    <cellStyle name="Normal 5 3 2 2 3 2 6" xfId="33441"/>
    <cellStyle name="Normal 5 3 2 2 3 3" xfId="33442"/>
    <cellStyle name="Normal 5 3 2 2 3 3 2" xfId="33443"/>
    <cellStyle name="Normal 5 3 2 2 3 3 2 2" xfId="33444"/>
    <cellStyle name="Normal 5 3 2 2 3 3 2 2 2" xfId="33445"/>
    <cellStyle name="Normal 5 3 2 2 3 3 2 2 3" xfId="33446"/>
    <cellStyle name="Normal 5 3 2 2 3 3 2 2 4" xfId="33447"/>
    <cellStyle name="Normal 5 3 2 2 3 3 2 3" xfId="33448"/>
    <cellStyle name="Normal 5 3 2 2 3 3 2 4" xfId="33449"/>
    <cellStyle name="Normal 5 3 2 2 3 3 2 5" xfId="33450"/>
    <cellStyle name="Normal 5 3 2 2 3 3 3" xfId="33451"/>
    <cellStyle name="Normal 5 3 2 2 3 3 3 2" xfId="33452"/>
    <cellStyle name="Normal 5 3 2 2 3 3 3 3" xfId="33453"/>
    <cellStyle name="Normal 5 3 2 2 3 3 3 4" xfId="33454"/>
    <cellStyle name="Normal 5 3 2 2 3 3 4" xfId="33455"/>
    <cellStyle name="Normal 5 3 2 2 3 3 4 2" xfId="33456"/>
    <cellStyle name="Normal 5 3 2 2 3 3 5" xfId="33457"/>
    <cellStyle name="Normal 5 3 2 2 3 3 6" xfId="33458"/>
    <cellStyle name="Normal 5 3 2 2 3 4" xfId="33459"/>
    <cellStyle name="Normal 5 3 2 2 3 4 2" xfId="33460"/>
    <cellStyle name="Normal 5 3 2 2 3 4 2 2" xfId="33461"/>
    <cellStyle name="Normal 5 3 2 2 3 4 2 3" xfId="33462"/>
    <cellStyle name="Normal 5 3 2 2 3 4 2 4" xfId="33463"/>
    <cellStyle name="Normal 5 3 2 2 3 4 3" xfId="33464"/>
    <cellStyle name="Normal 5 3 2 2 3 4 4" xfId="33465"/>
    <cellStyle name="Normal 5 3 2 2 3 4 5" xfId="33466"/>
    <cellStyle name="Normal 5 3 2 2 3 5" xfId="33467"/>
    <cellStyle name="Normal 5 3 2 2 3 5 2" xfId="33468"/>
    <cellStyle name="Normal 5 3 2 2 3 5 3" xfId="33469"/>
    <cellStyle name="Normal 5 3 2 2 3 5 4" xfId="33470"/>
    <cellStyle name="Normal 5 3 2 2 3 6" xfId="33471"/>
    <cellStyle name="Normal 5 3 2 2 3 6 2" xfId="33472"/>
    <cellStyle name="Normal 5 3 2 2 3 7" xfId="33473"/>
    <cellStyle name="Normal 5 3 2 2 3 8" xfId="33474"/>
    <cellStyle name="Normal 5 3 2 2 4" xfId="33475"/>
    <cellStyle name="Normal 5 3 2 2 4 2" xfId="33476"/>
    <cellStyle name="Normal 5 3 2 2 4 2 2" xfId="33477"/>
    <cellStyle name="Normal 5 3 2 2 4 2 2 2" xfId="33478"/>
    <cellStyle name="Normal 5 3 2 2 4 2 2 3" xfId="33479"/>
    <cellStyle name="Normal 5 3 2 2 4 2 2 4" xfId="33480"/>
    <cellStyle name="Normal 5 3 2 2 4 2 3" xfId="33481"/>
    <cellStyle name="Normal 5 3 2 2 4 2 4" xfId="33482"/>
    <cellStyle name="Normal 5 3 2 2 4 2 5" xfId="33483"/>
    <cellStyle name="Normal 5 3 2 2 4 3" xfId="33484"/>
    <cellStyle name="Normal 5 3 2 2 4 3 2" xfId="33485"/>
    <cellStyle name="Normal 5 3 2 2 4 3 3" xfId="33486"/>
    <cellStyle name="Normal 5 3 2 2 4 3 4" xfId="33487"/>
    <cellStyle name="Normal 5 3 2 2 4 4" xfId="33488"/>
    <cellStyle name="Normal 5 3 2 2 4 4 2" xfId="33489"/>
    <cellStyle name="Normal 5 3 2 2 4 5" xfId="33490"/>
    <cellStyle name="Normal 5 3 2 2 4 6" xfId="33491"/>
    <cellStyle name="Normal 5 3 2 2 5" xfId="33492"/>
    <cellStyle name="Normal 5 3 2 2 5 2" xfId="33493"/>
    <cellStyle name="Normal 5 3 2 2 5 2 2" xfId="33494"/>
    <cellStyle name="Normal 5 3 2 2 5 2 2 2" xfId="33495"/>
    <cellStyle name="Normal 5 3 2 2 5 2 2 3" xfId="33496"/>
    <cellStyle name="Normal 5 3 2 2 5 2 2 4" xfId="33497"/>
    <cellStyle name="Normal 5 3 2 2 5 2 3" xfId="33498"/>
    <cellStyle name="Normal 5 3 2 2 5 2 4" xfId="33499"/>
    <cellStyle name="Normal 5 3 2 2 5 2 5" xfId="33500"/>
    <cellStyle name="Normal 5 3 2 2 5 3" xfId="33501"/>
    <cellStyle name="Normal 5 3 2 2 5 3 2" xfId="33502"/>
    <cellStyle name="Normal 5 3 2 2 5 3 3" xfId="33503"/>
    <cellStyle name="Normal 5 3 2 2 5 3 4" xfId="33504"/>
    <cellStyle name="Normal 5 3 2 2 5 4" xfId="33505"/>
    <cellStyle name="Normal 5 3 2 2 5 4 2" xfId="33506"/>
    <cellStyle name="Normal 5 3 2 2 5 5" xfId="33507"/>
    <cellStyle name="Normal 5 3 2 2 5 6" xfId="33508"/>
    <cellStyle name="Normal 5 3 2 2 6" xfId="33509"/>
    <cellStyle name="Normal 5 3 2 2 6 2" xfId="33510"/>
    <cellStyle name="Normal 5 3 2 2 6 2 2" xfId="33511"/>
    <cellStyle name="Normal 5 3 2 2 6 2 3" xfId="33512"/>
    <cellStyle name="Normal 5 3 2 2 6 2 4" xfId="33513"/>
    <cellStyle name="Normal 5 3 2 2 6 3" xfId="33514"/>
    <cellStyle name="Normal 5 3 2 2 6 4" xfId="33515"/>
    <cellStyle name="Normal 5 3 2 2 6 5" xfId="33516"/>
    <cellStyle name="Normal 5 3 2 2 7" xfId="33517"/>
    <cellStyle name="Normal 5 3 2 2 7 2" xfId="33518"/>
    <cellStyle name="Normal 5 3 2 2 7 3" xfId="33519"/>
    <cellStyle name="Normal 5 3 2 2 7 4" xfId="33520"/>
    <cellStyle name="Normal 5 3 2 2 8" xfId="33521"/>
    <cellStyle name="Normal 5 3 2 2 8 2" xfId="33522"/>
    <cellStyle name="Normal 5 3 2 2 9" xfId="33523"/>
    <cellStyle name="Normal 5 3 2 3" xfId="33524"/>
    <cellStyle name="Normal 5 3 2 3 2" xfId="33525"/>
    <cellStyle name="Normal 5 3 2 3 2 2" xfId="33526"/>
    <cellStyle name="Normal 5 3 2 3 2 2 2" xfId="33527"/>
    <cellStyle name="Normal 5 3 2 3 2 2 2 2" xfId="33528"/>
    <cellStyle name="Normal 5 3 2 3 2 2 2 3" xfId="33529"/>
    <cellStyle name="Normal 5 3 2 3 2 2 2 4" xfId="33530"/>
    <cellStyle name="Normal 5 3 2 3 2 2 3" xfId="33531"/>
    <cellStyle name="Normal 5 3 2 3 2 2 4" xfId="33532"/>
    <cellStyle name="Normal 5 3 2 3 2 2 5" xfId="33533"/>
    <cellStyle name="Normal 5 3 2 3 2 3" xfId="33534"/>
    <cellStyle name="Normal 5 3 2 3 2 3 2" xfId="33535"/>
    <cellStyle name="Normal 5 3 2 3 2 3 3" xfId="33536"/>
    <cellStyle name="Normal 5 3 2 3 2 3 4" xfId="33537"/>
    <cellStyle name="Normal 5 3 2 3 2 4" xfId="33538"/>
    <cellStyle name="Normal 5 3 2 3 2 4 2" xfId="33539"/>
    <cellStyle name="Normal 5 3 2 3 2 5" xfId="33540"/>
    <cellStyle name="Normal 5 3 2 3 2 6" xfId="33541"/>
    <cellStyle name="Normal 5 3 2 3 3" xfId="33542"/>
    <cellStyle name="Normal 5 3 2 3 3 2" xfId="33543"/>
    <cellStyle name="Normal 5 3 2 3 3 2 2" xfId="33544"/>
    <cellStyle name="Normal 5 3 2 3 3 2 2 2" xfId="33545"/>
    <cellStyle name="Normal 5 3 2 3 3 2 2 3" xfId="33546"/>
    <cellStyle name="Normal 5 3 2 3 3 2 2 4" xfId="33547"/>
    <cellStyle name="Normal 5 3 2 3 3 2 3" xfId="33548"/>
    <cellStyle name="Normal 5 3 2 3 3 2 4" xfId="33549"/>
    <cellStyle name="Normal 5 3 2 3 3 2 5" xfId="33550"/>
    <cellStyle name="Normal 5 3 2 3 3 3" xfId="33551"/>
    <cellStyle name="Normal 5 3 2 3 3 3 2" xfId="33552"/>
    <cellStyle name="Normal 5 3 2 3 3 3 3" xfId="33553"/>
    <cellStyle name="Normal 5 3 2 3 3 3 4" xfId="33554"/>
    <cellStyle name="Normal 5 3 2 3 3 4" xfId="33555"/>
    <cellStyle name="Normal 5 3 2 3 3 4 2" xfId="33556"/>
    <cellStyle name="Normal 5 3 2 3 3 5" xfId="33557"/>
    <cellStyle name="Normal 5 3 2 3 3 6" xfId="33558"/>
    <cellStyle name="Normal 5 3 2 3 4" xfId="33559"/>
    <cellStyle name="Normal 5 3 2 3 4 2" xfId="33560"/>
    <cellStyle name="Normal 5 3 2 3 4 2 2" xfId="33561"/>
    <cellStyle name="Normal 5 3 2 3 4 2 3" xfId="33562"/>
    <cellStyle name="Normal 5 3 2 3 4 2 4" xfId="33563"/>
    <cellStyle name="Normal 5 3 2 3 4 3" xfId="33564"/>
    <cellStyle name="Normal 5 3 2 3 4 4" xfId="33565"/>
    <cellStyle name="Normal 5 3 2 3 4 5" xfId="33566"/>
    <cellStyle name="Normal 5 3 2 3 5" xfId="33567"/>
    <cellStyle name="Normal 5 3 2 3 5 2" xfId="33568"/>
    <cellStyle name="Normal 5 3 2 3 5 3" xfId="33569"/>
    <cellStyle name="Normal 5 3 2 3 5 4" xfId="33570"/>
    <cellStyle name="Normal 5 3 2 3 6" xfId="33571"/>
    <cellStyle name="Normal 5 3 2 3 6 2" xfId="33572"/>
    <cellStyle name="Normal 5 3 2 3 7" xfId="33573"/>
    <cellStyle name="Normal 5 3 2 3 8" xfId="33574"/>
    <cellStyle name="Normal 5 3 2 4" xfId="33575"/>
    <cellStyle name="Normal 5 3 2 4 2" xfId="33576"/>
    <cellStyle name="Normal 5 3 2 4 2 2" xfId="33577"/>
    <cellStyle name="Normal 5 3 2 4 2 2 2" xfId="33578"/>
    <cellStyle name="Normal 5 3 2 4 2 2 2 2" xfId="33579"/>
    <cellStyle name="Normal 5 3 2 4 2 2 2 3" xfId="33580"/>
    <cellStyle name="Normal 5 3 2 4 2 2 2 4" xfId="33581"/>
    <cellStyle name="Normal 5 3 2 4 2 2 3" xfId="33582"/>
    <cellStyle name="Normal 5 3 2 4 2 2 4" xfId="33583"/>
    <cellStyle name="Normal 5 3 2 4 2 2 5" xfId="33584"/>
    <cellStyle name="Normal 5 3 2 4 2 3" xfId="33585"/>
    <cellStyle name="Normal 5 3 2 4 2 3 2" xfId="33586"/>
    <cellStyle name="Normal 5 3 2 4 2 3 3" xfId="33587"/>
    <cellStyle name="Normal 5 3 2 4 2 3 4" xfId="33588"/>
    <cellStyle name="Normal 5 3 2 4 2 4" xfId="33589"/>
    <cellStyle name="Normal 5 3 2 4 2 4 2" xfId="33590"/>
    <cellStyle name="Normal 5 3 2 4 2 5" xfId="33591"/>
    <cellStyle name="Normal 5 3 2 4 2 6" xfId="33592"/>
    <cellStyle name="Normal 5 3 2 4 3" xfId="33593"/>
    <cellStyle name="Normal 5 3 2 4 3 2" xfId="33594"/>
    <cellStyle name="Normal 5 3 2 4 3 2 2" xfId="33595"/>
    <cellStyle name="Normal 5 3 2 4 3 2 2 2" xfId="33596"/>
    <cellStyle name="Normal 5 3 2 4 3 2 2 3" xfId="33597"/>
    <cellStyle name="Normal 5 3 2 4 3 2 2 4" xfId="33598"/>
    <cellStyle name="Normal 5 3 2 4 3 2 3" xfId="33599"/>
    <cellStyle name="Normal 5 3 2 4 3 2 4" xfId="33600"/>
    <cellStyle name="Normal 5 3 2 4 3 2 5" xfId="33601"/>
    <cellStyle name="Normal 5 3 2 4 3 3" xfId="33602"/>
    <cellStyle name="Normal 5 3 2 4 3 3 2" xfId="33603"/>
    <cellStyle name="Normal 5 3 2 4 3 3 3" xfId="33604"/>
    <cellStyle name="Normal 5 3 2 4 3 3 4" xfId="33605"/>
    <cellStyle name="Normal 5 3 2 4 3 4" xfId="33606"/>
    <cellStyle name="Normal 5 3 2 4 3 4 2" xfId="33607"/>
    <cellStyle name="Normal 5 3 2 4 3 5" xfId="33608"/>
    <cellStyle name="Normal 5 3 2 4 3 6" xfId="33609"/>
    <cellStyle name="Normal 5 3 2 4 4" xfId="33610"/>
    <cellStyle name="Normal 5 3 2 4 4 2" xfId="33611"/>
    <cellStyle name="Normal 5 3 2 4 4 2 2" xfId="33612"/>
    <cellStyle name="Normal 5 3 2 4 4 2 3" xfId="33613"/>
    <cellStyle name="Normal 5 3 2 4 4 2 4" xfId="33614"/>
    <cellStyle name="Normal 5 3 2 4 4 3" xfId="33615"/>
    <cellStyle name="Normal 5 3 2 4 4 4" xfId="33616"/>
    <cellStyle name="Normal 5 3 2 4 4 5" xfId="33617"/>
    <cellStyle name="Normal 5 3 2 4 5" xfId="33618"/>
    <cellStyle name="Normal 5 3 2 4 5 2" xfId="33619"/>
    <cellStyle name="Normal 5 3 2 4 5 3" xfId="33620"/>
    <cellStyle name="Normal 5 3 2 4 5 4" xfId="33621"/>
    <cellStyle name="Normal 5 3 2 4 6" xfId="33622"/>
    <cellStyle name="Normal 5 3 2 4 6 2" xfId="33623"/>
    <cellStyle name="Normal 5 3 2 4 7" xfId="33624"/>
    <cellStyle name="Normal 5 3 2 4 8" xfId="33625"/>
    <cellStyle name="Normal 5 3 2 5" xfId="33626"/>
    <cellStyle name="Normal 5 3 2 5 2" xfId="33627"/>
    <cellStyle name="Normal 5 3 2 5 2 2" xfId="33628"/>
    <cellStyle name="Normal 5 3 2 5 2 2 2" xfId="33629"/>
    <cellStyle name="Normal 5 3 2 5 2 2 3" xfId="33630"/>
    <cellStyle name="Normal 5 3 2 5 2 2 4" xfId="33631"/>
    <cellStyle name="Normal 5 3 2 5 2 3" xfId="33632"/>
    <cellStyle name="Normal 5 3 2 5 2 4" xfId="33633"/>
    <cellStyle name="Normal 5 3 2 5 2 5" xfId="33634"/>
    <cellStyle name="Normal 5 3 2 5 3" xfId="33635"/>
    <cellStyle name="Normal 5 3 2 5 3 2" xfId="33636"/>
    <cellStyle name="Normal 5 3 2 5 3 3" xfId="33637"/>
    <cellStyle name="Normal 5 3 2 5 3 4" xfId="33638"/>
    <cellStyle name="Normal 5 3 2 5 4" xfId="33639"/>
    <cellStyle name="Normal 5 3 2 5 4 2" xfId="33640"/>
    <cellStyle name="Normal 5 3 2 5 5" xfId="33641"/>
    <cellStyle name="Normal 5 3 2 5 6" xfId="33642"/>
    <cellStyle name="Normal 5 3 2 6" xfId="33643"/>
    <cellStyle name="Normal 5 3 2 6 2" xfId="33644"/>
    <cellStyle name="Normal 5 3 2 6 2 2" xfId="33645"/>
    <cellStyle name="Normal 5 3 2 6 2 2 2" xfId="33646"/>
    <cellStyle name="Normal 5 3 2 6 2 2 3" xfId="33647"/>
    <cellStyle name="Normal 5 3 2 6 2 2 4" xfId="33648"/>
    <cellStyle name="Normal 5 3 2 6 2 3" xfId="33649"/>
    <cellStyle name="Normal 5 3 2 6 2 4" xfId="33650"/>
    <cellStyle name="Normal 5 3 2 6 2 5" xfId="33651"/>
    <cellStyle name="Normal 5 3 2 6 3" xfId="33652"/>
    <cellStyle name="Normal 5 3 2 6 3 2" xfId="33653"/>
    <cellStyle name="Normal 5 3 2 6 3 3" xfId="33654"/>
    <cellStyle name="Normal 5 3 2 6 3 4" xfId="33655"/>
    <cellStyle name="Normal 5 3 2 6 4" xfId="33656"/>
    <cellStyle name="Normal 5 3 2 6 4 2" xfId="33657"/>
    <cellStyle name="Normal 5 3 2 6 5" xfId="33658"/>
    <cellStyle name="Normal 5 3 2 6 6" xfId="33659"/>
    <cellStyle name="Normal 5 3 2 7" xfId="33660"/>
    <cellStyle name="Normal 5 3 2 7 2" xfId="33661"/>
    <cellStyle name="Normal 5 3 2 7 2 2" xfId="33662"/>
    <cellStyle name="Normal 5 3 2 7 2 3" xfId="33663"/>
    <cellStyle name="Normal 5 3 2 7 2 4" xfId="33664"/>
    <cellStyle name="Normal 5 3 2 7 3" xfId="33665"/>
    <cellStyle name="Normal 5 3 2 7 4" xfId="33666"/>
    <cellStyle name="Normal 5 3 2 7 5" xfId="33667"/>
    <cellStyle name="Normal 5 3 2 8" xfId="33668"/>
    <cellStyle name="Normal 5 3 2 8 2" xfId="33669"/>
    <cellStyle name="Normal 5 3 2 8 3" xfId="33670"/>
    <cellStyle name="Normal 5 3 2 8 4" xfId="33671"/>
    <cellStyle name="Normal 5 3 2 9" xfId="33672"/>
    <cellStyle name="Normal 5 3 2 9 2" xfId="33673"/>
    <cellStyle name="Normal 5 3 3" xfId="33674"/>
    <cellStyle name="Normal 5 3 3 10" xfId="33675"/>
    <cellStyle name="Normal 5 3 3 2" xfId="33676"/>
    <cellStyle name="Normal 5 3 3 2 2" xfId="33677"/>
    <cellStyle name="Normal 5 3 3 2 2 2" xfId="33678"/>
    <cellStyle name="Normal 5 3 3 2 2 2 2" xfId="33679"/>
    <cellStyle name="Normal 5 3 3 2 2 2 2 2" xfId="33680"/>
    <cellStyle name="Normal 5 3 3 2 2 2 2 3" xfId="33681"/>
    <cellStyle name="Normal 5 3 3 2 2 2 2 4" xfId="33682"/>
    <cellStyle name="Normal 5 3 3 2 2 2 3" xfId="33683"/>
    <cellStyle name="Normal 5 3 3 2 2 2 4" xfId="33684"/>
    <cellStyle name="Normal 5 3 3 2 2 2 5" xfId="33685"/>
    <cellStyle name="Normal 5 3 3 2 2 3" xfId="33686"/>
    <cellStyle name="Normal 5 3 3 2 2 3 2" xfId="33687"/>
    <cellStyle name="Normal 5 3 3 2 2 3 3" xfId="33688"/>
    <cellStyle name="Normal 5 3 3 2 2 3 4" xfId="33689"/>
    <cellStyle name="Normal 5 3 3 2 2 4" xfId="33690"/>
    <cellStyle name="Normal 5 3 3 2 2 4 2" xfId="33691"/>
    <cellStyle name="Normal 5 3 3 2 2 5" xfId="33692"/>
    <cellStyle name="Normal 5 3 3 2 2 6" xfId="33693"/>
    <cellStyle name="Normal 5 3 3 2 3" xfId="33694"/>
    <cellStyle name="Normal 5 3 3 2 3 2" xfId="33695"/>
    <cellStyle name="Normal 5 3 3 2 3 2 2" xfId="33696"/>
    <cellStyle name="Normal 5 3 3 2 3 2 2 2" xfId="33697"/>
    <cellStyle name="Normal 5 3 3 2 3 2 2 3" xfId="33698"/>
    <cellStyle name="Normal 5 3 3 2 3 2 2 4" xfId="33699"/>
    <cellStyle name="Normal 5 3 3 2 3 2 3" xfId="33700"/>
    <cellStyle name="Normal 5 3 3 2 3 2 4" xfId="33701"/>
    <cellStyle name="Normal 5 3 3 2 3 2 5" xfId="33702"/>
    <cellStyle name="Normal 5 3 3 2 3 3" xfId="33703"/>
    <cellStyle name="Normal 5 3 3 2 3 3 2" xfId="33704"/>
    <cellStyle name="Normal 5 3 3 2 3 3 3" xfId="33705"/>
    <cellStyle name="Normal 5 3 3 2 3 3 4" xfId="33706"/>
    <cellStyle name="Normal 5 3 3 2 3 4" xfId="33707"/>
    <cellStyle name="Normal 5 3 3 2 3 4 2" xfId="33708"/>
    <cellStyle name="Normal 5 3 3 2 3 5" xfId="33709"/>
    <cellStyle name="Normal 5 3 3 2 3 6" xfId="33710"/>
    <cellStyle name="Normal 5 3 3 2 4" xfId="33711"/>
    <cellStyle name="Normal 5 3 3 2 4 2" xfId="33712"/>
    <cellStyle name="Normal 5 3 3 2 4 2 2" xfId="33713"/>
    <cellStyle name="Normal 5 3 3 2 4 2 3" xfId="33714"/>
    <cellStyle name="Normal 5 3 3 2 4 2 4" xfId="33715"/>
    <cellStyle name="Normal 5 3 3 2 4 3" xfId="33716"/>
    <cellStyle name="Normal 5 3 3 2 4 4" xfId="33717"/>
    <cellStyle name="Normal 5 3 3 2 4 5" xfId="33718"/>
    <cellStyle name="Normal 5 3 3 2 5" xfId="33719"/>
    <cellStyle name="Normal 5 3 3 2 5 2" xfId="33720"/>
    <cellStyle name="Normal 5 3 3 2 5 3" xfId="33721"/>
    <cellStyle name="Normal 5 3 3 2 5 4" xfId="33722"/>
    <cellStyle name="Normal 5 3 3 2 6" xfId="33723"/>
    <cellStyle name="Normal 5 3 3 2 6 2" xfId="33724"/>
    <cellStyle name="Normal 5 3 3 2 7" xfId="33725"/>
    <cellStyle name="Normal 5 3 3 2 8" xfId="33726"/>
    <cellStyle name="Normal 5 3 3 3" xfId="33727"/>
    <cellStyle name="Normal 5 3 3 3 2" xfId="33728"/>
    <cellStyle name="Normal 5 3 3 3 2 2" xfId="33729"/>
    <cellStyle name="Normal 5 3 3 3 2 2 2" xfId="33730"/>
    <cellStyle name="Normal 5 3 3 3 2 2 2 2" xfId="33731"/>
    <cellStyle name="Normal 5 3 3 3 2 2 2 3" xfId="33732"/>
    <cellStyle name="Normal 5 3 3 3 2 2 2 4" xfId="33733"/>
    <cellStyle name="Normal 5 3 3 3 2 2 3" xfId="33734"/>
    <cellStyle name="Normal 5 3 3 3 2 2 4" xfId="33735"/>
    <cellStyle name="Normal 5 3 3 3 2 2 5" xfId="33736"/>
    <cellStyle name="Normal 5 3 3 3 2 3" xfId="33737"/>
    <cellStyle name="Normal 5 3 3 3 2 3 2" xfId="33738"/>
    <cellStyle name="Normal 5 3 3 3 2 3 3" xfId="33739"/>
    <cellStyle name="Normal 5 3 3 3 2 3 4" xfId="33740"/>
    <cellStyle name="Normal 5 3 3 3 2 4" xfId="33741"/>
    <cellStyle name="Normal 5 3 3 3 2 4 2" xfId="33742"/>
    <cellStyle name="Normal 5 3 3 3 2 5" xfId="33743"/>
    <cellStyle name="Normal 5 3 3 3 2 6" xfId="33744"/>
    <cellStyle name="Normal 5 3 3 3 3" xfId="33745"/>
    <cellStyle name="Normal 5 3 3 3 3 2" xfId="33746"/>
    <cellStyle name="Normal 5 3 3 3 3 2 2" xfId="33747"/>
    <cellStyle name="Normal 5 3 3 3 3 2 2 2" xfId="33748"/>
    <cellStyle name="Normal 5 3 3 3 3 2 2 3" xfId="33749"/>
    <cellStyle name="Normal 5 3 3 3 3 2 2 4" xfId="33750"/>
    <cellStyle name="Normal 5 3 3 3 3 2 3" xfId="33751"/>
    <cellStyle name="Normal 5 3 3 3 3 2 4" xfId="33752"/>
    <cellStyle name="Normal 5 3 3 3 3 2 5" xfId="33753"/>
    <cellStyle name="Normal 5 3 3 3 3 3" xfId="33754"/>
    <cellStyle name="Normal 5 3 3 3 3 3 2" xfId="33755"/>
    <cellStyle name="Normal 5 3 3 3 3 3 3" xfId="33756"/>
    <cellStyle name="Normal 5 3 3 3 3 3 4" xfId="33757"/>
    <cellStyle name="Normal 5 3 3 3 3 4" xfId="33758"/>
    <cellStyle name="Normal 5 3 3 3 3 4 2" xfId="33759"/>
    <cellStyle name="Normal 5 3 3 3 3 5" xfId="33760"/>
    <cellStyle name="Normal 5 3 3 3 3 6" xfId="33761"/>
    <cellStyle name="Normal 5 3 3 3 4" xfId="33762"/>
    <cellStyle name="Normal 5 3 3 3 4 2" xfId="33763"/>
    <cellStyle name="Normal 5 3 3 3 4 2 2" xfId="33764"/>
    <cellStyle name="Normal 5 3 3 3 4 2 3" xfId="33765"/>
    <cellStyle name="Normal 5 3 3 3 4 2 4" xfId="33766"/>
    <cellStyle name="Normal 5 3 3 3 4 3" xfId="33767"/>
    <cellStyle name="Normal 5 3 3 3 4 4" xfId="33768"/>
    <cellStyle name="Normal 5 3 3 3 4 5" xfId="33769"/>
    <cellStyle name="Normal 5 3 3 3 5" xfId="33770"/>
    <cellStyle name="Normal 5 3 3 3 5 2" xfId="33771"/>
    <cellStyle name="Normal 5 3 3 3 5 3" xfId="33772"/>
    <cellStyle name="Normal 5 3 3 3 5 4" xfId="33773"/>
    <cellStyle name="Normal 5 3 3 3 6" xfId="33774"/>
    <cellStyle name="Normal 5 3 3 3 6 2" xfId="33775"/>
    <cellStyle name="Normal 5 3 3 3 7" xfId="33776"/>
    <cellStyle name="Normal 5 3 3 3 8" xfId="33777"/>
    <cellStyle name="Normal 5 3 3 4" xfId="33778"/>
    <cellStyle name="Normal 5 3 3 4 2" xfId="33779"/>
    <cellStyle name="Normal 5 3 3 4 2 2" xfId="33780"/>
    <cellStyle name="Normal 5 3 3 4 2 2 2" xfId="33781"/>
    <cellStyle name="Normal 5 3 3 4 2 2 3" xfId="33782"/>
    <cellStyle name="Normal 5 3 3 4 2 2 4" xfId="33783"/>
    <cellStyle name="Normal 5 3 3 4 2 3" xfId="33784"/>
    <cellStyle name="Normal 5 3 3 4 2 4" xfId="33785"/>
    <cellStyle name="Normal 5 3 3 4 2 5" xfId="33786"/>
    <cellStyle name="Normal 5 3 3 4 3" xfId="33787"/>
    <cellStyle name="Normal 5 3 3 4 3 2" xfId="33788"/>
    <cellStyle name="Normal 5 3 3 4 3 3" xfId="33789"/>
    <cellStyle name="Normal 5 3 3 4 3 4" xfId="33790"/>
    <cellStyle name="Normal 5 3 3 4 4" xfId="33791"/>
    <cellStyle name="Normal 5 3 3 4 4 2" xfId="33792"/>
    <cellStyle name="Normal 5 3 3 4 5" xfId="33793"/>
    <cellStyle name="Normal 5 3 3 4 6" xfId="33794"/>
    <cellStyle name="Normal 5 3 3 5" xfId="33795"/>
    <cellStyle name="Normal 5 3 3 5 2" xfId="33796"/>
    <cellStyle name="Normal 5 3 3 5 2 2" xfId="33797"/>
    <cellStyle name="Normal 5 3 3 5 2 2 2" xfId="33798"/>
    <cellStyle name="Normal 5 3 3 5 2 2 3" xfId="33799"/>
    <cellStyle name="Normal 5 3 3 5 2 2 4" xfId="33800"/>
    <cellStyle name="Normal 5 3 3 5 2 3" xfId="33801"/>
    <cellStyle name="Normal 5 3 3 5 2 4" xfId="33802"/>
    <cellStyle name="Normal 5 3 3 5 2 5" xfId="33803"/>
    <cellStyle name="Normal 5 3 3 5 3" xfId="33804"/>
    <cellStyle name="Normal 5 3 3 5 3 2" xfId="33805"/>
    <cellStyle name="Normal 5 3 3 5 3 3" xfId="33806"/>
    <cellStyle name="Normal 5 3 3 5 3 4" xfId="33807"/>
    <cellStyle name="Normal 5 3 3 5 4" xfId="33808"/>
    <cellStyle name="Normal 5 3 3 5 4 2" xfId="33809"/>
    <cellStyle name="Normal 5 3 3 5 5" xfId="33810"/>
    <cellStyle name="Normal 5 3 3 5 6" xfId="33811"/>
    <cellStyle name="Normal 5 3 3 6" xfId="33812"/>
    <cellStyle name="Normal 5 3 3 6 2" xfId="33813"/>
    <cellStyle name="Normal 5 3 3 6 2 2" xfId="33814"/>
    <cellStyle name="Normal 5 3 3 6 2 3" xfId="33815"/>
    <cellStyle name="Normal 5 3 3 6 2 4" xfId="33816"/>
    <cellStyle name="Normal 5 3 3 6 3" xfId="33817"/>
    <cellStyle name="Normal 5 3 3 6 4" xfId="33818"/>
    <cellStyle name="Normal 5 3 3 6 5" xfId="33819"/>
    <cellStyle name="Normal 5 3 3 7" xfId="33820"/>
    <cellStyle name="Normal 5 3 3 7 2" xfId="33821"/>
    <cellStyle name="Normal 5 3 3 7 3" xfId="33822"/>
    <cellStyle name="Normal 5 3 3 7 4" xfId="33823"/>
    <cellStyle name="Normal 5 3 3 8" xfId="33824"/>
    <cellStyle name="Normal 5 3 3 8 2" xfId="33825"/>
    <cellStyle name="Normal 5 3 3 9" xfId="33826"/>
    <cellStyle name="Normal 5 3 4" xfId="33827"/>
    <cellStyle name="Normal 5 3 4 10" xfId="33828"/>
    <cellStyle name="Normal 5 3 4 2" xfId="33829"/>
    <cellStyle name="Normal 5 3 4 2 2" xfId="33830"/>
    <cellStyle name="Normal 5 3 4 2 2 2" xfId="33831"/>
    <cellStyle name="Normal 5 3 4 2 2 2 2" xfId="33832"/>
    <cellStyle name="Normal 5 3 4 2 2 2 2 2" xfId="33833"/>
    <cellStyle name="Normal 5 3 4 2 2 2 2 3" xfId="33834"/>
    <cellStyle name="Normal 5 3 4 2 2 2 2 4" xfId="33835"/>
    <cellStyle name="Normal 5 3 4 2 2 2 3" xfId="33836"/>
    <cellStyle name="Normal 5 3 4 2 2 2 4" xfId="33837"/>
    <cellStyle name="Normal 5 3 4 2 2 2 5" xfId="33838"/>
    <cellStyle name="Normal 5 3 4 2 2 3" xfId="33839"/>
    <cellStyle name="Normal 5 3 4 2 2 3 2" xfId="33840"/>
    <cellStyle name="Normal 5 3 4 2 2 3 3" xfId="33841"/>
    <cellStyle name="Normal 5 3 4 2 2 3 4" xfId="33842"/>
    <cellStyle name="Normal 5 3 4 2 2 4" xfId="33843"/>
    <cellStyle name="Normal 5 3 4 2 2 4 2" xfId="33844"/>
    <cellStyle name="Normal 5 3 4 2 2 5" xfId="33845"/>
    <cellStyle name="Normal 5 3 4 2 2 6" xfId="33846"/>
    <cellStyle name="Normal 5 3 4 2 3" xfId="33847"/>
    <cellStyle name="Normal 5 3 4 2 3 2" xfId="33848"/>
    <cellStyle name="Normal 5 3 4 2 3 2 2" xfId="33849"/>
    <cellStyle name="Normal 5 3 4 2 3 2 2 2" xfId="33850"/>
    <cellStyle name="Normal 5 3 4 2 3 2 2 3" xfId="33851"/>
    <cellStyle name="Normal 5 3 4 2 3 2 2 4" xfId="33852"/>
    <cellStyle name="Normal 5 3 4 2 3 2 3" xfId="33853"/>
    <cellStyle name="Normal 5 3 4 2 3 2 4" xfId="33854"/>
    <cellStyle name="Normal 5 3 4 2 3 2 5" xfId="33855"/>
    <cellStyle name="Normal 5 3 4 2 3 3" xfId="33856"/>
    <cellStyle name="Normal 5 3 4 2 3 3 2" xfId="33857"/>
    <cellStyle name="Normal 5 3 4 2 3 3 3" xfId="33858"/>
    <cellStyle name="Normal 5 3 4 2 3 3 4" xfId="33859"/>
    <cellStyle name="Normal 5 3 4 2 3 4" xfId="33860"/>
    <cellStyle name="Normal 5 3 4 2 3 4 2" xfId="33861"/>
    <cellStyle name="Normal 5 3 4 2 3 5" xfId="33862"/>
    <cellStyle name="Normal 5 3 4 2 3 6" xfId="33863"/>
    <cellStyle name="Normal 5 3 4 2 4" xfId="33864"/>
    <cellStyle name="Normal 5 3 4 2 4 2" xfId="33865"/>
    <cellStyle name="Normal 5 3 4 2 4 2 2" xfId="33866"/>
    <cellStyle name="Normal 5 3 4 2 4 2 3" xfId="33867"/>
    <cellStyle name="Normal 5 3 4 2 4 2 4" xfId="33868"/>
    <cellStyle name="Normal 5 3 4 2 4 3" xfId="33869"/>
    <cellStyle name="Normal 5 3 4 2 4 4" xfId="33870"/>
    <cellStyle name="Normal 5 3 4 2 4 5" xfId="33871"/>
    <cellStyle name="Normal 5 3 4 2 5" xfId="33872"/>
    <cellStyle name="Normal 5 3 4 2 5 2" xfId="33873"/>
    <cellStyle name="Normal 5 3 4 2 5 3" xfId="33874"/>
    <cellStyle name="Normal 5 3 4 2 5 4" xfId="33875"/>
    <cellStyle name="Normal 5 3 4 2 6" xfId="33876"/>
    <cellStyle name="Normal 5 3 4 2 6 2" xfId="33877"/>
    <cellStyle name="Normal 5 3 4 2 7" xfId="33878"/>
    <cellStyle name="Normal 5 3 4 2 8" xfId="33879"/>
    <cellStyle name="Normal 5 3 4 3" xfId="33880"/>
    <cellStyle name="Normal 5 3 4 3 2" xfId="33881"/>
    <cellStyle name="Normal 5 3 4 3 2 2" xfId="33882"/>
    <cellStyle name="Normal 5 3 4 3 2 2 2" xfId="33883"/>
    <cellStyle name="Normal 5 3 4 3 2 2 2 2" xfId="33884"/>
    <cellStyle name="Normal 5 3 4 3 2 2 2 3" xfId="33885"/>
    <cellStyle name="Normal 5 3 4 3 2 2 2 4" xfId="33886"/>
    <cellStyle name="Normal 5 3 4 3 2 2 3" xfId="33887"/>
    <cellStyle name="Normal 5 3 4 3 2 2 4" xfId="33888"/>
    <cellStyle name="Normal 5 3 4 3 2 2 5" xfId="33889"/>
    <cellStyle name="Normal 5 3 4 3 2 3" xfId="33890"/>
    <cellStyle name="Normal 5 3 4 3 2 3 2" xfId="33891"/>
    <cellStyle name="Normal 5 3 4 3 2 3 3" xfId="33892"/>
    <cellStyle name="Normal 5 3 4 3 2 3 4" xfId="33893"/>
    <cellStyle name="Normal 5 3 4 3 2 4" xfId="33894"/>
    <cellStyle name="Normal 5 3 4 3 2 4 2" xfId="33895"/>
    <cellStyle name="Normal 5 3 4 3 2 5" xfId="33896"/>
    <cellStyle name="Normal 5 3 4 3 2 6" xfId="33897"/>
    <cellStyle name="Normal 5 3 4 3 3" xfId="33898"/>
    <cellStyle name="Normal 5 3 4 3 3 2" xfId="33899"/>
    <cellStyle name="Normal 5 3 4 3 3 2 2" xfId="33900"/>
    <cellStyle name="Normal 5 3 4 3 3 2 2 2" xfId="33901"/>
    <cellStyle name="Normal 5 3 4 3 3 2 2 3" xfId="33902"/>
    <cellStyle name="Normal 5 3 4 3 3 2 2 4" xfId="33903"/>
    <cellStyle name="Normal 5 3 4 3 3 2 3" xfId="33904"/>
    <cellStyle name="Normal 5 3 4 3 3 2 4" xfId="33905"/>
    <cellStyle name="Normal 5 3 4 3 3 2 5" xfId="33906"/>
    <cellStyle name="Normal 5 3 4 3 3 3" xfId="33907"/>
    <cellStyle name="Normal 5 3 4 3 3 3 2" xfId="33908"/>
    <cellStyle name="Normal 5 3 4 3 3 3 3" xfId="33909"/>
    <cellStyle name="Normal 5 3 4 3 3 3 4" xfId="33910"/>
    <cellStyle name="Normal 5 3 4 3 3 4" xfId="33911"/>
    <cellStyle name="Normal 5 3 4 3 3 4 2" xfId="33912"/>
    <cellStyle name="Normal 5 3 4 3 3 5" xfId="33913"/>
    <cellStyle name="Normal 5 3 4 3 3 6" xfId="33914"/>
    <cellStyle name="Normal 5 3 4 3 4" xfId="33915"/>
    <cellStyle name="Normal 5 3 4 3 4 2" xfId="33916"/>
    <cellStyle name="Normal 5 3 4 3 4 2 2" xfId="33917"/>
    <cellStyle name="Normal 5 3 4 3 4 2 3" xfId="33918"/>
    <cellStyle name="Normal 5 3 4 3 4 2 4" xfId="33919"/>
    <cellStyle name="Normal 5 3 4 3 4 3" xfId="33920"/>
    <cellStyle name="Normal 5 3 4 3 4 4" xfId="33921"/>
    <cellStyle name="Normal 5 3 4 3 4 5" xfId="33922"/>
    <cellStyle name="Normal 5 3 4 3 5" xfId="33923"/>
    <cellStyle name="Normal 5 3 4 3 5 2" xfId="33924"/>
    <cellStyle name="Normal 5 3 4 3 5 3" xfId="33925"/>
    <cellStyle name="Normal 5 3 4 3 5 4" xfId="33926"/>
    <cellStyle name="Normal 5 3 4 3 6" xfId="33927"/>
    <cellStyle name="Normal 5 3 4 3 6 2" xfId="33928"/>
    <cellStyle name="Normal 5 3 4 3 7" xfId="33929"/>
    <cellStyle name="Normal 5 3 4 3 8" xfId="33930"/>
    <cellStyle name="Normal 5 3 4 4" xfId="33931"/>
    <cellStyle name="Normal 5 3 4 4 2" xfId="33932"/>
    <cellStyle name="Normal 5 3 4 4 2 2" xfId="33933"/>
    <cellStyle name="Normal 5 3 4 4 2 2 2" xfId="33934"/>
    <cellStyle name="Normal 5 3 4 4 2 2 3" xfId="33935"/>
    <cellStyle name="Normal 5 3 4 4 2 2 4" xfId="33936"/>
    <cellStyle name="Normal 5 3 4 4 2 3" xfId="33937"/>
    <cellStyle name="Normal 5 3 4 4 2 4" xfId="33938"/>
    <cellStyle name="Normal 5 3 4 4 2 5" xfId="33939"/>
    <cellStyle name="Normal 5 3 4 4 3" xfId="33940"/>
    <cellStyle name="Normal 5 3 4 4 3 2" xfId="33941"/>
    <cellStyle name="Normal 5 3 4 4 3 3" xfId="33942"/>
    <cellStyle name="Normal 5 3 4 4 3 4" xfId="33943"/>
    <cellStyle name="Normal 5 3 4 4 4" xfId="33944"/>
    <cellStyle name="Normal 5 3 4 4 4 2" xfId="33945"/>
    <cellStyle name="Normal 5 3 4 4 5" xfId="33946"/>
    <cellStyle name="Normal 5 3 4 4 6" xfId="33947"/>
    <cellStyle name="Normal 5 3 4 5" xfId="33948"/>
    <cellStyle name="Normal 5 3 4 5 2" xfId="33949"/>
    <cellStyle name="Normal 5 3 4 5 2 2" xfId="33950"/>
    <cellStyle name="Normal 5 3 4 5 2 2 2" xfId="33951"/>
    <cellStyle name="Normal 5 3 4 5 2 2 3" xfId="33952"/>
    <cellStyle name="Normal 5 3 4 5 2 2 4" xfId="33953"/>
    <cellStyle name="Normal 5 3 4 5 2 3" xfId="33954"/>
    <cellStyle name="Normal 5 3 4 5 2 4" xfId="33955"/>
    <cellStyle name="Normal 5 3 4 5 2 5" xfId="33956"/>
    <cellStyle name="Normal 5 3 4 5 3" xfId="33957"/>
    <cellStyle name="Normal 5 3 4 5 3 2" xfId="33958"/>
    <cellStyle name="Normal 5 3 4 5 3 3" xfId="33959"/>
    <cellStyle name="Normal 5 3 4 5 3 4" xfId="33960"/>
    <cellStyle name="Normal 5 3 4 5 4" xfId="33961"/>
    <cellStyle name="Normal 5 3 4 5 4 2" xfId="33962"/>
    <cellStyle name="Normal 5 3 4 5 5" xfId="33963"/>
    <cellStyle name="Normal 5 3 4 5 6" xfId="33964"/>
    <cellStyle name="Normal 5 3 4 6" xfId="33965"/>
    <cellStyle name="Normal 5 3 4 6 2" xfId="33966"/>
    <cellStyle name="Normal 5 3 4 6 2 2" xfId="33967"/>
    <cellStyle name="Normal 5 3 4 6 2 3" xfId="33968"/>
    <cellStyle name="Normal 5 3 4 6 2 4" xfId="33969"/>
    <cellStyle name="Normal 5 3 4 6 3" xfId="33970"/>
    <cellStyle name="Normal 5 3 4 6 4" xfId="33971"/>
    <cellStyle name="Normal 5 3 4 6 5" xfId="33972"/>
    <cellStyle name="Normal 5 3 4 7" xfId="33973"/>
    <cellStyle name="Normal 5 3 4 7 2" xfId="33974"/>
    <cellStyle name="Normal 5 3 4 7 3" xfId="33975"/>
    <cellStyle name="Normal 5 3 4 7 4" xfId="33976"/>
    <cellStyle name="Normal 5 3 4 8" xfId="33977"/>
    <cellStyle name="Normal 5 3 4 8 2" xfId="33978"/>
    <cellStyle name="Normal 5 3 4 9" xfId="33979"/>
    <cellStyle name="Normal 5 3 5" xfId="33980"/>
    <cellStyle name="Normal 5 3 5 2" xfId="33981"/>
    <cellStyle name="Normal 5 3 5 2 2" xfId="33982"/>
    <cellStyle name="Normal 5 3 5 2 2 2" xfId="33983"/>
    <cellStyle name="Normal 5 3 5 2 2 2 2" xfId="33984"/>
    <cellStyle name="Normal 5 3 5 2 2 2 3" xfId="33985"/>
    <cellStyle name="Normal 5 3 5 2 2 2 4" xfId="33986"/>
    <cellStyle name="Normal 5 3 5 2 2 3" xfId="33987"/>
    <cellStyle name="Normal 5 3 5 2 2 4" xfId="33988"/>
    <cellStyle name="Normal 5 3 5 2 2 5" xfId="33989"/>
    <cellStyle name="Normal 5 3 5 2 3" xfId="33990"/>
    <cellStyle name="Normal 5 3 5 2 3 2" xfId="33991"/>
    <cellStyle name="Normal 5 3 5 2 3 3" xfId="33992"/>
    <cellStyle name="Normal 5 3 5 2 3 4" xfId="33993"/>
    <cellStyle name="Normal 5 3 5 2 4" xfId="33994"/>
    <cellStyle name="Normal 5 3 5 2 4 2" xfId="33995"/>
    <cellStyle name="Normal 5 3 5 2 5" xfId="33996"/>
    <cellStyle name="Normal 5 3 5 2 6" xfId="33997"/>
    <cellStyle name="Normal 5 3 5 3" xfId="33998"/>
    <cellStyle name="Normal 5 3 5 3 2" xfId="33999"/>
    <cellStyle name="Normal 5 3 5 3 2 2" xfId="34000"/>
    <cellStyle name="Normal 5 3 5 3 2 2 2" xfId="34001"/>
    <cellStyle name="Normal 5 3 5 3 2 2 3" xfId="34002"/>
    <cellStyle name="Normal 5 3 5 3 2 2 4" xfId="34003"/>
    <cellStyle name="Normal 5 3 5 3 2 3" xfId="34004"/>
    <cellStyle name="Normal 5 3 5 3 2 4" xfId="34005"/>
    <cellStyle name="Normal 5 3 5 3 2 5" xfId="34006"/>
    <cellStyle name="Normal 5 3 5 3 3" xfId="34007"/>
    <cellStyle name="Normal 5 3 5 3 3 2" xfId="34008"/>
    <cellStyle name="Normal 5 3 5 3 3 3" xfId="34009"/>
    <cellStyle name="Normal 5 3 5 3 3 4" xfId="34010"/>
    <cellStyle name="Normal 5 3 5 3 4" xfId="34011"/>
    <cellStyle name="Normal 5 3 5 3 4 2" xfId="34012"/>
    <cellStyle name="Normal 5 3 5 3 5" xfId="34013"/>
    <cellStyle name="Normal 5 3 5 3 6" xfId="34014"/>
    <cellStyle name="Normal 5 3 5 4" xfId="34015"/>
    <cellStyle name="Normal 5 3 5 4 2" xfId="34016"/>
    <cellStyle name="Normal 5 3 5 4 2 2" xfId="34017"/>
    <cellStyle name="Normal 5 3 5 4 2 3" xfId="34018"/>
    <cellStyle name="Normal 5 3 5 4 2 4" xfId="34019"/>
    <cellStyle name="Normal 5 3 5 4 3" xfId="34020"/>
    <cellStyle name="Normal 5 3 5 4 4" xfId="34021"/>
    <cellStyle name="Normal 5 3 5 4 5" xfId="34022"/>
    <cellStyle name="Normal 5 3 5 5" xfId="34023"/>
    <cellStyle name="Normal 5 3 5 5 2" xfId="34024"/>
    <cellStyle name="Normal 5 3 5 5 3" xfId="34025"/>
    <cellStyle name="Normal 5 3 5 5 4" xfId="34026"/>
    <cellStyle name="Normal 5 3 5 6" xfId="34027"/>
    <cellStyle name="Normal 5 3 5 6 2" xfId="34028"/>
    <cellStyle name="Normal 5 3 5 7" xfId="34029"/>
    <cellStyle name="Normal 5 3 5 8" xfId="34030"/>
    <cellStyle name="Normal 5 3 6" xfId="34031"/>
    <cellStyle name="Normal 5 3 6 2" xfId="34032"/>
    <cellStyle name="Normal 5 3 6 2 2" xfId="34033"/>
    <cellStyle name="Normal 5 3 6 2 2 2" xfId="34034"/>
    <cellStyle name="Normal 5 3 6 2 2 2 2" xfId="34035"/>
    <cellStyle name="Normal 5 3 6 2 2 2 3" xfId="34036"/>
    <cellStyle name="Normal 5 3 6 2 2 2 4" xfId="34037"/>
    <cellStyle name="Normal 5 3 6 2 2 3" xfId="34038"/>
    <cellStyle name="Normal 5 3 6 2 2 4" xfId="34039"/>
    <cellStyle name="Normal 5 3 6 2 2 5" xfId="34040"/>
    <cellStyle name="Normal 5 3 6 2 3" xfId="34041"/>
    <cellStyle name="Normal 5 3 6 2 3 2" xfId="34042"/>
    <cellStyle name="Normal 5 3 6 2 3 3" xfId="34043"/>
    <cellStyle name="Normal 5 3 6 2 3 4" xfId="34044"/>
    <cellStyle name="Normal 5 3 6 2 4" xfId="34045"/>
    <cellStyle name="Normal 5 3 6 2 4 2" xfId="34046"/>
    <cellStyle name="Normal 5 3 6 2 5" xfId="34047"/>
    <cellStyle name="Normal 5 3 6 2 6" xfId="34048"/>
    <cellStyle name="Normal 5 3 6 3" xfId="34049"/>
    <cellStyle name="Normal 5 3 6 3 2" xfId="34050"/>
    <cellStyle name="Normal 5 3 6 3 2 2" xfId="34051"/>
    <cellStyle name="Normal 5 3 6 3 2 2 2" xfId="34052"/>
    <cellStyle name="Normal 5 3 6 3 2 2 3" xfId="34053"/>
    <cellStyle name="Normal 5 3 6 3 2 2 4" xfId="34054"/>
    <cellStyle name="Normal 5 3 6 3 2 3" xfId="34055"/>
    <cellStyle name="Normal 5 3 6 3 2 4" xfId="34056"/>
    <cellStyle name="Normal 5 3 6 3 2 5" xfId="34057"/>
    <cellStyle name="Normal 5 3 6 3 3" xfId="34058"/>
    <cellStyle name="Normal 5 3 6 3 3 2" xfId="34059"/>
    <cellStyle name="Normal 5 3 6 3 3 3" xfId="34060"/>
    <cellStyle name="Normal 5 3 6 3 3 4" xfId="34061"/>
    <cellStyle name="Normal 5 3 6 3 4" xfId="34062"/>
    <cellStyle name="Normal 5 3 6 3 4 2" xfId="34063"/>
    <cellStyle name="Normal 5 3 6 3 5" xfId="34064"/>
    <cellStyle name="Normal 5 3 6 3 6" xfId="34065"/>
    <cellStyle name="Normal 5 3 6 4" xfId="34066"/>
    <cellStyle name="Normal 5 3 6 4 2" xfId="34067"/>
    <cellStyle name="Normal 5 3 6 4 2 2" xfId="34068"/>
    <cellStyle name="Normal 5 3 6 4 2 3" xfId="34069"/>
    <cellStyle name="Normal 5 3 6 4 2 4" xfId="34070"/>
    <cellStyle name="Normal 5 3 6 4 3" xfId="34071"/>
    <cellStyle name="Normal 5 3 6 4 4" xfId="34072"/>
    <cellStyle name="Normal 5 3 6 4 5" xfId="34073"/>
    <cellStyle name="Normal 5 3 6 5" xfId="34074"/>
    <cellStyle name="Normal 5 3 6 5 2" xfId="34075"/>
    <cellStyle name="Normal 5 3 6 5 3" xfId="34076"/>
    <cellStyle name="Normal 5 3 6 5 4" xfId="34077"/>
    <cellStyle name="Normal 5 3 6 6" xfId="34078"/>
    <cellStyle name="Normal 5 3 6 6 2" xfId="34079"/>
    <cellStyle name="Normal 5 3 6 7" xfId="34080"/>
    <cellStyle name="Normal 5 3 6 8" xfId="34081"/>
    <cellStyle name="Normal 5 3 7" xfId="34082"/>
    <cellStyle name="Normal 5 3 7 2" xfId="34083"/>
    <cellStyle name="Normal 5 3 7 2 2" xfId="34084"/>
    <cellStyle name="Normal 5 3 7 2 2 2" xfId="34085"/>
    <cellStyle name="Normal 5 3 7 2 2 3" xfId="34086"/>
    <cellStyle name="Normal 5 3 7 2 2 4" xfId="34087"/>
    <cellStyle name="Normal 5 3 7 2 3" xfId="34088"/>
    <cellStyle name="Normal 5 3 7 2 4" xfId="34089"/>
    <cellStyle name="Normal 5 3 7 2 5" xfId="34090"/>
    <cellStyle name="Normal 5 3 7 3" xfId="34091"/>
    <cellStyle name="Normal 5 3 7 3 2" xfId="34092"/>
    <cellStyle name="Normal 5 3 7 3 3" xfId="34093"/>
    <cellStyle name="Normal 5 3 7 3 4" xfId="34094"/>
    <cellStyle name="Normal 5 3 7 4" xfId="34095"/>
    <cellStyle name="Normal 5 3 7 4 2" xfId="34096"/>
    <cellStyle name="Normal 5 3 7 5" xfId="34097"/>
    <cellStyle name="Normal 5 3 7 6" xfId="34098"/>
    <cellStyle name="Normal 5 3 8" xfId="34099"/>
    <cellStyle name="Normal 5 3 8 2" xfId="34100"/>
    <cellStyle name="Normal 5 3 8 2 2" xfId="34101"/>
    <cellStyle name="Normal 5 3 8 2 2 2" xfId="34102"/>
    <cellStyle name="Normal 5 3 8 2 2 3" xfId="34103"/>
    <cellStyle name="Normal 5 3 8 2 2 4" xfId="34104"/>
    <cellStyle name="Normal 5 3 8 2 3" xfId="34105"/>
    <cellStyle name="Normal 5 3 8 2 4" xfId="34106"/>
    <cellStyle name="Normal 5 3 8 2 5" xfId="34107"/>
    <cellStyle name="Normal 5 3 8 3" xfId="34108"/>
    <cellStyle name="Normal 5 3 8 3 2" xfId="34109"/>
    <cellStyle name="Normal 5 3 8 3 3" xfId="34110"/>
    <cellStyle name="Normal 5 3 8 3 4" xfId="34111"/>
    <cellStyle name="Normal 5 3 8 4" xfId="34112"/>
    <cellStyle name="Normal 5 3 8 4 2" xfId="34113"/>
    <cellStyle name="Normal 5 3 8 5" xfId="34114"/>
    <cellStyle name="Normal 5 3 8 6" xfId="34115"/>
    <cellStyle name="Normal 5 3 9" xfId="34116"/>
    <cellStyle name="Normal 5 3 9 2" xfId="34117"/>
    <cellStyle name="Normal 5 3 9 2 2" xfId="34118"/>
    <cellStyle name="Normal 5 3 9 2 3" xfId="34119"/>
    <cellStyle name="Normal 5 3 9 2 4" xfId="34120"/>
    <cellStyle name="Normal 5 3 9 3" xfId="34121"/>
    <cellStyle name="Normal 5 3 9 4" xfId="34122"/>
    <cellStyle name="Normal 5 3 9 5" xfId="34123"/>
    <cellStyle name="Normal 5 4" xfId="34124"/>
    <cellStyle name="Normal 5 4 10" xfId="34125"/>
    <cellStyle name="Normal 5 4 10 2" xfId="34126"/>
    <cellStyle name="Normal 5 4 10 3" xfId="34127"/>
    <cellStyle name="Normal 5 4 10 4" xfId="34128"/>
    <cellStyle name="Normal 5 4 11" xfId="34129"/>
    <cellStyle name="Normal 5 4 11 2" xfId="34130"/>
    <cellStyle name="Normal 5 4 12" xfId="34131"/>
    <cellStyle name="Normal 5 4 13" xfId="34132"/>
    <cellStyle name="Normal 5 4 2" xfId="34133"/>
    <cellStyle name="Normal 5 4 2 10" xfId="34134"/>
    <cellStyle name="Normal 5 4 2 11" xfId="34135"/>
    <cellStyle name="Normal 5 4 2 2" xfId="34136"/>
    <cellStyle name="Normal 5 4 2 2 10" xfId="34137"/>
    <cellStyle name="Normal 5 4 2 2 2" xfId="34138"/>
    <cellStyle name="Normal 5 4 2 2 2 2" xfId="34139"/>
    <cellStyle name="Normal 5 4 2 2 2 2 2" xfId="34140"/>
    <cellStyle name="Normal 5 4 2 2 2 2 2 2" xfId="34141"/>
    <cellStyle name="Normal 5 4 2 2 2 2 2 2 2" xfId="34142"/>
    <cellStyle name="Normal 5 4 2 2 2 2 2 2 3" xfId="34143"/>
    <cellStyle name="Normal 5 4 2 2 2 2 2 2 4" xfId="34144"/>
    <cellStyle name="Normal 5 4 2 2 2 2 2 3" xfId="34145"/>
    <cellStyle name="Normal 5 4 2 2 2 2 2 4" xfId="34146"/>
    <cellStyle name="Normal 5 4 2 2 2 2 2 5" xfId="34147"/>
    <cellStyle name="Normal 5 4 2 2 2 2 3" xfId="34148"/>
    <cellStyle name="Normal 5 4 2 2 2 2 3 2" xfId="34149"/>
    <cellStyle name="Normal 5 4 2 2 2 2 3 3" xfId="34150"/>
    <cellStyle name="Normal 5 4 2 2 2 2 3 4" xfId="34151"/>
    <cellStyle name="Normal 5 4 2 2 2 2 4" xfId="34152"/>
    <cellStyle name="Normal 5 4 2 2 2 2 4 2" xfId="34153"/>
    <cellStyle name="Normal 5 4 2 2 2 2 5" xfId="34154"/>
    <cellStyle name="Normal 5 4 2 2 2 2 6" xfId="34155"/>
    <cellStyle name="Normal 5 4 2 2 2 3" xfId="34156"/>
    <cellStyle name="Normal 5 4 2 2 2 3 2" xfId="34157"/>
    <cellStyle name="Normal 5 4 2 2 2 3 2 2" xfId="34158"/>
    <cellStyle name="Normal 5 4 2 2 2 3 2 2 2" xfId="34159"/>
    <cellStyle name="Normal 5 4 2 2 2 3 2 2 3" xfId="34160"/>
    <cellStyle name="Normal 5 4 2 2 2 3 2 2 4" xfId="34161"/>
    <cellStyle name="Normal 5 4 2 2 2 3 2 3" xfId="34162"/>
    <cellStyle name="Normal 5 4 2 2 2 3 2 4" xfId="34163"/>
    <cellStyle name="Normal 5 4 2 2 2 3 2 5" xfId="34164"/>
    <cellStyle name="Normal 5 4 2 2 2 3 3" xfId="34165"/>
    <cellStyle name="Normal 5 4 2 2 2 3 3 2" xfId="34166"/>
    <cellStyle name="Normal 5 4 2 2 2 3 3 3" xfId="34167"/>
    <cellStyle name="Normal 5 4 2 2 2 3 3 4" xfId="34168"/>
    <cellStyle name="Normal 5 4 2 2 2 3 4" xfId="34169"/>
    <cellStyle name="Normal 5 4 2 2 2 3 4 2" xfId="34170"/>
    <cellStyle name="Normal 5 4 2 2 2 3 5" xfId="34171"/>
    <cellStyle name="Normal 5 4 2 2 2 3 6" xfId="34172"/>
    <cellStyle name="Normal 5 4 2 2 2 4" xfId="34173"/>
    <cellStyle name="Normal 5 4 2 2 2 4 2" xfId="34174"/>
    <cellStyle name="Normal 5 4 2 2 2 4 2 2" xfId="34175"/>
    <cellStyle name="Normal 5 4 2 2 2 4 2 3" xfId="34176"/>
    <cellStyle name="Normal 5 4 2 2 2 4 2 4" xfId="34177"/>
    <cellStyle name="Normal 5 4 2 2 2 4 3" xfId="34178"/>
    <cellStyle name="Normal 5 4 2 2 2 4 4" xfId="34179"/>
    <cellStyle name="Normal 5 4 2 2 2 4 5" xfId="34180"/>
    <cellStyle name="Normal 5 4 2 2 2 5" xfId="34181"/>
    <cellStyle name="Normal 5 4 2 2 2 5 2" xfId="34182"/>
    <cellStyle name="Normal 5 4 2 2 2 5 3" xfId="34183"/>
    <cellStyle name="Normal 5 4 2 2 2 5 4" xfId="34184"/>
    <cellStyle name="Normal 5 4 2 2 2 6" xfId="34185"/>
    <cellStyle name="Normal 5 4 2 2 2 6 2" xfId="34186"/>
    <cellStyle name="Normal 5 4 2 2 2 7" xfId="34187"/>
    <cellStyle name="Normal 5 4 2 2 2 8" xfId="34188"/>
    <cellStyle name="Normal 5 4 2 2 3" xfId="34189"/>
    <cellStyle name="Normal 5 4 2 2 3 2" xfId="34190"/>
    <cellStyle name="Normal 5 4 2 2 3 2 2" xfId="34191"/>
    <cellStyle name="Normal 5 4 2 2 3 2 2 2" xfId="34192"/>
    <cellStyle name="Normal 5 4 2 2 3 2 2 2 2" xfId="34193"/>
    <cellStyle name="Normal 5 4 2 2 3 2 2 2 3" xfId="34194"/>
    <cellStyle name="Normal 5 4 2 2 3 2 2 2 4" xfId="34195"/>
    <cellStyle name="Normal 5 4 2 2 3 2 2 3" xfId="34196"/>
    <cellStyle name="Normal 5 4 2 2 3 2 2 4" xfId="34197"/>
    <cellStyle name="Normal 5 4 2 2 3 2 2 5" xfId="34198"/>
    <cellStyle name="Normal 5 4 2 2 3 2 3" xfId="34199"/>
    <cellStyle name="Normal 5 4 2 2 3 2 3 2" xfId="34200"/>
    <cellStyle name="Normal 5 4 2 2 3 2 3 3" xfId="34201"/>
    <cellStyle name="Normal 5 4 2 2 3 2 3 4" xfId="34202"/>
    <cellStyle name="Normal 5 4 2 2 3 2 4" xfId="34203"/>
    <cellStyle name="Normal 5 4 2 2 3 2 4 2" xfId="34204"/>
    <cellStyle name="Normal 5 4 2 2 3 2 5" xfId="34205"/>
    <cellStyle name="Normal 5 4 2 2 3 2 6" xfId="34206"/>
    <cellStyle name="Normal 5 4 2 2 3 3" xfId="34207"/>
    <cellStyle name="Normal 5 4 2 2 3 3 2" xfId="34208"/>
    <cellStyle name="Normal 5 4 2 2 3 3 2 2" xfId="34209"/>
    <cellStyle name="Normal 5 4 2 2 3 3 2 2 2" xfId="34210"/>
    <cellStyle name="Normal 5 4 2 2 3 3 2 2 3" xfId="34211"/>
    <cellStyle name="Normal 5 4 2 2 3 3 2 2 4" xfId="34212"/>
    <cellStyle name="Normal 5 4 2 2 3 3 2 3" xfId="34213"/>
    <cellStyle name="Normal 5 4 2 2 3 3 2 4" xfId="34214"/>
    <cellStyle name="Normal 5 4 2 2 3 3 2 5" xfId="34215"/>
    <cellStyle name="Normal 5 4 2 2 3 3 3" xfId="34216"/>
    <cellStyle name="Normal 5 4 2 2 3 3 3 2" xfId="34217"/>
    <cellStyle name="Normal 5 4 2 2 3 3 3 3" xfId="34218"/>
    <cellStyle name="Normal 5 4 2 2 3 3 3 4" xfId="34219"/>
    <cellStyle name="Normal 5 4 2 2 3 3 4" xfId="34220"/>
    <cellStyle name="Normal 5 4 2 2 3 3 4 2" xfId="34221"/>
    <cellStyle name="Normal 5 4 2 2 3 3 5" xfId="34222"/>
    <cellStyle name="Normal 5 4 2 2 3 3 6" xfId="34223"/>
    <cellStyle name="Normal 5 4 2 2 3 4" xfId="34224"/>
    <cellStyle name="Normal 5 4 2 2 3 4 2" xfId="34225"/>
    <cellStyle name="Normal 5 4 2 2 3 4 2 2" xfId="34226"/>
    <cellStyle name="Normal 5 4 2 2 3 4 2 3" xfId="34227"/>
    <cellStyle name="Normal 5 4 2 2 3 4 2 4" xfId="34228"/>
    <cellStyle name="Normal 5 4 2 2 3 4 3" xfId="34229"/>
    <cellStyle name="Normal 5 4 2 2 3 4 4" xfId="34230"/>
    <cellStyle name="Normal 5 4 2 2 3 4 5" xfId="34231"/>
    <cellStyle name="Normal 5 4 2 2 3 5" xfId="34232"/>
    <cellStyle name="Normal 5 4 2 2 3 5 2" xfId="34233"/>
    <cellStyle name="Normal 5 4 2 2 3 5 3" xfId="34234"/>
    <cellStyle name="Normal 5 4 2 2 3 5 4" xfId="34235"/>
    <cellStyle name="Normal 5 4 2 2 3 6" xfId="34236"/>
    <cellStyle name="Normal 5 4 2 2 3 6 2" xfId="34237"/>
    <cellStyle name="Normal 5 4 2 2 3 7" xfId="34238"/>
    <cellStyle name="Normal 5 4 2 2 3 8" xfId="34239"/>
    <cellStyle name="Normal 5 4 2 2 4" xfId="34240"/>
    <cellStyle name="Normal 5 4 2 2 4 2" xfId="34241"/>
    <cellStyle name="Normal 5 4 2 2 4 2 2" xfId="34242"/>
    <cellStyle name="Normal 5 4 2 2 4 2 2 2" xfId="34243"/>
    <cellStyle name="Normal 5 4 2 2 4 2 2 3" xfId="34244"/>
    <cellStyle name="Normal 5 4 2 2 4 2 2 4" xfId="34245"/>
    <cellStyle name="Normal 5 4 2 2 4 2 3" xfId="34246"/>
    <cellStyle name="Normal 5 4 2 2 4 2 4" xfId="34247"/>
    <cellStyle name="Normal 5 4 2 2 4 2 5" xfId="34248"/>
    <cellStyle name="Normal 5 4 2 2 4 3" xfId="34249"/>
    <cellStyle name="Normal 5 4 2 2 4 3 2" xfId="34250"/>
    <cellStyle name="Normal 5 4 2 2 4 3 3" xfId="34251"/>
    <cellStyle name="Normal 5 4 2 2 4 3 4" xfId="34252"/>
    <cellStyle name="Normal 5 4 2 2 4 4" xfId="34253"/>
    <cellStyle name="Normal 5 4 2 2 4 4 2" xfId="34254"/>
    <cellStyle name="Normal 5 4 2 2 4 5" xfId="34255"/>
    <cellStyle name="Normal 5 4 2 2 4 6" xfId="34256"/>
    <cellStyle name="Normal 5 4 2 2 5" xfId="34257"/>
    <cellStyle name="Normal 5 4 2 2 5 2" xfId="34258"/>
    <cellStyle name="Normal 5 4 2 2 5 2 2" xfId="34259"/>
    <cellStyle name="Normal 5 4 2 2 5 2 2 2" xfId="34260"/>
    <cellStyle name="Normal 5 4 2 2 5 2 2 3" xfId="34261"/>
    <cellStyle name="Normal 5 4 2 2 5 2 2 4" xfId="34262"/>
    <cellStyle name="Normal 5 4 2 2 5 2 3" xfId="34263"/>
    <cellStyle name="Normal 5 4 2 2 5 2 4" xfId="34264"/>
    <cellStyle name="Normal 5 4 2 2 5 2 5" xfId="34265"/>
    <cellStyle name="Normal 5 4 2 2 5 3" xfId="34266"/>
    <cellStyle name="Normal 5 4 2 2 5 3 2" xfId="34267"/>
    <cellStyle name="Normal 5 4 2 2 5 3 3" xfId="34268"/>
    <cellStyle name="Normal 5 4 2 2 5 3 4" xfId="34269"/>
    <cellStyle name="Normal 5 4 2 2 5 4" xfId="34270"/>
    <cellStyle name="Normal 5 4 2 2 5 4 2" xfId="34271"/>
    <cellStyle name="Normal 5 4 2 2 5 5" xfId="34272"/>
    <cellStyle name="Normal 5 4 2 2 5 6" xfId="34273"/>
    <cellStyle name="Normal 5 4 2 2 6" xfId="34274"/>
    <cellStyle name="Normal 5 4 2 2 6 2" xfId="34275"/>
    <cellStyle name="Normal 5 4 2 2 6 2 2" xfId="34276"/>
    <cellStyle name="Normal 5 4 2 2 6 2 3" xfId="34277"/>
    <cellStyle name="Normal 5 4 2 2 6 2 4" xfId="34278"/>
    <cellStyle name="Normal 5 4 2 2 6 3" xfId="34279"/>
    <cellStyle name="Normal 5 4 2 2 6 4" xfId="34280"/>
    <cellStyle name="Normal 5 4 2 2 6 5" xfId="34281"/>
    <cellStyle name="Normal 5 4 2 2 7" xfId="34282"/>
    <cellStyle name="Normal 5 4 2 2 7 2" xfId="34283"/>
    <cellStyle name="Normal 5 4 2 2 7 3" xfId="34284"/>
    <cellStyle name="Normal 5 4 2 2 7 4" xfId="34285"/>
    <cellStyle name="Normal 5 4 2 2 8" xfId="34286"/>
    <cellStyle name="Normal 5 4 2 2 8 2" xfId="34287"/>
    <cellStyle name="Normal 5 4 2 2 9" xfId="34288"/>
    <cellStyle name="Normal 5 4 2 3" xfId="34289"/>
    <cellStyle name="Normal 5 4 2 3 2" xfId="34290"/>
    <cellStyle name="Normal 5 4 2 3 2 2" xfId="34291"/>
    <cellStyle name="Normal 5 4 2 3 2 2 2" xfId="34292"/>
    <cellStyle name="Normal 5 4 2 3 2 2 2 2" xfId="34293"/>
    <cellStyle name="Normal 5 4 2 3 2 2 2 3" xfId="34294"/>
    <cellStyle name="Normal 5 4 2 3 2 2 2 4" xfId="34295"/>
    <cellStyle name="Normal 5 4 2 3 2 2 3" xfId="34296"/>
    <cellStyle name="Normal 5 4 2 3 2 2 4" xfId="34297"/>
    <cellStyle name="Normal 5 4 2 3 2 2 5" xfId="34298"/>
    <cellStyle name="Normal 5 4 2 3 2 3" xfId="34299"/>
    <cellStyle name="Normal 5 4 2 3 2 3 2" xfId="34300"/>
    <cellStyle name="Normal 5 4 2 3 2 3 3" xfId="34301"/>
    <cellStyle name="Normal 5 4 2 3 2 3 4" xfId="34302"/>
    <cellStyle name="Normal 5 4 2 3 2 4" xfId="34303"/>
    <cellStyle name="Normal 5 4 2 3 2 4 2" xfId="34304"/>
    <cellStyle name="Normal 5 4 2 3 2 5" xfId="34305"/>
    <cellStyle name="Normal 5 4 2 3 2 6" xfId="34306"/>
    <cellStyle name="Normal 5 4 2 3 3" xfId="34307"/>
    <cellStyle name="Normal 5 4 2 3 3 2" xfId="34308"/>
    <cellStyle name="Normal 5 4 2 3 3 2 2" xfId="34309"/>
    <cellStyle name="Normal 5 4 2 3 3 2 2 2" xfId="34310"/>
    <cellStyle name="Normal 5 4 2 3 3 2 2 3" xfId="34311"/>
    <cellStyle name="Normal 5 4 2 3 3 2 2 4" xfId="34312"/>
    <cellStyle name="Normal 5 4 2 3 3 2 3" xfId="34313"/>
    <cellStyle name="Normal 5 4 2 3 3 2 4" xfId="34314"/>
    <cellStyle name="Normal 5 4 2 3 3 2 5" xfId="34315"/>
    <cellStyle name="Normal 5 4 2 3 3 3" xfId="34316"/>
    <cellStyle name="Normal 5 4 2 3 3 3 2" xfId="34317"/>
    <cellStyle name="Normal 5 4 2 3 3 3 3" xfId="34318"/>
    <cellStyle name="Normal 5 4 2 3 3 3 4" xfId="34319"/>
    <cellStyle name="Normal 5 4 2 3 3 4" xfId="34320"/>
    <cellStyle name="Normal 5 4 2 3 3 4 2" xfId="34321"/>
    <cellStyle name="Normal 5 4 2 3 3 5" xfId="34322"/>
    <cellStyle name="Normal 5 4 2 3 3 6" xfId="34323"/>
    <cellStyle name="Normal 5 4 2 3 4" xfId="34324"/>
    <cellStyle name="Normal 5 4 2 3 4 2" xfId="34325"/>
    <cellStyle name="Normal 5 4 2 3 4 2 2" xfId="34326"/>
    <cellStyle name="Normal 5 4 2 3 4 2 3" xfId="34327"/>
    <cellStyle name="Normal 5 4 2 3 4 2 4" xfId="34328"/>
    <cellStyle name="Normal 5 4 2 3 4 3" xfId="34329"/>
    <cellStyle name="Normal 5 4 2 3 4 4" xfId="34330"/>
    <cellStyle name="Normal 5 4 2 3 4 5" xfId="34331"/>
    <cellStyle name="Normal 5 4 2 3 5" xfId="34332"/>
    <cellStyle name="Normal 5 4 2 3 5 2" xfId="34333"/>
    <cellStyle name="Normal 5 4 2 3 5 3" xfId="34334"/>
    <cellStyle name="Normal 5 4 2 3 5 4" xfId="34335"/>
    <cellStyle name="Normal 5 4 2 3 6" xfId="34336"/>
    <cellStyle name="Normal 5 4 2 3 6 2" xfId="34337"/>
    <cellStyle name="Normal 5 4 2 3 7" xfId="34338"/>
    <cellStyle name="Normal 5 4 2 3 8" xfId="34339"/>
    <cellStyle name="Normal 5 4 2 4" xfId="34340"/>
    <cellStyle name="Normal 5 4 2 4 2" xfId="34341"/>
    <cellStyle name="Normal 5 4 2 4 2 2" xfId="34342"/>
    <cellStyle name="Normal 5 4 2 4 2 2 2" xfId="34343"/>
    <cellStyle name="Normal 5 4 2 4 2 2 2 2" xfId="34344"/>
    <cellStyle name="Normal 5 4 2 4 2 2 2 3" xfId="34345"/>
    <cellStyle name="Normal 5 4 2 4 2 2 2 4" xfId="34346"/>
    <cellStyle name="Normal 5 4 2 4 2 2 3" xfId="34347"/>
    <cellStyle name="Normal 5 4 2 4 2 2 4" xfId="34348"/>
    <cellStyle name="Normal 5 4 2 4 2 2 5" xfId="34349"/>
    <cellStyle name="Normal 5 4 2 4 2 3" xfId="34350"/>
    <cellStyle name="Normal 5 4 2 4 2 3 2" xfId="34351"/>
    <cellStyle name="Normal 5 4 2 4 2 3 3" xfId="34352"/>
    <cellStyle name="Normal 5 4 2 4 2 3 4" xfId="34353"/>
    <cellStyle name="Normal 5 4 2 4 2 4" xfId="34354"/>
    <cellStyle name="Normal 5 4 2 4 2 4 2" xfId="34355"/>
    <cellStyle name="Normal 5 4 2 4 2 5" xfId="34356"/>
    <cellStyle name="Normal 5 4 2 4 2 6" xfId="34357"/>
    <cellStyle name="Normal 5 4 2 4 3" xfId="34358"/>
    <cellStyle name="Normal 5 4 2 4 3 2" xfId="34359"/>
    <cellStyle name="Normal 5 4 2 4 3 2 2" xfId="34360"/>
    <cellStyle name="Normal 5 4 2 4 3 2 2 2" xfId="34361"/>
    <cellStyle name="Normal 5 4 2 4 3 2 2 3" xfId="34362"/>
    <cellStyle name="Normal 5 4 2 4 3 2 2 4" xfId="34363"/>
    <cellStyle name="Normal 5 4 2 4 3 2 3" xfId="34364"/>
    <cellStyle name="Normal 5 4 2 4 3 2 4" xfId="34365"/>
    <cellStyle name="Normal 5 4 2 4 3 2 5" xfId="34366"/>
    <cellStyle name="Normal 5 4 2 4 3 3" xfId="34367"/>
    <cellStyle name="Normal 5 4 2 4 3 3 2" xfId="34368"/>
    <cellStyle name="Normal 5 4 2 4 3 3 3" xfId="34369"/>
    <cellStyle name="Normal 5 4 2 4 3 3 4" xfId="34370"/>
    <cellStyle name="Normal 5 4 2 4 3 4" xfId="34371"/>
    <cellStyle name="Normal 5 4 2 4 3 4 2" xfId="34372"/>
    <cellStyle name="Normal 5 4 2 4 3 5" xfId="34373"/>
    <cellStyle name="Normal 5 4 2 4 3 6" xfId="34374"/>
    <cellStyle name="Normal 5 4 2 4 4" xfId="34375"/>
    <cellStyle name="Normal 5 4 2 4 4 2" xfId="34376"/>
    <cellStyle name="Normal 5 4 2 4 4 2 2" xfId="34377"/>
    <cellStyle name="Normal 5 4 2 4 4 2 3" xfId="34378"/>
    <cellStyle name="Normal 5 4 2 4 4 2 4" xfId="34379"/>
    <cellStyle name="Normal 5 4 2 4 4 3" xfId="34380"/>
    <cellStyle name="Normal 5 4 2 4 4 4" xfId="34381"/>
    <cellStyle name="Normal 5 4 2 4 4 5" xfId="34382"/>
    <cellStyle name="Normal 5 4 2 4 5" xfId="34383"/>
    <cellStyle name="Normal 5 4 2 4 5 2" xfId="34384"/>
    <cellStyle name="Normal 5 4 2 4 5 3" xfId="34385"/>
    <cellStyle name="Normal 5 4 2 4 5 4" xfId="34386"/>
    <cellStyle name="Normal 5 4 2 4 6" xfId="34387"/>
    <cellStyle name="Normal 5 4 2 4 6 2" xfId="34388"/>
    <cellStyle name="Normal 5 4 2 4 7" xfId="34389"/>
    <cellStyle name="Normal 5 4 2 4 8" xfId="34390"/>
    <cellStyle name="Normal 5 4 2 5" xfId="34391"/>
    <cellStyle name="Normal 5 4 2 5 2" xfId="34392"/>
    <cellStyle name="Normal 5 4 2 5 2 2" xfId="34393"/>
    <cellStyle name="Normal 5 4 2 5 2 2 2" xfId="34394"/>
    <cellStyle name="Normal 5 4 2 5 2 2 3" xfId="34395"/>
    <cellStyle name="Normal 5 4 2 5 2 2 4" xfId="34396"/>
    <cellStyle name="Normal 5 4 2 5 2 3" xfId="34397"/>
    <cellStyle name="Normal 5 4 2 5 2 4" xfId="34398"/>
    <cellStyle name="Normal 5 4 2 5 2 5" xfId="34399"/>
    <cellStyle name="Normal 5 4 2 5 3" xfId="34400"/>
    <cellStyle name="Normal 5 4 2 5 3 2" xfId="34401"/>
    <cellStyle name="Normal 5 4 2 5 3 3" xfId="34402"/>
    <cellStyle name="Normal 5 4 2 5 3 4" xfId="34403"/>
    <cellStyle name="Normal 5 4 2 5 4" xfId="34404"/>
    <cellStyle name="Normal 5 4 2 5 4 2" xfId="34405"/>
    <cellStyle name="Normal 5 4 2 5 5" xfId="34406"/>
    <cellStyle name="Normal 5 4 2 5 6" xfId="34407"/>
    <cellStyle name="Normal 5 4 2 6" xfId="34408"/>
    <cellStyle name="Normal 5 4 2 6 2" xfId="34409"/>
    <cellStyle name="Normal 5 4 2 6 2 2" xfId="34410"/>
    <cellStyle name="Normal 5 4 2 6 2 2 2" xfId="34411"/>
    <cellStyle name="Normal 5 4 2 6 2 2 3" xfId="34412"/>
    <cellStyle name="Normal 5 4 2 6 2 2 4" xfId="34413"/>
    <cellStyle name="Normal 5 4 2 6 2 3" xfId="34414"/>
    <cellStyle name="Normal 5 4 2 6 2 4" xfId="34415"/>
    <cellStyle name="Normal 5 4 2 6 2 5" xfId="34416"/>
    <cellStyle name="Normal 5 4 2 6 3" xfId="34417"/>
    <cellStyle name="Normal 5 4 2 6 3 2" xfId="34418"/>
    <cellStyle name="Normal 5 4 2 6 3 3" xfId="34419"/>
    <cellStyle name="Normal 5 4 2 6 3 4" xfId="34420"/>
    <cellStyle name="Normal 5 4 2 6 4" xfId="34421"/>
    <cellStyle name="Normal 5 4 2 6 4 2" xfId="34422"/>
    <cellStyle name="Normal 5 4 2 6 5" xfId="34423"/>
    <cellStyle name="Normal 5 4 2 6 6" xfId="34424"/>
    <cellStyle name="Normal 5 4 2 7" xfId="34425"/>
    <cellStyle name="Normal 5 4 2 7 2" xfId="34426"/>
    <cellStyle name="Normal 5 4 2 7 2 2" xfId="34427"/>
    <cellStyle name="Normal 5 4 2 7 2 3" xfId="34428"/>
    <cellStyle name="Normal 5 4 2 7 2 4" xfId="34429"/>
    <cellStyle name="Normal 5 4 2 7 3" xfId="34430"/>
    <cellStyle name="Normal 5 4 2 7 4" xfId="34431"/>
    <cellStyle name="Normal 5 4 2 7 5" xfId="34432"/>
    <cellStyle name="Normal 5 4 2 8" xfId="34433"/>
    <cellStyle name="Normal 5 4 2 8 2" xfId="34434"/>
    <cellStyle name="Normal 5 4 2 8 3" xfId="34435"/>
    <cellStyle name="Normal 5 4 2 8 4" xfId="34436"/>
    <cellStyle name="Normal 5 4 2 9" xfId="34437"/>
    <cellStyle name="Normal 5 4 2 9 2" xfId="34438"/>
    <cellStyle name="Normal 5 4 3" xfId="34439"/>
    <cellStyle name="Normal 5 4 3 10" xfId="34440"/>
    <cellStyle name="Normal 5 4 3 2" xfId="34441"/>
    <cellStyle name="Normal 5 4 3 2 2" xfId="34442"/>
    <cellStyle name="Normal 5 4 3 2 2 2" xfId="34443"/>
    <cellStyle name="Normal 5 4 3 2 2 2 2" xfId="34444"/>
    <cellStyle name="Normal 5 4 3 2 2 2 2 2" xfId="34445"/>
    <cellStyle name="Normal 5 4 3 2 2 2 2 3" xfId="34446"/>
    <cellStyle name="Normal 5 4 3 2 2 2 2 4" xfId="34447"/>
    <cellStyle name="Normal 5 4 3 2 2 2 3" xfId="34448"/>
    <cellStyle name="Normal 5 4 3 2 2 2 4" xfId="34449"/>
    <cellStyle name="Normal 5 4 3 2 2 2 5" xfId="34450"/>
    <cellStyle name="Normal 5 4 3 2 2 3" xfId="34451"/>
    <cellStyle name="Normal 5 4 3 2 2 3 2" xfId="34452"/>
    <cellStyle name="Normal 5 4 3 2 2 3 3" xfId="34453"/>
    <cellStyle name="Normal 5 4 3 2 2 3 4" xfId="34454"/>
    <cellStyle name="Normal 5 4 3 2 2 4" xfId="34455"/>
    <cellStyle name="Normal 5 4 3 2 2 4 2" xfId="34456"/>
    <cellStyle name="Normal 5 4 3 2 2 5" xfId="34457"/>
    <cellStyle name="Normal 5 4 3 2 2 6" xfId="34458"/>
    <cellStyle name="Normal 5 4 3 2 3" xfId="34459"/>
    <cellStyle name="Normal 5 4 3 2 3 2" xfId="34460"/>
    <cellStyle name="Normal 5 4 3 2 3 2 2" xfId="34461"/>
    <cellStyle name="Normal 5 4 3 2 3 2 2 2" xfId="34462"/>
    <cellStyle name="Normal 5 4 3 2 3 2 2 3" xfId="34463"/>
    <cellStyle name="Normal 5 4 3 2 3 2 2 4" xfId="34464"/>
    <cellStyle name="Normal 5 4 3 2 3 2 3" xfId="34465"/>
    <cellStyle name="Normal 5 4 3 2 3 2 4" xfId="34466"/>
    <cellStyle name="Normal 5 4 3 2 3 2 5" xfId="34467"/>
    <cellStyle name="Normal 5 4 3 2 3 3" xfId="34468"/>
    <cellStyle name="Normal 5 4 3 2 3 3 2" xfId="34469"/>
    <cellStyle name="Normal 5 4 3 2 3 3 3" xfId="34470"/>
    <cellStyle name="Normal 5 4 3 2 3 3 4" xfId="34471"/>
    <cellStyle name="Normal 5 4 3 2 3 4" xfId="34472"/>
    <cellStyle name="Normal 5 4 3 2 3 4 2" xfId="34473"/>
    <cellStyle name="Normal 5 4 3 2 3 5" xfId="34474"/>
    <cellStyle name="Normal 5 4 3 2 3 6" xfId="34475"/>
    <cellStyle name="Normal 5 4 3 2 4" xfId="34476"/>
    <cellStyle name="Normal 5 4 3 2 4 2" xfId="34477"/>
    <cellStyle name="Normal 5 4 3 2 4 2 2" xfId="34478"/>
    <cellStyle name="Normal 5 4 3 2 4 2 3" xfId="34479"/>
    <cellStyle name="Normal 5 4 3 2 4 2 4" xfId="34480"/>
    <cellStyle name="Normal 5 4 3 2 4 3" xfId="34481"/>
    <cellStyle name="Normal 5 4 3 2 4 4" xfId="34482"/>
    <cellStyle name="Normal 5 4 3 2 4 5" xfId="34483"/>
    <cellStyle name="Normal 5 4 3 2 5" xfId="34484"/>
    <cellStyle name="Normal 5 4 3 2 5 2" xfId="34485"/>
    <cellStyle name="Normal 5 4 3 2 5 3" xfId="34486"/>
    <cellStyle name="Normal 5 4 3 2 5 4" xfId="34487"/>
    <cellStyle name="Normal 5 4 3 2 6" xfId="34488"/>
    <cellStyle name="Normal 5 4 3 2 6 2" xfId="34489"/>
    <cellStyle name="Normal 5 4 3 2 7" xfId="34490"/>
    <cellStyle name="Normal 5 4 3 2 8" xfId="34491"/>
    <cellStyle name="Normal 5 4 3 3" xfId="34492"/>
    <cellStyle name="Normal 5 4 3 3 2" xfId="34493"/>
    <cellStyle name="Normal 5 4 3 3 2 2" xfId="34494"/>
    <cellStyle name="Normal 5 4 3 3 2 2 2" xfId="34495"/>
    <cellStyle name="Normal 5 4 3 3 2 2 2 2" xfId="34496"/>
    <cellStyle name="Normal 5 4 3 3 2 2 2 3" xfId="34497"/>
    <cellStyle name="Normal 5 4 3 3 2 2 2 4" xfId="34498"/>
    <cellStyle name="Normal 5 4 3 3 2 2 3" xfId="34499"/>
    <cellStyle name="Normal 5 4 3 3 2 2 4" xfId="34500"/>
    <cellStyle name="Normal 5 4 3 3 2 2 5" xfId="34501"/>
    <cellStyle name="Normal 5 4 3 3 2 3" xfId="34502"/>
    <cellStyle name="Normal 5 4 3 3 2 3 2" xfId="34503"/>
    <cellStyle name="Normal 5 4 3 3 2 3 3" xfId="34504"/>
    <cellStyle name="Normal 5 4 3 3 2 3 4" xfId="34505"/>
    <cellStyle name="Normal 5 4 3 3 2 4" xfId="34506"/>
    <cellStyle name="Normal 5 4 3 3 2 4 2" xfId="34507"/>
    <cellStyle name="Normal 5 4 3 3 2 5" xfId="34508"/>
    <cellStyle name="Normal 5 4 3 3 2 6" xfId="34509"/>
    <cellStyle name="Normal 5 4 3 3 3" xfId="34510"/>
    <cellStyle name="Normal 5 4 3 3 3 2" xfId="34511"/>
    <cellStyle name="Normal 5 4 3 3 3 2 2" xfId="34512"/>
    <cellStyle name="Normal 5 4 3 3 3 2 2 2" xfId="34513"/>
    <cellStyle name="Normal 5 4 3 3 3 2 2 3" xfId="34514"/>
    <cellStyle name="Normal 5 4 3 3 3 2 2 4" xfId="34515"/>
    <cellStyle name="Normal 5 4 3 3 3 2 3" xfId="34516"/>
    <cellStyle name="Normal 5 4 3 3 3 2 4" xfId="34517"/>
    <cellStyle name="Normal 5 4 3 3 3 2 5" xfId="34518"/>
    <cellStyle name="Normal 5 4 3 3 3 3" xfId="34519"/>
    <cellStyle name="Normal 5 4 3 3 3 3 2" xfId="34520"/>
    <cellStyle name="Normal 5 4 3 3 3 3 3" xfId="34521"/>
    <cellStyle name="Normal 5 4 3 3 3 3 4" xfId="34522"/>
    <cellStyle name="Normal 5 4 3 3 3 4" xfId="34523"/>
    <cellStyle name="Normal 5 4 3 3 3 4 2" xfId="34524"/>
    <cellStyle name="Normal 5 4 3 3 3 5" xfId="34525"/>
    <cellStyle name="Normal 5 4 3 3 3 6" xfId="34526"/>
    <cellStyle name="Normal 5 4 3 3 4" xfId="34527"/>
    <cellStyle name="Normal 5 4 3 3 4 2" xfId="34528"/>
    <cellStyle name="Normal 5 4 3 3 4 2 2" xfId="34529"/>
    <cellStyle name="Normal 5 4 3 3 4 2 3" xfId="34530"/>
    <cellStyle name="Normal 5 4 3 3 4 2 4" xfId="34531"/>
    <cellStyle name="Normal 5 4 3 3 4 3" xfId="34532"/>
    <cellStyle name="Normal 5 4 3 3 4 4" xfId="34533"/>
    <cellStyle name="Normal 5 4 3 3 4 5" xfId="34534"/>
    <cellStyle name="Normal 5 4 3 3 5" xfId="34535"/>
    <cellStyle name="Normal 5 4 3 3 5 2" xfId="34536"/>
    <cellStyle name="Normal 5 4 3 3 5 3" xfId="34537"/>
    <cellStyle name="Normal 5 4 3 3 5 4" xfId="34538"/>
    <cellStyle name="Normal 5 4 3 3 6" xfId="34539"/>
    <cellStyle name="Normal 5 4 3 3 6 2" xfId="34540"/>
    <cellStyle name="Normal 5 4 3 3 7" xfId="34541"/>
    <cellStyle name="Normal 5 4 3 3 8" xfId="34542"/>
    <cellStyle name="Normal 5 4 3 4" xfId="34543"/>
    <cellStyle name="Normal 5 4 3 4 2" xfId="34544"/>
    <cellStyle name="Normal 5 4 3 4 2 2" xfId="34545"/>
    <cellStyle name="Normal 5 4 3 4 2 2 2" xfId="34546"/>
    <cellStyle name="Normal 5 4 3 4 2 2 3" xfId="34547"/>
    <cellStyle name="Normal 5 4 3 4 2 2 4" xfId="34548"/>
    <cellStyle name="Normal 5 4 3 4 2 3" xfId="34549"/>
    <cellStyle name="Normal 5 4 3 4 2 4" xfId="34550"/>
    <cellStyle name="Normal 5 4 3 4 2 5" xfId="34551"/>
    <cellStyle name="Normal 5 4 3 4 3" xfId="34552"/>
    <cellStyle name="Normal 5 4 3 4 3 2" xfId="34553"/>
    <cellStyle name="Normal 5 4 3 4 3 3" xfId="34554"/>
    <cellStyle name="Normal 5 4 3 4 3 4" xfId="34555"/>
    <cellStyle name="Normal 5 4 3 4 4" xfId="34556"/>
    <cellStyle name="Normal 5 4 3 4 4 2" xfId="34557"/>
    <cellStyle name="Normal 5 4 3 4 5" xfId="34558"/>
    <cellStyle name="Normal 5 4 3 4 6" xfId="34559"/>
    <cellStyle name="Normal 5 4 3 5" xfId="34560"/>
    <cellStyle name="Normal 5 4 3 5 2" xfId="34561"/>
    <cellStyle name="Normal 5 4 3 5 2 2" xfId="34562"/>
    <cellStyle name="Normal 5 4 3 5 2 2 2" xfId="34563"/>
    <cellStyle name="Normal 5 4 3 5 2 2 3" xfId="34564"/>
    <cellStyle name="Normal 5 4 3 5 2 2 4" xfId="34565"/>
    <cellStyle name="Normal 5 4 3 5 2 3" xfId="34566"/>
    <cellStyle name="Normal 5 4 3 5 2 4" xfId="34567"/>
    <cellStyle name="Normal 5 4 3 5 2 5" xfId="34568"/>
    <cellStyle name="Normal 5 4 3 5 3" xfId="34569"/>
    <cellStyle name="Normal 5 4 3 5 3 2" xfId="34570"/>
    <cellStyle name="Normal 5 4 3 5 3 3" xfId="34571"/>
    <cellStyle name="Normal 5 4 3 5 3 4" xfId="34572"/>
    <cellStyle name="Normal 5 4 3 5 4" xfId="34573"/>
    <cellStyle name="Normal 5 4 3 5 4 2" xfId="34574"/>
    <cellStyle name="Normal 5 4 3 5 5" xfId="34575"/>
    <cellStyle name="Normal 5 4 3 5 6" xfId="34576"/>
    <cellStyle name="Normal 5 4 3 6" xfId="34577"/>
    <cellStyle name="Normal 5 4 3 6 2" xfId="34578"/>
    <cellStyle name="Normal 5 4 3 6 2 2" xfId="34579"/>
    <cellStyle name="Normal 5 4 3 6 2 3" xfId="34580"/>
    <cellStyle name="Normal 5 4 3 6 2 4" xfId="34581"/>
    <cellStyle name="Normal 5 4 3 6 3" xfId="34582"/>
    <cellStyle name="Normal 5 4 3 6 4" xfId="34583"/>
    <cellStyle name="Normal 5 4 3 6 5" xfId="34584"/>
    <cellStyle name="Normal 5 4 3 7" xfId="34585"/>
    <cellStyle name="Normal 5 4 3 7 2" xfId="34586"/>
    <cellStyle name="Normal 5 4 3 7 3" xfId="34587"/>
    <cellStyle name="Normal 5 4 3 7 4" xfId="34588"/>
    <cellStyle name="Normal 5 4 3 8" xfId="34589"/>
    <cellStyle name="Normal 5 4 3 8 2" xfId="34590"/>
    <cellStyle name="Normal 5 4 3 9" xfId="34591"/>
    <cellStyle name="Normal 5 4 4" xfId="34592"/>
    <cellStyle name="Normal 5 4 4 10" xfId="34593"/>
    <cellStyle name="Normal 5 4 4 2" xfId="34594"/>
    <cellStyle name="Normal 5 4 4 2 2" xfId="34595"/>
    <cellStyle name="Normal 5 4 4 2 2 2" xfId="34596"/>
    <cellStyle name="Normal 5 4 4 2 2 2 2" xfId="34597"/>
    <cellStyle name="Normal 5 4 4 2 2 2 2 2" xfId="34598"/>
    <cellStyle name="Normal 5 4 4 2 2 2 2 3" xfId="34599"/>
    <cellStyle name="Normal 5 4 4 2 2 2 2 4" xfId="34600"/>
    <cellStyle name="Normal 5 4 4 2 2 2 3" xfId="34601"/>
    <cellStyle name="Normal 5 4 4 2 2 2 4" xfId="34602"/>
    <cellStyle name="Normal 5 4 4 2 2 2 5" xfId="34603"/>
    <cellStyle name="Normal 5 4 4 2 2 3" xfId="34604"/>
    <cellStyle name="Normal 5 4 4 2 2 3 2" xfId="34605"/>
    <cellStyle name="Normal 5 4 4 2 2 3 3" xfId="34606"/>
    <cellStyle name="Normal 5 4 4 2 2 3 4" xfId="34607"/>
    <cellStyle name="Normal 5 4 4 2 2 4" xfId="34608"/>
    <cellStyle name="Normal 5 4 4 2 2 4 2" xfId="34609"/>
    <cellStyle name="Normal 5 4 4 2 2 5" xfId="34610"/>
    <cellStyle name="Normal 5 4 4 2 2 6" xfId="34611"/>
    <cellStyle name="Normal 5 4 4 2 3" xfId="34612"/>
    <cellStyle name="Normal 5 4 4 2 3 2" xfId="34613"/>
    <cellStyle name="Normal 5 4 4 2 3 2 2" xfId="34614"/>
    <cellStyle name="Normal 5 4 4 2 3 2 2 2" xfId="34615"/>
    <cellStyle name="Normal 5 4 4 2 3 2 2 3" xfId="34616"/>
    <cellStyle name="Normal 5 4 4 2 3 2 2 4" xfId="34617"/>
    <cellStyle name="Normal 5 4 4 2 3 2 3" xfId="34618"/>
    <cellStyle name="Normal 5 4 4 2 3 2 4" xfId="34619"/>
    <cellStyle name="Normal 5 4 4 2 3 2 5" xfId="34620"/>
    <cellStyle name="Normal 5 4 4 2 3 3" xfId="34621"/>
    <cellStyle name="Normal 5 4 4 2 3 3 2" xfId="34622"/>
    <cellStyle name="Normal 5 4 4 2 3 3 3" xfId="34623"/>
    <cellStyle name="Normal 5 4 4 2 3 3 4" xfId="34624"/>
    <cellStyle name="Normal 5 4 4 2 3 4" xfId="34625"/>
    <cellStyle name="Normal 5 4 4 2 3 4 2" xfId="34626"/>
    <cellStyle name="Normal 5 4 4 2 3 5" xfId="34627"/>
    <cellStyle name="Normal 5 4 4 2 3 6" xfId="34628"/>
    <cellStyle name="Normal 5 4 4 2 4" xfId="34629"/>
    <cellStyle name="Normal 5 4 4 2 4 2" xfId="34630"/>
    <cellStyle name="Normal 5 4 4 2 4 2 2" xfId="34631"/>
    <cellStyle name="Normal 5 4 4 2 4 2 3" xfId="34632"/>
    <cellStyle name="Normal 5 4 4 2 4 2 4" xfId="34633"/>
    <cellStyle name="Normal 5 4 4 2 4 3" xfId="34634"/>
    <cellStyle name="Normal 5 4 4 2 4 4" xfId="34635"/>
    <cellStyle name="Normal 5 4 4 2 4 5" xfId="34636"/>
    <cellStyle name="Normal 5 4 4 2 5" xfId="34637"/>
    <cellStyle name="Normal 5 4 4 2 5 2" xfId="34638"/>
    <cellStyle name="Normal 5 4 4 2 5 3" xfId="34639"/>
    <cellStyle name="Normal 5 4 4 2 5 4" xfId="34640"/>
    <cellStyle name="Normal 5 4 4 2 6" xfId="34641"/>
    <cellStyle name="Normal 5 4 4 2 6 2" xfId="34642"/>
    <cellStyle name="Normal 5 4 4 2 7" xfId="34643"/>
    <cellStyle name="Normal 5 4 4 2 8" xfId="34644"/>
    <cellStyle name="Normal 5 4 4 3" xfId="34645"/>
    <cellStyle name="Normal 5 4 4 3 2" xfId="34646"/>
    <cellStyle name="Normal 5 4 4 3 2 2" xfId="34647"/>
    <cellStyle name="Normal 5 4 4 3 2 2 2" xfId="34648"/>
    <cellStyle name="Normal 5 4 4 3 2 2 2 2" xfId="34649"/>
    <cellStyle name="Normal 5 4 4 3 2 2 2 3" xfId="34650"/>
    <cellStyle name="Normal 5 4 4 3 2 2 2 4" xfId="34651"/>
    <cellStyle name="Normal 5 4 4 3 2 2 3" xfId="34652"/>
    <cellStyle name="Normal 5 4 4 3 2 2 4" xfId="34653"/>
    <cellStyle name="Normal 5 4 4 3 2 2 5" xfId="34654"/>
    <cellStyle name="Normal 5 4 4 3 2 3" xfId="34655"/>
    <cellStyle name="Normal 5 4 4 3 2 3 2" xfId="34656"/>
    <cellStyle name="Normal 5 4 4 3 2 3 3" xfId="34657"/>
    <cellStyle name="Normal 5 4 4 3 2 3 4" xfId="34658"/>
    <cellStyle name="Normal 5 4 4 3 2 4" xfId="34659"/>
    <cellStyle name="Normal 5 4 4 3 2 4 2" xfId="34660"/>
    <cellStyle name="Normal 5 4 4 3 2 5" xfId="34661"/>
    <cellStyle name="Normal 5 4 4 3 2 6" xfId="34662"/>
    <cellStyle name="Normal 5 4 4 3 3" xfId="34663"/>
    <cellStyle name="Normal 5 4 4 3 3 2" xfId="34664"/>
    <cellStyle name="Normal 5 4 4 3 3 2 2" xfId="34665"/>
    <cellStyle name="Normal 5 4 4 3 3 2 2 2" xfId="34666"/>
    <cellStyle name="Normal 5 4 4 3 3 2 2 3" xfId="34667"/>
    <cellStyle name="Normal 5 4 4 3 3 2 2 4" xfId="34668"/>
    <cellStyle name="Normal 5 4 4 3 3 2 3" xfId="34669"/>
    <cellStyle name="Normal 5 4 4 3 3 2 4" xfId="34670"/>
    <cellStyle name="Normal 5 4 4 3 3 2 5" xfId="34671"/>
    <cellStyle name="Normal 5 4 4 3 3 3" xfId="34672"/>
    <cellStyle name="Normal 5 4 4 3 3 3 2" xfId="34673"/>
    <cellStyle name="Normal 5 4 4 3 3 3 3" xfId="34674"/>
    <cellStyle name="Normal 5 4 4 3 3 3 4" xfId="34675"/>
    <cellStyle name="Normal 5 4 4 3 3 4" xfId="34676"/>
    <cellStyle name="Normal 5 4 4 3 3 4 2" xfId="34677"/>
    <cellStyle name="Normal 5 4 4 3 3 5" xfId="34678"/>
    <cellStyle name="Normal 5 4 4 3 3 6" xfId="34679"/>
    <cellStyle name="Normal 5 4 4 3 4" xfId="34680"/>
    <cellStyle name="Normal 5 4 4 3 4 2" xfId="34681"/>
    <cellStyle name="Normal 5 4 4 3 4 2 2" xfId="34682"/>
    <cellStyle name="Normal 5 4 4 3 4 2 3" xfId="34683"/>
    <cellStyle name="Normal 5 4 4 3 4 2 4" xfId="34684"/>
    <cellStyle name="Normal 5 4 4 3 4 3" xfId="34685"/>
    <cellStyle name="Normal 5 4 4 3 4 4" xfId="34686"/>
    <cellStyle name="Normal 5 4 4 3 4 5" xfId="34687"/>
    <cellStyle name="Normal 5 4 4 3 5" xfId="34688"/>
    <cellStyle name="Normal 5 4 4 3 5 2" xfId="34689"/>
    <cellStyle name="Normal 5 4 4 3 5 3" xfId="34690"/>
    <cellStyle name="Normal 5 4 4 3 5 4" xfId="34691"/>
    <cellStyle name="Normal 5 4 4 3 6" xfId="34692"/>
    <cellStyle name="Normal 5 4 4 3 6 2" xfId="34693"/>
    <cellStyle name="Normal 5 4 4 3 7" xfId="34694"/>
    <cellStyle name="Normal 5 4 4 3 8" xfId="34695"/>
    <cellStyle name="Normal 5 4 4 4" xfId="34696"/>
    <cellStyle name="Normal 5 4 4 4 2" xfId="34697"/>
    <cellStyle name="Normal 5 4 4 4 2 2" xfId="34698"/>
    <cellStyle name="Normal 5 4 4 4 2 2 2" xfId="34699"/>
    <cellStyle name="Normal 5 4 4 4 2 2 3" xfId="34700"/>
    <cellStyle name="Normal 5 4 4 4 2 2 4" xfId="34701"/>
    <cellStyle name="Normal 5 4 4 4 2 3" xfId="34702"/>
    <cellStyle name="Normal 5 4 4 4 2 4" xfId="34703"/>
    <cellStyle name="Normal 5 4 4 4 2 5" xfId="34704"/>
    <cellStyle name="Normal 5 4 4 4 3" xfId="34705"/>
    <cellStyle name="Normal 5 4 4 4 3 2" xfId="34706"/>
    <cellStyle name="Normal 5 4 4 4 3 3" xfId="34707"/>
    <cellStyle name="Normal 5 4 4 4 3 4" xfId="34708"/>
    <cellStyle name="Normal 5 4 4 4 4" xfId="34709"/>
    <cellStyle name="Normal 5 4 4 4 4 2" xfId="34710"/>
    <cellStyle name="Normal 5 4 4 4 5" xfId="34711"/>
    <cellStyle name="Normal 5 4 4 4 6" xfId="34712"/>
    <cellStyle name="Normal 5 4 4 5" xfId="34713"/>
    <cellStyle name="Normal 5 4 4 5 2" xfId="34714"/>
    <cellStyle name="Normal 5 4 4 5 2 2" xfId="34715"/>
    <cellStyle name="Normal 5 4 4 5 2 2 2" xfId="34716"/>
    <cellStyle name="Normal 5 4 4 5 2 2 3" xfId="34717"/>
    <cellStyle name="Normal 5 4 4 5 2 2 4" xfId="34718"/>
    <cellStyle name="Normal 5 4 4 5 2 3" xfId="34719"/>
    <cellStyle name="Normal 5 4 4 5 2 4" xfId="34720"/>
    <cellStyle name="Normal 5 4 4 5 2 5" xfId="34721"/>
    <cellStyle name="Normal 5 4 4 5 3" xfId="34722"/>
    <cellStyle name="Normal 5 4 4 5 3 2" xfId="34723"/>
    <cellStyle name="Normal 5 4 4 5 3 3" xfId="34724"/>
    <cellStyle name="Normal 5 4 4 5 3 4" xfId="34725"/>
    <cellStyle name="Normal 5 4 4 5 4" xfId="34726"/>
    <cellStyle name="Normal 5 4 4 5 4 2" xfId="34727"/>
    <cellStyle name="Normal 5 4 4 5 5" xfId="34728"/>
    <cellStyle name="Normal 5 4 4 5 6" xfId="34729"/>
    <cellStyle name="Normal 5 4 4 6" xfId="34730"/>
    <cellStyle name="Normal 5 4 4 6 2" xfId="34731"/>
    <cellStyle name="Normal 5 4 4 6 2 2" xfId="34732"/>
    <cellStyle name="Normal 5 4 4 6 2 3" xfId="34733"/>
    <cellStyle name="Normal 5 4 4 6 2 4" xfId="34734"/>
    <cellStyle name="Normal 5 4 4 6 3" xfId="34735"/>
    <cellStyle name="Normal 5 4 4 6 4" xfId="34736"/>
    <cellStyle name="Normal 5 4 4 6 5" xfId="34737"/>
    <cellStyle name="Normal 5 4 4 7" xfId="34738"/>
    <cellStyle name="Normal 5 4 4 7 2" xfId="34739"/>
    <cellStyle name="Normal 5 4 4 7 3" xfId="34740"/>
    <cellStyle name="Normal 5 4 4 7 4" xfId="34741"/>
    <cellStyle name="Normal 5 4 4 8" xfId="34742"/>
    <cellStyle name="Normal 5 4 4 8 2" xfId="34743"/>
    <cellStyle name="Normal 5 4 4 9" xfId="34744"/>
    <cellStyle name="Normal 5 4 5" xfId="34745"/>
    <cellStyle name="Normal 5 4 5 2" xfId="34746"/>
    <cellStyle name="Normal 5 4 5 2 2" xfId="34747"/>
    <cellStyle name="Normal 5 4 5 2 2 2" xfId="34748"/>
    <cellStyle name="Normal 5 4 5 2 2 2 2" xfId="34749"/>
    <cellStyle name="Normal 5 4 5 2 2 2 3" xfId="34750"/>
    <cellStyle name="Normal 5 4 5 2 2 2 4" xfId="34751"/>
    <cellStyle name="Normal 5 4 5 2 2 3" xfId="34752"/>
    <cellStyle name="Normal 5 4 5 2 2 4" xfId="34753"/>
    <cellStyle name="Normal 5 4 5 2 2 5" xfId="34754"/>
    <cellStyle name="Normal 5 4 5 2 3" xfId="34755"/>
    <cellStyle name="Normal 5 4 5 2 3 2" xfId="34756"/>
    <cellStyle name="Normal 5 4 5 2 3 3" xfId="34757"/>
    <cellStyle name="Normal 5 4 5 2 3 4" xfId="34758"/>
    <cellStyle name="Normal 5 4 5 2 4" xfId="34759"/>
    <cellStyle name="Normal 5 4 5 2 4 2" xfId="34760"/>
    <cellStyle name="Normal 5 4 5 2 5" xfId="34761"/>
    <cellStyle name="Normal 5 4 5 2 6" xfId="34762"/>
    <cellStyle name="Normal 5 4 5 3" xfId="34763"/>
    <cellStyle name="Normal 5 4 5 3 2" xfId="34764"/>
    <cellStyle name="Normal 5 4 5 3 2 2" xfId="34765"/>
    <cellStyle name="Normal 5 4 5 3 2 2 2" xfId="34766"/>
    <cellStyle name="Normal 5 4 5 3 2 2 3" xfId="34767"/>
    <cellStyle name="Normal 5 4 5 3 2 2 4" xfId="34768"/>
    <cellStyle name="Normal 5 4 5 3 2 3" xfId="34769"/>
    <cellStyle name="Normal 5 4 5 3 2 4" xfId="34770"/>
    <cellStyle name="Normal 5 4 5 3 2 5" xfId="34771"/>
    <cellStyle name="Normal 5 4 5 3 3" xfId="34772"/>
    <cellStyle name="Normal 5 4 5 3 3 2" xfId="34773"/>
    <cellStyle name="Normal 5 4 5 3 3 3" xfId="34774"/>
    <cellStyle name="Normal 5 4 5 3 3 4" xfId="34775"/>
    <cellStyle name="Normal 5 4 5 3 4" xfId="34776"/>
    <cellStyle name="Normal 5 4 5 3 4 2" xfId="34777"/>
    <cellStyle name="Normal 5 4 5 3 5" xfId="34778"/>
    <cellStyle name="Normal 5 4 5 3 6" xfId="34779"/>
    <cellStyle name="Normal 5 4 5 4" xfId="34780"/>
    <cellStyle name="Normal 5 4 5 4 2" xfId="34781"/>
    <cellStyle name="Normal 5 4 5 4 2 2" xfId="34782"/>
    <cellStyle name="Normal 5 4 5 4 2 3" xfId="34783"/>
    <cellStyle name="Normal 5 4 5 4 2 4" xfId="34784"/>
    <cellStyle name="Normal 5 4 5 4 3" xfId="34785"/>
    <cellStyle name="Normal 5 4 5 4 4" xfId="34786"/>
    <cellStyle name="Normal 5 4 5 4 5" xfId="34787"/>
    <cellStyle name="Normal 5 4 5 5" xfId="34788"/>
    <cellStyle name="Normal 5 4 5 5 2" xfId="34789"/>
    <cellStyle name="Normal 5 4 5 5 3" xfId="34790"/>
    <cellStyle name="Normal 5 4 5 5 4" xfId="34791"/>
    <cellStyle name="Normal 5 4 5 6" xfId="34792"/>
    <cellStyle name="Normal 5 4 5 6 2" xfId="34793"/>
    <cellStyle name="Normal 5 4 5 7" xfId="34794"/>
    <cellStyle name="Normal 5 4 5 8" xfId="34795"/>
    <cellStyle name="Normal 5 4 6" xfId="34796"/>
    <cellStyle name="Normal 5 4 6 2" xfId="34797"/>
    <cellStyle name="Normal 5 4 6 2 2" xfId="34798"/>
    <cellStyle name="Normal 5 4 6 2 2 2" xfId="34799"/>
    <cellStyle name="Normal 5 4 6 2 2 2 2" xfId="34800"/>
    <cellStyle name="Normal 5 4 6 2 2 2 3" xfId="34801"/>
    <cellStyle name="Normal 5 4 6 2 2 2 4" xfId="34802"/>
    <cellStyle name="Normal 5 4 6 2 2 3" xfId="34803"/>
    <cellStyle name="Normal 5 4 6 2 2 4" xfId="34804"/>
    <cellStyle name="Normal 5 4 6 2 2 5" xfId="34805"/>
    <cellStyle name="Normal 5 4 6 2 3" xfId="34806"/>
    <cellStyle name="Normal 5 4 6 2 3 2" xfId="34807"/>
    <cellStyle name="Normal 5 4 6 2 3 3" xfId="34808"/>
    <cellStyle name="Normal 5 4 6 2 3 4" xfId="34809"/>
    <cellStyle name="Normal 5 4 6 2 4" xfId="34810"/>
    <cellStyle name="Normal 5 4 6 2 4 2" xfId="34811"/>
    <cellStyle name="Normal 5 4 6 2 5" xfId="34812"/>
    <cellStyle name="Normal 5 4 6 2 6" xfId="34813"/>
    <cellStyle name="Normal 5 4 6 3" xfId="34814"/>
    <cellStyle name="Normal 5 4 6 3 2" xfId="34815"/>
    <cellStyle name="Normal 5 4 6 3 2 2" xfId="34816"/>
    <cellStyle name="Normal 5 4 6 3 2 2 2" xfId="34817"/>
    <cellStyle name="Normal 5 4 6 3 2 2 3" xfId="34818"/>
    <cellStyle name="Normal 5 4 6 3 2 2 4" xfId="34819"/>
    <cellStyle name="Normal 5 4 6 3 2 3" xfId="34820"/>
    <cellStyle name="Normal 5 4 6 3 2 4" xfId="34821"/>
    <cellStyle name="Normal 5 4 6 3 2 5" xfId="34822"/>
    <cellStyle name="Normal 5 4 6 3 3" xfId="34823"/>
    <cellStyle name="Normal 5 4 6 3 3 2" xfId="34824"/>
    <cellStyle name="Normal 5 4 6 3 3 3" xfId="34825"/>
    <cellStyle name="Normal 5 4 6 3 3 4" xfId="34826"/>
    <cellStyle name="Normal 5 4 6 3 4" xfId="34827"/>
    <cellStyle name="Normal 5 4 6 3 4 2" xfId="34828"/>
    <cellStyle name="Normal 5 4 6 3 5" xfId="34829"/>
    <cellStyle name="Normal 5 4 6 3 6" xfId="34830"/>
    <cellStyle name="Normal 5 4 6 4" xfId="34831"/>
    <cellStyle name="Normal 5 4 6 4 2" xfId="34832"/>
    <cellStyle name="Normal 5 4 6 4 2 2" xfId="34833"/>
    <cellStyle name="Normal 5 4 6 4 2 3" xfId="34834"/>
    <cellStyle name="Normal 5 4 6 4 2 4" xfId="34835"/>
    <cellStyle name="Normal 5 4 6 4 3" xfId="34836"/>
    <cellStyle name="Normal 5 4 6 4 4" xfId="34837"/>
    <cellStyle name="Normal 5 4 6 4 5" xfId="34838"/>
    <cellStyle name="Normal 5 4 6 5" xfId="34839"/>
    <cellStyle name="Normal 5 4 6 5 2" xfId="34840"/>
    <cellStyle name="Normal 5 4 6 5 3" xfId="34841"/>
    <cellStyle name="Normal 5 4 6 5 4" xfId="34842"/>
    <cellStyle name="Normal 5 4 6 6" xfId="34843"/>
    <cellStyle name="Normal 5 4 6 6 2" xfId="34844"/>
    <cellStyle name="Normal 5 4 6 7" xfId="34845"/>
    <cellStyle name="Normal 5 4 6 8" xfId="34846"/>
    <cellStyle name="Normal 5 4 7" xfId="34847"/>
    <cellStyle name="Normal 5 4 7 2" xfId="34848"/>
    <cellStyle name="Normal 5 4 7 2 2" xfId="34849"/>
    <cellStyle name="Normal 5 4 7 2 2 2" xfId="34850"/>
    <cellStyle name="Normal 5 4 7 2 2 3" xfId="34851"/>
    <cellStyle name="Normal 5 4 7 2 2 4" xfId="34852"/>
    <cellStyle name="Normal 5 4 7 2 3" xfId="34853"/>
    <cellStyle name="Normal 5 4 7 2 4" xfId="34854"/>
    <cellStyle name="Normal 5 4 7 2 5" xfId="34855"/>
    <cellStyle name="Normal 5 4 7 3" xfId="34856"/>
    <cellStyle name="Normal 5 4 7 3 2" xfId="34857"/>
    <cellStyle name="Normal 5 4 7 3 3" xfId="34858"/>
    <cellStyle name="Normal 5 4 7 3 4" xfId="34859"/>
    <cellStyle name="Normal 5 4 7 4" xfId="34860"/>
    <cellStyle name="Normal 5 4 7 4 2" xfId="34861"/>
    <cellStyle name="Normal 5 4 7 5" xfId="34862"/>
    <cellStyle name="Normal 5 4 7 6" xfId="34863"/>
    <cellStyle name="Normal 5 4 8" xfId="34864"/>
    <cellStyle name="Normal 5 4 8 2" xfId="34865"/>
    <cellStyle name="Normal 5 4 8 2 2" xfId="34866"/>
    <cellStyle name="Normal 5 4 8 2 2 2" xfId="34867"/>
    <cellStyle name="Normal 5 4 8 2 2 3" xfId="34868"/>
    <cellStyle name="Normal 5 4 8 2 2 4" xfId="34869"/>
    <cellStyle name="Normal 5 4 8 2 3" xfId="34870"/>
    <cellStyle name="Normal 5 4 8 2 4" xfId="34871"/>
    <cellStyle name="Normal 5 4 8 2 5" xfId="34872"/>
    <cellStyle name="Normal 5 4 8 3" xfId="34873"/>
    <cellStyle name="Normal 5 4 8 3 2" xfId="34874"/>
    <cellStyle name="Normal 5 4 8 3 3" xfId="34875"/>
    <cellStyle name="Normal 5 4 8 3 4" xfId="34876"/>
    <cellStyle name="Normal 5 4 8 4" xfId="34877"/>
    <cellStyle name="Normal 5 4 8 4 2" xfId="34878"/>
    <cellStyle name="Normal 5 4 8 5" xfId="34879"/>
    <cellStyle name="Normal 5 4 8 6" xfId="34880"/>
    <cellStyle name="Normal 5 4 9" xfId="34881"/>
    <cellStyle name="Normal 5 4 9 2" xfId="34882"/>
    <cellStyle name="Normal 5 4 9 2 2" xfId="34883"/>
    <cellStyle name="Normal 5 4 9 2 3" xfId="34884"/>
    <cellStyle name="Normal 5 4 9 2 4" xfId="34885"/>
    <cellStyle name="Normal 5 4 9 3" xfId="34886"/>
    <cellStyle name="Normal 5 4 9 4" xfId="34887"/>
    <cellStyle name="Normal 5 4 9 5" xfId="34888"/>
    <cellStyle name="Normal 5 5" xfId="34889"/>
    <cellStyle name="Normal 5 5 10" xfId="34890"/>
    <cellStyle name="Normal 5 5 11" xfId="34891"/>
    <cellStyle name="Normal 5 5 2" xfId="34892"/>
    <cellStyle name="Normal 5 5 2 10" xfId="34893"/>
    <cellStyle name="Normal 5 5 2 2" xfId="34894"/>
    <cellStyle name="Normal 5 5 2 2 2" xfId="34895"/>
    <cellStyle name="Normal 5 5 2 2 2 2" xfId="34896"/>
    <cellStyle name="Normal 5 5 2 2 2 2 2" xfId="34897"/>
    <cellStyle name="Normal 5 5 2 2 2 2 2 2" xfId="34898"/>
    <cellStyle name="Normal 5 5 2 2 2 2 2 3" xfId="34899"/>
    <cellStyle name="Normal 5 5 2 2 2 2 2 4" xfId="34900"/>
    <cellStyle name="Normal 5 5 2 2 2 2 3" xfId="34901"/>
    <cellStyle name="Normal 5 5 2 2 2 2 4" xfId="34902"/>
    <cellStyle name="Normal 5 5 2 2 2 2 5" xfId="34903"/>
    <cellStyle name="Normal 5 5 2 2 2 3" xfId="34904"/>
    <cellStyle name="Normal 5 5 2 2 2 3 2" xfId="34905"/>
    <cellStyle name="Normal 5 5 2 2 2 3 3" xfId="34906"/>
    <cellStyle name="Normal 5 5 2 2 2 3 4" xfId="34907"/>
    <cellStyle name="Normal 5 5 2 2 2 4" xfId="34908"/>
    <cellStyle name="Normal 5 5 2 2 2 4 2" xfId="34909"/>
    <cellStyle name="Normal 5 5 2 2 2 5" xfId="34910"/>
    <cellStyle name="Normal 5 5 2 2 2 6" xfId="34911"/>
    <cellStyle name="Normal 5 5 2 2 3" xfId="34912"/>
    <cellStyle name="Normal 5 5 2 2 3 2" xfId="34913"/>
    <cellStyle name="Normal 5 5 2 2 3 2 2" xfId="34914"/>
    <cellStyle name="Normal 5 5 2 2 3 2 2 2" xfId="34915"/>
    <cellStyle name="Normal 5 5 2 2 3 2 2 3" xfId="34916"/>
    <cellStyle name="Normal 5 5 2 2 3 2 2 4" xfId="34917"/>
    <cellStyle name="Normal 5 5 2 2 3 2 3" xfId="34918"/>
    <cellStyle name="Normal 5 5 2 2 3 2 4" xfId="34919"/>
    <cellStyle name="Normal 5 5 2 2 3 2 5" xfId="34920"/>
    <cellStyle name="Normal 5 5 2 2 3 3" xfId="34921"/>
    <cellStyle name="Normal 5 5 2 2 3 3 2" xfId="34922"/>
    <cellStyle name="Normal 5 5 2 2 3 3 3" xfId="34923"/>
    <cellStyle name="Normal 5 5 2 2 3 3 4" xfId="34924"/>
    <cellStyle name="Normal 5 5 2 2 3 4" xfId="34925"/>
    <cellStyle name="Normal 5 5 2 2 3 4 2" xfId="34926"/>
    <cellStyle name="Normal 5 5 2 2 3 5" xfId="34927"/>
    <cellStyle name="Normal 5 5 2 2 3 6" xfId="34928"/>
    <cellStyle name="Normal 5 5 2 2 4" xfId="34929"/>
    <cellStyle name="Normal 5 5 2 2 4 2" xfId="34930"/>
    <cellStyle name="Normal 5 5 2 2 4 2 2" xfId="34931"/>
    <cellStyle name="Normal 5 5 2 2 4 2 3" xfId="34932"/>
    <cellStyle name="Normal 5 5 2 2 4 2 4" xfId="34933"/>
    <cellStyle name="Normal 5 5 2 2 4 3" xfId="34934"/>
    <cellStyle name="Normal 5 5 2 2 4 4" xfId="34935"/>
    <cellStyle name="Normal 5 5 2 2 4 5" xfId="34936"/>
    <cellStyle name="Normal 5 5 2 2 5" xfId="34937"/>
    <cellStyle name="Normal 5 5 2 2 5 2" xfId="34938"/>
    <cellStyle name="Normal 5 5 2 2 5 3" xfId="34939"/>
    <cellStyle name="Normal 5 5 2 2 5 4" xfId="34940"/>
    <cellStyle name="Normal 5 5 2 2 6" xfId="34941"/>
    <cellStyle name="Normal 5 5 2 2 6 2" xfId="34942"/>
    <cellStyle name="Normal 5 5 2 2 7" xfId="34943"/>
    <cellStyle name="Normal 5 5 2 2 8" xfId="34944"/>
    <cellStyle name="Normal 5 5 2 3" xfId="34945"/>
    <cellStyle name="Normal 5 5 2 3 2" xfId="34946"/>
    <cellStyle name="Normal 5 5 2 3 2 2" xfId="34947"/>
    <cellStyle name="Normal 5 5 2 3 2 2 2" xfId="34948"/>
    <cellStyle name="Normal 5 5 2 3 2 2 2 2" xfId="34949"/>
    <cellStyle name="Normal 5 5 2 3 2 2 2 3" xfId="34950"/>
    <cellStyle name="Normal 5 5 2 3 2 2 2 4" xfId="34951"/>
    <cellStyle name="Normal 5 5 2 3 2 2 3" xfId="34952"/>
    <cellStyle name="Normal 5 5 2 3 2 2 4" xfId="34953"/>
    <cellStyle name="Normal 5 5 2 3 2 2 5" xfId="34954"/>
    <cellStyle name="Normal 5 5 2 3 2 3" xfId="34955"/>
    <cellStyle name="Normal 5 5 2 3 2 3 2" xfId="34956"/>
    <cellStyle name="Normal 5 5 2 3 2 3 3" xfId="34957"/>
    <cellStyle name="Normal 5 5 2 3 2 3 4" xfId="34958"/>
    <cellStyle name="Normal 5 5 2 3 2 4" xfId="34959"/>
    <cellStyle name="Normal 5 5 2 3 2 4 2" xfId="34960"/>
    <cellStyle name="Normal 5 5 2 3 2 5" xfId="34961"/>
    <cellStyle name="Normal 5 5 2 3 2 6" xfId="34962"/>
    <cellStyle name="Normal 5 5 2 3 3" xfId="34963"/>
    <cellStyle name="Normal 5 5 2 3 3 2" xfId="34964"/>
    <cellStyle name="Normal 5 5 2 3 3 2 2" xfId="34965"/>
    <cellStyle name="Normal 5 5 2 3 3 2 2 2" xfId="34966"/>
    <cellStyle name="Normal 5 5 2 3 3 2 2 3" xfId="34967"/>
    <cellStyle name="Normal 5 5 2 3 3 2 2 4" xfId="34968"/>
    <cellStyle name="Normal 5 5 2 3 3 2 3" xfId="34969"/>
    <cellStyle name="Normal 5 5 2 3 3 2 4" xfId="34970"/>
    <cellStyle name="Normal 5 5 2 3 3 2 5" xfId="34971"/>
    <cellStyle name="Normal 5 5 2 3 3 3" xfId="34972"/>
    <cellStyle name="Normal 5 5 2 3 3 3 2" xfId="34973"/>
    <cellStyle name="Normal 5 5 2 3 3 3 3" xfId="34974"/>
    <cellStyle name="Normal 5 5 2 3 3 3 4" xfId="34975"/>
    <cellStyle name="Normal 5 5 2 3 3 4" xfId="34976"/>
    <cellStyle name="Normal 5 5 2 3 3 4 2" xfId="34977"/>
    <cellStyle name="Normal 5 5 2 3 3 5" xfId="34978"/>
    <cellStyle name="Normal 5 5 2 3 3 6" xfId="34979"/>
    <cellStyle name="Normal 5 5 2 3 4" xfId="34980"/>
    <cellStyle name="Normal 5 5 2 3 4 2" xfId="34981"/>
    <cellStyle name="Normal 5 5 2 3 4 2 2" xfId="34982"/>
    <cellStyle name="Normal 5 5 2 3 4 2 3" xfId="34983"/>
    <cellStyle name="Normal 5 5 2 3 4 2 4" xfId="34984"/>
    <cellStyle name="Normal 5 5 2 3 4 3" xfId="34985"/>
    <cellStyle name="Normal 5 5 2 3 4 4" xfId="34986"/>
    <cellStyle name="Normal 5 5 2 3 4 5" xfId="34987"/>
    <cellStyle name="Normal 5 5 2 3 5" xfId="34988"/>
    <cellStyle name="Normal 5 5 2 3 5 2" xfId="34989"/>
    <cellStyle name="Normal 5 5 2 3 5 3" xfId="34990"/>
    <cellStyle name="Normal 5 5 2 3 5 4" xfId="34991"/>
    <cellStyle name="Normal 5 5 2 3 6" xfId="34992"/>
    <cellStyle name="Normal 5 5 2 3 6 2" xfId="34993"/>
    <cellStyle name="Normal 5 5 2 3 7" xfId="34994"/>
    <cellStyle name="Normal 5 5 2 3 8" xfId="34995"/>
    <cellStyle name="Normal 5 5 2 4" xfId="34996"/>
    <cellStyle name="Normal 5 5 2 4 2" xfId="34997"/>
    <cellStyle name="Normal 5 5 2 4 2 2" xfId="34998"/>
    <cellStyle name="Normal 5 5 2 4 2 2 2" xfId="34999"/>
    <cellStyle name="Normal 5 5 2 4 2 2 3" xfId="35000"/>
    <cellStyle name="Normal 5 5 2 4 2 2 4" xfId="35001"/>
    <cellStyle name="Normal 5 5 2 4 2 3" xfId="35002"/>
    <cellStyle name="Normal 5 5 2 4 2 4" xfId="35003"/>
    <cellStyle name="Normal 5 5 2 4 2 5" xfId="35004"/>
    <cellStyle name="Normal 5 5 2 4 3" xfId="35005"/>
    <cellStyle name="Normal 5 5 2 4 3 2" xfId="35006"/>
    <cellStyle name="Normal 5 5 2 4 3 3" xfId="35007"/>
    <cellStyle name="Normal 5 5 2 4 3 4" xfId="35008"/>
    <cellStyle name="Normal 5 5 2 4 4" xfId="35009"/>
    <cellStyle name="Normal 5 5 2 4 4 2" xfId="35010"/>
    <cellStyle name="Normal 5 5 2 4 5" xfId="35011"/>
    <cellStyle name="Normal 5 5 2 4 6" xfId="35012"/>
    <cellStyle name="Normal 5 5 2 5" xfId="35013"/>
    <cellStyle name="Normal 5 5 2 5 2" xfId="35014"/>
    <cellStyle name="Normal 5 5 2 5 2 2" xfId="35015"/>
    <cellStyle name="Normal 5 5 2 5 2 2 2" xfId="35016"/>
    <cellStyle name="Normal 5 5 2 5 2 2 3" xfId="35017"/>
    <cellStyle name="Normal 5 5 2 5 2 2 4" xfId="35018"/>
    <cellStyle name="Normal 5 5 2 5 2 3" xfId="35019"/>
    <cellStyle name="Normal 5 5 2 5 2 4" xfId="35020"/>
    <cellStyle name="Normal 5 5 2 5 2 5" xfId="35021"/>
    <cellStyle name="Normal 5 5 2 5 3" xfId="35022"/>
    <cellStyle name="Normal 5 5 2 5 3 2" xfId="35023"/>
    <cellStyle name="Normal 5 5 2 5 3 3" xfId="35024"/>
    <cellStyle name="Normal 5 5 2 5 3 4" xfId="35025"/>
    <cellStyle name="Normal 5 5 2 5 4" xfId="35026"/>
    <cellStyle name="Normal 5 5 2 5 4 2" xfId="35027"/>
    <cellStyle name="Normal 5 5 2 5 5" xfId="35028"/>
    <cellStyle name="Normal 5 5 2 5 6" xfId="35029"/>
    <cellStyle name="Normal 5 5 2 6" xfId="35030"/>
    <cellStyle name="Normal 5 5 2 6 2" xfId="35031"/>
    <cellStyle name="Normal 5 5 2 6 2 2" xfId="35032"/>
    <cellStyle name="Normal 5 5 2 6 2 3" xfId="35033"/>
    <cellStyle name="Normal 5 5 2 6 2 4" xfId="35034"/>
    <cellStyle name="Normal 5 5 2 6 3" xfId="35035"/>
    <cellStyle name="Normal 5 5 2 6 4" xfId="35036"/>
    <cellStyle name="Normal 5 5 2 6 5" xfId="35037"/>
    <cellStyle name="Normal 5 5 2 7" xfId="35038"/>
    <cellStyle name="Normal 5 5 2 7 2" xfId="35039"/>
    <cellStyle name="Normal 5 5 2 7 3" xfId="35040"/>
    <cellStyle name="Normal 5 5 2 7 4" xfId="35041"/>
    <cellStyle name="Normal 5 5 2 8" xfId="35042"/>
    <cellStyle name="Normal 5 5 2 8 2" xfId="35043"/>
    <cellStyle name="Normal 5 5 2 9" xfId="35044"/>
    <cellStyle name="Normal 5 5 3" xfId="35045"/>
    <cellStyle name="Normal 5 5 3 2" xfId="35046"/>
    <cellStyle name="Normal 5 5 3 2 2" xfId="35047"/>
    <cellStyle name="Normal 5 5 3 2 2 2" xfId="35048"/>
    <cellStyle name="Normal 5 5 3 2 2 2 2" xfId="35049"/>
    <cellStyle name="Normal 5 5 3 2 2 2 3" xfId="35050"/>
    <cellStyle name="Normal 5 5 3 2 2 2 4" xfId="35051"/>
    <cellStyle name="Normal 5 5 3 2 2 3" xfId="35052"/>
    <cellStyle name="Normal 5 5 3 2 2 4" xfId="35053"/>
    <cellStyle name="Normal 5 5 3 2 2 5" xfId="35054"/>
    <cellStyle name="Normal 5 5 3 2 3" xfId="35055"/>
    <cellStyle name="Normal 5 5 3 2 3 2" xfId="35056"/>
    <cellStyle name="Normal 5 5 3 2 3 3" xfId="35057"/>
    <cellStyle name="Normal 5 5 3 2 3 4" xfId="35058"/>
    <cellStyle name="Normal 5 5 3 2 4" xfId="35059"/>
    <cellStyle name="Normal 5 5 3 2 4 2" xfId="35060"/>
    <cellStyle name="Normal 5 5 3 2 5" xfId="35061"/>
    <cellStyle name="Normal 5 5 3 2 6" xfId="35062"/>
    <cellStyle name="Normal 5 5 3 3" xfId="35063"/>
    <cellStyle name="Normal 5 5 3 3 2" xfId="35064"/>
    <cellStyle name="Normal 5 5 3 3 2 2" xfId="35065"/>
    <cellStyle name="Normal 5 5 3 3 2 2 2" xfId="35066"/>
    <cellStyle name="Normal 5 5 3 3 2 2 3" xfId="35067"/>
    <cellStyle name="Normal 5 5 3 3 2 2 4" xfId="35068"/>
    <cellStyle name="Normal 5 5 3 3 2 3" xfId="35069"/>
    <cellStyle name="Normal 5 5 3 3 2 4" xfId="35070"/>
    <cellStyle name="Normal 5 5 3 3 2 5" xfId="35071"/>
    <cellStyle name="Normal 5 5 3 3 3" xfId="35072"/>
    <cellStyle name="Normal 5 5 3 3 3 2" xfId="35073"/>
    <cellStyle name="Normal 5 5 3 3 3 3" xfId="35074"/>
    <cellStyle name="Normal 5 5 3 3 3 4" xfId="35075"/>
    <cellStyle name="Normal 5 5 3 3 4" xfId="35076"/>
    <cellStyle name="Normal 5 5 3 3 4 2" xfId="35077"/>
    <cellStyle name="Normal 5 5 3 3 5" xfId="35078"/>
    <cellStyle name="Normal 5 5 3 3 6" xfId="35079"/>
    <cellStyle name="Normal 5 5 3 4" xfId="35080"/>
    <cellStyle name="Normal 5 5 3 4 2" xfId="35081"/>
    <cellStyle name="Normal 5 5 3 4 2 2" xfId="35082"/>
    <cellStyle name="Normal 5 5 3 4 2 3" xfId="35083"/>
    <cellStyle name="Normal 5 5 3 4 2 4" xfId="35084"/>
    <cellStyle name="Normal 5 5 3 4 3" xfId="35085"/>
    <cellStyle name="Normal 5 5 3 4 4" xfId="35086"/>
    <cellStyle name="Normal 5 5 3 4 5" xfId="35087"/>
    <cellStyle name="Normal 5 5 3 5" xfId="35088"/>
    <cellStyle name="Normal 5 5 3 5 2" xfId="35089"/>
    <cellStyle name="Normal 5 5 3 5 3" xfId="35090"/>
    <cellStyle name="Normal 5 5 3 5 4" xfId="35091"/>
    <cellStyle name="Normal 5 5 3 6" xfId="35092"/>
    <cellStyle name="Normal 5 5 3 6 2" xfId="35093"/>
    <cellStyle name="Normal 5 5 3 7" xfId="35094"/>
    <cellStyle name="Normal 5 5 3 8" xfId="35095"/>
    <cellStyle name="Normal 5 5 4" xfId="35096"/>
    <cellStyle name="Normal 5 5 4 2" xfId="35097"/>
    <cellStyle name="Normal 5 5 4 2 2" xfId="35098"/>
    <cellStyle name="Normal 5 5 4 2 2 2" xfId="35099"/>
    <cellStyle name="Normal 5 5 4 2 2 2 2" xfId="35100"/>
    <cellStyle name="Normal 5 5 4 2 2 2 3" xfId="35101"/>
    <cellStyle name="Normal 5 5 4 2 2 2 4" xfId="35102"/>
    <cellStyle name="Normal 5 5 4 2 2 3" xfId="35103"/>
    <cellStyle name="Normal 5 5 4 2 2 4" xfId="35104"/>
    <cellStyle name="Normal 5 5 4 2 2 5" xfId="35105"/>
    <cellStyle name="Normal 5 5 4 2 3" xfId="35106"/>
    <cellStyle name="Normal 5 5 4 2 3 2" xfId="35107"/>
    <cellStyle name="Normal 5 5 4 2 3 3" xfId="35108"/>
    <cellStyle name="Normal 5 5 4 2 3 4" xfId="35109"/>
    <cellStyle name="Normal 5 5 4 2 4" xfId="35110"/>
    <cellStyle name="Normal 5 5 4 2 4 2" xfId="35111"/>
    <cellStyle name="Normal 5 5 4 2 5" xfId="35112"/>
    <cellStyle name="Normal 5 5 4 2 6" xfId="35113"/>
    <cellStyle name="Normal 5 5 4 3" xfId="35114"/>
    <cellStyle name="Normal 5 5 4 3 2" xfId="35115"/>
    <cellStyle name="Normal 5 5 4 3 2 2" xfId="35116"/>
    <cellStyle name="Normal 5 5 4 3 2 2 2" xfId="35117"/>
    <cellStyle name="Normal 5 5 4 3 2 2 3" xfId="35118"/>
    <cellStyle name="Normal 5 5 4 3 2 2 4" xfId="35119"/>
    <cellStyle name="Normal 5 5 4 3 2 3" xfId="35120"/>
    <cellStyle name="Normal 5 5 4 3 2 4" xfId="35121"/>
    <cellStyle name="Normal 5 5 4 3 2 5" xfId="35122"/>
    <cellStyle name="Normal 5 5 4 3 3" xfId="35123"/>
    <cellStyle name="Normal 5 5 4 3 3 2" xfId="35124"/>
    <cellStyle name="Normal 5 5 4 3 3 3" xfId="35125"/>
    <cellStyle name="Normal 5 5 4 3 3 4" xfId="35126"/>
    <cellStyle name="Normal 5 5 4 3 4" xfId="35127"/>
    <cellStyle name="Normal 5 5 4 3 4 2" xfId="35128"/>
    <cellStyle name="Normal 5 5 4 3 5" xfId="35129"/>
    <cellStyle name="Normal 5 5 4 3 6" xfId="35130"/>
    <cellStyle name="Normal 5 5 4 4" xfId="35131"/>
    <cellStyle name="Normal 5 5 4 4 2" xfId="35132"/>
    <cellStyle name="Normal 5 5 4 4 2 2" xfId="35133"/>
    <cellStyle name="Normal 5 5 4 4 2 3" xfId="35134"/>
    <cellStyle name="Normal 5 5 4 4 2 4" xfId="35135"/>
    <cellStyle name="Normal 5 5 4 4 3" xfId="35136"/>
    <cellStyle name="Normal 5 5 4 4 4" xfId="35137"/>
    <cellStyle name="Normal 5 5 4 4 5" xfId="35138"/>
    <cellStyle name="Normal 5 5 4 5" xfId="35139"/>
    <cellStyle name="Normal 5 5 4 5 2" xfId="35140"/>
    <cellStyle name="Normal 5 5 4 5 3" xfId="35141"/>
    <cellStyle name="Normal 5 5 4 5 4" xfId="35142"/>
    <cellStyle name="Normal 5 5 4 6" xfId="35143"/>
    <cellStyle name="Normal 5 5 4 6 2" xfId="35144"/>
    <cellStyle name="Normal 5 5 4 7" xfId="35145"/>
    <cellStyle name="Normal 5 5 4 8" xfId="35146"/>
    <cellStyle name="Normal 5 5 5" xfId="35147"/>
    <cellStyle name="Normal 5 5 5 2" xfId="35148"/>
    <cellStyle name="Normal 5 5 5 2 2" xfId="35149"/>
    <cellStyle name="Normal 5 5 5 2 2 2" xfId="35150"/>
    <cellStyle name="Normal 5 5 5 2 2 3" xfId="35151"/>
    <cellStyle name="Normal 5 5 5 2 2 4" xfId="35152"/>
    <cellStyle name="Normal 5 5 5 2 3" xfId="35153"/>
    <cellStyle name="Normal 5 5 5 2 4" xfId="35154"/>
    <cellStyle name="Normal 5 5 5 2 5" xfId="35155"/>
    <cellStyle name="Normal 5 5 5 3" xfId="35156"/>
    <cellStyle name="Normal 5 5 5 3 2" xfId="35157"/>
    <cellStyle name="Normal 5 5 5 3 3" xfId="35158"/>
    <cellStyle name="Normal 5 5 5 3 4" xfId="35159"/>
    <cellStyle name="Normal 5 5 5 4" xfId="35160"/>
    <cellStyle name="Normal 5 5 5 4 2" xfId="35161"/>
    <cellStyle name="Normal 5 5 5 5" xfId="35162"/>
    <cellStyle name="Normal 5 5 5 6" xfId="35163"/>
    <cellStyle name="Normal 5 5 6" xfId="35164"/>
    <cellStyle name="Normal 5 5 6 2" xfId="35165"/>
    <cellStyle name="Normal 5 5 6 2 2" xfId="35166"/>
    <cellStyle name="Normal 5 5 6 2 2 2" xfId="35167"/>
    <cellStyle name="Normal 5 5 6 2 2 3" xfId="35168"/>
    <cellStyle name="Normal 5 5 6 2 2 4" xfId="35169"/>
    <cellStyle name="Normal 5 5 6 2 3" xfId="35170"/>
    <cellStyle name="Normal 5 5 6 2 4" xfId="35171"/>
    <cellStyle name="Normal 5 5 6 2 5" xfId="35172"/>
    <cellStyle name="Normal 5 5 6 3" xfId="35173"/>
    <cellStyle name="Normal 5 5 6 3 2" xfId="35174"/>
    <cellStyle name="Normal 5 5 6 3 3" xfId="35175"/>
    <cellStyle name="Normal 5 5 6 3 4" xfId="35176"/>
    <cellStyle name="Normal 5 5 6 4" xfId="35177"/>
    <cellStyle name="Normal 5 5 6 4 2" xfId="35178"/>
    <cellStyle name="Normal 5 5 6 5" xfId="35179"/>
    <cellStyle name="Normal 5 5 6 6" xfId="35180"/>
    <cellStyle name="Normal 5 5 7" xfId="35181"/>
    <cellStyle name="Normal 5 5 7 2" xfId="35182"/>
    <cellStyle name="Normal 5 5 7 2 2" xfId="35183"/>
    <cellStyle name="Normal 5 5 7 2 3" xfId="35184"/>
    <cellStyle name="Normal 5 5 7 2 4" xfId="35185"/>
    <cellStyle name="Normal 5 5 7 3" xfId="35186"/>
    <cellStyle name="Normal 5 5 7 4" xfId="35187"/>
    <cellStyle name="Normal 5 5 7 5" xfId="35188"/>
    <cellStyle name="Normal 5 5 8" xfId="35189"/>
    <cellStyle name="Normal 5 5 8 2" xfId="35190"/>
    <cellStyle name="Normal 5 5 8 3" xfId="35191"/>
    <cellStyle name="Normal 5 5 8 4" xfId="35192"/>
    <cellStyle name="Normal 5 5 9" xfId="35193"/>
    <cellStyle name="Normal 5 5 9 2" xfId="35194"/>
    <cellStyle name="Normal 5 6" xfId="35195"/>
    <cellStyle name="Normal 5 7" xfId="35196"/>
    <cellStyle name="Normal 5 7 10" xfId="35197"/>
    <cellStyle name="Normal 5 7 2" xfId="35198"/>
    <cellStyle name="Normal 5 7 2 2" xfId="35199"/>
    <cellStyle name="Normal 5 7 2 2 2" xfId="35200"/>
    <cellStyle name="Normal 5 7 2 2 2 2" xfId="35201"/>
    <cellStyle name="Normal 5 7 2 2 2 2 2" xfId="35202"/>
    <cellStyle name="Normal 5 7 2 2 2 2 3" xfId="35203"/>
    <cellStyle name="Normal 5 7 2 2 2 2 4" xfId="35204"/>
    <cellStyle name="Normal 5 7 2 2 2 3" xfId="35205"/>
    <cellStyle name="Normal 5 7 2 2 2 4" xfId="35206"/>
    <cellStyle name="Normal 5 7 2 2 2 5" xfId="35207"/>
    <cellStyle name="Normal 5 7 2 2 3" xfId="35208"/>
    <cellStyle name="Normal 5 7 2 2 3 2" xfId="35209"/>
    <cellStyle name="Normal 5 7 2 2 3 3" xfId="35210"/>
    <cellStyle name="Normal 5 7 2 2 3 4" xfId="35211"/>
    <cellStyle name="Normal 5 7 2 2 4" xfId="35212"/>
    <cellStyle name="Normal 5 7 2 2 4 2" xfId="35213"/>
    <cellStyle name="Normal 5 7 2 2 5" xfId="35214"/>
    <cellStyle name="Normal 5 7 2 2 6" xfId="35215"/>
    <cellStyle name="Normal 5 7 2 3" xfId="35216"/>
    <cellStyle name="Normal 5 7 2 3 2" xfId="35217"/>
    <cellStyle name="Normal 5 7 2 3 2 2" xfId="35218"/>
    <cellStyle name="Normal 5 7 2 3 2 2 2" xfId="35219"/>
    <cellStyle name="Normal 5 7 2 3 2 2 3" xfId="35220"/>
    <cellStyle name="Normal 5 7 2 3 2 2 4" xfId="35221"/>
    <cellStyle name="Normal 5 7 2 3 2 3" xfId="35222"/>
    <cellStyle name="Normal 5 7 2 3 2 4" xfId="35223"/>
    <cellStyle name="Normal 5 7 2 3 2 5" xfId="35224"/>
    <cellStyle name="Normal 5 7 2 3 3" xfId="35225"/>
    <cellStyle name="Normal 5 7 2 3 3 2" xfId="35226"/>
    <cellStyle name="Normal 5 7 2 3 3 3" xfId="35227"/>
    <cellStyle name="Normal 5 7 2 3 3 4" xfId="35228"/>
    <cellStyle name="Normal 5 7 2 3 4" xfId="35229"/>
    <cellStyle name="Normal 5 7 2 3 4 2" xfId="35230"/>
    <cellStyle name="Normal 5 7 2 3 5" xfId="35231"/>
    <cellStyle name="Normal 5 7 2 3 6" xfId="35232"/>
    <cellStyle name="Normal 5 7 2 4" xfId="35233"/>
    <cellStyle name="Normal 5 7 2 4 2" xfId="35234"/>
    <cellStyle name="Normal 5 7 2 4 2 2" xfId="35235"/>
    <cellStyle name="Normal 5 7 2 4 2 3" xfId="35236"/>
    <cellStyle name="Normal 5 7 2 4 2 4" xfId="35237"/>
    <cellStyle name="Normal 5 7 2 4 3" xfId="35238"/>
    <cellStyle name="Normal 5 7 2 4 4" xfId="35239"/>
    <cellStyle name="Normal 5 7 2 4 5" xfId="35240"/>
    <cellStyle name="Normal 5 7 2 5" xfId="35241"/>
    <cellStyle name="Normal 5 7 2 5 2" xfId="35242"/>
    <cellStyle name="Normal 5 7 2 5 3" xfId="35243"/>
    <cellStyle name="Normal 5 7 2 5 4" xfId="35244"/>
    <cellStyle name="Normal 5 7 2 6" xfId="35245"/>
    <cellStyle name="Normal 5 7 2 6 2" xfId="35246"/>
    <cellStyle name="Normal 5 7 2 7" xfId="35247"/>
    <cellStyle name="Normal 5 7 2 8" xfId="35248"/>
    <cellStyle name="Normal 5 7 3" xfId="35249"/>
    <cellStyle name="Normal 5 7 3 2" xfId="35250"/>
    <cellStyle name="Normal 5 7 3 2 2" xfId="35251"/>
    <cellStyle name="Normal 5 7 3 2 2 2" xfId="35252"/>
    <cellStyle name="Normal 5 7 3 2 2 2 2" xfId="35253"/>
    <cellStyle name="Normal 5 7 3 2 2 2 3" xfId="35254"/>
    <cellStyle name="Normal 5 7 3 2 2 2 4" xfId="35255"/>
    <cellStyle name="Normal 5 7 3 2 2 3" xfId="35256"/>
    <cellStyle name="Normal 5 7 3 2 2 4" xfId="35257"/>
    <cellStyle name="Normal 5 7 3 2 2 5" xfId="35258"/>
    <cellStyle name="Normal 5 7 3 2 3" xfId="35259"/>
    <cellStyle name="Normal 5 7 3 2 3 2" xfId="35260"/>
    <cellStyle name="Normal 5 7 3 2 3 3" xfId="35261"/>
    <cellStyle name="Normal 5 7 3 2 3 4" xfId="35262"/>
    <cellStyle name="Normal 5 7 3 2 4" xfId="35263"/>
    <cellStyle name="Normal 5 7 3 2 4 2" xfId="35264"/>
    <cellStyle name="Normal 5 7 3 2 5" xfId="35265"/>
    <cellStyle name="Normal 5 7 3 2 6" xfId="35266"/>
    <cellStyle name="Normal 5 7 3 3" xfId="35267"/>
    <cellStyle name="Normal 5 7 3 3 2" xfId="35268"/>
    <cellStyle name="Normal 5 7 3 3 2 2" xfId="35269"/>
    <cellStyle name="Normal 5 7 3 3 2 2 2" xfId="35270"/>
    <cellStyle name="Normal 5 7 3 3 2 2 3" xfId="35271"/>
    <cellStyle name="Normal 5 7 3 3 2 2 4" xfId="35272"/>
    <cellStyle name="Normal 5 7 3 3 2 3" xfId="35273"/>
    <cellStyle name="Normal 5 7 3 3 2 4" xfId="35274"/>
    <cellStyle name="Normal 5 7 3 3 2 5" xfId="35275"/>
    <cellStyle name="Normal 5 7 3 3 3" xfId="35276"/>
    <cellStyle name="Normal 5 7 3 3 3 2" xfId="35277"/>
    <cellStyle name="Normal 5 7 3 3 3 3" xfId="35278"/>
    <cellStyle name="Normal 5 7 3 3 3 4" xfId="35279"/>
    <cellStyle name="Normal 5 7 3 3 4" xfId="35280"/>
    <cellStyle name="Normal 5 7 3 3 4 2" xfId="35281"/>
    <cellStyle name="Normal 5 7 3 3 5" xfId="35282"/>
    <cellStyle name="Normal 5 7 3 3 6" xfId="35283"/>
    <cellStyle name="Normal 5 7 3 4" xfId="35284"/>
    <cellStyle name="Normal 5 7 3 4 2" xfId="35285"/>
    <cellStyle name="Normal 5 7 3 4 2 2" xfId="35286"/>
    <cellStyle name="Normal 5 7 3 4 2 3" xfId="35287"/>
    <cellStyle name="Normal 5 7 3 4 2 4" xfId="35288"/>
    <cellStyle name="Normal 5 7 3 4 3" xfId="35289"/>
    <cellStyle name="Normal 5 7 3 4 4" xfId="35290"/>
    <cellStyle name="Normal 5 7 3 4 5" xfId="35291"/>
    <cellStyle name="Normal 5 7 3 5" xfId="35292"/>
    <cellStyle name="Normal 5 7 3 5 2" xfId="35293"/>
    <cellStyle name="Normal 5 7 3 5 3" xfId="35294"/>
    <cellStyle name="Normal 5 7 3 5 4" xfId="35295"/>
    <cellStyle name="Normal 5 7 3 6" xfId="35296"/>
    <cellStyle name="Normal 5 7 3 6 2" xfId="35297"/>
    <cellStyle name="Normal 5 7 3 7" xfId="35298"/>
    <cellStyle name="Normal 5 7 3 8" xfId="35299"/>
    <cellStyle name="Normal 5 7 4" xfId="35300"/>
    <cellStyle name="Normal 5 7 4 2" xfId="35301"/>
    <cellStyle name="Normal 5 7 4 2 2" xfId="35302"/>
    <cellStyle name="Normal 5 7 4 2 2 2" xfId="35303"/>
    <cellStyle name="Normal 5 7 4 2 2 3" xfId="35304"/>
    <cellStyle name="Normal 5 7 4 2 2 4" xfId="35305"/>
    <cellStyle name="Normal 5 7 4 2 3" xfId="35306"/>
    <cellStyle name="Normal 5 7 4 2 4" xfId="35307"/>
    <cellStyle name="Normal 5 7 4 2 5" xfId="35308"/>
    <cellStyle name="Normal 5 7 4 3" xfId="35309"/>
    <cellStyle name="Normal 5 7 4 3 2" xfId="35310"/>
    <cellStyle name="Normal 5 7 4 3 3" xfId="35311"/>
    <cellStyle name="Normal 5 7 4 3 4" xfId="35312"/>
    <cellStyle name="Normal 5 7 4 4" xfId="35313"/>
    <cellStyle name="Normal 5 7 4 4 2" xfId="35314"/>
    <cellStyle name="Normal 5 7 4 5" xfId="35315"/>
    <cellStyle name="Normal 5 7 4 6" xfId="35316"/>
    <cellStyle name="Normal 5 7 5" xfId="35317"/>
    <cellStyle name="Normal 5 7 5 2" xfId="35318"/>
    <cellStyle name="Normal 5 7 5 2 2" xfId="35319"/>
    <cellStyle name="Normal 5 7 5 2 2 2" xfId="35320"/>
    <cellStyle name="Normal 5 7 5 2 2 3" xfId="35321"/>
    <cellStyle name="Normal 5 7 5 2 2 4" xfId="35322"/>
    <cellStyle name="Normal 5 7 5 2 3" xfId="35323"/>
    <cellStyle name="Normal 5 7 5 2 4" xfId="35324"/>
    <cellStyle name="Normal 5 7 5 2 5" xfId="35325"/>
    <cellStyle name="Normal 5 7 5 3" xfId="35326"/>
    <cellStyle name="Normal 5 7 5 3 2" xfId="35327"/>
    <cellStyle name="Normal 5 7 5 3 3" xfId="35328"/>
    <cellStyle name="Normal 5 7 5 3 4" xfId="35329"/>
    <cellStyle name="Normal 5 7 5 4" xfId="35330"/>
    <cellStyle name="Normal 5 7 5 4 2" xfId="35331"/>
    <cellStyle name="Normal 5 7 5 5" xfId="35332"/>
    <cellStyle name="Normal 5 7 5 6" xfId="35333"/>
    <cellStyle name="Normal 5 7 6" xfId="35334"/>
    <cellStyle name="Normal 5 7 6 2" xfId="35335"/>
    <cellStyle name="Normal 5 7 6 2 2" xfId="35336"/>
    <cellStyle name="Normal 5 7 6 2 3" xfId="35337"/>
    <cellStyle name="Normal 5 7 6 2 4" xfId="35338"/>
    <cellStyle name="Normal 5 7 6 3" xfId="35339"/>
    <cellStyle name="Normal 5 7 6 4" xfId="35340"/>
    <cellStyle name="Normal 5 7 6 5" xfId="35341"/>
    <cellStyle name="Normal 5 7 7" xfId="35342"/>
    <cellStyle name="Normal 5 7 7 2" xfId="35343"/>
    <cellStyle name="Normal 5 7 7 3" xfId="35344"/>
    <cellStyle name="Normal 5 7 7 4" xfId="35345"/>
    <cellStyle name="Normal 5 7 8" xfId="35346"/>
    <cellStyle name="Normal 5 7 8 2" xfId="35347"/>
    <cellStyle name="Normal 5 7 9" xfId="35348"/>
    <cellStyle name="Normal 5 8" xfId="35349"/>
    <cellStyle name="Normal 5 8 10" xfId="35350"/>
    <cellStyle name="Normal 5 8 2" xfId="35351"/>
    <cellStyle name="Normal 5 8 2 2" xfId="35352"/>
    <cellStyle name="Normal 5 8 2 2 2" xfId="35353"/>
    <cellStyle name="Normal 5 8 2 2 2 2" xfId="35354"/>
    <cellStyle name="Normal 5 8 2 2 2 2 2" xfId="35355"/>
    <cellStyle name="Normal 5 8 2 2 2 2 3" xfId="35356"/>
    <cellStyle name="Normal 5 8 2 2 2 2 4" xfId="35357"/>
    <cellStyle name="Normal 5 8 2 2 2 3" xfId="35358"/>
    <cellStyle name="Normal 5 8 2 2 2 4" xfId="35359"/>
    <cellStyle name="Normal 5 8 2 2 2 5" xfId="35360"/>
    <cellStyle name="Normal 5 8 2 2 3" xfId="35361"/>
    <cellStyle name="Normal 5 8 2 2 3 2" xfId="35362"/>
    <cellStyle name="Normal 5 8 2 2 3 3" xfId="35363"/>
    <cellStyle name="Normal 5 8 2 2 3 4" xfId="35364"/>
    <cellStyle name="Normal 5 8 2 2 4" xfId="35365"/>
    <cellStyle name="Normal 5 8 2 2 4 2" xfId="35366"/>
    <cellStyle name="Normal 5 8 2 2 5" xfId="35367"/>
    <cellStyle name="Normal 5 8 2 2 6" xfId="35368"/>
    <cellStyle name="Normal 5 8 2 3" xfId="35369"/>
    <cellStyle name="Normal 5 8 2 3 2" xfId="35370"/>
    <cellStyle name="Normal 5 8 2 3 2 2" xfId="35371"/>
    <cellStyle name="Normal 5 8 2 3 2 2 2" xfId="35372"/>
    <cellStyle name="Normal 5 8 2 3 2 2 3" xfId="35373"/>
    <cellStyle name="Normal 5 8 2 3 2 2 4" xfId="35374"/>
    <cellStyle name="Normal 5 8 2 3 2 3" xfId="35375"/>
    <cellStyle name="Normal 5 8 2 3 2 4" xfId="35376"/>
    <cellStyle name="Normal 5 8 2 3 2 5" xfId="35377"/>
    <cellStyle name="Normal 5 8 2 3 3" xfId="35378"/>
    <cellStyle name="Normal 5 8 2 3 3 2" xfId="35379"/>
    <cellStyle name="Normal 5 8 2 3 3 3" xfId="35380"/>
    <cellStyle name="Normal 5 8 2 3 3 4" xfId="35381"/>
    <cellStyle name="Normal 5 8 2 3 4" xfId="35382"/>
    <cellStyle name="Normal 5 8 2 3 4 2" xfId="35383"/>
    <cellStyle name="Normal 5 8 2 3 5" xfId="35384"/>
    <cellStyle name="Normal 5 8 2 3 6" xfId="35385"/>
    <cellStyle name="Normal 5 8 2 4" xfId="35386"/>
    <cellStyle name="Normal 5 8 2 4 2" xfId="35387"/>
    <cellStyle name="Normal 5 8 2 4 2 2" xfId="35388"/>
    <cellStyle name="Normal 5 8 2 4 2 3" xfId="35389"/>
    <cellStyle name="Normal 5 8 2 4 2 4" xfId="35390"/>
    <cellStyle name="Normal 5 8 2 4 3" xfId="35391"/>
    <cellStyle name="Normal 5 8 2 4 4" xfId="35392"/>
    <cellStyle name="Normal 5 8 2 4 5" xfId="35393"/>
    <cellStyle name="Normal 5 8 2 5" xfId="35394"/>
    <cellStyle name="Normal 5 8 2 5 2" xfId="35395"/>
    <cellStyle name="Normal 5 8 2 5 3" xfId="35396"/>
    <cellStyle name="Normal 5 8 2 5 4" xfId="35397"/>
    <cellStyle name="Normal 5 8 2 6" xfId="35398"/>
    <cellStyle name="Normal 5 8 2 6 2" xfId="35399"/>
    <cellStyle name="Normal 5 8 2 7" xfId="35400"/>
    <cellStyle name="Normal 5 8 2 8" xfId="35401"/>
    <cellStyle name="Normal 5 8 3" xfId="35402"/>
    <cellStyle name="Normal 5 8 3 2" xfId="35403"/>
    <cellStyle name="Normal 5 8 3 2 2" xfId="35404"/>
    <cellStyle name="Normal 5 8 3 2 2 2" xfId="35405"/>
    <cellStyle name="Normal 5 8 3 2 2 2 2" xfId="35406"/>
    <cellStyle name="Normal 5 8 3 2 2 2 3" xfId="35407"/>
    <cellStyle name="Normal 5 8 3 2 2 2 4" xfId="35408"/>
    <cellStyle name="Normal 5 8 3 2 2 3" xfId="35409"/>
    <cellStyle name="Normal 5 8 3 2 2 4" xfId="35410"/>
    <cellStyle name="Normal 5 8 3 2 2 5" xfId="35411"/>
    <cellStyle name="Normal 5 8 3 2 3" xfId="35412"/>
    <cellStyle name="Normal 5 8 3 2 3 2" xfId="35413"/>
    <cellStyle name="Normal 5 8 3 2 3 3" xfId="35414"/>
    <cellStyle name="Normal 5 8 3 2 3 4" xfId="35415"/>
    <cellStyle name="Normal 5 8 3 2 4" xfId="35416"/>
    <cellStyle name="Normal 5 8 3 2 4 2" xfId="35417"/>
    <cellStyle name="Normal 5 8 3 2 5" xfId="35418"/>
    <cellStyle name="Normal 5 8 3 2 6" xfId="35419"/>
    <cellStyle name="Normal 5 8 3 3" xfId="35420"/>
    <cellStyle name="Normal 5 8 3 3 2" xfId="35421"/>
    <cellStyle name="Normal 5 8 3 3 2 2" xfId="35422"/>
    <cellStyle name="Normal 5 8 3 3 2 2 2" xfId="35423"/>
    <cellStyle name="Normal 5 8 3 3 2 2 3" xfId="35424"/>
    <cellStyle name="Normal 5 8 3 3 2 2 4" xfId="35425"/>
    <cellStyle name="Normal 5 8 3 3 2 3" xfId="35426"/>
    <cellStyle name="Normal 5 8 3 3 2 4" xfId="35427"/>
    <cellStyle name="Normal 5 8 3 3 2 5" xfId="35428"/>
    <cellStyle name="Normal 5 8 3 3 3" xfId="35429"/>
    <cellStyle name="Normal 5 8 3 3 3 2" xfId="35430"/>
    <cellStyle name="Normal 5 8 3 3 3 3" xfId="35431"/>
    <cellStyle name="Normal 5 8 3 3 3 4" xfId="35432"/>
    <cellStyle name="Normal 5 8 3 3 4" xfId="35433"/>
    <cellStyle name="Normal 5 8 3 3 4 2" xfId="35434"/>
    <cellStyle name="Normal 5 8 3 3 5" xfId="35435"/>
    <cellStyle name="Normal 5 8 3 3 6" xfId="35436"/>
    <cellStyle name="Normal 5 8 3 4" xfId="35437"/>
    <cellStyle name="Normal 5 8 3 4 2" xfId="35438"/>
    <cellStyle name="Normal 5 8 3 4 2 2" xfId="35439"/>
    <cellStyle name="Normal 5 8 3 4 2 3" xfId="35440"/>
    <cellStyle name="Normal 5 8 3 4 2 4" xfId="35441"/>
    <cellStyle name="Normal 5 8 3 4 3" xfId="35442"/>
    <cellStyle name="Normal 5 8 3 4 4" xfId="35443"/>
    <cellStyle name="Normal 5 8 3 4 5" xfId="35444"/>
    <cellStyle name="Normal 5 8 3 5" xfId="35445"/>
    <cellStyle name="Normal 5 8 3 5 2" xfId="35446"/>
    <cellStyle name="Normal 5 8 3 5 3" xfId="35447"/>
    <cellStyle name="Normal 5 8 3 5 4" xfId="35448"/>
    <cellStyle name="Normal 5 8 3 6" xfId="35449"/>
    <cellStyle name="Normal 5 8 3 6 2" xfId="35450"/>
    <cellStyle name="Normal 5 8 3 7" xfId="35451"/>
    <cellStyle name="Normal 5 8 3 8" xfId="35452"/>
    <cellStyle name="Normal 5 8 4" xfId="35453"/>
    <cellStyle name="Normal 5 8 4 2" xfId="35454"/>
    <cellStyle name="Normal 5 8 4 2 2" xfId="35455"/>
    <cellStyle name="Normal 5 8 4 2 2 2" xfId="35456"/>
    <cellStyle name="Normal 5 8 4 2 2 3" xfId="35457"/>
    <cellStyle name="Normal 5 8 4 2 2 4" xfId="35458"/>
    <cellStyle name="Normal 5 8 4 2 3" xfId="35459"/>
    <cellStyle name="Normal 5 8 4 2 4" xfId="35460"/>
    <cellStyle name="Normal 5 8 4 2 5" xfId="35461"/>
    <cellStyle name="Normal 5 8 4 3" xfId="35462"/>
    <cellStyle name="Normal 5 8 4 3 2" xfId="35463"/>
    <cellStyle name="Normal 5 8 4 3 3" xfId="35464"/>
    <cellStyle name="Normal 5 8 4 3 4" xfId="35465"/>
    <cellStyle name="Normal 5 8 4 4" xfId="35466"/>
    <cellStyle name="Normal 5 8 4 4 2" xfId="35467"/>
    <cellStyle name="Normal 5 8 4 5" xfId="35468"/>
    <cellStyle name="Normal 5 8 4 6" xfId="35469"/>
    <cellStyle name="Normal 5 8 5" xfId="35470"/>
    <cellStyle name="Normal 5 8 5 2" xfId="35471"/>
    <cellStyle name="Normal 5 8 5 2 2" xfId="35472"/>
    <cellStyle name="Normal 5 8 5 2 2 2" xfId="35473"/>
    <cellStyle name="Normal 5 8 5 2 2 3" xfId="35474"/>
    <cellStyle name="Normal 5 8 5 2 2 4" xfId="35475"/>
    <cellStyle name="Normal 5 8 5 2 3" xfId="35476"/>
    <cellStyle name="Normal 5 8 5 2 4" xfId="35477"/>
    <cellStyle name="Normal 5 8 5 2 5" xfId="35478"/>
    <cellStyle name="Normal 5 8 5 3" xfId="35479"/>
    <cellStyle name="Normal 5 8 5 3 2" xfId="35480"/>
    <cellStyle name="Normal 5 8 5 3 3" xfId="35481"/>
    <cellStyle name="Normal 5 8 5 3 4" xfId="35482"/>
    <cellStyle name="Normal 5 8 5 4" xfId="35483"/>
    <cellStyle name="Normal 5 8 5 4 2" xfId="35484"/>
    <cellStyle name="Normal 5 8 5 5" xfId="35485"/>
    <cellStyle name="Normal 5 8 5 6" xfId="35486"/>
    <cellStyle name="Normal 5 8 6" xfId="35487"/>
    <cellStyle name="Normal 5 8 6 2" xfId="35488"/>
    <cellStyle name="Normal 5 8 6 2 2" xfId="35489"/>
    <cellStyle name="Normal 5 8 6 2 3" xfId="35490"/>
    <cellStyle name="Normal 5 8 6 2 4" xfId="35491"/>
    <cellStyle name="Normal 5 8 6 3" xfId="35492"/>
    <cellStyle name="Normal 5 8 6 4" xfId="35493"/>
    <cellStyle name="Normal 5 8 6 5" xfId="35494"/>
    <cellStyle name="Normal 5 8 7" xfId="35495"/>
    <cellStyle name="Normal 5 8 7 2" xfId="35496"/>
    <cellStyle name="Normal 5 8 7 3" xfId="35497"/>
    <cellStyle name="Normal 5 8 7 4" xfId="35498"/>
    <cellStyle name="Normal 5 8 8" xfId="35499"/>
    <cellStyle name="Normal 5 8 8 2" xfId="35500"/>
    <cellStyle name="Normal 5 8 9" xfId="35501"/>
    <cellStyle name="Normal 5 9" xfId="35502"/>
    <cellStyle name="Normal 5 9 2" xfId="35503"/>
    <cellStyle name="Normal 5 9 2 2" xfId="35504"/>
    <cellStyle name="Normal 5 9 2 2 2" xfId="35505"/>
    <cellStyle name="Normal 5 9 2 2 2 2" xfId="35506"/>
    <cellStyle name="Normal 5 9 2 2 2 3" xfId="35507"/>
    <cellStyle name="Normal 5 9 2 2 2 4" xfId="35508"/>
    <cellStyle name="Normal 5 9 2 2 3" xfId="35509"/>
    <cellStyle name="Normal 5 9 2 2 4" xfId="35510"/>
    <cellStyle name="Normal 5 9 2 2 5" xfId="35511"/>
    <cellStyle name="Normal 5 9 2 3" xfId="35512"/>
    <cellStyle name="Normal 5 9 2 3 2" xfId="35513"/>
    <cellStyle name="Normal 5 9 2 3 3" xfId="35514"/>
    <cellStyle name="Normal 5 9 2 3 4" xfId="35515"/>
    <cellStyle name="Normal 5 9 2 4" xfId="35516"/>
    <cellStyle name="Normal 5 9 2 4 2" xfId="35517"/>
    <cellStyle name="Normal 5 9 2 5" xfId="35518"/>
    <cellStyle name="Normal 5 9 2 6" xfId="35519"/>
    <cellStyle name="Normal 5 9 3" xfId="35520"/>
    <cellStyle name="Normal 5 9 3 2" xfId="35521"/>
    <cellStyle name="Normal 5 9 3 2 2" xfId="35522"/>
    <cellStyle name="Normal 5 9 3 2 2 2" xfId="35523"/>
    <cellStyle name="Normal 5 9 3 2 2 3" xfId="35524"/>
    <cellStyle name="Normal 5 9 3 2 2 4" xfId="35525"/>
    <cellStyle name="Normal 5 9 3 2 3" xfId="35526"/>
    <cellStyle name="Normal 5 9 3 2 4" xfId="35527"/>
    <cellStyle name="Normal 5 9 3 2 5" xfId="35528"/>
    <cellStyle name="Normal 5 9 3 3" xfId="35529"/>
    <cellStyle name="Normal 5 9 3 3 2" xfId="35530"/>
    <cellStyle name="Normal 5 9 3 3 3" xfId="35531"/>
    <cellStyle name="Normal 5 9 3 3 4" xfId="35532"/>
    <cellStyle name="Normal 5 9 3 4" xfId="35533"/>
    <cellStyle name="Normal 5 9 3 4 2" xfId="35534"/>
    <cellStyle name="Normal 5 9 3 5" xfId="35535"/>
    <cellStyle name="Normal 5 9 3 6" xfId="35536"/>
    <cellStyle name="Normal 5 9 4" xfId="35537"/>
    <cellStyle name="Normal 5 9 4 2" xfId="35538"/>
    <cellStyle name="Normal 5 9 4 2 2" xfId="35539"/>
    <cellStyle name="Normal 5 9 4 2 3" xfId="35540"/>
    <cellStyle name="Normal 5 9 4 2 4" xfId="35541"/>
    <cellStyle name="Normal 5 9 4 3" xfId="35542"/>
    <cellStyle name="Normal 5 9 4 4" xfId="35543"/>
    <cellStyle name="Normal 5 9 4 5" xfId="35544"/>
    <cellStyle name="Normal 5 9 5" xfId="35545"/>
    <cellStyle name="Normal 5 9 5 2" xfId="35546"/>
    <cellStyle name="Normal 5 9 5 3" xfId="35547"/>
    <cellStyle name="Normal 5 9 5 4" xfId="35548"/>
    <cellStyle name="Normal 5 9 6" xfId="35549"/>
    <cellStyle name="Normal 5 9 6 2" xfId="35550"/>
    <cellStyle name="Normal 5 9 7" xfId="35551"/>
    <cellStyle name="Normal 5 9 8" xfId="35552"/>
    <cellStyle name="Normal 50" xfId="169"/>
    <cellStyle name="Normal 50 2" xfId="35553"/>
    <cellStyle name="Normal 50 2 2" xfId="35554"/>
    <cellStyle name="Normal 50 2 2 2" xfId="35555"/>
    <cellStyle name="Normal 50 2 2 2 2" xfId="35556"/>
    <cellStyle name="Normal 50 2 2 2 3" xfId="35557"/>
    <cellStyle name="Normal 50 2 2 2 4" xfId="35558"/>
    <cellStyle name="Normal 50 2 2 3" xfId="35559"/>
    <cellStyle name="Normal 50 2 2 4" xfId="35560"/>
    <cellStyle name="Normal 50 2 2 5" xfId="35561"/>
    <cellStyle name="Normal 50 2 3" xfId="35562"/>
    <cellStyle name="Normal 50 2 3 2" xfId="35563"/>
    <cellStyle name="Normal 50 2 3 3" xfId="35564"/>
    <cellStyle name="Normal 50 2 3 4" xfId="35565"/>
    <cellStyle name="Normal 50 2 4" xfId="35566"/>
    <cellStyle name="Normal 50 2 4 2" xfId="35567"/>
    <cellStyle name="Normal 50 2 5" xfId="35568"/>
    <cellStyle name="Normal 50 2 6" xfId="35569"/>
    <cellStyle name="Normal 50 3" xfId="35570"/>
    <cellStyle name="Normal 50 3 2" xfId="35571"/>
    <cellStyle name="Normal 50 3 2 2" xfId="35572"/>
    <cellStyle name="Normal 50 3 2 2 2" xfId="35573"/>
    <cellStyle name="Normal 50 3 2 2 3" xfId="35574"/>
    <cellStyle name="Normal 50 3 2 2 4" xfId="35575"/>
    <cellStyle name="Normal 50 3 2 3" xfId="35576"/>
    <cellStyle name="Normal 50 3 2 4" xfId="35577"/>
    <cellStyle name="Normal 50 3 2 5" xfId="35578"/>
    <cellStyle name="Normal 50 3 3" xfId="35579"/>
    <cellStyle name="Normal 50 3 3 2" xfId="35580"/>
    <cellStyle name="Normal 50 3 3 3" xfId="35581"/>
    <cellStyle name="Normal 50 3 3 4" xfId="35582"/>
    <cellStyle name="Normal 50 3 4" xfId="35583"/>
    <cellStyle name="Normal 50 3 4 2" xfId="35584"/>
    <cellStyle name="Normal 50 3 5" xfId="35585"/>
    <cellStyle name="Normal 50 3 6" xfId="35586"/>
    <cellStyle name="Normal 50 4" xfId="35587"/>
    <cellStyle name="Normal 50 4 2" xfId="35588"/>
    <cellStyle name="Normal 50 4 2 2" xfId="35589"/>
    <cellStyle name="Normal 50 4 2 3" xfId="35590"/>
    <cellStyle name="Normal 50 4 2 4" xfId="35591"/>
    <cellStyle name="Normal 50 4 3" xfId="35592"/>
    <cellStyle name="Normal 50 4 4" xfId="35593"/>
    <cellStyle name="Normal 50 4 5" xfId="35594"/>
    <cellStyle name="Normal 50 5" xfId="35595"/>
    <cellStyle name="Normal 50 5 2" xfId="35596"/>
    <cellStyle name="Normal 50 5 3" xfId="35597"/>
    <cellStyle name="Normal 50 5 4" xfId="35598"/>
    <cellStyle name="Normal 50 6" xfId="35599"/>
    <cellStyle name="Normal 50 6 2" xfId="35600"/>
    <cellStyle name="Normal 50 7" xfId="35601"/>
    <cellStyle name="Normal 50 8" xfId="35602"/>
    <cellStyle name="Normal 51" xfId="170"/>
    <cellStyle name="Normal 51 2" xfId="35603"/>
    <cellStyle name="Normal 51 2 2" xfId="35604"/>
    <cellStyle name="Normal 51 2 2 2" xfId="35605"/>
    <cellStyle name="Normal 51 2 2 2 2" xfId="35606"/>
    <cellStyle name="Normal 51 2 2 2 3" xfId="35607"/>
    <cellStyle name="Normal 51 2 2 2 4" xfId="35608"/>
    <cellStyle name="Normal 51 2 2 3" xfId="35609"/>
    <cellStyle name="Normal 51 2 2 4" xfId="35610"/>
    <cellStyle name="Normal 51 2 2 5" xfId="35611"/>
    <cellStyle name="Normal 51 2 3" xfId="35612"/>
    <cellStyle name="Normal 51 2 3 2" xfId="35613"/>
    <cellStyle name="Normal 51 2 3 3" xfId="35614"/>
    <cellStyle name="Normal 51 2 3 4" xfId="35615"/>
    <cellStyle name="Normal 51 2 4" xfId="35616"/>
    <cellStyle name="Normal 51 2 4 2" xfId="35617"/>
    <cellStyle name="Normal 51 2 5" xfId="35618"/>
    <cellStyle name="Normal 51 2 6" xfId="35619"/>
    <cellStyle name="Normal 51 3" xfId="35620"/>
    <cellStyle name="Normal 51 3 2" xfId="35621"/>
    <cellStyle name="Normal 51 3 2 2" xfId="35622"/>
    <cellStyle name="Normal 51 3 2 2 2" xfId="35623"/>
    <cellStyle name="Normal 51 3 2 2 3" xfId="35624"/>
    <cellStyle name="Normal 51 3 2 2 4" xfId="35625"/>
    <cellStyle name="Normal 51 3 2 3" xfId="35626"/>
    <cellStyle name="Normal 51 3 2 4" xfId="35627"/>
    <cellStyle name="Normal 51 3 2 5" xfId="35628"/>
    <cellStyle name="Normal 51 3 3" xfId="35629"/>
    <cellStyle name="Normal 51 3 3 2" xfId="35630"/>
    <cellStyle name="Normal 51 3 3 3" xfId="35631"/>
    <cellStyle name="Normal 51 3 3 4" xfId="35632"/>
    <cellStyle name="Normal 51 3 4" xfId="35633"/>
    <cellStyle name="Normal 51 3 4 2" xfId="35634"/>
    <cellStyle name="Normal 51 3 5" xfId="35635"/>
    <cellStyle name="Normal 51 3 6" xfId="35636"/>
    <cellStyle name="Normal 51 4" xfId="35637"/>
    <cellStyle name="Normal 51 4 2" xfId="35638"/>
    <cellStyle name="Normal 51 4 2 2" xfId="35639"/>
    <cellStyle name="Normal 51 4 2 3" xfId="35640"/>
    <cellStyle name="Normal 51 4 2 4" xfId="35641"/>
    <cellStyle name="Normal 51 4 3" xfId="35642"/>
    <cellStyle name="Normal 51 4 4" xfId="35643"/>
    <cellStyle name="Normal 51 4 5" xfId="35644"/>
    <cellStyle name="Normal 51 5" xfId="35645"/>
    <cellStyle name="Normal 51 5 2" xfId="35646"/>
    <cellStyle name="Normal 51 5 3" xfId="35647"/>
    <cellStyle name="Normal 51 5 4" xfId="35648"/>
    <cellStyle name="Normal 51 6" xfId="35649"/>
    <cellStyle name="Normal 51 6 2" xfId="35650"/>
    <cellStyle name="Normal 51 7" xfId="35651"/>
    <cellStyle name="Normal 51 8" xfId="35652"/>
    <cellStyle name="Normal 52" xfId="171"/>
    <cellStyle name="Normal 52 2" xfId="35653"/>
    <cellStyle name="Normal 52 2 2" xfId="35654"/>
    <cellStyle name="Normal 52 2 2 2" xfId="35655"/>
    <cellStyle name="Normal 52 2 2 2 2" xfId="35656"/>
    <cellStyle name="Normal 52 2 2 2 3" xfId="35657"/>
    <cellStyle name="Normal 52 2 2 2 4" xfId="35658"/>
    <cellStyle name="Normal 52 2 2 3" xfId="35659"/>
    <cellStyle name="Normal 52 2 2 4" xfId="35660"/>
    <cellStyle name="Normal 52 2 2 5" xfId="35661"/>
    <cellStyle name="Normal 52 2 3" xfId="35662"/>
    <cellStyle name="Normal 52 2 3 2" xfId="35663"/>
    <cellStyle name="Normal 52 2 3 3" xfId="35664"/>
    <cellStyle name="Normal 52 2 3 4" xfId="35665"/>
    <cellStyle name="Normal 52 2 4" xfId="35666"/>
    <cellStyle name="Normal 52 2 4 2" xfId="35667"/>
    <cellStyle name="Normal 52 2 5" xfId="35668"/>
    <cellStyle name="Normal 52 2 6" xfId="35669"/>
    <cellStyle name="Normal 52 3" xfId="35670"/>
    <cellStyle name="Normal 52 3 2" xfId="35671"/>
    <cellStyle name="Normal 52 3 2 2" xfId="35672"/>
    <cellStyle name="Normal 52 3 2 2 2" xfId="35673"/>
    <cellStyle name="Normal 52 3 2 2 3" xfId="35674"/>
    <cellStyle name="Normal 52 3 2 2 4" xfId="35675"/>
    <cellStyle name="Normal 52 3 2 3" xfId="35676"/>
    <cellStyle name="Normal 52 3 2 4" xfId="35677"/>
    <cellStyle name="Normal 52 3 2 5" xfId="35678"/>
    <cellStyle name="Normal 52 3 3" xfId="35679"/>
    <cellStyle name="Normal 52 3 3 2" xfId="35680"/>
    <cellStyle name="Normal 52 3 3 3" xfId="35681"/>
    <cellStyle name="Normal 52 3 3 4" xfId="35682"/>
    <cellStyle name="Normal 52 3 4" xfId="35683"/>
    <cellStyle name="Normal 52 3 4 2" xfId="35684"/>
    <cellStyle name="Normal 52 3 5" xfId="35685"/>
    <cellStyle name="Normal 52 3 6" xfId="35686"/>
    <cellStyle name="Normal 52 4" xfId="35687"/>
    <cellStyle name="Normal 52 4 2" xfId="35688"/>
    <cellStyle name="Normal 52 4 2 2" xfId="35689"/>
    <cellStyle name="Normal 52 4 2 3" xfId="35690"/>
    <cellStyle name="Normal 52 4 2 4" xfId="35691"/>
    <cellStyle name="Normal 52 4 3" xfId="35692"/>
    <cellStyle name="Normal 52 4 4" xfId="35693"/>
    <cellStyle name="Normal 52 4 5" xfId="35694"/>
    <cellStyle name="Normal 52 5" xfId="35695"/>
    <cellStyle name="Normal 52 5 2" xfId="35696"/>
    <cellStyle name="Normal 52 5 3" xfId="35697"/>
    <cellStyle name="Normal 52 5 4" xfId="35698"/>
    <cellStyle name="Normal 52 6" xfId="35699"/>
    <cellStyle name="Normal 52 6 2" xfId="35700"/>
    <cellStyle name="Normal 52 7" xfId="35701"/>
    <cellStyle name="Normal 52 8" xfId="35702"/>
    <cellStyle name="Normal 53" xfId="172"/>
    <cellStyle name="Normal 53 2" xfId="35703"/>
    <cellStyle name="Normal 53 2 2" xfId="35704"/>
    <cellStyle name="Normal 53 2 2 2" xfId="35705"/>
    <cellStyle name="Normal 53 2 2 2 2" xfId="35706"/>
    <cellStyle name="Normal 53 2 2 2 3" xfId="35707"/>
    <cellStyle name="Normal 53 2 2 2 4" xfId="35708"/>
    <cellStyle name="Normal 53 2 2 3" xfId="35709"/>
    <cellStyle name="Normal 53 2 2 4" xfId="35710"/>
    <cellStyle name="Normal 53 2 2 5" xfId="35711"/>
    <cellStyle name="Normal 53 2 3" xfId="35712"/>
    <cellStyle name="Normal 53 2 3 2" xfId="35713"/>
    <cellStyle name="Normal 53 2 3 3" xfId="35714"/>
    <cellStyle name="Normal 53 2 3 4" xfId="35715"/>
    <cellStyle name="Normal 53 2 4" xfId="35716"/>
    <cellStyle name="Normal 53 2 4 2" xfId="35717"/>
    <cellStyle name="Normal 53 2 5" xfId="35718"/>
    <cellStyle name="Normal 53 2 6" xfId="35719"/>
    <cellStyle name="Normal 53 3" xfId="35720"/>
    <cellStyle name="Normal 53 3 2" xfId="35721"/>
    <cellStyle name="Normal 53 3 2 2" xfId="35722"/>
    <cellStyle name="Normal 53 3 2 2 2" xfId="35723"/>
    <cellStyle name="Normal 53 3 2 2 3" xfId="35724"/>
    <cellStyle name="Normal 53 3 2 2 4" xfId="35725"/>
    <cellStyle name="Normal 53 3 2 3" xfId="35726"/>
    <cellStyle name="Normal 53 3 2 4" xfId="35727"/>
    <cellStyle name="Normal 53 3 2 5" xfId="35728"/>
    <cellStyle name="Normal 53 3 3" xfId="35729"/>
    <cellStyle name="Normal 53 3 3 2" xfId="35730"/>
    <cellStyle name="Normal 53 3 3 3" xfId="35731"/>
    <cellStyle name="Normal 53 3 3 4" xfId="35732"/>
    <cellStyle name="Normal 53 3 4" xfId="35733"/>
    <cellStyle name="Normal 53 3 4 2" xfId="35734"/>
    <cellStyle name="Normal 53 3 5" xfId="35735"/>
    <cellStyle name="Normal 53 3 6" xfId="35736"/>
    <cellStyle name="Normal 53 4" xfId="35737"/>
    <cellStyle name="Normal 53 4 2" xfId="35738"/>
    <cellStyle name="Normal 53 4 2 2" xfId="35739"/>
    <cellStyle name="Normal 53 4 2 3" xfId="35740"/>
    <cellStyle name="Normal 53 4 2 4" xfId="35741"/>
    <cellStyle name="Normal 53 4 3" xfId="35742"/>
    <cellStyle name="Normal 53 4 4" xfId="35743"/>
    <cellStyle name="Normal 53 4 5" xfId="35744"/>
    <cellStyle name="Normal 53 5" xfId="35745"/>
    <cellStyle name="Normal 53 5 2" xfId="35746"/>
    <cellStyle name="Normal 53 5 3" xfId="35747"/>
    <cellStyle name="Normal 53 5 4" xfId="35748"/>
    <cellStyle name="Normal 53 6" xfId="35749"/>
    <cellStyle name="Normal 53 6 2" xfId="35750"/>
    <cellStyle name="Normal 53 7" xfId="35751"/>
    <cellStyle name="Normal 53 8" xfId="35752"/>
    <cellStyle name="Normal 54" xfId="173"/>
    <cellStyle name="Normal 54 2" xfId="35753"/>
    <cellStyle name="Normal 54 2 2" xfId="35754"/>
    <cellStyle name="Normal 54 2 2 2" xfId="35755"/>
    <cellStyle name="Normal 54 2 2 2 2" xfId="35756"/>
    <cellStyle name="Normal 54 2 2 2 3" xfId="35757"/>
    <cellStyle name="Normal 54 2 2 2 4" xfId="35758"/>
    <cellStyle name="Normal 54 2 2 3" xfId="35759"/>
    <cellStyle name="Normal 54 2 2 4" xfId="35760"/>
    <cellStyle name="Normal 54 2 2 5" xfId="35761"/>
    <cellStyle name="Normal 54 2 3" xfId="35762"/>
    <cellStyle name="Normal 54 2 3 2" xfId="35763"/>
    <cellStyle name="Normal 54 2 3 3" xfId="35764"/>
    <cellStyle name="Normal 54 2 3 4" xfId="35765"/>
    <cellStyle name="Normal 54 2 4" xfId="35766"/>
    <cellStyle name="Normal 54 2 4 2" xfId="35767"/>
    <cellStyle name="Normal 54 2 5" xfId="35768"/>
    <cellStyle name="Normal 54 2 6" xfId="35769"/>
    <cellStyle name="Normal 54 3" xfId="35770"/>
    <cellStyle name="Normal 54 3 2" xfId="35771"/>
    <cellStyle name="Normal 54 3 2 2" xfId="35772"/>
    <cellStyle name="Normal 54 3 2 2 2" xfId="35773"/>
    <cellStyle name="Normal 54 3 2 2 3" xfId="35774"/>
    <cellStyle name="Normal 54 3 2 2 4" xfId="35775"/>
    <cellStyle name="Normal 54 3 2 3" xfId="35776"/>
    <cellStyle name="Normal 54 3 2 4" xfId="35777"/>
    <cellStyle name="Normal 54 3 2 5" xfId="35778"/>
    <cellStyle name="Normal 54 3 3" xfId="35779"/>
    <cellStyle name="Normal 54 3 3 2" xfId="35780"/>
    <cellStyle name="Normal 54 3 3 3" xfId="35781"/>
    <cellStyle name="Normal 54 3 3 4" xfId="35782"/>
    <cellStyle name="Normal 54 3 4" xfId="35783"/>
    <cellStyle name="Normal 54 3 4 2" xfId="35784"/>
    <cellStyle name="Normal 54 3 5" xfId="35785"/>
    <cellStyle name="Normal 54 3 6" xfId="35786"/>
    <cellStyle name="Normal 54 4" xfId="35787"/>
    <cellStyle name="Normal 54 4 2" xfId="35788"/>
    <cellStyle name="Normal 54 4 2 2" xfId="35789"/>
    <cellStyle name="Normal 54 4 2 3" xfId="35790"/>
    <cellStyle name="Normal 54 4 2 4" xfId="35791"/>
    <cellStyle name="Normal 54 4 3" xfId="35792"/>
    <cellStyle name="Normal 54 4 4" xfId="35793"/>
    <cellStyle name="Normal 54 4 5" xfId="35794"/>
    <cellStyle name="Normal 54 5" xfId="35795"/>
    <cellStyle name="Normal 54 5 2" xfId="35796"/>
    <cellStyle name="Normal 54 5 3" xfId="35797"/>
    <cellStyle name="Normal 54 5 4" xfId="35798"/>
    <cellStyle name="Normal 54 6" xfId="35799"/>
    <cellStyle name="Normal 54 6 2" xfId="35800"/>
    <cellStyle name="Normal 54 7" xfId="35801"/>
    <cellStyle name="Normal 54 8" xfId="35802"/>
    <cellStyle name="Normal 55" xfId="174"/>
    <cellStyle name="Normal 55 2" xfId="35803"/>
    <cellStyle name="Normal 55 2 2" xfId="35804"/>
    <cellStyle name="Normal 55 2 2 2" xfId="35805"/>
    <cellStyle name="Normal 55 2 2 2 2" xfId="35806"/>
    <cellStyle name="Normal 55 2 2 2 3" xfId="35807"/>
    <cellStyle name="Normal 55 2 2 2 4" xfId="35808"/>
    <cellStyle name="Normal 55 2 2 3" xfId="35809"/>
    <cellStyle name="Normal 55 2 2 4" xfId="35810"/>
    <cellStyle name="Normal 55 2 2 5" xfId="35811"/>
    <cellStyle name="Normal 55 2 3" xfId="35812"/>
    <cellStyle name="Normal 55 2 3 2" xfId="35813"/>
    <cellStyle name="Normal 55 2 3 3" xfId="35814"/>
    <cellStyle name="Normal 55 2 3 4" xfId="35815"/>
    <cellStyle name="Normal 55 2 4" xfId="35816"/>
    <cellStyle name="Normal 55 2 4 2" xfId="35817"/>
    <cellStyle name="Normal 55 2 5" xfId="35818"/>
    <cellStyle name="Normal 55 2 6" xfId="35819"/>
    <cellStyle name="Normal 55 3" xfId="35820"/>
    <cellStyle name="Normal 55 3 2" xfId="35821"/>
    <cellStyle name="Normal 55 3 2 2" xfId="35822"/>
    <cellStyle name="Normal 55 3 2 2 2" xfId="35823"/>
    <cellStyle name="Normal 55 3 2 2 3" xfId="35824"/>
    <cellStyle name="Normal 55 3 2 2 4" xfId="35825"/>
    <cellStyle name="Normal 55 3 2 3" xfId="35826"/>
    <cellStyle name="Normal 55 3 2 4" xfId="35827"/>
    <cellStyle name="Normal 55 3 2 5" xfId="35828"/>
    <cellStyle name="Normal 55 3 3" xfId="35829"/>
    <cellStyle name="Normal 55 3 3 2" xfId="35830"/>
    <cellStyle name="Normal 55 3 3 3" xfId="35831"/>
    <cellStyle name="Normal 55 3 3 4" xfId="35832"/>
    <cellStyle name="Normal 55 3 4" xfId="35833"/>
    <cellStyle name="Normal 55 3 4 2" xfId="35834"/>
    <cellStyle name="Normal 55 3 5" xfId="35835"/>
    <cellStyle name="Normal 55 3 6" xfId="35836"/>
    <cellStyle name="Normal 55 4" xfId="35837"/>
    <cellStyle name="Normal 55 4 2" xfId="35838"/>
    <cellStyle name="Normal 55 4 2 2" xfId="35839"/>
    <cellStyle name="Normal 55 4 2 3" xfId="35840"/>
    <cellStyle name="Normal 55 4 2 4" xfId="35841"/>
    <cellStyle name="Normal 55 4 3" xfId="35842"/>
    <cellStyle name="Normal 55 4 4" xfId="35843"/>
    <cellStyle name="Normal 55 4 5" xfId="35844"/>
    <cellStyle name="Normal 55 5" xfId="35845"/>
    <cellStyle name="Normal 55 5 2" xfId="35846"/>
    <cellStyle name="Normal 55 5 3" xfId="35847"/>
    <cellStyle name="Normal 55 5 4" xfId="35848"/>
    <cellStyle name="Normal 55 6" xfId="35849"/>
    <cellStyle name="Normal 55 6 2" xfId="35850"/>
    <cellStyle name="Normal 55 7" xfId="35851"/>
    <cellStyle name="Normal 55 8" xfId="35852"/>
    <cellStyle name="Normal 56" xfId="175"/>
    <cellStyle name="Normal 56 2" xfId="35853"/>
    <cellStyle name="Normal 56 3" xfId="35854"/>
    <cellStyle name="Normal 56 3 2" xfId="35855"/>
    <cellStyle name="Normal 56 3 2 2" xfId="35856"/>
    <cellStyle name="Normal 56 3 2 2 2" xfId="35857"/>
    <cellStyle name="Normal 56 3 2 2 3" xfId="35858"/>
    <cellStyle name="Normal 56 3 2 2 4" xfId="35859"/>
    <cellStyle name="Normal 56 3 2 3" xfId="35860"/>
    <cellStyle name="Normal 56 3 2 4" xfId="35861"/>
    <cellStyle name="Normal 56 3 2 5" xfId="35862"/>
    <cellStyle name="Normal 56 3 3" xfId="35863"/>
    <cellStyle name="Normal 56 3 3 2" xfId="35864"/>
    <cellStyle name="Normal 56 3 3 3" xfId="35865"/>
    <cellStyle name="Normal 56 3 3 4" xfId="35866"/>
    <cellStyle name="Normal 56 3 4" xfId="35867"/>
    <cellStyle name="Normal 56 3 4 2" xfId="35868"/>
    <cellStyle name="Normal 56 3 5" xfId="35869"/>
    <cellStyle name="Normal 56 3 6" xfId="35870"/>
    <cellStyle name="Normal 56 4" xfId="35871"/>
    <cellStyle name="Normal 56 4 2" xfId="35872"/>
    <cellStyle name="Normal 56 4 2 2" xfId="35873"/>
    <cellStyle name="Normal 56 4 2 3" xfId="35874"/>
    <cellStyle name="Normal 56 4 2 4" xfId="35875"/>
    <cellStyle name="Normal 56 4 3" xfId="35876"/>
    <cellStyle name="Normal 56 4 4" xfId="35877"/>
    <cellStyle name="Normal 56 4 5" xfId="35878"/>
    <cellStyle name="Normal 56 5" xfId="35879"/>
    <cellStyle name="Normal 56 5 2" xfId="35880"/>
    <cellStyle name="Normal 56 5 3" xfId="35881"/>
    <cellStyle name="Normal 56 5 4" xfId="35882"/>
    <cellStyle name="Normal 56 6" xfId="35883"/>
    <cellStyle name="Normal 56 6 2" xfId="35884"/>
    <cellStyle name="Normal 56 7" xfId="35885"/>
    <cellStyle name="Normal 56 8" xfId="35886"/>
    <cellStyle name="Normal 56 9" xfId="35887"/>
    <cellStyle name="Normal 57" xfId="176"/>
    <cellStyle name="Normal 58" xfId="177"/>
    <cellStyle name="Normal 58 2" xfId="35888"/>
    <cellStyle name="Normal 58 2 2" xfId="35889"/>
    <cellStyle name="Normal 58 2 2 2" xfId="35890"/>
    <cellStyle name="Normal 58 2 2 3" xfId="35891"/>
    <cellStyle name="Normal 58 2 2 4" xfId="35892"/>
    <cellStyle name="Normal 58 2 3" xfId="35893"/>
    <cellStyle name="Normal 58 2 4" xfId="35894"/>
    <cellStyle name="Normal 58 2 5" xfId="35895"/>
    <cellStyle name="Normal 58 3" xfId="35896"/>
    <cellStyle name="Normal 58 3 2" xfId="35897"/>
    <cellStyle name="Normal 58 3 3" xfId="35898"/>
    <cellStyle name="Normal 58 3 4" xfId="35899"/>
    <cellStyle name="Normal 58 4" xfId="35900"/>
    <cellStyle name="Normal 58 4 2" xfId="35901"/>
    <cellStyle name="Normal 58 5" xfId="35902"/>
    <cellStyle name="Normal 58 6" xfId="35903"/>
    <cellStyle name="Normal 58 7" xfId="35904"/>
    <cellStyle name="Normal 59" xfId="178"/>
    <cellStyle name="Normal 59 2" xfId="35905"/>
    <cellStyle name="Normal 59 2 2" xfId="35906"/>
    <cellStyle name="Normal 59 2 2 2" xfId="35907"/>
    <cellStyle name="Normal 59 2 2 3" xfId="35908"/>
    <cellStyle name="Normal 59 2 2 4" xfId="35909"/>
    <cellStyle name="Normal 59 2 3" xfId="35910"/>
    <cellStyle name="Normal 59 2 4" xfId="35911"/>
    <cellStyle name="Normal 59 2 5" xfId="35912"/>
    <cellStyle name="Normal 59 3" xfId="35913"/>
    <cellStyle name="Normal 59 3 2" xfId="35914"/>
    <cellStyle name="Normal 59 3 3" xfId="35915"/>
    <cellStyle name="Normal 59 3 4" xfId="35916"/>
    <cellStyle name="Normal 59 4" xfId="35917"/>
    <cellStyle name="Normal 59 4 2" xfId="35918"/>
    <cellStyle name="Normal 59 5" xfId="35919"/>
    <cellStyle name="Normal 59 6" xfId="35920"/>
    <cellStyle name="Normal 59 7" xfId="35921"/>
    <cellStyle name="Normal 6" xfId="179"/>
    <cellStyle name="Normal 6 10" xfId="35922"/>
    <cellStyle name="Normal 6 10 2" xfId="35923"/>
    <cellStyle name="Normal 6 10 2 2" xfId="35924"/>
    <cellStyle name="Normal 6 10 2 2 2" xfId="35925"/>
    <cellStyle name="Normal 6 10 2 2 2 2" xfId="35926"/>
    <cellStyle name="Normal 6 10 2 2 2 3" xfId="35927"/>
    <cellStyle name="Normal 6 10 2 2 2 4" xfId="35928"/>
    <cellStyle name="Normal 6 10 2 2 3" xfId="35929"/>
    <cellStyle name="Normal 6 10 2 2 4" xfId="35930"/>
    <cellStyle name="Normal 6 10 2 2 5" xfId="35931"/>
    <cellStyle name="Normal 6 10 2 3" xfId="35932"/>
    <cellStyle name="Normal 6 10 2 3 2" xfId="35933"/>
    <cellStyle name="Normal 6 10 2 3 3" xfId="35934"/>
    <cellStyle name="Normal 6 10 2 3 4" xfId="35935"/>
    <cellStyle name="Normal 6 10 2 4" xfId="35936"/>
    <cellStyle name="Normal 6 10 2 4 2" xfId="35937"/>
    <cellStyle name="Normal 6 10 2 5" xfId="35938"/>
    <cellStyle name="Normal 6 10 2 6" xfId="35939"/>
    <cellStyle name="Normal 6 10 3" xfId="35940"/>
    <cellStyle name="Normal 6 10 3 2" xfId="35941"/>
    <cellStyle name="Normal 6 10 3 2 2" xfId="35942"/>
    <cellStyle name="Normal 6 10 3 2 2 2" xfId="35943"/>
    <cellStyle name="Normal 6 10 3 2 2 3" xfId="35944"/>
    <cellStyle name="Normal 6 10 3 2 2 4" xfId="35945"/>
    <cellStyle name="Normal 6 10 3 2 3" xfId="35946"/>
    <cellStyle name="Normal 6 10 3 2 4" xfId="35947"/>
    <cellStyle name="Normal 6 10 3 2 5" xfId="35948"/>
    <cellStyle name="Normal 6 10 3 3" xfId="35949"/>
    <cellStyle name="Normal 6 10 3 3 2" xfId="35950"/>
    <cellStyle name="Normal 6 10 3 3 3" xfId="35951"/>
    <cellStyle name="Normal 6 10 3 3 4" xfId="35952"/>
    <cellStyle name="Normal 6 10 3 4" xfId="35953"/>
    <cellStyle name="Normal 6 10 3 4 2" xfId="35954"/>
    <cellStyle name="Normal 6 10 3 5" xfId="35955"/>
    <cellStyle name="Normal 6 10 3 6" xfId="35956"/>
    <cellStyle name="Normal 6 10 4" xfId="35957"/>
    <cellStyle name="Normal 6 10 4 2" xfId="35958"/>
    <cellStyle name="Normal 6 10 4 2 2" xfId="35959"/>
    <cellStyle name="Normal 6 10 4 2 3" xfId="35960"/>
    <cellStyle name="Normal 6 10 4 2 4" xfId="35961"/>
    <cellStyle name="Normal 6 10 4 3" xfId="35962"/>
    <cellStyle name="Normal 6 10 4 4" xfId="35963"/>
    <cellStyle name="Normal 6 10 4 5" xfId="35964"/>
    <cellStyle name="Normal 6 10 5" xfId="35965"/>
    <cellStyle name="Normal 6 10 5 2" xfId="35966"/>
    <cellStyle name="Normal 6 10 5 3" xfId="35967"/>
    <cellStyle name="Normal 6 10 5 4" xfId="35968"/>
    <cellStyle name="Normal 6 10 6" xfId="35969"/>
    <cellStyle name="Normal 6 10 6 2" xfId="35970"/>
    <cellStyle name="Normal 6 10 7" xfId="35971"/>
    <cellStyle name="Normal 6 10 8" xfId="35972"/>
    <cellStyle name="Normal 6 11" xfId="35973"/>
    <cellStyle name="Normal 6 11 2" xfId="35974"/>
    <cellStyle name="Normal 6 11 2 2" xfId="35975"/>
    <cellStyle name="Normal 6 11 2 2 2" xfId="35976"/>
    <cellStyle name="Normal 6 11 2 2 3" xfId="35977"/>
    <cellStyle name="Normal 6 11 2 2 4" xfId="35978"/>
    <cellStyle name="Normal 6 11 2 3" xfId="35979"/>
    <cellStyle name="Normal 6 11 2 4" xfId="35980"/>
    <cellStyle name="Normal 6 11 2 5" xfId="35981"/>
    <cellStyle name="Normal 6 11 3" xfId="35982"/>
    <cellStyle name="Normal 6 11 3 2" xfId="35983"/>
    <cellStyle name="Normal 6 11 3 3" xfId="35984"/>
    <cellStyle name="Normal 6 11 3 4" xfId="35985"/>
    <cellStyle name="Normal 6 11 4" xfId="35986"/>
    <cellStyle name="Normal 6 11 4 2" xfId="35987"/>
    <cellStyle name="Normal 6 11 5" xfId="35988"/>
    <cellStyle name="Normal 6 11 6" xfId="35989"/>
    <cellStyle name="Normal 6 12" xfId="35990"/>
    <cellStyle name="Normal 6 12 2" xfId="35991"/>
    <cellStyle name="Normal 6 12 2 2" xfId="35992"/>
    <cellStyle name="Normal 6 12 2 2 2" xfId="35993"/>
    <cellStyle name="Normal 6 12 2 2 3" xfId="35994"/>
    <cellStyle name="Normal 6 12 2 2 4" xfId="35995"/>
    <cellStyle name="Normal 6 12 2 3" xfId="35996"/>
    <cellStyle name="Normal 6 12 2 4" xfId="35997"/>
    <cellStyle name="Normal 6 12 2 5" xfId="35998"/>
    <cellStyle name="Normal 6 12 3" xfId="35999"/>
    <cellStyle name="Normal 6 12 3 2" xfId="36000"/>
    <cellStyle name="Normal 6 12 3 3" xfId="36001"/>
    <cellStyle name="Normal 6 12 3 4" xfId="36002"/>
    <cellStyle name="Normal 6 12 4" xfId="36003"/>
    <cellStyle name="Normal 6 12 4 2" xfId="36004"/>
    <cellStyle name="Normal 6 12 5" xfId="36005"/>
    <cellStyle name="Normal 6 12 6" xfId="36006"/>
    <cellStyle name="Normal 6 13" xfId="36007"/>
    <cellStyle name="Normal 6 13 2" xfId="36008"/>
    <cellStyle name="Normal 6 13 2 2" xfId="36009"/>
    <cellStyle name="Normal 6 13 2 3" xfId="36010"/>
    <cellStyle name="Normal 6 13 2 4" xfId="36011"/>
    <cellStyle name="Normal 6 13 3" xfId="36012"/>
    <cellStyle name="Normal 6 13 4" xfId="36013"/>
    <cellStyle name="Normal 6 13 5" xfId="36014"/>
    <cellStyle name="Normal 6 14" xfId="36015"/>
    <cellStyle name="Normal 6 14 2" xfId="36016"/>
    <cellStyle name="Normal 6 14 3" xfId="36017"/>
    <cellStyle name="Normal 6 14 4" xfId="36018"/>
    <cellStyle name="Normal 6 15" xfId="36019"/>
    <cellStyle name="Normal 6 15 2" xfId="36020"/>
    <cellStyle name="Normal 6 16" xfId="36021"/>
    <cellStyle name="Normal 6 17" xfId="36022"/>
    <cellStyle name="Normal 6 18" xfId="36023"/>
    <cellStyle name="Normal 6 2" xfId="36024"/>
    <cellStyle name="Normal 6 2 10" xfId="36025"/>
    <cellStyle name="Normal 6 2 10 2" xfId="36026"/>
    <cellStyle name="Normal 6 2 10 2 2" xfId="36027"/>
    <cellStyle name="Normal 6 2 10 2 3" xfId="36028"/>
    <cellStyle name="Normal 6 2 10 2 4" xfId="36029"/>
    <cellStyle name="Normal 6 2 10 3" xfId="36030"/>
    <cellStyle name="Normal 6 2 10 4" xfId="36031"/>
    <cellStyle name="Normal 6 2 10 5" xfId="36032"/>
    <cellStyle name="Normal 6 2 11" xfId="36033"/>
    <cellStyle name="Normal 6 2 11 2" xfId="36034"/>
    <cellStyle name="Normal 6 2 11 3" xfId="36035"/>
    <cellStyle name="Normal 6 2 11 4" xfId="36036"/>
    <cellStyle name="Normal 6 2 12" xfId="36037"/>
    <cellStyle name="Normal 6 2 12 2" xfId="36038"/>
    <cellStyle name="Normal 6 2 13" xfId="36039"/>
    <cellStyle name="Normal 6 2 14" xfId="36040"/>
    <cellStyle name="Normal 6 2 15" xfId="36041"/>
    <cellStyle name="Normal 6 2 2" xfId="36042"/>
    <cellStyle name="Normal 6 2 2 10" xfId="36043"/>
    <cellStyle name="Normal 6 2 2 10 2" xfId="36044"/>
    <cellStyle name="Normal 6 2 2 10 3" xfId="36045"/>
    <cellStyle name="Normal 6 2 2 10 4" xfId="36046"/>
    <cellStyle name="Normal 6 2 2 11" xfId="36047"/>
    <cellStyle name="Normal 6 2 2 11 2" xfId="36048"/>
    <cellStyle name="Normal 6 2 2 12" xfId="36049"/>
    <cellStyle name="Normal 6 2 2 13" xfId="36050"/>
    <cellStyle name="Normal 6 2 2 14" xfId="36051"/>
    <cellStyle name="Normal 6 2 2 2" xfId="36052"/>
    <cellStyle name="Normal 6 2 2 2 10" xfId="36053"/>
    <cellStyle name="Normal 6 2 2 2 11" xfId="36054"/>
    <cellStyle name="Normal 6 2 2 2 12" xfId="36055"/>
    <cellStyle name="Normal 6 2 2 2 2" xfId="36056"/>
    <cellStyle name="Normal 6 2 2 2 2 10" xfId="36057"/>
    <cellStyle name="Normal 6 2 2 2 2 2" xfId="36058"/>
    <cellStyle name="Normal 6 2 2 2 2 2 2" xfId="36059"/>
    <cellStyle name="Normal 6 2 2 2 2 2 2 2" xfId="36060"/>
    <cellStyle name="Normal 6 2 2 2 2 2 2 2 2" xfId="36061"/>
    <cellStyle name="Normal 6 2 2 2 2 2 2 2 2 2" xfId="36062"/>
    <cellStyle name="Normal 6 2 2 2 2 2 2 2 2 3" xfId="36063"/>
    <cellStyle name="Normal 6 2 2 2 2 2 2 2 2 4" xfId="36064"/>
    <cellStyle name="Normal 6 2 2 2 2 2 2 2 3" xfId="36065"/>
    <cellStyle name="Normal 6 2 2 2 2 2 2 2 4" xfId="36066"/>
    <cellStyle name="Normal 6 2 2 2 2 2 2 2 5" xfId="36067"/>
    <cellStyle name="Normal 6 2 2 2 2 2 2 3" xfId="36068"/>
    <cellStyle name="Normal 6 2 2 2 2 2 2 3 2" xfId="36069"/>
    <cellStyle name="Normal 6 2 2 2 2 2 2 3 3" xfId="36070"/>
    <cellStyle name="Normal 6 2 2 2 2 2 2 3 4" xfId="36071"/>
    <cellStyle name="Normal 6 2 2 2 2 2 2 4" xfId="36072"/>
    <cellStyle name="Normal 6 2 2 2 2 2 2 4 2" xfId="36073"/>
    <cellStyle name="Normal 6 2 2 2 2 2 2 5" xfId="36074"/>
    <cellStyle name="Normal 6 2 2 2 2 2 2 6" xfId="36075"/>
    <cellStyle name="Normal 6 2 2 2 2 2 3" xfId="36076"/>
    <cellStyle name="Normal 6 2 2 2 2 2 3 2" xfId="36077"/>
    <cellStyle name="Normal 6 2 2 2 2 2 3 2 2" xfId="36078"/>
    <cellStyle name="Normal 6 2 2 2 2 2 3 2 2 2" xfId="36079"/>
    <cellStyle name="Normal 6 2 2 2 2 2 3 2 2 3" xfId="36080"/>
    <cellStyle name="Normal 6 2 2 2 2 2 3 2 2 4" xfId="36081"/>
    <cellStyle name="Normal 6 2 2 2 2 2 3 2 3" xfId="36082"/>
    <cellStyle name="Normal 6 2 2 2 2 2 3 2 4" xfId="36083"/>
    <cellStyle name="Normal 6 2 2 2 2 2 3 2 5" xfId="36084"/>
    <cellStyle name="Normal 6 2 2 2 2 2 3 3" xfId="36085"/>
    <cellStyle name="Normal 6 2 2 2 2 2 3 3 2" xfId="36086"/>
    <cellStyle name="Normal 6 2 2 2 2 2 3 3 3" xfId="36087"/>
    <cellStyle name="Normal 6 2 2 2 2 2 3 3 4" xfId="36088"/>
    <cellStyle name="Normal 6 2 2 2 2 2 3 4" xfId="36089"/>
    <cellStyle name="Normal 6 2 2 2 2 2 3 4 2" xfId="36090"/>
    <cellStyle name="Normal 6 2 2 2 2 2 3 5" xfId="36091"/>
    <cellStyle name="Normal 6 2 2 2 2 2 3 6" xfId="36092"/>
    <cellStyle name="Normal 6 2 2 2 2 2 4" xfId="36093"/>
    <cellStyle name="Normal 6 2 2 2 2 2 4 2" xfId="36094"/>
    <cellStyle name="Normal 6 2 2 2 2 2 4 2 2" xfId="36095"/>
    <cellStyle name="Normal 6 2 2 2 2 2 4 2 3" xfId="36096"/>
    <cellStyle name="Normal 6 2 2 2 2 2 4 2 4" xfId="36097"/>
    <cellStyle name="Normal 6 2 2 2 2 2 4 3" xfId="36098"/>
    <cellStyle name="Normal 6 2 2 2 2 2 4 4" xfId="36099"/>
    <cellStyle name="Normal 6 2 2 2 2 2 4 5" xfId="36100"/>
    <cellStyle name="Normal 6 2 2 2 2 2 5" xfId="36101"/>
    <cellStyle name="Normal 6 2 2 2 2 2 5 2" xfId="36102"/>
    <cellStyle name="Normal 6 2 2 2 2 2 5 3" xfId="36103"/>
    <cellStyle name="Normal 6 2 2 2 2 2 5 4" xfId="36104"/>
    <cellStyle name="Normal 6 2 2 2 2 2 6" xfId="36105"/>
    <cellStyle name="Normal 6 2 2 2 2 2 6 2" xfId="36106"/>
    <cellStyle name="Normal 6 2 2 2 2 2 7" xfId="36107"/>
    <cellStyle name="Normal 6 2 2 2 2 2 8" xfId="36108"/>
    <cellStyle name="Normal 6 2 2 2 2 3" xfId="36109"/>
    <cellStyle name="Normal 6 2 2 2 2 3 2" xfId="36110"/>
    <cellStyle name="Normal 6 2 2 2 2 3 2 2" xfId="36111"/>
    <cellStyle name="Normal 6 2 2 2 2 3 2 2 2" xfId="36112"/>
    <cellStyle name="Normal 6 2 2 2 2 3 2 2 2 2" xfId="36113"/>
    <cellStyle name="Normal 6 2 2 2 2 3 2 2 2 3" xfId="36114"/>
    <cellStyle name="Normal 6 2 2 2 2 3 2 2 2 4" xfId="36115"/>
    <cellStyle name="Normal 6 2 2 2 2 3 2 2 3" xfId="36116"/>
    <cellStyle name="Normal 6 2 2 2 2 3 2 2 4" xfId="36117"/>
    <cellStyle name="Normal 6 2 2 2 2 3 2 2 5" xfId="36118"/>
    <cellStyle name="Normal 6 2 2 2 2 3 2 3" xfId="36119"/>
    <cellStyle name="Normal 6 2 2 2 2 3 2 3 2" xfId="36120"/>
    <cellStyle name="Normal 6 2 2 2 2 3 2 3 3" xfId="36121"/>
    <cellStyle name="Normal 6 2 2 2 2 3 2 3 4" xfId="36122"/>
    <cellStyle name="Normal 6 2 2 2 2 3 2 4" xfId="36123"/>
    <cellStyle name="Normal 6 2 2 2 2 3 2 4 2" xfId="36124"/>
    <cellStyle name="Normal 6 2 2 2 2 3 2 5" xfId="36125"/>
    <cellStyle name="Normal 6 2 2 2 2 3 2 6" xfId="36126"/>
    <cellStyle name="Normal 6 2 2 2 2 3 3" xfId="36127"/>
    <cellStyle name="Normal 6 2 2 2 2 3 3 2" xfId="36128"/>
    <cellStyle name="Normal 6 2 2 2 2 3 3 2 2" xfId="36129"/>
    <cellStyle name="Normal 6 2 2 2 2 3 3 2 2 2" xfId="36130"/>
    <cellStyle name="Normal 6 2 2 2 2 3 3 2 2 3" xfId="36131"/>
    <cellStyle name="Normal 6 2 2 2 2 3 3 2 2 4" xfId="36132"/>
    <cellStyle name="Normal 6 2 2 2 2 3 3 2 3" xfId="36133"/>
    <cellStyle name="Normal 6 2 2 2 2 3 3 2 4" xfId="36134"/>
    <cellStyle name="Normal 6 2 2 2 2 3 3 2 5" xfId="36135"/>
    <cellStyle name="Normal 6 2 2 2 2 3 3 3" xfId="36136"/>
    <cellStyle name="Normal 6 2 2 2 2 3 3 3 2" xfId="36137"/>
    <cellStyle name="Normal 6 2 2 2 2 3 3 3 3" xfId="36138"/>
    <cellStyle name="Normal 6 2 2 2 2 3 3 3 4" xfId="36139"/>
    <cellStyle name="Normal 6 2 2 2 2 3 3 4" xfId="36140"/>
    <cellStyle name="Normal 6 2 2 2 2 3 3 4 2" xfId="36141"/>
    <cellStyle name="Normal 6 2 2 2 2 3 3 5" xfId="36142"/>
    <cellStyle name="Normal 6 2 2 2 2 3 3 6" xfId="36143"/>
    <cellStyle name="Normal 6 2 2 2 2 3 4" xfId="36144"/>
    <cellStyle name="Normal 6 2 2 2 2 3 4 2" xfId="36145"/>
    <cellStyle name="Normal 6 2 2 2 2 3 4 2 2" xfId="36146"/>
    <cellStyle name="Normal 6 2 2 2 2 3 4 2 3" xfId="36147"/>
    <cellStyle name="Normal 6 2 2 2 2 3 4 2 4" xfId="36148"/>
    <cellStyle name="Normal 6 2 2 2 2 3 4 3" xfId="36149"/>
    <cellStyle name="Normal 6 2 2 2 2 3 4 4" xfId="36150"/>
    <cellStyle name="Normal 6 2 2 2 2 3 4 5" xfId="36151"/>
    <cellStyle name="Normal 6 2 2 2 2 3 5" xfId="36152"/>
    <cellStyle name="Normal 6 2 2 2 2 3 5 2" xfId="36153"/>
    <cellStyle name="Normal 6 2 2 2 2 3 5 3" xfId="36154"/>
    <cellStyle name="Normal 6 2 2 2 2 3 5 4" xfId="36155"/>
    <cellStyle name="Normal 6 2 2 2 2 3 6" xfId="36156"/>
    <cellStyle name="Normal 6 2 2 2 2 3 6 2" xfId="36157"/>
    <cellStyle name="Normal 6 2 2 2 2 3 7" xfId="36158"/>
    <cellStyle name="Normal 6 2 2 2 2 3 8" xfId="36159"/>
    <cellStyle name="Normal 6 2 2 2 2 4" xfId="36160"/>
    <cellStyle name="Normal 6 2 2 2 2 4 2" xfId="36161"/>
    <cellStyle name="Normal 6 2 2 2 2 4 2 2" xfId="36162"/>
    <cellStyle name="Normal 6 2 2 2 2 4 2 2 2" xfId="36163"/>
    <cellStyle name="Normal 6 2 2 2 2 4 2 2 3" xfId="36164"/>
    <cellStyle name="Normal 6 2 2 2 2 4 2 2 4" xfId="36165"/>
    <cellStyle name="Normal 6 2 2 2 2 4 2 3" xfId="36166"/>
    <cellStyle name="Normal 6 2 2 2 2 4 2 4" xfId="36167"/>
    <cellStyle name="Normal 6 2 2 2 2 4 2 5" xfId="36168"/>
    <cellStyle name="Normal 6 2 2 2 2 4 3" xfId="36169"/>
    <cellStyle name="Normal 6 2 2 2 2 4 3 2" xfId="36170"/>
    <cellStyle name="Normal 6 2 2 2 2 4 3 3" xfId="36171"/>
    <cellStyle name="Normal 6 2 2 2 2 4 3 4" xfId="36172"/>
    <cellStyle name="Normal 6 2 2 2 2 4 4" xfId="36173"/>
    <cellStyle name="Normal 6 2 2 2 2 4 4 2" xfId="36174"/>
    <cellStyle name="Normal 6 2 2 2 2 4 5" xfId="36175"/>
    <cellStyle name="Normal 6 2 2 2 2 4 6" xfId="36176"/>
    <cellStyle name="Normal 6 2 2 2 2 5" xfId="36177"/>
    <cellStyle name="Normal 6 2 2 2 2 5 2" xfId="36178"/>
    <cellStyle name="Normal 6 2 2 2 2 5 2 2" xfId="36179"/>
    <cellStyle name="Normal 6 2 2 2 2 5 2 2 2" xfId="36180"/>
    <cellStyle name="Normal 6 2 2 2 2 5 2 2 3" xfId="36181"/>
    <cellStyle name="Normal 6 2 2 2 2 5 2 2 4" xfId="36182"/>
    <cellStyle name="Normal 6 2 2 2 2 5 2 3" xfId="36183"/>
    <cellStyle name="Normal 6 2 2 2 2 5 2 4" xfId="36184"/>
    <cellStyle name="Normal 6 2 2 2 2 5 2 5" xfId="36185"/>
    <cellStyle name="Normal 6 2 2 2 2 5 3" xfId="36186"/>
    <cellStyle name="Normal 6 2 2 2 2 5 3 2" xfId="36187"/>
    <cellStyle name="Normal 6 2 2 2 2 5 3 3" xfId="36188"/>
    <cellStyle name="Normal 6 2 2 2 2 5 3 4" xfId="36189"/>
    <cellStyle name="Normal 6 2 2 2 2 5 4" xfId="36190"/>
    <cellStyle name="Normal 6 2 2 2 2 5 4 2" xfId="36191"/>
    <cellStyle name="Normal 6 2 2 2 2 5 5" xfId="36192"/>
    <cellStyle name="Normal 6 2 2 2 2 5 6" xfId="36193"/>
    <cellStyle name="Normal 6 2 2 2 2 6" xfId="36194"/>
    <cellStyle name="Normal 6 2 2 2 2 6 2" xfId="36195"/>
    <cellStyle name="Normal 6 2 2 2 2 6 2 2" xfId="36196"/>
    <cellStyle name="Normal 6 2 2 2 2 6 2 3" xfId="36197"/>
    <cellStyle name="Normal 6 2 2 2 2 6 2 4" xfId="36198"/>
    <cellStyle name="Normal 6 2 2 2 2 6 3" xfId="36199"/>
    <cellStyle name="Normal 6 2 2 2 2 6 4" xfId="36200"/>
    <cellStyle name="Normal 6 2 2 2 2 6 5" xfId="36201"/>
    <cellStyle name="Normal 6 2 2 2 2 7" xfId="36202"/>
    <cellStyle name="Normal 6 2 2 2 2 7 2" xfId="36203"/>
    <cellStyle name="Normal 6 2 2 2 2 7 3" xfId="36204"/>
    <cellStyle name="Normal 6 2 2 2 2 7 4" xfId="36205"/>
    <cellStyle name="Normal 6 2 2 2 2 8" xfId="36206"/>
    <cellStyle name="Normal 6 2 2 2 2 8 2" xfId="36207"/>
    <cellStyle name="Normal 6 2 2 2 2 9" xfId="36208"/>
    <cellStyle name="Normal 6 2 2 2 3" xfId="36209"/>
    <cellStyle name="Normal 6 2 2 2 3 2" xfId="36210"/>
    <cellStyle name="Normal 6 2 2 2 3 2 2" xfId="36211"/>
    <cellStyle name="Normal 6 2 2 2 3 2 2 2" xfId="36212"/>
    <cellStyle name="Normal 6 2 2 2 3 2 2 2 2" xfId="36213"/>
    <cellStyle name="Normal 6 2 2 2 3 2 2 2 3" xfId="36214"/>
    <cellStyle name="Normal 6 2 2 2 3 2 2 2 4" xfId="36215"/>
    <cellStyle name="Normal 6 2 2 2 3 2 2 3" xfId="36216"/>
    <cellStyle name="Normal 6 2 2 2 3 2 2 4" xfId="36217"/>
    <cellStyle name="Normal 6 2 2 2 3 2 2 5" xfId="36218"/>
    <cellStyle name="Normal 6 2 2 2 3 2 3" xfId="36219"/>
    <cellStyle name="Normal 6 2 2 2 3 2 3 2" xfId="36220"/>
    <cellStyle name="Normal 6 2 2 2 3 2 3 3" xfId="36221"/>
    <cellStyle name="Normal 6 2 2 2 3 2 3 4" xfId="36222"/>
    <cellStyle name="Normal 6 2 2 2 3 2 4" xfId="36223"/>
    <cellStyle name="Normal 6 2 2 2 3 2 4 2" xfId="36224"/>
    <cellStyle name="Normal 6 2 2 2 3 2 5" xfId="36225"/>
    <cellStyle name="Normal 6 2 2 2 3 2 6" xfId="36226"/>
    <cellStyle name="Normal 6 2 2 2 3 3" xfId="36227"/>
    <cellStyle name="Normal 6 2 2 2 3 3 2" xfId="36228"/>
    <cellStyle name="Normal 6 2 2 2 3 3 2 2" xfId="36229"/>
    <cellStyle name="Normal 6 2 2 2 3 3 2 2 2" xfId="36230"/>
    <cellStyle name="Normal 6 2 2 2 3 3 2 2 3" xfId="36231"/>
    <cellStyle name="Normal 6 2 2 2 3 3 2 2 4" xfId="36232"/>
    <cellStyle name="Normal 6 2 2 2 3 3 2 3" xfId="36233"/>
    <cellStyle name="Normal 6 2 2 2 3 3 2 4" xfId="36234"/>
    <cellStyle name="Normal 6 2 2 2 3 3 2 5" xfId="36235"/>
    <cellStyle name="Normal 6 2 2 2 3 3 3" xfId="36236"/>
    <cellStyle name="Normal 6 2 2 2 3 3 3 2" xfId="36237"/>
    <cellStyle name="Normal 6 2 2 2 3 3 3 3" xfId="36238"/>
    <cellStyle name="Normal 6 2 2 2 3 3 3 4" xfId="36239"/>
    <cellStyle name="Normal 6 2 2 2 3 3 4" xfId="36240"/>
    <cellStyle name="Normal 6 2 2 2 3 3 4 2" xfId="36241"/>
    <cellStyle name="Normal 6 2 2 2 3 3 5" xfId="36242"/>
    <cellStyle name="Normal 6 2 2 2 3 3 6" xfId="36243"/>
    <cellStyle name="Normal 6 2 2 2 3 4" xfId="36244"/>
    <cellStyle name="Normal 6 2 2 2 3 4 2" xfId="36245"/>
    <cellStyle name="Normal 6 2 2 2 3 4 2 2" xfId="36246"/>
    <cellStyle name="Normal 6 2 2 2 3 4 2 3" xfId="36247"/>
    <cellStyle name="Normal 6 2 2 2 3 4 2 4" xfId="36248"/>
    <cellStyle name="Normal 6 2 2 2 3 4 3" xfId="36249"/>
    <cellStyle name="Normal 6 2 2 2 3 4 4" xfId="36250"/>
    <cellStyle name="Normal 6 2 2 2 3 4 5" xfId="36251"/>
    <cellStyle name="Normal 6 2 2 2 3 5" xfId="36252"/>
    <cellStyle name="Normal 6 2 2 2 3 5 2" xfId="36253"/>
    <cellStyle name="Normal 6 2 2 2 3 5 3" xfId="36254"/>
    <cellStyle name="Normal 6 2 2 2 3 5 4" xfId="36255"/>
    <cellStyle name="Normal 6 2 2 2 3 6" xfId="36256"/>
    <cellStyle name="Normal 6 2 2 2 3 6 2" xfId="36257"/>
    <cellStyle name="Normal 6 2 2 2 3 7" xfId="36258"/>
    <cellStyle name="Normal 6 2 2 2 3 8" xfId="36259"/>
    <cellStyle name="Normal 6 2 2 2 4" xfId="36260"/>
    <cellStyle name="Normal 6 2 2 2 4 2" xfId="36261"/>
    <cellStyle name="Normal 6 2 2 2 4 2 2" xfId="36262"/>
    <cellStyle name="Normal 6 2 2 2 4 2 2 2" xfId="36263"/>
    <cellStyle name="Normal 6 2 2 2 4 2 2 2 2" xfId="36264"/>
    <cellStyle name="Normal 6 2 2 2 4 2 2 2 3" xfId="36265"/>
    <cellStyle name="Normal 6 2 2 2 4 2 2 2 4" xfId="36266"/>
    <cellStyle name="Normal 6 2 2 2 4 2 2 3" xfId="36267"/>
    <cellStyle name="Normal 6 2 2 2 4 2 2 4" xfId="36268"/>
    <cellStyle name="Normal 6 2 2 2 4 2 2 5" xfId="36269"/>
    <cellStyle name="Normal 6 2 2 2 4 2 3" xfId="36270"/>
    <cellStyle name="Normal 6 2 2 2 4 2 3 2" xfId="36271"/>
    <cellStyle name="Normal 6 2 2 2 4 2 3 3" xfId="36272"/>
    <cellStyle name="Normal 6 2 2 2 4 2 3 4" xfId="36273"/>
    <cellStyle name="Normal 6 2 2 2 4 2 4" xfId="36274"/>
    <cellStyle name="Normal 6 2 2 2 4 2 4 2" xfId="36275"/>
    <cellStyle name="Normal 6 2 2 2 4 2 5" xfId="36276"/>
    <cellStyle name="Normal 6 2 2 2 4 2 6" xfId="36277"/>
    <cellStyle name="Normal 6 2 2 2 4 3" xfId="36278"/>
    <cellStyle name="Normal 6 2 2 2 4 3 2" xfId="36279"/>
    <cellStyle name="Normal 6 2 2 2 4 3 2 2" xfId="36280"/>
    <cellStyle name="Normal 6 2 2 2 4 3 2 2 2" xfId="36281"/>
    <cellStyle name="Normal 6 2 2 2 4 3 2 2 3" xfId="36282"/>
    <cellStyle name="Normal 6 2 2 2 4 3 2 2 4" xfId="36283"/>
    <cellStyle name="Normal 6 2 2 2 4 3 2 3" xfId="36284"/>
    <cellStyle name="Normal 6 2 2 2 4 3 2 4" xfId="36285"/>
    <cellStyle name="Normal 6 2 2 2 4 3 2 5" xfId="36286"/>
    <cellStyle name="Normal 6 2 2 2 4 3 3" xfId="36287"/>
    <cellStyle name="Normal 6 2 2 2 4 3 3 2" xfId="36288"/>
    <cellStyle name="Normal 6 2 2 2 4 3 3 3" xfId="36289"/>
    <cellStyle name="Normal 6 2 2 2 4 3 3 4" xfId="36290"/>
    <cellStyle name="Normal 6 2 2 2 4 3 4" xfId="36291"/>
    <cellStyle name="Normal 6 2 2 2 4 3 4 2" xfId="36292"/>
    <cellStyle name="Normal 6 2 2 2 4 3 5" xfId="36293"/>
    <cellStyle name="Normal 6 2 2 2 4 3 6" xfId="36294"/>
    <cellStyle name="Normal 6 2 2 2 4 4" xfId="36295"/>
    <cellStyle name="Normal 6 2 2 2 4 4 2" xfId="36296"/>
    <cellStyle name="Normal 6 2 2 2 4 4 2 2" xfId="36297"/>
    <cellStyle name="Normal 6 2 2 2 4 4 2 3" xfId="36298"/>
    <cellStyle name="Normal 6 2 2 2 4 4 2 4" xfId="36299"/>
    <cellStyle name="Normal 6 2 2 2 4 4 3" xfId="36300"/>
    <cellStyle name="Normal 6 2 2 2 4 4 4" xfId="36301"/>
    <cellStyle name="Normal 6 2 2 2 4 4 5" xfId="36302"/>
    <cellStyle name="Normal 6 2 2 2 4 5" xfId="36303"/>
    <cellStyle name="Normal 6 2 2 2 4 5 2" xfId="36304"/>
    <cellStyle name="Normal 6 2 2 2 4 5 3" xfId="36305"/>
    <cellStyle name="Normal 6 2 2 2 4 5 4" xfId="36306"/>
    <cellStyle name="Normal 6 2 2 2 4 6" xfId="36307"/>
    <cellStyle name="Normal 6 2 2 2 4 6 2" xfId="36308"/>
    <cellStyle name="Normal 6 2 2 2 4 7" xfId="36309"/>
    <cellStyle name="Normal 6 2 2 2 4 8" xfId="36310"/>
    <cellStyle name="Normal 6 2 2 2 5" xfId="36311"/>
    <cellStyle name="Normal 6 2 2 2 5 2" xfId="36312"/>
    <cellStyle name="Normal 6 2 2 2 5 2 2" xfId="36313"/>
    <cellStyle name="Normal 6 2 2 2 5 2 2 2" xfId="36314"/>
    <cellStyle name="Normal 6 2 2 2 5 2 2 3" xfId="36315"/>
    <cellStyle name="Normal 6 2 2 2 5 2 2 4" xfId="36316"/>
    <cellStyle name="Normal 6 2 2 2 5 2 3" xfId="36317"/>
    <cellStyle name="Normal 6 2 2 2 5 2 4" xfId="36318"/>
    <cellStyle name="Normal 6 2 2 2 5 2 5" xfId="36319"/>
    <cellStyle name="Normal 6 2 2 2 5 3" xfId="36320"/>
    <cellStyle name="Normal 6 2 2 2 5 3 2" xfId="36321"/>
    <cellStyle name="Normal 6 2 2 2 5 3 3" xfId="36322"/>
    <cellStyle name="Normal 6 2 2 2 5 3 4" xfId="36323"/>
    <cellStyle name="Normal 6 2 2 2 5 4" xfId="36324"/>
    <cellStyle name="Normal 6 2 2 2 5 4 2" xfId="36325"/>
    <cellStyle name="Normal 6 2 2 2 5 5" xfId="36326"/>
    <cellStyle name="Normal 6 2 2 2 5 6" xfId="36327"/>
    <cellStyle name="Normal 6 2 2 2 6" xfId="36328"/>
    <cellStyle name="Normal 6 2 2 2 6 2" xfId="36329"/>
    <cellStyle name="Normal 6 2 2 2 6 2 2" xfId="36330"/>
    <cellStyle name="Normal 6 2 2 2 6 2 2 2" xfId="36331"/>
    <cellStyle name="Normal 6 2 2 2 6 2 2 3" xfId="36332"/>
    <cellStyle name="Normal 6 2 2 2 6 2 2 4" xfId="36333"/>
    <cellStyle name="Normal 6 2 2 2 6 2 3" xfId="36334"/>
    <cellStyle name="Normal 6 2 2 2 6 2 4" xfId="36335"/>
    <cellStyle name="Normal 6 2 2 2 6 2 5" xfId="36336"/>
    <cellStyle name="Normal 6 2 2 2 6 3" xfId="36337"/>
    <cellStyle name="Normal 6 2 2 2 6 3 2" xfId="36338"/>
    <cellStyle name="Normal 6 2 2 2 6 3 3" xfId="36339"/>
    <cellStyle name="Normal 6 2 2 2 6 3 4" xfId="36340"/>
    <cellStyle name="Normal 6 2 2 2 6 4" xfId="36341"/>
    <cellStyle name="Normal 6 2 2 2 6 4 2" xfId="36342"/>
    <cellStyle name="Normal 6 2 2 2 6 5" xfId="36343"/>
    <cellStyle name="Normal 6 2 2 2 6 6" xfId="36344"/>
    <cellStyle name="Normal 6 2 2 2 7" xfId="36345"/>
    <cellStyle name="Normal 6 2 2 2 7 2" xfId="36346"/>
    <cellStyle name="Normal 6 2 2 2 7 2 2" xfId="36347"/>
    <cellStyle name="Normal 6 2 2 2 7 2 3" xfId="36348"/>
    <cellStyle name="Normal 6 2 2 2 7 2 4" xfId="36349"/>
    <cellStyle name="Normal 6 2 2 2 7 3" xfId="36350"/>
    <cellStyle name="Normal 6 2 2 2 7 4" xfId="36351"/>
    <cellStyle name="Normal 6 2 2 2 7 5" xfId="36352"/>
    <cellStyle name="Normal 6 2 2 2 8" xfId="36353"/>
    <cellStyle name="Normal 6 2 2 2 8 2" xfId="36354"/>
    <cellStyle name="Normal 6 2 2 2 8 3" xfId="36355"/>
    <cellStyle name="Normal 6 2 2 2 8 4" xfId="36356"/>
    <cellStyle name="Normal 6 2 2 2 9" xfId="36357"/>
    <cellStyle name="Normal 6 2 2 2 9 2" xfId="36358"/>
    <cellStyle name="Normal 6 2 2 3" xfId="36359"/>
    <cellStyle name="Normal 6 2 2 3 10" xfId="36360"/>
    <cellStyle name="Normal 6 2 2 3 2" xfId="36361"/>
    <cellStyle name="Normal 6 2 2 3 2 2" xfId="36362"/>
    <cellStyle name="Normal 6 2 2 3 2 2 2" xfId="36363"/>
    <cellStyle name="Normal 6 2 2 3 2 2 2 2" xfId="36364"/>
    <cellStyle name="Normal 6 2 2 3 2 2 2 2 2" xfId="36365"/>
    <cellStyle name="Normal 6 2 2 3 2 2 2 2 3" xfId="36366"/>
    <cellStyle name="Normal 6 2 2 3 2 2 2 2 4" xfId="36367"/>
    <cellStyle name="Normal 6 2 2 3 2 2 2 3" xfId="36368"/>
    <cellStyle name="Normal 6 2 2 3 2 2 2 4" xfId="36369"/>
    <cellStyle name="Normal 6 2 2 3 2 2 2 5" xfId="36370"/>
    <cellStyle name="Normal 6 2 2 3 2 2 3" xfId="36371"/>
    <cellStyle name="Normal 6 2 2 3 2 2 3 2" xfId="36372"/>
    <cellStyle name="Normal 6 2 2 3 2 2 3 3" xfId="36373"/>
    <cellStyle name="Normal 6 2 2 3 2 2 3 4" xfId="36374"/>
    <cellStyle name="Normal 6 2 2 3 2 2 4" xfId="36375"/>
    <cellStyle name="Normal 6 2 2 3 2 2 4 2" xfId="36376"/>
    <cellStyle name="Normal 6 2 2 3 2 2 5" xfId="36377"/>
    <cellStyle name="Normal 6 2 2 3 2 2 6" xfId="36378"/>
    <cellStyle name="Normal 6 2 2 3 2 3" xfId="36379"/>
    <cellStyle name="Normal 6 2 2 3 2 3 2" xfId="36380"/>
    <cellStyle name="Normal 6 2 2 3 2 3 2 2" xfId="36381"/>
    <cellStyle name="Normal 6 2 2 3 2 3 2 2 2" xfId="36382"/>
    <cellStyle name="Normal 6 2 2 3 2 3 2 2 3" xfId="36383"/>
    <cellStyle name="Normal 6 2 2 3 2 3 2 2 4" xfId="36384"/>
    <cellStyle name="Normal 6 2 2 3 2 3 2 3" xfId="36385"/>
    <cellStyle name="Normal 6 2 2 3 2 3 2 4" xfId="36386"/>
    <cellStyle name="Normal 6 2 2 3 2 3 2 5" xfId="36387"/>
    <cellStyle name="Normal 6 2 2 3 2 3 3" xfId="36388"/>
    <cellStyle name="Normal 6 2 2 3 2 3 3 2" xfId="36389"/>
    <cellStyle name="Normal 6 2 2 3 2 3 3 3" xfId="36390"/>
    <cellStyle name="Normal 6 2 2 3 2 3 3 4" xfId="36391"/>
    <cellStyle name="Normal 6 2 2 3 2 3 4" xfId="36392"/>
    <cellStyle name="Normal 6 2 2 3 2 3 4 2" xfId="36393"/>
    <cellStyle name="Normal 6 2 2 3 2 3 5" xfId="36394"/>
    <cellStyle name="Normal 6 2 2 3 2 3 6" xfId="36395"/>
    <cellStyle name="Normal 6 2 2 3 2 4" xfId="36396"/>
    <cellStyle name="Normal 6 2 2 3 2 4 2" xfId="36397"/>
    <cellStyle name="Normal 6 2 2 3 2 4 2 2" xfId="36398"/>
    <cellStyle name="Normal 6 2 2 3 2 4 2 3" xfId="36399"/>
    <cellStyle name="Normal 6 2 2 3 2 4 2 4" xfId="36400"/>
    <cellStyle name="Normal 6 2 2 3 2 4 3" xfId="36401"/>
    <cellStyle name="Normal 6 2 2 3 2 4 4" xfId="36402"/>
    <cellStyle name="Normal 6 2 2 3 2 4 5" xfId="36403"/>
    <cellStyle name="Normal 6 2 2 3 2 5" xfId="36404"/>
    <cellStyle name="Normal 6 2 2 3 2 5 2" xfId="36405"/>
    <cellStyle name="Normal 6 2 2 3 2 5 3" xfId="36406"/>
    <cellStyle name="Normal 6 2 2 3 2 5 4" xfId="36407"/>
    <cellStyle name="Normal 6 2 2 3 2 6" xfId="36408"/>
    <cellStyle name="Normal 6 2 2 3 2 6 2" xfId="36409"/>
    <cellStyle name="Normal 6 2 2 3 2 7" xfId="36410"/>
    <cellStyle name="Normal 6 2 2 3 2 8" xfId="36411"/>
    <cellStyle name="Normal 6 2 2 3 3" xfId="36412"/>
    <cellStyle name="Normal 6 2 2 3 3 2" xfId="36413"/>
    <cellStyle name="Normal 6 2 2 3 3 2 2" xfId="36414"/>
    <cellStyle name="Normal 6 2 2 3 3 2 2 2" xfId="36415"/>
    <cellStyle name="Normal 6 2 2 3 3 2 2 2 2" xfId="36416"/>
    <cellStyle name="Normal 6 2 2 3 3 2 2 2 3" xfId="36417"/>
    <cellStyle name="Normal 6 2 2 3 3 2 2 2 4" xfId="36418"/>
    <cellStyle name="Normal 6 2 2 3 3 2 2 3" xfId="36419"/>
    <cellStyle name="Normal 6 2 2 3 3 2 2 4" xfId="36420"/>
    <cellStyle name="Normal 6 2 2 3 3 2 2 5" xfId="36421"/>
    <cellStyle name="Normal 6 2 2 3 3 2 3" xfId="36422"/>
    <cellStyle name="Normal 6 2 2 3 3 2 3 2" xfId="36423"/>
    <cellStyle name="Normal 6 2 2 3 3 2 3 3" xfId="36424"/>
    <cellStyle name="Normal 6 2 2 3 3 2 3 4" xfId="36425"/>
    <cellStyle name="Normal 6 2 2 3 3 2 4" xfId="36426"/>
    <cellStyle name="Normal 6 2 2 3 3 2 4 2" xfId="36427"/>
    <cellStyle name="Normal 6 2 2 3 3 2 5" xfId="36428"/>
    <cellStyle name="Normal 6 2 2 3 3 2 6" xfId="36429"/>
    <cellStyle name="Normal 6 2 2 3 3 3" xfId="36430"/>
    <cellStyle name="Normal 6 2 2 3 3 3 2" xfId="36431"/>
    <cellStyle name="Normal 6 2 2 3 3 3 2 2" xfId="36432"/>
    <cellStyle name="Normal 6 2 2 3 3 3 2 2 2" xfId="36433"/>
    <cellStyle name="Normal 6 2 2 3 3 3 2 2 3" xfId="36434"/>
    <cellStyle name="Normal 6 2 2 3 3 3 2 2 4" xfId="36435"/>
    <cellStyle name="Normal 6 2 2 3 3 3 2 3" xfId="36436"/>
    <cellStyle name="Normal 6 2 2 3 3 3 2 4" xfId="36437"/>
    <cellStyle name="Normal 6 2 2 3 3 3 2 5" xfId="36438"/>
    <cellStyle name="Normal 6 2 2 3 3 3 3" xfId="36439"/>
    <cellStyle name="Normal 6 2 2 3 3 3 3 2" xfId="36440"/>
    <cellStyle name="Normal 6 2 2 3 3 3 3 3" xfId="36441"/>
    <cellStyle name="Normal 6 2 2 3 3 3 3 4" xfId="36442"/>
    <cellStyle name="Normal 6 2 2 3 3 3 4" xfId="36443"/>
    <cellStyle name="Normal 6 2 2 3 3 3 4 2" xfId="36444"/>
    <cellStyle name="Normal 6 2 2 3 3 3 5" xfId="36445"/>
    <cellStyle name="Normal 6 2 2 3 3 3 6" xfId="36446"/>
    <cellStyle name="Normal 6 2 2 3 3 4" xfId="36447"/>
    <cellStyle name="Normal 6 2 2 3 3 4 2" xfId="36448"/>
    <cellStyle name="Normal 6 2 2 3 3 4 2 2" xfId="36449"/>
    <cellStyle name="Normal 6 2 2 3 3 4 2 3" xfId="36450"/>
    <cellStyle name="Normal 6 2 2 3 3 4 2 4" xfId="36451"/>
    <cellStyle name="Normal 6 2 2 3 3 4 3" xfId="36452"/>
    <cellStyle name="Normal 6 2 2 3 3 4 4" xfId="36453"/>
    <cellStyle name="Normal 6 2 2 3 3 4 5" xfId="36454"/>
    <cellStyle name="Normal 6 2 2 3 3 5" xfId="36455"/>
    <cellStyle name="Normal 6 2 2 3 3 5 2" xfId="36456"/>
    <cellStyle name="Normal 6 2 2 3 3 5 3" xfId="36457"/>
    <cellStyle name="Normal 6 2 2 3 3 5 4" xfId="36458"/>
    <cellStyle name="Normal 6 2 2 3 3 6" xfId="36459"/>
    <cellStyle name="Normal 6 2 2 3 3 6 2" xfId="36460"/>
    <cellStyle name="Normal 6 2 2 3 3 7" xfId="36461"/>
    <cellStyle name="Normal 6 2 2 3 3 8" xfId="36462"/>
    <cellStyle name="Normal 6 2 2 3 4" xfId="36463"/>
    <cellStyle name="Normal 6 2 2 3 4 2" xfId="36464"/>
    <cellStyle name="Normal 6 2 2 3 4 2 2" xfId="36465"/>
    <cellStyle name="Normal 6 2 2 3 4 2 2 2" xfId="36466"/>
    <cellStyle name="Normal 6 2 2 3 4 2 2 3" xfId="36467"/>
    <cellStyle name="Normal 6 2 2 3 4 2 2 4" xfId="36468"/>
    <cellStyle name="Normal 6 2 2 3 4 2 3" xfId="36469"/>
    <cellStyle name="Normal 6 2 2 3 4 2 4" xfId="36470"/>
    <cellStyle name="Normal 6 2 2 3 4 2 5" xfId="36471"/>
    <cellStyle name="Normal 6 2 2 3 4 3" xfId="36472"/>
    <cellStyle name="Normal 6 2 2 3 4 3 2" xfId="36473"/>
    <cellStyle name="Normal 6 2 2 3 4 3 3" xfId="36474"/>
    <cellStyle name="Normal 6 2 2 3 4 3 4" xfId="36475"/>
    <cellStyle name="Normal 6 2 2 3 4 4" xfId="36476"/>
    <cellStyle name="Normal 6 2 2 3 4 4 2" xfId="36477"/>
    <cellStyle name="Normal 6 2 2 3 4 5" xfId="36478"/>
    <cellStyle name="Normal 6 2 2 3 4 6" xfId="36479"/>
    <cellStyle name="Normal 6 2 2 3 5" xfId="36480"/>
    <cellStyle name="Normal 6 2 2 3 5 2" xfId="36481"/>
    <cellStyle name="Normal 6 2 2 3 5 2 2" xfId="36482"/>
    <cellStyle name="Normal 6 2 2 3 5 2 2 2" xfId="36483"/>
    <cellStyle name="Normal 6 2 2 3 5 2 2 3" xfId="36484"/>
    <cellStyle name="Normal 6 2 2 3 5 2 2 4" xfId="36485"/>
    <cellStyle name="Normal 6 2 2 3 5 2 3" xfId="36486"/>
    <cellStyle name="Normal 6 2 2 3 5 2 4" xfId="36487"/>
    <cellStyle name="Normal 6 2 2 3 5 2 5" xfId="36488"/>
    <cellStyle name="Normal 6 2 2 3 5 3" xfId="36489"/>
    <cellStyle name="Normal 6 2 2 3 5 3 2" xfId="36490"/>
    <cellStyle name="Normal 6 2 2 3 5 3 3" xfId="36491"/>
    <cellStyle name="Normal 6 2 2 3 5 3 4" xfId="36492"/>
    <cellStyle name="Normal 6 2 2 3 5 4" xfId="36493"/>
    <cellStyle name="Normal 6 2 2 3 5 4 2" xfId="36494"/>
    <cellStyle name="Normal 6 2 2 3 5 5" xfId="36495"/>
    <cellStyle name="Normal 6 2 2 3 5 6" xfId="36496"/>
    <cellStyle name="Normal 6 2 2 3 6" xfId="36497"/>
    <cellStyle name="Normal 6 2 2 3 6 2" xfId="36498"/>
    <cellStyle name="Normal 6 2 2 3 6 2 2" xfId="36499"/>
    <cellStyle name="Normal 6 2 2 3 6 2 3" xfId="36500"/>
    <cellStyle name="Normal 6 2 2 3 6 2 4" xfId="36501"/>
    <cellStyle name="Normal 6 2 2 3 6 3" xfId="36502"/>
    <cellStyle name="Normal 6 2 2 3 6 4" xfId="36503"/>
    <cellStyle name="Normal 6 2 2 3 6 5" xfId="36504"/>
    <cellStyle name="Normal 6 2 2 3 7" xfId="36505"/>
    <cellStyle name="Normal 6 2 2 3 7 2" xfId="36506"/>
    <cellStyle name="Normal 6 2 2 3 7 3" xfId="36507"/>
    <cellStyle name="Normal 6 2 2 3 7 4" xfId="36508"/>
    <cellStyle name="Normal 6 2 2 3 8" xfId="36509"/>
    <cellStyle name="Normal 6 2 2 3 8 2" xfId="36510"/>
    <cellStyle name="Normal 6 2 2 3 9" xfId="36511"/>
    <cellStyle name="Normal 6 2 2 4" xfId="36512"/>
    <cellStyle name="Normal 6 2 2 4 10" xfId="36513"/>
    <cellStyle name="Normal 6 2 2 4 2" xfId="36514"/>
    <cellStyle name="Normal 6 2 2 4 2 2" xfId="36515"/>
    <cellStyle name="Normal 6 2 2 4 2 2 2" xfId="36516"/>
    <cellStyle name="Normal 6 2 2 4 2 2 2 2" xfId="36517"/>
    <cellStyle name="Normal 6 2 2 4 2 2 2 2 2" xfId="36518"/>
    <cellStyle name="Normal 6 2 2 4 2 2 2 2 3" xfId="36519"/>
    <cellStyle name="Normal 6 2 2 4 2 2 2 2 4" xfId="36520"/>
    <cellStyle name="Normal 6 2 2 4 2 2 2 3" xfId="36521"/>
    <cellStyle name="Normal 6 2 2 4 2 2 2 4" xfId="36522"/>
    <cellStyle name="Normal 6 2 2 4 2 2 2 5" xfId="36523"/>
    <cellStyle name="Normal 6 2 2 4 2 2 3" xfId="36524"/>
    <cellStyle name="Normal 6 2 2 4 2 2 3 2" xfId="36525"/>
    <cellStyle name="Normal 6 2 2 4 2 2 3 3" xfId="36526"/>
    <cellStyle name="Normal 6 2 2 4 2 2 3 4" xfId="36527"/>
    <cellStyle name="Normal 6 2 2 4 2 2 4" xfId="36528"/>
    <cellStyle name="Normal 6 2 2 4 2 2 4 2" xfId="36529"/>
    <cellStyle name="Normal 6 2 2 4 2 2 5" xfId="36530"/>
    <cellStyle name="Normal 6 2 2 4 2 2 6" xfId="36531"/>
    <cellStyle name="Normal 6 2 2 4 2 3" xfId="36532"/>
    <cellStyle name="Normal 6 2 2 4 2 3 2" xfId="36533"/>
    <cellStyle name="Normal 6 2 2 4 2 3 2 2" xfId="36534"/>
    <cellStyle name="Normal 6 2 2 4 2 3 2 2 2" xfId="36535"/>
    <cellStyle name="Normal 6 2 2 4 2 3 2 2 3" xfId="36536"/>
    <cellStyle name="Normal 6 2 2 4 2 3 2 2 4" xfId="36537"/>
    <cellStyle name="Normal 6 2 2 4 2 3 2 3" xfId="36538"/>
    <cellStyle name="Normal 6 2 2 4 2 3 2 4" xfId="36539"/>
    <cellStyle name="Normal 6 2 2 4 2 3 2 5" xfId="36540"/>
    <cellStyle name="Normal 6 2 2 4 2 3 3" xfId="36541"/>
    <cellStyle name="Normal 6 2 2 4 2 3 3 2" xfId="36542"/>
    <cellStyle name="Normal 6 2 2 4 2 3 3 3" xfId="36543"/>
    <cellStyle name="Normal 6 2 2 4 2 3 3 4" xfId="36544"/>
    <cellStyle name="Normal 6 2 2 4 2 3 4" xfId="36545"/>
    <cellStyle name="Normal 6 2 2 4 2 3 4 2" xfId="36546"/>
    <cellStyle name="Normal 6 2 2 4 2 3 5" xfId="36547"/>
    <cellStyle name="Normal 6 2 2 4 2 3 6" xfId="36548"/>
    <cellStyle name="Normal 6 2 2 4 2 4" xfId="36549"/>
    <cellStyle name="Normal 6 2 2 4 2 4 2" xfId="36550"/>
    <cellStyle name="Normal 6 2 2 4 2 4 2 2" xfId="36551"/>
    <cellStyle name="Normal 6 2 2 4 2 4 2 3" xfId="36552"/>
    <cellStyle name="Normal 6 2 2 4 2 4 2 4" xfId="36553"/>
    <cellStyle name="Normal 6 2 2 4 2 4 3" xfId="36554"/>
    <cellStyle name="Normal 6 2 2 4 2 4 4" xfId="36555"/>
    <cellStyle name="Normal 6 2 2 4 2 4 5" xfId="36556"/>
    <cellStyle name="Normal 6 2 2 4 2 5" xfId="36557"/>
    <cellStyle name="Normal 6 2 2 4 2 5 2" xfId="36558"/>
    <cellStyle name="Normal 6 2 2 4 2 5 3" xfId="36559"/>
    <cellStyle name="Normal 6 2 2 4 2 5 4" xfId="36560"/>
    <cellStyle name="Normal 6 2 2 4 2 6" xfId="36561"/>
    <cellStyle name="Normal 6 2 2 4 2 6 2" xfId="36562"/>
    <cellStyle name="Normal 6 2 2 4 2 7" xfId="36563"/>
    <cellStyle name="Normal 6 2 2 4 2 8" xfId="36564"/>
    <cellStyle name="Normal 6 2 2 4 3" xfId="36565"/>
    <cellStyle name="Normal 6 2 2 4 3 2" xfId="36566"/>
    <cellStyle name="Normal 6 2 2 4 3 2 2" xfId="36567"/>
    <cellStyle name="Normal 6 2 2 4 3 2 2 2" xfId="36568"/>
    <cellStyle name="Normal 6 2 2 4 3 2 2 2 2" xfId="36569"/>
    <cellStyle name="Normal 6 2 2 4 3 2 2 2 3" xfId="36570"/>
    <cellStyle name="Normal 6 2 2 4 3 2 2 2 4" xfId="36571"/>
    <cellStyle name="Normal 6 2 2 4 3 2 2 3" xfId="36572"/>
    <cellStyle name="Normal 6 2 2 4 3 2 2 4" xfId="36573"/>
    <cellStyle name="Normal 6 2 2 4 3 2 2 5" xfId="36574"/>
    <cellStyle name="Normal 6 2 2 4 3 2 3" xfId="36575"/>
    <cellStyle name="Normal 6 2 2 4 3 2 3 2" xfId="36576"/>
    <cellStyle name="Normal 6 2 2 4 3 2 3 3" xfId="36577"/>
    <cellStyle name="Normal 6 2 2 4 3 2 3 4" xfId="36578"/>
    <cellStyle name="Normal 6 2 2 4 3 2 4" xfId="36579"/>
    <cellStyle name="Normal 6 2 2 4 3 2 4 2" xfId="36580"/>
    <cellStyle name="Normal 6 2 2 4 3 2 5" xfId="36581"/>
    <cellStyle name="Normal 6 2 2 4 3 2 6" xfId="36582"/>
    <cellStyle name="Normal 6 2 2 4 3 3" xfId="36583"/>
    <cellStyle name="Normal 6 2 2 4 3 3 2" xfId="36584"/>
    <cellStyle name="Normal 6 2 2 4 3 3 2 2" xfId="36585"/>
    <cellStyle name="Normal 6 2 2 4 3 3 2 2 2" xfId="36586"/>
    <cellStyle name="Normal 6 2 2 4 3 3 2 2 3" xfId="36587"/>
    <cellStyle name="Normal 6 2 2 4 3 3 2 2 4" xfId="36588"/>
    <cellStyle name="Normal 6 2 2 4 3 3 2 3" xfId="36589"/>
    <cellStyle name="Normal 6 2 2 4 3 3 2 4" xfId="36590"/>
    <cellStyle name="Normal 6 2 2 4 3 3 2 5" xfId="36591"/>
    <cellStyle name="Normal 6 2 2 4 3 3 3" xfId="36592"/>
    <cellStyle name="Normal 6 2 2 4 3 3 3 2" xfId="36593"/>
    <cellStyle name="Normal 6 2 2 4 3 3 3 3" xfId="36594"/>
    <cellStyle name="Normal 6 2 2 4 3 3 3 4" xfId="36595"/>
    <cellStyle name="Normal 6 2 2 4 3 3 4" xfId="36596"/>
    <cellStyle name="Normal 6 2 2 4 3 3 4 2" xfId="36597"/>
    <cellStyle name="Normal 6 2 2 4 3 3 5" xfId="36598"/>
    <cellStyle name="Normal 6 2 2 4 3 3 6" xfId="36599"/>
    <cellStyle name="Normal 6 2 2 4 3 4" xfId="36600"/>
    <cellStyle name="Normal 6 2 2 4 3 4 2" xfId="36601"/>
    <cellStyle name="Normal 6 2 2 4 3 4 2 2" xfId="36602"/>
    <cellStyle name="Normal 6 2 2 4 3 4 2 3" xfId="36603"/>
    <cellStyle name="Normal 6 2 2 4 3 4 2 4" xfId="36604"/>
    <cellStyle name="Normal 6 2 2 4 3 4 3" xfId="36605"/>
    <cellStyle name="Normal 6 2 2 4 3 4 4" xfId="36606"/>
    <cellStyle name="Normal 6 2 2 4 3 4 5" xfId="36607"/>
    <cellStyle name="Normal 6 2 2 4 3 5" xfId="36608"/>
    <cellStyle name="Normal 6 2 2 4 3 5 2" xfId="36609"/>
    <cellStyle name="Normal 6 2 2 4 3 5 3" xfId="36610"/>
    <cellStyle name="Normal 6 2 2 4 3 5 4" xfId="36611"/>
    <cellStyle name="Normal 6 2 2 4 3 6" xfId="36612"/>
    <cellStyle name="Normal 6 2 2 4 3 6 2" xfId="36613"/>
    <cellStyle name="Normal 6 2 2 4 3 7" xfId="36614"/>
    <cellStyle name="Normal 6 2 2 4 3 8" xfId="36615"/>
    <cellStyle name="Normal 6 2 2 4 4" xfId="36616"/>
    <cellStyle name="Normal 6 2 2 4 4 2" xfId="36617"/>
    <cellStyle name="Normal 6 2 2 4 4 2 2" xfId="36618"/>
    <cellStyle name="Normal 6 2 2 4 4 2 2 2" xfId="36619"/>
    <cellStyle name="Normal 6 2 2 4 4 2 2 3" xfId="36620"/>
    <cellStyle name="Normal 6 2 2 4 4 2 2 4" xfId="36621"/>
    <cellStyle name="Normal 6 2 2 4 4 2 3" xfId="36622"/>
    <cellStyle name="Normal 6 2 2 4 4 2 4" xfId="36623"/>
    <cellStyle name="Normal 6 2 2 4 4 2 5" xfId="36624"/>
    <cellStyle name="Normal 6 2 2 4 4 3" xfId="36625"/>
    <cellStyle name="Normal 6 2 2 4 4 3 2" xfId="36626"/>
    <cellStyle name="Normal 6 2 2 4 4 3 3" xfId="36627"/>
    <cellStyle name="Normal 6 2 2 4 4 3 4" xfId="36628"/>
    <cellStyle name="Normal 6 2 2 4 4 4" xfId="36629"/>
    <cellStyle name="Normal 6 2 2 4 4 4 2" xfId="36630"/>
    <cellStyle name="Normal 6 2 2 4 4 5" xfId="36631"/>
    <cellStyle name="Normal 6 2 2 4 4 6" xfId="36632"/>
    <cellStyle name="Normal 6 2 2 4 5" xfId="36633"/>
    <cellStyle name="Normal 6 2 2 4 5 2" xfId="36634"/>
    <cellStyle name="Normal 6 2 2 4 5 2 2" xfId="36635"/>
    <cellStyle name="Normal 6 2 2 4 5 2 2 2" xfId="36636"/>
    <cellStyle name="Normal 6 2 2 4 5 2 2 3" xfId="36637"/>
    <cellStyle name="Normal 6 2 2 4 5 2 2 4" xfId="36638"/>
    <cellStyle name="Normal 6 2 2 4 5 2 3" xfId="36639"/>
    <cellStyle name="Normal 6 2 2 4 5 2 4" xfId="36640"/>
    <cellStyle name="Normal 6 2 2 4 5 2 5" xfId="36641"/>
    <cellStyle name="Normal 6 2 2 4 5 3" xfId="36642"/>
    <cellStyle name="Normal 6 2 2 4 5 3 2" xfId="36643"/>
    <cellStyle name="Normal 6 2 2 4 5 3 3" xfId="36644"/>
    <cellStyle name="Normal 6 2 2 4 5 3 4" xfId="36645"/>
    <cellStyle name="Normal 6 2 2 4 5 4" xfId="36646"/>
    <cellStyle name="Normal 6 2 2 4 5 4 2" xfId="36647"/>
    <cellStyle name="Normal 6 2 2 4 5 5" xfId="36648"/>
    <cellStyle name="Normal 6 2 2 4 5 6" xfId="36649"/>
    <cellStyle name="Normal 6 2 2 4 6" xfId="36650"/>
    <cellStyle name="Normal 6 2 2 4 6 2" xfId="36651"/>
    <cellStyle name="Normal 6 2 2 4 6 2 2" xfId="36652"/>
    <cellStyle name="Normal 6 2 2 4 6 2 3" xfId="36653"/>
    <cellStyle name="Normal 6 2 2 4 6 2 4" xfId="36654"/>
    <cellStyle name="Normal 6 2 2 4 6 3" xfId="36655"/>
    <cellStyle name="Normal 6 2 2 4 6 4" xfId="36656"/>
    <cellStyle name="Normal 6 2 2 4 6 5" xfId="36657"/>
    <cellStyle name="Normal 6 2 2 4 7" xfId="36658"/>
    <cellStyle name="Normal 6 2 2 4 7 2" xfId="36659"/>
    <cellStyle name="Normal 6 2 2 4 7 3" xfId="36660"/>
    <cellStyle name="Normal 6 2 2 4 7 4" xfId="36661"/>
    <cellStyle name="Normal 6 2 2 4 8" xfId="36662"/>
    <cellStyle name="Normal 6 2 2 4 8 2" xfId="36663"/>
    <cellStyle name="Normal 6 2 2 4 9" xfId="36664"/>
    <cellStyle name="Normal 6 2 2 5" xfId="36665"/>
    <cellStyle name="Normal 6 2 2 5 2" xfId="36666"/>
    <cellStyle name="Normal 6 2 2 5 2 2" xfId="36667"/>
    <cellStyle name="Normal 6 2 2 5 2 2 2" xfId="36668"/>
    <cellStyle name="Normal 6 2 2 5 2 2 2 2" xfId="36669"/>
    <cellStyle name="Normal 6 2 2 5 2 2 2 3" xfId="36670"/>
    <cellStyle name="Normal 6 2 2 5 2 2 2 4" xfId="36671"/>
    <cellStyle name="Normal 6 2 2 5 2 2 3" xfId="36672"/>
    <cellStyle name="Normal 6 2 2 5 2 2 4" xfId="36673"/>
    <cellStyle name="Normal 6 2 2 5 2 2 5" xfId="36674"/>
    <cellStyle name="Normal 6 2 2 5 2 3" xfId="36675"/>
    <cellStyle name="Normal 6 2 2 5 2 3 2" xfId="36676"/>
    <cellStyle name="Normal 6 2 2 5 2 3 3" xfId="36677"/>
    <cellStyle name="Normal 6 2 2 5 2 3 4" xfId="36678"/>
    <cellStyle name="Normal 6 2 2 5 2 4" xfId="36679"/>
    <cellStyle name="Normal 6 2 2 5 2 4 2" xfId="36680"/>
    <cellStyle name="Normal 6 2 2 5 2 5" xfId="36681"/>
    <cellStyle name="Normal 6 2 2 5 2 6" xfId="36682"/>
    <cellStyle name="Normal 6 2 2 5 3" xfId="36683"/>
    <cellStyle name="Normal 6 2 2 5 3 2" xfId="36684"/>
    <cellStyle name="Normal 6 2 2 5 3 2 2" xfId="36685"/>
    <cellStyle name="Normal 6 2 2 5 3 2 2 2" xfId="36686"/>
    <cellStyle name="Normal 6 2 2 5 3 2 2 3" xfId="36687"/>
    <cellStyle name="Normal 6 2 2 5 3 2 2 4" xfId="36688"/>
    <cellStyle name="Normal 6 2 2 5 3 2 3" xfId="36689"/>
    <cellStyle name="Normal 6 2 2 5 3 2 4" xfId="36690"/>
    <cellStyle name="Normal 6 2 2 5 3 2 5" xfId="36691"/>
    <cellStyle name="Normal 6 2 2 5 3 3" xfId="36692"/>
    <cellStyle name="Normal 6 2 2 5 3 3 2" xfId="36693"/>
    <cellStyle name="Normal 6 2 2 5 3 3 3" xfId="36694"/>
    <cellStyle name="Normal 6 2 2 5 3 3 4" xfId="36695"/>
    <cellStyle name="Normal 6 2 2 5 3 4" xfId="36696"/>
    <cellStyle name="Normal 6 2 2 5 3 4 2" xfId="36697"/>
    <cellStyle name="Normal 6 2 2 5 3 5" xfId="36698"/>
    <cellStyle name="Normal 6 2 2 5 3 6" xfId="36699"/>
    <cellStyle name="Normal 6 2 2 5 4" xfId="36700"/>
    <cellStyle name="Normal 6 2 2 5 4 2" xfId="36701"/>
    <cellStyle name="Normal 6 2 2 5 4 2 2" xfId="36702"/>
    <cellStyle name="Normal 6 2 2 5 4 2 3" xfId="36703"/>
    <cellStyle name="Normal 6 2 2 5 4 2 4" xfId="36704"/>
    <cellStyle name="Normal 6 2 2 5 4 3" xfId="36705"/>
    <cellStyle name="Normal 6 2 2 5 4 4" xfId="36706"/>
    <cellStyle name="Normal 6 2 2 5 4 5" xfId="36707"/>
    <cellStyle name="Normal 6 2 2 5 5" xfId="36708"/>
    <cellStyle name="Normal 6 2 2 5 5 2" xfId="36709"/>
    <cellStyle name="Normal 6 2 2 5 5 3" xfId="36710"/>
    <cellStyle name="Normal 6 2 2 5 5 4" xfId="36711"/>
    <cellStyle name="Normal 6 2 2 5 6" xfId="36712"/>
    <cellStyle name="Normal 6 2 2 5 6 2" xfId="36713"/>
    <cellStyle name="Normal 6 2 2 5 7" xfId="36714"/>
    <cellStyle name="Normal 6 2 2 5 8" xfId="36715"/>
    <cellStyle name="Normal 6 2 2 6" xfId="36716"/>
    <cellStyle name="Normal 6 2 2 6 2" xfId="36717"/>
    <cellStyle name="Normal 6 2 2 6 2 2" xfId="36718"/>
    <cellStyle name="Normal 6 2 2 6 2 2 2" xfId="36719"/>
    <cellStyle name="Normal 6 2 2 6 2 2 2 2" xfId="36720"/>
    <cellStyle name="Normal 6 2 2 6 2 2 2 3" xfId="36721"/>
    <cellStyle name="Normal 6 2 2 6 2 2 2 4" xfId="36722"/>
    <cellStyle name="Normal 6 2 2 6 2 2 3" xfId="36723"/>
    <cellStyle name="Normal 6 2 2 6 2 2 4" xfId="36724"/>
    <cellStyle name="Normal 6 2 2 6 2 2 5" xfId="36725"/>
    <cellStyle name="Normal 6 2 2 6 2 3" xfId="36726"/>
    <cellStyle name="Normal 6 2 2 6 2 3 2" xfId="36727"/>
    <cellStyle name="Normal 6 2 2 6 2 3 3" xfId="36728"/>
    <cellStyle name="Normal 6 2 2 6 2 3 4" xfId="36729"/>
    <cellStyle name="Normal 6 2 2 6 2 4" xfId="36730"/>
    <cellStyle name="Normal 6 2 2 6 2 4 2" xfId="36731"/>
    <cellStyle name="Normal 6 2 2 6 2 5" xfId="36732"/>
    <cellStyle name="Normal 6 2 2 6 2 6" xfId="36733"/>
    <cellStyle name="Normal 6 2 2 6 3" xfId="36734"/>
    <cellStyle name="Normal 6 2 2 6 3 2" xfId="36735"/>
    <cellStyle name="Normal 6 2 2 6 3 2 2" xfId="36736"/>
    <cellStyle name="Normal 6 2 2 6 3 2 2 2" xfId="36737"/>
    <cellStyle name="Normal 6 2 2 6 3 2 2 3" xfId="36738"/>
    <cellStyle name="Normal 6 2 2 6 3 2 2 4" xfId="36739"/>
    <cellStyle name="Normal 6 2 2 6 3 2 3" xfId="36740"/>
    <cellStyle name="Normal 6 2 2 6 3 2 4" xfId="36741"/>
    <cellStyle name="Normal 6 2 2 6 3 2 5" xfId="36742"/>
    <cellStyle name="Normal 6 2 2 6 3 3" xfId="36743"/>
    <cellStyle name="Normal 6 2 2 6 3 3 2" xfId="36744"/>
    <cellStyle name="Normal 6 2 2 6 3 3 3" xfId="36745"/>
    <cellStyle name="Normal 6 2 2 6 3 3 4" xfId="36746"/>
    <cellStyle name="Normal 6 2 2 6 3 4" xfId="36747"/>
    <cellStyle name="Normal 6 2 2 6 3 4 2" xfId="36748"/>
    <cellStyle name="Normal 6 2 2 6 3 5" xfId="36749"/>
    <cellStyle name="Normal 6 2 2 6 3 6" xfId="36750"/>
    <cellStyle name="Normal 6 2 2 6 4" xfId="36751"/>
    <cellStyle name="Normal 6 2 2 6 4 2" xfId="36752"/>
    <cellStyle name="Normal 6 2 2 6 4 2 2" xfId="36753"/>
    <cellStyle name="Normal 6 2 2 6 4 2 3" xfId="36754"/>
    <cellStyle name="Normal 6 2 2 6 4 2 4" xfId="36755"/>
    <cellStyle name="Normal 6 2 2 6 4 3" xfId="36756"/>
    <cellStyle name="Normal 6 2 2 6 4 4" xfId="36757"/>
    <cellStyle name="Normal 6 2 2 6 4 5" xfId="36758"/>
    <cellStyle name="Normal 6 2 2 6 5" xfId="36759"/>
    <cellStyle name="Normal 6 2 2 6 5 2" xfId="36760"/>
    <cellStyle name="Normal 6 2 2 6 5 3" xfId="36761"/>
    <cellStyle name="Normal 6 2 2 6 5 4" xfId="36762"/>
    <cellStyle name="Normal 6 2 2 6 6" xfId="36763"/>
    <cellStyle name="Normal 6 2 2 6 6 2" xfId="36764"/>
    <cellStyle name="Normal 6 2 2 6 7" xfId="36765"/>
    <cellStyle name="Normal 6 2 2 6 8" xfId="36766"/>
    <cellStyle name="Normal 6 2 2 7" xfId="36767"/>
    <cellStyle name="Normal 6 2 2 7 2" xfId="36768"/>
    <cellStyle name="Normal 6 2 2 7 2 2" xfId="36769"/>
    <cellStyle name="Normal 6 2 2 7 2 2 2" xfId="36770"/>
    <cellStyle name="Normal 6 2 2 7 2 2 3" xfId="36771"/>
    <cellStyle name="Normal 6 2 2 7 2 2 4" xfId="36772"/>
    <cellStyle name="Normal 6 2 2 7 2 3" xfId="36773"/>
    <cellStyle name="Normal 6 2 2 7 2 4" xfId="36774"/>
    <cellStyle name="Normal 6 2 2 7 2 5" xfId="36775"/>
    <cellStyle name="Normal 6 2 2 7 3" xfId="36776"/>
    <cellStyle name="Normal 6 2 2 7 3 2" xfId="36777"/>
    <cellStyle name="Normal 6 2 2 7 3 3" xfId="36778"/>
    <cellStyle name="Normal 6 2 2 7 3 4" xfId="36779"/>
    <cellStyle name="Normal 6 2 2 7 4" xfId="36780"/>
    <cellStyle name="Normal 6 2 2 7 4 2" xfId="36781"/>
    <cellStyle name="Normal 6 2 2 7 5" xfId="36782"/>
    <cellStyle name="Normal 6 2 2 7 6" xfId="36783"/>
    <cellStyle name="Normal 6 2 2 8" xfId="36784"/>
    <cellStyle name="Normal 6 2 2 8 2" xfId="36785"/>
    <cellStyle name="Normal 6 2 2 8 2 2" xfId="36786"/>
    <cellStyle name="Normal 6 2 2 8 2 2 2" xfId="36787"/>
    <cellStyle name="Normal 6 2 2 8 2 2 3" xfId="36788"/>
    <cellStyle name="Normal 6 2 2 8 2 2 4" xfId="36789"/>
    <cellStyle name="Normal 6 2 2 8 2 3" xfId="36790"/>
    <cellStyle name="Normal 6 2 2 8 2 4" xfId="36791"/>
    <cellStyle name="Normal 6 2 2 8 2 5" xfId="36792"/>
    <cellStyle name="Normal 6 2 2 8 3" xfId="36793"/>
    <cellStyle name="Normal 6 2 2 8 3 2" xfId="36794"/>
    <cellStyle name="Normal 6 2 2 8 3 3" xfId="36795"/>
    <cellStyle name="Normal 6 2 2 8 3 4" xfId="36796"/>
    <cellStyle name="Normal 6 2 2 8 4" xfId="36797"/>
    <cellStyle name="Normal 6 2 2 8 4 2" xfId="36798"/>
    <cellStyle name="Normal 6 2 2 8 5" xfId="36799"/>
    <cellStyle name="Normal 6 2 2 8 6" xfId="36800"/>
    <cellStyle name="Normal 6 2 2 9" xfId="36801"/>
    <cellStyle name="Normal 6 2 2 9 2" xfId="36802"/>
    <cellStyle name="Normal 6 2 2 9 2 2" xfId="36803"/>
    <cellStyle name="Normal 6 2 2 9 2 3" xfId="36804"/>
    <cellStyle name="Normal 6 2 2 9 2 4" xfId="36805"/>
    <cellStyle name="Normal 6 2 2 9 3" xfId="36806"/>
    <cellStyle name="Normal 6 2 2 9 4" xfId="36807"/>
    <cellStyle name="Normal 6 2 2 9 5" xfId="36808"/>
    <cellStyle name="Normal 6 2 3" xfId="36809"/>
    <cellStyle name="Normal 6 2 3 10" xfId="36810"/>
    <cellStyle name="Normal 6 2 3 11" xfId="36811"/>
    <cellStyle name="Normal 6 2 3 12" xfId="36812"/>
    <cellStyle name="Normal 6 2 3 2" xfId="36813"/>
    <cellStyle name="Normal 6 2 3 2 10" xfId="36814"/>
    <cellStyle name="Normal 6 2 3 2 2" xfId="36815"/>
    <cellStyle name="Normal 6 2 3 2 2 2" xfId="36816"/>
    <cellStyle name="Normal 6 2 3 2 2 2 2" xfId="36817"/>
    <cellStyle name="Normal 6 2 3 2 2 2 2 2" xfId="36818"/>
    <cellStyle name="Normal 6 2 3 2 2 2 2 2 2" xfId="36819"/>
    <cellStyle name="Normal 6 2 3 2 2 2 2 2 3" xfId="36820"/>
    <cellStyle name="Normal 6 2 3 2 2 2 2 2 4" xfId="36821"/>
    <cellStyle name="Normal 6 2 3 2 2 2 2 3" xfId="36822"/>
    <cellStyle name="Normal 6 2 3 2 2 2 2 4" xfId="36823"/>
    <cellStyle name="Normal 6 2 3 2 2 2 2 5" xfId="36824"/>
    <cellStyle name="Normal 6 2 3 2 2 2 3" xfId="36825"/>
    <cellStyle name="Normal 6 2 3 2 2 2 3 2" xfId="36826"/>
    <cellStyle name="Normal 6 2 3 2 2 2 3 3" xfId="36827"/>
    <cellStyle name="Normal 6 2 3 2 2 2 3 4" xfId="36828"/>
    <cellStyle name="Normal 6 2 3 2 2 2 4" xfId="36829"/>
    <cellStyle name="Normal 6 2 3 2 2 2 4 2" xfId="36830"/>
    <cellStyle name="Normal 6 2 3 2 2 2 5" xfId="36831"/>
    <cellStyle name="Normal 6 2 3 2 2 2 6" xfId="36832"/>
    <cellStyle name="Normal 6 2 3 2 2 3" xfId="36833"/>
    <cellStyle name="Normal 6 2 3 2 2 3 2" xfId="36834"/>
    <cellStyle name="Normal 6 2 3 2 2 3 2 2" xfId="36835"/>
    <cellStyle name="Normal 6 2 3 2 2 3 2 2 2" xfId="36836"/>
    <cellStyle name="Normal 6 2 3 2 2 3 2 2 3" xfId="36837"/>
    <cellStyle name="Normal 6 2 3 2 2 3 2 2 4" xfId="36838"/>
    <cellStyle name="Normal 6 2 3 2 2 3 2 3" xfId="36839"/>
    <cellStyle name="Normal 6 2 3 2 2 3 2 4" xfId="36840"/>
    <cellStyle name="Normal 6 2 3 2 2 3 2 5" xfId="36841"/>
    <cellStyle name="Normal 6 2 3 2 2 3 3" xfId="36842"/>
    <cellStyle name="Normal 6 2 3 2 2 3 3 2" xfId="36843"/>
    <cellStyle name="Normal 6 2 3 2 2 3 3 3" xfId="36844"/>
    <cellStyle name="Normal 6 2 3 2 2 3 3 4" xfId="36845"/>
    <cellStyle name="Normal 6 2 3 2 2 3 4" xfId="36846"/>
    <cellStyle name="Normal 6 2 3 2 2 3 4 2" xfId="36847"/>
    <cellStyle name="Normal 6 2 3 2 2 3 5" xfId="36848"/>
    <cellStyle name="Normal 6 2 3 2 2 3 6" xfId="36849"/>
    <cellStyle name="Normal 6 2 3 2 2 4" xfId="36850"/>
    <cellStyle name="Normal 6 2 3 2 2 4 2" xfId="36851"/>
    <cellStyle name="Normal 6 2 3 2 2 4 2 2" xfId="36852"/>
    <cellStyle name="Normal 6 2 3 2 2 4 2 3" xfId="36853"/>
    <cellStyle name="Normal 6 2 3 2 2 4 2 4" xfId="36854"/>
    <cellStyle name="Normal 6 2 3 2 2 4 3" xfId="36855"/>
    <cellStyle name="Normal 6 2 3 2 2 4 4" xfId="36856"/>
    <cellStyle name="Normal 6 2 3 2 2 4 5" xfId="36857"/>
    <cellStyle name="Normal 6 2 3 2 2 5" xfId="36858"/>
    <cellStyle name="Normal 6 2 3 2 2 5 2" xfId="36859"/>
    <cellStyle name="Normal 6 2 3 2 2 5 3" xfId="36860"/>
    <cellStyle name="Normal 6 2 3 2 2 5 4" xfId="36861"/>
    <cellStyle name="Normal 6 2 3 2 2 6" xfId="36862"/>
    <cellStyle name="Normal 6 2 3 2 2 6 2" xfId="36863"/>
    <cellStyle name="Normal 6 2 3 2 2 7" xfId="36864"/>
    <cellStyle name="Normal 6 2 3 2 2 8" xfId="36865"/>
    <cellStyle name="Normal 6 2 3 2 3" xfId="36866"/>
    <cellStyle name="Normal 6 2 3 2 3 2" xfId="36867"/>
    <cellStyle name="Normal 6 2 3 2 3 2 2" xfId="36868"/>
    <cellStyle name="Normal 6 2 3 2 3 2 2 2" xfId="36869"/>
    <cellStyle name="Normal 6 2 3 2 3 2 2 2 2" xfId="36870"/>
    <cellStyle name="Normal 6 2 3 2 3 2 2 2 3" xfId="36871"/>
    <cellStyle name="Normal 6 2 3 2 3 2 2 2 4" xfId="36872"/>
    <cellStyle name="Normal 6 2 3 2 3 2 2 3" xfId="36873"/>
    <cellStyle name="Normal 6 2 3 2 3 2 2 4" xfId="36874"/>
    <cellStyle name="Normal 6 2 3 2 3 2 2 5" xfId="36875"/>
    <cellStyle name="Normal 6 2 3 2 3 2 3" xfId="36876"/>
    <cellStyle name="Normal 6 2 3 2 3 2 3 2" xfId="36877"/>
    <cellStyle name="Normal 6 2 3 2 3 2 3 3" xfId="36878"/>
    <cellStyle name="Normal 6 2 3 2 3 2 3 4" xfId="36879"/>
    <cellStyle name="Normal 6 2 3 2 3 2 4" xfId="36880"/>
    <cellStyle name="Normal 6 2 3 2 3 2 4 2" xfId="36881"/>
    <cellStyle name="Normal 6 2 3 2 3 2 5" xfId="36882"/>
    <cellStyle name="Normal 6 2 3 2 3 2 6" xfId="36883"/>
    <cellStyle name="Normal 6 2 3 2 3 3" xfId="36884"/>
    <cellStyle name="Normal 6 2 3 2 3 3 2" xfId="36885"/>
    <cellStyle name="Normal 6 2 3 2 3 3 2 2" xfId="36886"/>
    <cellStyle name="Normal 6 2 3 2 3 3 2 2 2" xfId="36887"/>
    <cellStyle name="Normal 6 2 3 2 3 3 2 2 3" xfId="36888"/>
    <cellStyle name="Normal 6 2 3 2 3 3 2 2 4" xfId="36889"/>
    <cellStyle name="Normal 6 2 3 2 3 3 2 3" xfId="36890"/>
    <cellStyle name="Normal 6 2 3 2 3 3 2 4" xfId="36891"/>
    <cellStyle name="Normal 6 2 3 2 3 3 2 5" xfId="36892"/>
    <cellStyle name="Normal 6 2 3 2 3 3 3" xfId="36893"/>
    <cellStyle name="Normal 6 2 3 2 3 3 3 2" xfId="36894"/>
    <cellStyle name="Normal 6 2 3 2 3 3 3 3" xfId="36895"/>
    <cellStyle name="Normal 6 2 3 2 3 3 3 4" xfId="36896"/>
    <cellStyle name="Normal 6 2 3 2 3 3 4" xfId="36897"/>
    <cellStyle name="Normal 6 2 3 2 3 3 4 2" xfId="36898"/>
    <cellStyle name="Normal 6 2 3 2 3 3 5" xfId="36899"/>
    <cellStyle name="Normal 6 2 3 2 3 3 6" xfId="36900"/>
    <cellStyle name="Normal 6 2 3 2 3 4" xfId="36901"/>
    <cellStyle name="Normal 6 2 3 2 3 4 2" xfId="36902"/>
    <cellStyle name="Normal 6 2 3 2 3 4 2 2" xfId="36903"/>
    <cellStyle name="Normal 6 2 3 2 3 4 2 3" xfId="36904"/>
    <cellStyle name="Normal 6 2 3 2 3 4 2 4" xfId="36905"/>
    <cellStyle name="Normal 6 2 3 2 3 4 3" xfId="36906"/>
    <cellStyle name="Normal 6 2 3 2 3 4 4" xfId="36907"/>
    <cellStyle name="Normal 6 2 3 2 3 4 5" xfId="36908"/>
    <cellStyle name="Normal 6 2 3 2 3 5" xfId="36909"/>
    <cellStyle name="Normal 6 2 3 2 3 5 2" xfId="36910"/>
    <cellStyle name="Normal 6 2 3 2 3 5 3" xfId="36911"/>
    <cellStyle name="Normal 6 2 3 2 3 5 4" xfId="36912"/>
    <cellStyle name="Normal 6 2 3 2 3 6" xfId="36913"/>
    <cellStyle name="Normal 6 2 3 2 3 6 2" xfId="36914"/>
    <cellStyle name="Normal 6 2 3 2 3 7" xfId="36915"/>
    <cellStyle name="Normal 6 2 3 2 3 8" xfId="36916"/>
    <cellStyle name="Normal 6 2 3 2 4" xfId="36917"/>
    <cellStyle name="Normal 6 2 3 2 4 2" xfId="36918"/>
    <cellStyle name="Normal 6 2 3 2 4 2 2" xfId="36919"/>
    <cellStyle name="Normal 6 2 3 2 4 2 2 2" xfId="36920"/>
    <cellStyle name="Normal 6 2 3 2 4 2 2 3" xfId="36921"/>
    <cellStyle name="Normal 6 2 3 2 4 2 2 4" xfId="36922"/>
    <cellStyle name="Normal 6 2 3 2 4 2 3" xfId="36923"/>
    <cellStyle name="Normal 6 2 3 2 4 2 4" xfId="36924"/>
    <cellStyle name="Normal 6 2 3 2 4 2 5" xfId="36925"/>
    <cellStyle name="Normal 6 2 3 2 4 3" xfId="36926"/>
    <cellStyle name="Normal 6 2 3 2 4 3 2" xfId="36927"/>
    <cellStyle name="Normal 6 2 3 2 4 3 3" xfId="36928"/>
    <cellStyle name="Normal 6 2 3 2 4 3 4" xfId="36929"/>
    <cellStyle name="Normal 6 2 3 2 4 4" xfId="36930"/>
    <cellStyle name="Normal 6 2 3 2 4 4 2" xfId="36931"/>
    <cellStyle name="Normal 6 2 3 2 4 5" xfId="36932"/>
    <cellStyle name="Normal 6 2 3 2 4 6" xfId="36933"/>
    <cellStyle name="Normal 6 2 3 2 5" xfId="36934"/>
    <cellStyle name="Normal 6 2 3 2 5 2" xfId="36935"/>
    <cellStyle name="Normal 6 2 3 2 5 2 2" xfId="36936"/>
    <cellStyle name="Normal 6 2 3 2 5 2 2 2" xfId="36937"/>
    <cellStyle name="Normal 6 2 3 2 5 2 2 3" xfId="36938"/>
    <cellStyle name="Normal 6 2 3 2 5 2 2 4" xfId="36939"/>
    <cellStyle name="Normal 6 2 3 2 5 2 3" xfId="36940"/>
    <cellStyle name="Normal 6 2 3 2 5 2 4" xfId="36941"/>
    <cellStyle name="Normal 6 2 3 2 5 2 5" xfId="36942"/>
    <cellStyle name="Normal 6 2 3 2 5 3" xfId="36943"/>
    <cellStyle name="Normal 6 2 3 2 5 3 2" xfId="36944"/>
    <cellStyle name="Normal 6 2 3 2 5 3 3" xfId="36945"/>
    <cellStyle name="Normal 6 2 3 2 5 3 4" xfId="36946"/>
    <cellStyle name="Normal 6 2 3 2 5 4" xfId="36947"/>
    <cellStyle name="Normal 6 2 3 2 5 4 2" xfId="36948"/>
    <cellStyle name="Normal 6 2 3 2 5 5" xfId="36949"/>
    <cellStyle name="Normal 6 2 3 2 5 6" xfId="36950"/>
    <cellStyle name="Normal 6 2 3 2 6" xfId="36951"/>
    <cellStyle name="Normal 6 2 3 2 6 2" xfId="36952"/>
    <cellStyle name="Normal 6 2 3 2 6 2 2" xfId="36953"/>
    <cellStyle name="Normal 6 2 3 2 6 2 3" xfId="36954"/>
    <cellStyle name="Normal 6 2 3 2 6 2 4" xfId="36955"/>
    <cellStyle name="Normal 6 2 3 2 6 3" xfId="36956"/>
    <cellStyle name="Normal 6 2 3 2 6 4" xfId="36957"/>
    <cellStyle name="Normal 6 2 3 2 6 5" xfId="36958"/>
    <cellStyle name="Normal 6 2 3 2 7" xfId="36959"/>
    <cellStyle name="Normal 6 2 3 2 7 2" xfId="36960"/>
    <cellStyle name="Normal 6 2 3 2 7 3" xfId="36961"/>
    <cellStyle name="Normal 6 2 3 2 7 4" xfId="36962"/>
    <cellStyle name="Normal 6 2 3 2 8" xfId="36963"/>
    <cellStyle name="Normal 6 2 3 2 8 2" xfId="36964"/>
    <cellStyle name="Normal 6 2 3 2 9" xfId="36965"/>
    <cellStyle name="Normal 6 2 3 3" xfId="36966"/>
    <cellStyle name="Normal 6 2 3 3 2" xfId="36967"/>
    <cellStyle name="Normal 6 2 3 3 2 2" xfId="36968"/>
    <cellStyle name="Normal 6 2 3 3 2 2 2" xfId="36969"/>
    <cellStyle name="Normal 6 2 3 3 2 2 2 2" xfId="36970"/>
    <cellStyle name="Normal 6 2 3 3 2 2 2 3" xfId="36971"/>
    <cellStyle name="Normal 6 2 3 3 2 2 2 4" xfId="36972"/>
    <cellStyle name="Normal 6 2 3 3 2 2 3" xfId="36973"/>
    <cellStyle name="Normal 6 2 3 3 2 2 4" xfId="36974"/>
    <cellStyle name="Normal 6 2 3 3 2 2 5" xfId="36975"/>
    <cellStyle name="Normal 6 2 3 3 2 3" xfId="36976"/>
    <cellStyle name="Normal 6 2 3 3 2 3 2" xfId="36977"/>
    <cellStyle name="Normal 6 2 3 3 2 3 3" xfId="36978"/>
    <cellStyle name="Normal 6 2 3 3 2 3 4" xfId="36979"/>
    <cellStyle name="Normal 6 2 3 3 2 4" xfId="36980"/>
    <cellStyle name="Normal 6 2 3 3 2 4 2" xfId="36981"/>
    <cellStyle name="Normal 6 2 3 3 2 5" xfId="36982"/>
    <cellStyle name="Normal 6 2 3 3 2 6" xfId="36983"/>
    <cellStyle name="Normal 6 2 3 3 3" xfId="36984"/>
    <cellStyle name="Normal 6 2 3 3 3 2" xfId="36985"/>
    <cellStyle name="Normal 6 2 3 3 3 2 2" xfId="36986"/>
    <cellStyle name="Normal 6 2 3 3 3 2 2 2" xfId="36987"/>
    <cellStyle name="Normal 6 2 3 3 3 2 2 3" xfId="36988"/>
    <cellStyle name="Normal 6 2 3 3 3 2 2 4" xfId="36989"/>
    <cellStyle name="Normal 6 2 3 3 3 2 3" xfId="36990"/>
    <cellStyle name="Normal 6 2 3 3 3 2 4" xfId="36991"/>
    <cellStyle name="Normal 6 2 3 3 3 2 5" xfId="36992"/>
    <cellStyle name="Normal 6 2 3 3 3 3" xfId="36993"/>
    <cellStyle name="Normal 6 2 3 3 3 3 2" xfId="36994"/>
    <cellStyle name="Normal 6 2 3 3 3 3 3" xfId="36995"/>
    <cellStyle name="Normal 6 2 3 3 3 3 4" xfId="36996"/>
    <cellStyle name="Normal 6 2 3 3 3 4" xfId="36997"/>
    <cellStyle name="Normal 6 2 3 3 3 4 2" xfId="36998"/>
    <cellStyle name="Normal 6 2 3 3 3 5" xfId="36999"/>
    <cellStyle name="Normal 6 2 3 3 3 6" xfId="37000"/>
    <cellStyle name="Normal 6 2 3 3 4" xfId="37001"/>
    <cellStyle name="Normal 6 2 3 3 4 2" xfId="37002"/>
    <cellStyle name="Normal 6 2 3 3 4 2 2" xfId="37003"/>
    <cellStyle name="Normal 6 2 3 3 4 2 3" xfId="37004"/>
    <cellStyle name="Normal 6 2 3 3 4 2 4" xfId="37005"/>
    <cellStyle name="Normal 6 2 3 3 4 3" xfId="37006"/>
    <cellStyle name="Normal 6 2 3 3 4 4" xfId="37007"/>
    <cellStyle name="Normal 6 2 3 3 4 5" xfId="37008"/>
    <cellStyle name="Normal 6 2 3 3 5" xfId="37009"/>
    <cellStyle name="Normal 6 2 3 3 5 2" xfId="37010"/>
    <cellStyle name="Normal 6 2 3 3 5 3" xfId="37011"/>
    <cellStyle name="Normal 6 2 3 3 5 4" xfId="37012"/>
    <cellStyle name="Normal 6 2 3 3 6" xfId="37013"/>
    <cellStyle name="Normal 6 2 3 3 6 2" xfId="37014"/>
    <cellStyle name="Normal 6 2 3 3 7" xfId="37015"/>
    <cellStyle name="Normal 6 2 3 3 8" xfId="37016"/>
    <cellStyle name="Normal 6 2 3 4" xfId="37017"/>
    <cellStyle name="Normal 6 2 3 4 2" xfId="37018"/>
    <cellStyle name="Normal 6 2 3 4 2 2" xfId="37019"/>
    <cellStyle name="Normal 6 2 3 4 2 2 2" xfId="37020"/>
    <cellStyle name="Normal 6 2 3 4 2 2 2 2" xfId="37021"/>
    <cellStyle name="Normal 6 2 3 4 2 2 2 3" xfId="37022"/>
    <cellStyle name="Normal 6 2 3 4 2 2 2 4" xfId="37023"/>
    <cellStyle name="Normal 6 2 3 4 2 2 3" xfId="37024"/>
    <cellStyle name="Normal 6 2 3 4 2 2 4" xfId="37025"/>
    <cellStyle name="Normal 6 2 3 4 2 2 5" xfId="37026"/>
    <cellStyle name="Normal 6 2 3 4 2 3" xfId="37027"/>
    <cellStyle name="Normal 6 2 3 4 2 3 2" xfId="37028"/>
    <cellStyle name="Normal 6 2 3 4 2 3 3" xfId="37029"/>
    <cellStyle name="Normal 6 2 3 4 2 3 4" xfId="37030"/>
    <cellStyle name="Normal 6 2 3 4 2 4" xfId="37031"/>
    <cellStyle name="Normal 6 2 3 4 2 4 2" xfId="37032"/>
    <cellStyle name="Normal 6 2 3 4 2 5" xfId="37033"/>
    <cellStyle name="Normal 6 2 3 4 2 6" xfId="37034"/>
    <cellStyle name="Normal 6 2 3 4 3" xfId="37035"/>
    <cellStyle name="Normal 6 2 3 4 3 2" xfId="37036"/>
    <cellStyle name="Normal 6 2 3 4 3 2 2" xfId="37037"/>
    <cellStyle name="Normal 6 2 3 4 3 2 2 2" xfId="37038"/>
    <cellStyle name="Normal 6 2 3 4 3 2 2 3" xfId="37039"/>
    <cellStyle name="Normal 6 2 3 4 3 2 2 4" xfId="37040"/>
    <cellStyle name="Normal 6 2 3 4 3 2 3" xfId="37041"/>
    <cellStyle name="Normal 6 2 3 4 3 2 4" xfId="37042"/>
    <cellStyle name="Normal 6 2 3 4 3 2 5" xfId="37043"/>
    <cellStyle name="Normal 6 2 3 4 3 3" xfId="37044"/>
    <cellStyle name="Normal 6 2 3 4 3 3 2" xfId="37045"/>
    <cellStyle name="Normal 6 2 3 4 3 3 3" xfId="37046"/>
    <cellStyle name="Normal 6 2 3 4 3 3 4" xfId="37047"/>
    <cellStyle name="Normal 6 2 3 4 3 4" xfId="37048"/>
    <cellStyle name="Normal 6 2 3 4 3 4 2" xfId="37049"/>
    <cellStyle name="Normal 6 2 3 4 3 5" xfId="37050"/>
    <cellStyle name="Normal 6 2 3 4 3 6" xfId="37051"/>
    <cellStyle name="Normal 6 2 3 4 4" xfId="37052"/>
    <cellStyle name="Normal 6 2 3 4 4 2" xfId="37053"/>
    <cellStyle name="Normal 6 2 3 4 4 2 2" xfId="37054"/>
    <cellStyle name="Normal 6 2 3 4 4 2 3" xfId="37055"/>
    <cellStyle name="Normal 6 2 3 4 4 2 4" xfId="37056"/>
    <cellStyle name="Normal 6 2 3 4 4 3" xfId="37057"/>
    <cellStyle name="Normal 6 2 3 4 4 4" xfId="37058"/>
    <cellStyle name="Normal 6 2 3 4 4 5" xfId="37059"/>
    <cellStyle name="Normal 6 2 3 4 5" xfId="37060"/>
    <cellStyle name="Normal 6 2 3 4 5 2" xfId="37061"/>
    <cellStyle name="Normal 6 2 3 4 5 3" xfId="37062"/>
    <cellStyle name="Normal 6 2 3 4 5 4" xfId="37063"/>
    <cellStyle name="Normal 6 2 3 4 6" xfId="37064"/>
    <cellStyle name="Normal 6 2 3 4 6 2" xfId="37065"/>
    <cellStyle name="Normal 6 2 3 4 7" xfId="37066"/>
    <cellStyle name="Normal 6 2 3 4 8" xfId="37067"/>
    <cellStyle name="Normal 6 2 3 5" xfId="37068"/>
    <cellStyle name="Normal 6 2 3 5 2" xfId="37069"/>
    <cellStyle name="Normal 6 2 3 5 2 2" xfId="37070"/>
    <cellStyle name="Normal 6 2 3 5 2 2 2" xfId="37071"/>
    <cellStyle name="Normal 6 2 3 5 2 2 3" xfId="37072"/>
    <cellStyle name="Normal 6 2 3 5 2 2 4" xfId="37073"/>
    <cellStyle name="Normal 6 2 3 5 2 3" xfId="37074"/>
    <cellStyle name="Normal 6 2 3 5 2 4" xfId="37075"/>
    <cellStyle name="Normal 6 2 3 5 2 5" xfId="37076"/>
    <cellStyle name="Normal 6 2 3 5 3" xfId="37077"/>
    <cellStyle name="Normal 6 2 3 5 3 2" xfId="37078"/>
    <cellStyle name="Normal 6 2 3 5 3 3" xfId="37079"/>
    <cellStyle name="Normal 6 2 3 5 3 4" xfId="37080"/>
    <cellStyle name="Normal 6 2 3 5 4" xfId="37081"/>
    <cellStyle name="Normal 6 2 3 5 4 2" xfId="37082"/>
    <cellStyle name="Normal 6 2 3 5 5" xfId="37083"/>
    <cellStyle name="Normal 6 2 3 5 6" xfId="37084"/>
    <cellStyle name="Normal 6 2 3 6" xfId="37085"/>
    <cellStyle name="Normal 6 2 3 6 2" xfId="37086"/>
    <cellStyle name="Normal 6 2 3 6 2 2" xfId="37087"/>
    <cellStyle name="Normal 6 2 3 6 2 2 2" xfId="37088"/>
    <cellStyle name="Normal 6 2 3 6 2 2 3" xfId="37089"/>
    <cellStyle name="Normal 6 2 3 6 2 2 4" xfId="37090"/>
    <cellStyle name="Normal 6 2 3 6 2 3" xfId="37091"/>
    <cellStyle name="Normal 6 2 3 6 2 4" xfId="37092"/>
    <cellStyle name="Normal 6 2 3 6 2 5" xfId="37093"/>
    <cellStyle name="Normal 6 2 3 6 3" xfId="37094"/>
    <cellStyle name="Normal 6 2 3 6 3 2" xfId="37095"/>
    <cellStyle name="Normal 6 2 3 6 3 3" xfId="37096"/>
    <cellStyle name="Normal 6 2 3 6 3 4" xfId="37097"/>
    <cellStyle name="Normal 6 2 3 6 4" xfId="37098"/>
    <cellStyle name="Normal 6 2 3 6 4 2" xfId="37099"/>
    <cellStyle name="Normal 6 2 3 6 5" xfId="37100"/>
    <cellStyle name="Normal 6 2 3 6 6" xfId="37101"/>
    <cellStyle name="Normal 6 2 3 7" xfId="37102"/>
    <cellStyle name="Normal 6 2 3 7 2" xfId="37103"/>
    <cellStyle name="Normal 6 2 3 7 2 2" xfId="37104"/>
    <cellStyle name="Normal 6 2 3 7 2 3" xfId="37105"/>
    <cellStyle name="Normal 6 2 3 7 2 4" xfId="37106"/>
    <cellStyle name="Normal 6 2 3 7 3" xfId="37107"/>
    <cellStyle name="Normal 6 2 3 7 4" xfId="37108"/>
    <cellStyle name="Normal 6 2 3 7 5" xfId="37109"/>
    <cellStyle name="Normal 6 2 3 8" xfId="37110"/>
    <cellStyle name="Normal 6 2 3 8 2" xfId="37111"/>
    <cellStyle name="Normal 6 2 3 8 3" xfId="37112"/>
    <cellStyle name="Normal 6 2 3 8 4" xfId="37113"/>
    <cellStyle name="Normal 6 2 3 9" xfId="37114"/>
    <cellStyle name="Normal 6 2 3 9 2" xfId="37115"/>
    <cellStyle name="Normal 6 2 4" xfId="37116"/>
    <cellStyle name="Normal 6 2 4 10" xfId="37117"/>
    <cellStyle name="Normal 6 2 4 2" xfId="37118"/>
    <cellStyle name="Normal 6 2 4 2 2" xfId="37119"/>
    <cellStyle name="Normal 6 2 4 2 2 2" xfId="37120"/>
    <cellStyle name="Normal 6 2 4 2 2 2 2" xfId="37121"/>
    <cellStyle name="Normal 6 2 4 2 2 2 2 2" xfId="37122"/>
    <cellStyle name="Normal 6 2 4 2 2 2 2 3" xfId="37123"/>
    <cellStyle name="Normal 6 2 4 2 2 2 2 4" xfId="37124"/>
    <cellStyle name="Normal 6 2 4 2 2 2 3" xfId="37125"/>
    <cellStyle name="Normal 6 2 4 2 2 2 4" xfId="37126"/>
    <cellStyle name="Normal 6 2 4 2 2 2 5" xfId="37127"/>
    <cellStyle name="Normal 6 2 4 2 2 3" xfId="37128"/>
    <cellStyle name="Normal 6 2 4 2 2 3 2" xfId="37129"/>
    <cellStyle name="Normal 6 2 4 2 2 3 3" xfId="37130"/>
    <cellStyle name="Normal 6 2 4 2 2 3 4" xfId="37131"/>
    <cellStyle name="Normal 6 2 4 2 2 4" xfId="37132"/>
    <cellStyle name="Normal 6 2 4 2 2 4 2" xfId="37133"/>
    <cellStyle name="Normal 6 2 4 2 2 5" xfId="37134"/>
    <cellStyle name="Normal 6 2 4 2 2 6" xfId="37135"/>
    <cellStyle name="Normal 6 2 4 2 3" xfId="37136"/>
    <cellStyle name="Normal 6 2 4 2 3 2" xfId="37137"/>
    <cellStyle name="Normal 6 2 4 2 3 2 2" xfId="37138"/>
    <cellStyle name="Normal 6 2 4 2 3 2 2 2" xfId="37139"/>
    <cellStyle name="Normal 6 2 4 2 3 2 2 3" xfId="37140"/>
    <cellStyle name="Normal 6 2 4 2 3 2 2 4" xfId="37141"/>
    <cellStyle name="Normal 6 2 4 2 3 2 3" xfId="37142"/>
    <cellStyle name="Normal 6 2 4 2 3 2 4" xfId="37143"/>
    <cellStyle name="Normal 6 2 4 2 3 2 5" xfId="37144"/>
    <cellStyle name="Normal 6 2 4 2 3 3" xfId="37145"/>
    <cellStyle name="Normal 6 2 4 2 3 3 2" xfId="37146"/>
    <cellStyle name="Normal 6 2 4 2 3 3 3" xfId="37147"/>
    <cellStyle name="Normal 6 2 4 2 3 3 4" xfId="37148"/>
    <cellStyle name="Normal 6 2 4 2 3 4" xfId="37149"/>
    <cellStyle name="Normal 6 2 4 2 3 4 2" xfId="37150"/>
    <cellStyle name="Normal 6 2 4 2 3 5" xfId="37151"/>
    <cellStyle name="Normal 6 2 4 2 3 6" xfId="37152"/>
    <cellStyle name="Normal 6 2 4 2 4" xfId="37153"/>
    <cellStyle name="Normal 6 2 4 2 4 2" xfId="37154"/>
    <cellStyle name="Normal 6 2 4 2 4 2 2" xfId="37155"/>
    <cellStyle name="Normal 6 2 4 2 4 2 3" xfId="37156"/>
    <cellStyle name="Normal 6 2 4 2 4 2 4" xfId="37157"/>
    <cellStyle name="Normal 6 2 4 2 4 3" xfId="37158"/>
    <cellStyle name="Normal 6 2 4 2 4 4" xfId="37159"/>
    <cellStyle name="Normal 6 2 4 2 4 5" xfId="37160"/>
    <cellStyle name="Normal 6 2 4 2 5" xfId="37161"/>
    <cellStyle name="Normal 6 2 4 2 5 2" xfId="37162"/>
    <cellStyle name="Normal 6 2 4 2 5 3" xfId="37163"/>
    <cellStyle name="Normal 6 2 4 2 5 4" xfId="37164"/>
    <cellStyle name="Normal 6 2 4 2 6" xfId="37165"/>
    <cellStyle name="Normal 6 2 4 2 6 2" xfId="37166"/>
    <cellStyle name="Normal 6 2 4 2 7" xfId="37167"/>
    <cellStyle name="Normal 6 2 4 2 8" xfId="37168"/>
    <cellStyle name="Normal 6 2 4 3" xfId="37169"/>
    <cellStyle name="Normal 6 2 4 3 2" xfId="37170"/>
    <cellStyle name="Normal 6 2 4 3 2 2" xfId="37171"/>
    <cellStyle name="Normal 6 2 4 3 2 2 2" xfId="37172"/>
    <cellStyle name="Normal 6 2 4 3 2 2 2 2" xfId="37173"/>
    <cellStyle name="Normal 6 2 4 3 2 2 2 3" xfId="37174"/>
    <cellStyle name="Normal 6 2 4 3 2 2 2 4" xfId="37175"/>
    <cellStyle name="Normal 6 2 4 3 2 2 3" xfId="37176"/>
    <cellStyle name="Normal 6 2 4 3 2 2 4" xfId="37177"/>
    <cellStyle name="Normal 6 2 4 3 2 2 5" xfId="37178"/>
    <cellStyle name="Normal 6 2 4 3 2 3" xfId="37179"/>
    <cellStyle name="Normal 6 2 4 3 2 3 2" xfId="37180"/>
    <cellStyle name="Normal 6 2 4 3 2 3 3" xfId="37181"/>
    <cellStyle name="Normal 6 2 4 3 2 3 4" xfId="37182"/>
    <cellStyle name="Normal 6 2 4 3 2 4" xfId="37183"/>
    <cellStyle name="Normal 6 2 4 3 2 4 2" xfId="37184"/>
    <cellStyle name="Normal 6 2 4 3 2 5" xfId="37185"/>
    <cellStyle name="Normal 6 2 4 3 2 6" xfId="37186"/>
    <cellStyle name="Normal 6 2 4 3 3" xfId="37187"/>
    <cellStyle name="Normal 6 2 4 3 3 2" xfId="37188"/>
    <cellStyle name="Normal 6 2 4 3 3 2 2" xfId="37189"/>
    <cellStyle name="Normal 6 2 4 3 3 2 2 2" xfId="37190"/>
    <cellStyle name="Normal 6 2 4 3 3 2 2 3" xfId="37191"/>
    <cellStyle name="Normal 6 2 4 3 3 2 2 4" xfId="37192"/>
    <cellStyle name="Normal 6 2 4 3 3 2 3" xfId="37193"/>
    <cellStyle name="Normal 6 2 4 3 3 2 4" xfId="37194"/>
    <cellStyle name="Normal 6 2 4 3 3 2 5" xfId="37195"/>
    <cellStyle name="Normal 6 2 4 3 3 3" xfId="37196"/>
    <cellStyle name="Normal 6 2 4 3 3 3 2" xfId="37197"/>
    <cellStyle name="Normal 6 2 4 3 3 3 3" xfId="37198"/>
    <cellStyle name="Normal 6 2 4 3 3 3 4" xfId="37199"/>
    <cellStyle name="Normal 6 2 4 3 3 4" xfId="37200"/>
    <cellStyle name="Normal 6 2 4 3 3 4 2" xfId="37201"/>
    <cellStyle name="Normal 6 2 4 3 3 5" xfId="37202"/>
    <cellStyle name="Normal 6 2 4 3 3 6" xfId="37203"/>
    <cellStyle name="Normal 6 2 4 3 4" xfId="37204"/>
    <cellStyle name="Normal 6 2 4 3 4 2" xfId="37205"/>
    <cellStyle name="Normal 6 2 4 3 4 2 2" xfId="37206"/>
    <cellStyle name="Normal 6 2 4 3 4 2 3" xfId="37207"/>
    <cellStyle name="Normal 6 2 4 3 4 2 4" xfId="37208"/>
    <cellStyle name="Normal 6 2 4 3 4 3" xfId="37209"/>
    <cellStyle name="Normal 6 2 4 3 4 4" xfId="37210"/>
    <cellStyle name="Normal 6 2 4 3 4 5" xfId="37211"/>
    <cellStyle name="Normal 6 2 4 3 5" xfId="37212"/>
    <cellStyle name="Normal 6 2 4 3 5 2" xfId="37213"/>
    <cellStyle name="Normal 6 2 4 3 5 3" xfId="37214"/>
    <cellStyle name="Normal 6 2 4 3 5 4" xfId="37215"/>
    <cellStyle name="Normal 6 2 4 3 6" xfId="37216"/>
    <cellStyle name="Normal 6 2 4 3 6 2" xfId="37217"/>
    <cellStyle name="Normal 6 2 4 3 7" xfId="37218"/>
    <cellStyle name="Normal 6 2 4 3 8" xfId="37219"/>
    <cellStyle name="Normal 6 2 4 4" xfId="37220"/>
    <cellStyle name="Normal 6 2 4 4 2" xfId="37221"/>
    <cellStyle name="Normal 6 2 4 4 2 2" xfId="37222"/>
    <cellStyle name="Normal 6 2 4 4 2 2 2" xfId="37223"/>
    <cellStyle name="Normal 6 2 4 4 2 2 3" xfId="37224"/>
    <cellStyle name="Normal 6 2 4 4 2 2 4" xfId="37225"/>
    <cellStyle name="Normal 6 2 4 4 2 3" xfId="37226"/>
    <cellStyle name="Normal 6 2 4 4 2 4" xfId="37227"/>
    <cellStyle name="Normal 6 2 4 4 2 5" xfId="37228"/>
    <cellStyle name="Normal 6 2 4 4 3" xfId="37229"/>
    <cellStyle name="Normal 6 2 4 4 3 2" xfId="37230"/>
    <cellStyle name="Normal 6 2 4 4 3 3" xfId="37231"/>
    <cellStyle name="Normal 6 2 4 4 3 4" xfId="37232"/>
    <cellStyle name="Normal 6 2 4 4 4" xfId="37233"/>
    <cellStyle name="Normal 6 2 4 4 4 2" xfId="37234"/>
    <cellStyle name="Normal 6 2 4 4 5" xfId="37235"/>
    <cellStyle name="Normal 6 2 4 4 6" xfId="37236"/>
    <cellStyle name="Normal 6 2 4 5" xfId="37237"/>
    <cellStyle name="Normal 6 2 4 5 2" xfId="37238"/>
    <cellStyle name="Normal 6 2 4 5 2 2" xfId="37239"/>
    <cellStyle name="Normal 6 2 4 5 2 2 2" xfId="37240"/>
    <cellStyle name="Normal 6 2 4 5 2 2 3" xfId="37241"/>
    <cellStyle name="Normal 6 2 4 5 2 2 4" xfId="37242"/>
    <cellStyle name="Normal 6 2 4 5 2 3" xfId="37243"/>
    <cellStyle name="Normal 6 2 4 5 2 4" xfId="37244"/>
    <cellStyle name="Normal 6 2 4 5 2 5" xfId="37245"/>
    <cellStyle name="Normal 6 2 4 5 3" xfId="37246"/>
    <cellStyle name="Normal 6 2 4 5 3 2" xfId="37247"/>
    <cellStyle name="Normal 6 2 4 5 3 3" xfId="37248"/>
    <cellStyle name="Normal 6 2 4 5 3 4" xfId="37249"/>
    <cellStyle name="Normal 6 2 4 5 4" xfId="37250"/>
    <cellStyle name="Normal 6 2 4 5 4 2" xfId="37251"/>
    <cellStyle name="Normal 6 2 4 5 5" xfId="37252"/>
    <cellStyle name="Normal 6 2 4 5 6" xfId="37253"/>
    <cellStyle name="Normal 6 2 4 6" xfId="37254"/>
    <cellStyle name="Normal 6 2 4 6 2" xfId="37255"/>
    <cellStyle name="Normal 6 2 4 6 2 2" xfId="37256"/>
    <cellStyle name="Normal 6 2 4 6 2 3" xfId="37257"/>
    <cellStyle name="Normal 6 2 4 6 2 4" xfId="37258"/>
    <cellStyle name="Normal 6 2 4 6 3" xfId="37259"/>
    <cellStyle name="Normal 6 2 4 6 4" xfId="37260"/>
    <cellStyle name="Normal 6 2 4 6 5" xfId="37261"/>
    <cellStyle name="Normal 6 2 4 7" xfId="37262"/>
    <cellStyle name="Normal 6 2 4 7 2" xfId="37263"/>
    <cellStyle name="Normal 6 2 4 7 3" xfId="37264"/>
    <cellStyle name="Normal 6 2 4 7 4" xfId="37265"/>
    <cellStyle name="Normal 6 2 4 8" xfId="37266"/>
    <cellStyle name="Normal 6 2 4 8 2" xfId="37267"/>
    <cellStyle name="Normal 6 2 4 9" xfId="37268"/>
    <cellStyle name="Normal 6 2 5" xfId="37269"/>
    <cellStyle name="Normal 6 2 5 10" xfId="37270"/>
    <cellStyle name="Normal 6 2 5 2" xfId="37271"/>
    <cellStyle name="Normal 6 2 5 2 2" xfId="37272"/>
    <cellStyle name="Normal 6 2 5 2 2 2" xfId="37273"/>
    <cellStyle name="Normal 6 2 5 2 2 2 2" xfId="37274"/>
    <cellStyle name="Normal 6 2 5 2 2 2 2 2" xfId="37275"/>
    <cellStyle name="Normal 6 2 5 2 2 2 2 3" xfId="37276"/>
    <cellStyle name="Normal 6 2 5 2 2 2 2 4" xfId="37277"/>
    <cellStyle name="Normal 6 2 5 2 2 2 3" xfId="37278"/>
    <cellStyle name="Normal 6 2 5 2 2 2 4" xfId="37279"/>
    <cellStyle name="Normal 6 2 5 2 2 2 5" xfId="37280"/>
    <cellStyle name="Normal 6 2 5 2 2 3" xfId="37281"/>
    <cellStyle name="Normal 6 2 5 2 2 3 2" xfId="37282"/>
    <cellStyle name="Normal 6 2 5 2 2 3 3" xfId="37283"/>
    <cellStyle name="Normal 6 2 5 2 2 3 4" xfId="37284"/>
    <cellStyle name="Normal 6 2 5 2 2 4" xfId="37285"/>
    <cellStyle name="Normal 6 2 5 2 2 4 2" xfId="37286"/>
    <cellStyle name="Normal 6 2 5 2 2 5" xfId="37287"/>
    <cellStyle name="Normal 6 2 5 2 2 6" xfId="37288"/>
    <cellStyle name="Normal 6 2 5 2 3" xfId="37289"/>
    <cellStyle name="Normal 6 2 5 2 3 2" xfId="37290"/>
    <cellStyle name="Normal 6 2 5 2 3 2 2" xfId="37291"/>
    <cellStyle name="Normal 6 2 5 2 3 2 2 2" xfId="37292"/>
    <cellStyle name="Normal 6 2 5 2 3 2 2 3" xfId="37293"/>
    <cellStyle name="Normal 6 2 5 2 3 2 2 4" xfId="37294"/>
    <cellStyle name="Normal 6 2 5 2 3 2 3" xfId="37295"/>
    <cellStyle name="Normal 6 2 5 2 3 2 4" xfId="37296"/>
    <cellStyle name="Normal 6 2 5 2 3 2 5" xfId="37297"/>
    <cellStyle name="Normal 6 2 5 2 3 3" xfId="37298"/>
    <cellStyle name="Normal 6 2 5 2 3 3 2" xfId="37299"/>
    <cellStyle name="Normal 6 2 5 2 3 3 3" xfId="37300"/>
    <cellStyle name="Normal 6 2 5 2 3 3 4" xfId="37301"/>
    <cellStyle name="Normal 6 2 5 2 3 4" xfId="37302"/>
    <cellStyle name="Normal 6 2 5 2 3 4 2" xfId="37303"/>
    <cellStyle name="Normal 6 2 5 2 3 5" xfId="37304"/>
    <cellStyle name="Normal 6 2 5 2 3 6" xfId="37305"/>
    <cellStyle name="Normal 6 2 5 2 4" xfId="37306"/>
    <cellStyle name="Normal 6 2 5 2 4 2" xfId="37307"/>
    <cellStyle name="Normal 6 2 5 2 4 2 2" xfId="37308"/>
    <cellStyle name="Normal 6 2 5 2 4 2 3" xfId="37309"/>
    <cellStyle name="Normal 6 2 5 2 4 2 4" xfId="37310"/>
    <cellStyle name="Normal 6 2 5 2 4 3" xfId="37311"/>
    <cellStyle name="Normal 6 2 5 2 4 4" xfId="37312"/>
    <cellStyle name="Normal 6 2 5 2 4 5" xfId="37313"/>
    <cellStyle name="Normal 6 2 5 2 5" xfId="37314"/>
    <cellStyle name="Normal 6 2 5 2 5 2" xfId="37315"/>
    <cellStyle name="Normal 6 2 5 2 5 3" xfId="37316"/>
    <cellStyle name="Normal 6 2 5 2 5 4" xfId="37317"/>
    <cellStyle name="Normal 6 2 5 2 6" xfId="37318"/>
    <cellStyle name="Normal 6 2 5 2 6 2" xfId="37319"/>
    <cellStyle name="Normal 6 2 5 2 7" xfId="37320"/>
    <cellStyle name="Normal 6 2 5 2 8" xfId="37321"/>
    <cellStyle name="Normal 6 2 5 3" xfId="37322"/>
    <cellStyle name="Normal 6 2 5 3 2" xfId="37323"/>
    <cellStyle name="Normal 6 2 5 3 2 2" xfId="37324"/>
    <cellStyle name="Normal 6 2 5 3 2 2 2" xfId="37325"/>
    <cellStyle name="Normal 6 2 5 3 2 2 2 2" xfId="37326"/>
    <cellStyle name="Normal 6 2 5 3 2 2 2 3" xfId="37327"/>
    <cellStyle name="Normal 6 2 5 3 2 2 2 4" xfId="37328"/>
    <cellStyle name="Normal 6 2 5 3 2 2 3" xfId="37329"/>
    <cellStyle name="Normal 6 2 5 3 2 2 4" xfId="37330"/>
    <cellStyle name="Normal 6 2 5 3 2 2 5" xfId="37331"/>
    <cellStyle name="Normal 6 2 5 3 2 3" xfId="37332"/>
    <cellStyle name="Normal 6 2 5 3 2 3 2" xfId="37333"/>
    <cellStyle name="Normal 6 2 5 3 2 3 3" xfId="37334"/>
    <cellStyle name="Normal 6 2 5 3 2 3 4" xfId="37335"/>
    <cellStyle name="Normal 6 2 5 3 2 4" xfId="37336"/>
    <cellStyle name="Normal 6 2 5 3 2 4 2" xfId="37337"/>
    <cellStyle name="Normal 6 2 5 3 2 5" xfId="37338"/>
    <cellStyle name="Normal 6 2 5 3 2 6" xfId="37339"/>
    <cellStyle name="Normal 6 2 5 3 3" xfId="37340"/>
    <cellStyle name="Normal 6 2 5 3 3 2" xfId="37341"/>
    <cellStyle name="Normal 6 2 5 3 3 2 2" xfId="37342"/>
    <cellStyle name="Normal 6 2 5 3 3 2 2 2" xfId="37343"/>
    <cellStyle name="Normal 6 2 5 3 3 2 2 3" xfId="37344"/>
    <cellStyle name="Normal 6 2 5 3 3 2 2 4" xfId="37345"/>
    <cellStyle name="Normal 6 2 5 3 3 2 3" xfId="37346"/>
    <cellStyle name="Normal 6 2 5 3 3 2 4" xfId="37347"/>
    <cellStyle name="Normal 6 2 5 3 3 2 5" xfId="37348"/>
    <cellStyle name="Normal 6 2 5 3 3 3" xfId="37349"/>
    <cellStyle name="Normal 6 2 5 3 3 3 2" xfId="37350"/>
    <cellStyle name="Normal 6 2 5 3 3 3 3" xfId="37351"/>
    <cellStyle name="Normal 6 2 5 3 3 3 4" xfId="37352"/>
    <cellStyle name="Normal 6 2 5 3 3 4" xfId="37353"/>
    <cellStyle name="Normal 6 2 5 3 3 4 2" xfId="37354"/>
    <cellStyle name="Normal 6 2 5 3 3 5" xfId="37355"/>
    <cellStyle name="Normal 6 2 5 3 3 6" xfId="37356"/>
    <cellStyle name="Normal 6 2 5 3 4" xfId="37357"/>
    <cellStyle name="Normal 6 2 5 3 4 2" xfId="37358"/>
    <cellStyle name="Normal 6 2 5 3 4 2 2" xfId="37359"/>
    <cellStyle name="Normal 6 2 5 3 4 2 3" xfId="37360"/>
    <cellStyle name="Normal 6 2 5 3 4 2 4" xfId="37361"/>
    <cellStyle name="Normal 6 2 5 3 4 3" xfId="37362"/>
    <cellStyle name="Normal 6 2 5 3 4 4" xfId="37363"/>
    <cellStyle name="Normal 6 2 5 3 4 5" xfId="37364"/>
    <cellStyle name="Normal 6 2 5 3 5" xfId="37365"/>
    <cellStyle name="Normal 6 2 5 3 5 2" xfId="37366"/>
    <cellStyle name="Normal 6 2 5 3 5 3" xfId="37367"/>
    <cellStyle name="Normal 6 2 5 3 5 4" xfId="37368"/>
    <cellStyle name="Normal 6 2 5 3 6" xfId="37369"/>
    <cellStyle name="Normal 6 2 5 3 6 2" xfId="37370"/>
    <cellStyle name="Normal 6 2 5 3 7" xfId="37371"/>
    <cellStyle name="Normal 6 2 5 3 8" xfId="37372"/>
    <cellStyle name="Normal 6 2 5 4" xfId="37373"/>
    <cellStyle name="Normal 6 2 5 4 2" xfId="37374"/>
    <cellStyle name="Normal 6 2 5 4 2 2" xfId="37375"/>
    <cellStyle name="Normal 6 2 5 4 2 2 2" xfId="37376"/>
    <cellStyle name="Normal 6 2 5 4 2 2 3" xfId="37377"/>
    <cellStyle name="Normal 6 2 5 4 2 2 4" xfId="37378"/>
    <cellStyle name="Normal 6 2 5 4 2 3" xfId="37379"/>
    <cellStyle name="Normal 6 2 5 4 2 4" xfId="37380"/>
    <cellStyle name="Normal 6 2 5 4 2 5" xfId="37381"/>
    <cellStyle name="Normal 6 2 5 4 3" xfId="37382"/>
    <cellStyle name="Normal 6 2 5 4 3 2" xfId="37383"/>
    <cellStyle name="Normal 6 2 5 4 3 3" xfId="37384"/>
    <cellStyle name="Normal 6 2 5 4 3 4" xfId="37385"/>
    <cellStyle name="Normal 6 2 5 4 4" xfId="37386"/>
    <cellStyle name="Normal 6 2 5 4 4 2" xfId="37387"/>
    <cellStyle name="Normal 6 2 5 4 5" xfId="37388"/>
    <cellStyle name="Normal 6 2 5 4 6" xfId="37389"/>
    <cellStyle name="Normal 6 2 5 5" xfId="37390"/>
    <cellStyle name="Normal 6 2 5 5 2" xfId="37391"/>
    <cellStyle name="Normal 6 2 5 5 2 2" xfId="37392"/>
    <cellStyle name="Normal 6 2 5 5 2 2 2" xfId="37393"/>
    <cellStyle name="Normal 6 2 5 5 2 2 3" xfId="37394"/>
    <cellStyle name="Normal 6 2 5 5 2 2 4" xfId="37395"/>
    <cellStyle name="Normal 6 2 5 5 2 3" xfId="37396"/>
    <cellStyle name="Normal 6 2 5 5 2 4" xfId="37397"/>
    <cellStyle name="Normal 6 2 5 5 2 5" xfId="37398"/>
    <cellStyle name="Normal 6 2 5 5 3" xfId="37399"/>
    <cellStyle name="Normal 6 2 5 5 3 2" xfId="37400"/>
    <cellStyle name="Normal 6 2 5 5 3 3" xfId="37401"/>
    <cellStyle name="Normal 6 2 5 5 3 4" xfId="37402"/>
    <cellStyle name="Normal 6 2 5 5 4" xfId="37403"/>
    <cellStyle name="Normal 6 2 5 5 4 2" xfId="37404"/>
    <cellStyle name="Normal 6 2 5 5 5" xfId="37405"/>
    <cellStyle name="Normal 6 2 5 5 6" xfId="37406"/>
    <cellStyle name="Normal 6 2 5 6" xfId="37407"/>
    <cellStyle name="Normal 6 2 5 6 2" xfId="37408"/>
    <cellStyle name="Normal 6 2 5 6 2 2" xfId="37409"/>
    <cellStyle name="Normal 6 2 5 6 2 3" xfId="37410"/>
    <cellStyle name="Normal 6 2 5 6 2 4" xfId="37411"/>
    <cellStyle name="Normal 6 2 5 6 3" xfId="37412"/>
    <cellStyle name="Normal 6 2 5 6 4" xfId="37413"/>
    <cellStyle name="Normal 6 2 5 6 5" xfId="37414"/>
    <cellStyle name="Normal 6 2 5 7" xfId="37415"/>
    <cellStyle name="Normal 6 2 5 7 2" xfId="37416"/>
    <cellStyle name="Normal 6 2 5 7 3" xfId="37417"/>
    <cellStyle name="Normal 6 2 5 7 4" xfId="37418"/>
    <cellStyle name="Normal 6 2 5 8" xfId="37419"/>
    <cellStyle name="Normal 6 2 5 8 2" xfId="37420"/>
    <cellStyle name="Normal 6 2 5 9" xfId="37421"/>
    <cellStyle name="Normal 6 2 6" xfId="37422"/>
    <cellStyle name="Normal 6 2 6 2" xfId="37423"/>
    <cellStyle name="Normal 6 2 6 2 2" xfId="37424"/>
    <cellStyle name="Normal 6 2 6 2 2 2" xfId="37425"/>
    <cellStyle name="Normal 6 2 6 2 2 2 2" xfId="37426"/>
    <cellStyle name="Normal 6 2 6 2 2 2 3" xfId="37427"/>
    <cellStyle name="Normal 6 2 6 2 2 2 4" xfId="37428"/>
    <cellStyle name="Normal 6 2 6 2 2 3" xfId="37429"/>
    <cellStyle name="Normal 6 2 6 2 2 4" xfId="37430"/>
    <cellStyle name="Normal 6 2 6 2 2 5" xfId="37431"/>
    <cellStyle name="Normal 6 2 6 2 3" xfId="37432"/>
    <cellStyle name="Normal 6 2 6 2 3 2" xfId="37433"/>
    <cellStyle name="Normal 6 2 6 2 3 3" xfId="37434"/>
    <cellStyle name="Normal 6 2 6 2 3 4" xfId="37435"/>
    <cellStyle name="Normal 6 2 6 2 4" xfId="37436"/>
    <cellStyle name="Normal 6 2 6 2 4 2" xfId="37437"/>
    <cellStyle name="Normal 6 2 6 2 5" xfId="37438"/>
    <cellStyle name="Normal 6 2 6 2 6" xfId="37439"/>
    <cellStyle name="Normal 6 2 6 3" xfId="37440"/>
    <cellStyle name="Normal 6 2 6 3 2" xfId="37441"/>
    <cellStyle name="Normal 6 2 6 3 2 2" xfId="37442"/>
    <cellStyle name="Normal 6 2 6 3 2 2 2" xfId="37443"/>
    <cellStyle name="Normal 6 2 6 3 2 2 3" xfId="37444"/>
    <cellStyle name="Normal 6 2 6 3 2 2 4" xfId="37445"/>
    <cellStyle name="Normal 6 2 6 3 2 3" xfId="37446"/>
    <cellStyle name="Normal 6 2 6 3 2 4" xfId="37447"/>
    <cellStyle name="Normal 6 2 6 3 2 5" xfId="37448"/>
    <cellStyle name="Normal 6 2 6 3 3" xfId="37449"/>
    <cellStyle name="Normal 6 2 6 3 3 2" xfId="37450"/>
    <cellStyle name="Normal 6 2 6 3 3 3" xfId="37451"/>
    <cellStyle name="Normal 6 2 6 3 3 4" xfId="37452"/>
    <cellStyle name="Normal 6 2 6 3 4" xfId="37453"/>
    <cellStyle name="Normal 6 2 6 3 4 2" xfId="37454"/>
    <cellStyle name="Normal 6 2 6 3 5" xfId="37455"/>
    <cellStyle name="Normal 6 2 6 3 6" xfId="37456"/>
    <cellStyle name="Normal 6 2 6 4" xfId="37457"/>
    <cellStyle name="Normal 6 2 6 4 2" xfId="37458"/>
    <cellStyle name="Normal 6 2 6 4 2 2" xfId="37459"/>
    <cellStyle name="Normal 6 2 6 4 2 3" xfId="37460"/>
    <cellStyle name="Normal 6 2 6 4 2 4" xfId="37461"/>
    <cellStyle name="Normal 6 2 6 4 3" xfId="37462"/>
    <cellStyle name="Normal 6 2 6 4 4" xfId="37463"/>
    <cellStyle name="Normal 6 2 6 4 5" xfId="37464"/>
    <cellStyle name="Normal 6 2 6 5" xfId="37465"/>
    <cellStyle name="Normal 6 2 6 5 2" xfId="37466"/>
    <cellStyle name="Normal 6 2 6 5 3" xfId="37467"/>
    <cellStyle name="Normal 6 2 6 5 4" xfId="37468"/>
    <cellStyle name="Normal 6 2 6 6" xfId="37469"/>
    <cellStyle name="Normal 6 2 6 6 2" xfId="37470"/>
    <cellStyle name="Normal 6 2 6 7" xfId="37471"/>
    <cellStyle name="Normal 6 2 6 8" xfId="37472"/>
    <cellStyle name="Normal 6 2 7" xfId="37473"/>
    <cellStyle name="Normal 6 2 7 2" xfId="37474"/>
    <cellStyle name="Normal 6 2 7 2 2" xfId="37475"/>
    <cellStyle name="Normal 6 2 7 2 2 2" xfId="37476"/>
    <cellStyle name="Normal 6 2 7 2 2 2 2" xfId="37477"/>
    <cellStyle name="Normal 6 2 7 2 2 2 3" xfId="37478"/>
    <cellStyle name="Normal 6 2 7 2 2 2 4" xfId="37479"/>
    <cellStyle name="Normal 6 2 7 2 2 3" xfId="37480"/>
    <cellStyle name="Normal 6 2 7 2 2 4" xfId="37481"/>
    <cellStyle name="Normal 6 2 7 2 2 5" xfId="37482"/>
    <cellStyle name="Normal 6 2 7 2 3" xfId="37483"/>
    <cellStyle name="Normal 6 2 7 2 3 2" xfId="37484"/>
    <cellStyle name="Normal 6 2 7 2 3 3" xfId="37485"/>
    <cellStyle name="Normal 6 2 7 2 3 4" xfId="37486"/>
    <cellStyle name="Normal 6 2 7 2 4" xfId="37487"/>
    <cellStyle name="Normal 6 2 7 2 4 2" xfId="37488"/>
    <cellStyle name="Normal 6 2 7 2 5" xfId="37489"/>
    <cellStyle name="Normal 6 2 7 2 6" xfId="37490"/>
    <cellStyle name="Normal 6 2 7 3" xfId="37491"/>
    <cellStyle name="Normal 6 2 7 3 2" xfId="37492"/>
    <cellStyle name="Normal 6 2 7 3 2 2" xfId="37493"/>
    <cellStyle name="Normal 6 2 7 3 2 2 2" xfId="37494"/>
    <cellStyle name="Normal 6 2 7 3 2 2 3" xfId="37495"/>
    <cellStyle name="Normal 6 2 7 3 2 2 4" xfId="37496"/>
    <cellStyle name="Normal 6 2 7 3 2 3" xfId="37497"/>
    <cellStyle name="Normal 6 2 7 3 2 4" xfId="37498"/>
    <cellStyle name="Normal 6 2 7 3 2 5" xfId="37499"/>
    <cellStyle name="Normal 6 2 7 3 3" xfId="37500"/>
    <cellStyle name="Normal 6 2 7 3 3 2" xfId="37501"/>
    <cellStyle name="Normal 6 2 7 3 3 3" xfId="37502"/>
    <cellStyle name="Normal 6 2 7 3 3 4" xfId="37503"/>
    <cellStyle name="Normal 6 2 7 3 4" xfId="37504"/>
    <cellStyle name="Normal 6 2 7 3 4 2" xfId="37505"/>
    <cellStyle name="Normal 6 2 7 3 5" xfId="37506"/>
    <cellStyle name="Normal 6 2 7 3 6" xfId="37507"/>
    <cellStyle name="Normal 6 2 7 4" xfId="37508"/>
    <cellStyle name="Normal 6 2 7 4 2" xfId="37509"/>
    <cellStyle name="Normal 6 2 7 4 2 2" xfId="37510"/>
    <cellStyle name="Normal 6 2 7 4 2 3" xfId="37511"/>
    <cellStyle name="Normal 6 2 7 4 2 4" xfId="37512"/>
    <cellStyle name="Normal 6 2 7 4 3" xfId="37513"/>
    <cellStyle name="Normal 6 2 7 4 4" xfId="37514"/>
    <cellStyle name="Normal 6 2 7 4 5" xfId="37515"/>
    <cellStyle name="Normal 6 2 7 5" xfId="37516"/>
    <cellStyle name="Normal 6 2 7 5 2" xfId="37517"/>
    <cellStyle name="Normal 6 2 7 5 3" xfId="37518"/>
    <cellStyle name="Normal 6 2 7 5 4" xfId="37519"/>
    <cellStyle name="Normal 6 2 7 6" xfId="37520"/>
    <cellStyle name="Normal 6 2 7 6 2" xfId="37521"/>
    <cellStyle name="Normal 6 2 7 7" xfId="37522"/>
    <cellStyle name="Normal 6 2 7 8" xfId="37523"/>
    <cellStyle name="Normal 6 2 8" xfId="37524"/>
    <cellStyle name="Normal 6 2 8 2" xfId="37525"/>
    <cellStyle name="Normal 6 2 8 2 2" xfId="37526"/>
    <cellStyle name="Normal 6 2 8 2 2 2" xfId="37527"/>
    <cellStyle name="Normal 6 2 8 2 2 3" xfId="37528"/>
    <cellStyle name="Normal 6 2 8 2 2 4" xfId="37529"/>
    <cellStyle name="Normal 6 2 8 2 3" xfId="37530"/>
    <cellStyle name="Normal 6 2 8 2 4" xfId="37531"/>
    <cellStyle name="Normal 6 2 8 2 5" xfId="37532"/>
    <cellStyle name="Normal 6 2 8 3" xfId="37533"/>
    <cellStyle name="Normal 6 2 8 3 2" xfId="37534"/>
    <cellStyle name="Normal 6 2 8 3 3" xfId="37535"/>
    <cellStyle name="Normal 6 2 8 3 4" xfId="37536"/>
    <cellStyle name="Normal 6 2 8 4" xfId="37537"/>
    <cellStyle name="Normal 6 2 8 4 2" xfId="37538"/>
    <cellStyle name="Normal 6 2 8 5" xfId="37539"/>
    <cellStyle name="Normal 6 2 8 6" xfId="37540"/>
    <cellStyle name="Normal 6 2 9" xfId="37541"/>
    <cellStyle name="Normal 6 2 9 2" xfId="37542"/>
    <cellStyle name="Normal 6 2 9 2 2" xfId="37543"/>
    <cellStyle name="Normal 6 2 9 2 2 2" xfId="37544"/>
    <cellStyle name="Normal 6 2 9 2 2 3" xfId="37545"/>
    <cellStyle name="Normal 6 2 9 2 2 4" xfId="37546"/>
    <cellStyle name="Normal 6 2 9 2 3" xfId="37547"/>
    <cellStyle name="Normal 6 2 9 2 4" xfId="37548"/>
    <cellStyle name="Normal 6 2 9 2 5" xfId="37549"/>
    <cellStyle name="Normal 6 2 9 3" xfId="37550"/>
    <cellStyle name="Normal 6 2 9 3 2" xfId="37551"/>
    <cellStyle name="Normal 6 2 9 3 3" xfId="37552"/>
    <cellStyle name="Normal 6 2 9 3 4" xfId="37553"/>
    <cellStyle name="Normal 6 2 9 4" xfId="37554"/>
    <cellStyle name="Normal 6 2 9 4 2" xfId="37555"/>
    <cellStyle name="Normal 6 2 9 5" xfId="37556"/>
    <cellStyle name="Normal 6 2 9 6" xfId="37557"/>
    <cellStyle name="Normal 6 3" xfId="37558"/>
    <cellStyle name="Normal 6 3 10" xfId="37559"/>
    <cellStyle name="Normal 6 3 10 2" xfId="37560"/>
    <cellStyle name="Normal 6 3 10 3" xfId="37561"/>
    <cellStyle name="Normal 6 3 10 4" xfId="37562"/>
    <cellStyle name="Normal 6 3 11" xfId="37563"/>
    <cellStyle name="Normal 6 3 11 2" xfId="37564"/>
    <cellStyle name="Normal 6 3 12" xfId="37565"/>
    <cellStyle name="Normal 6 3 13" xfId="37566"/>
    <cellStyle name="Normal 6 3 14" xfId="37567"/>
    <cellStyle name="Normal 6 3 2" xfId="37568"/>
    <cellStyle name="Normal 6 3 2 10" xfId="37569"/>
    <cellStyle name="Normal 6 3 2 11" xfId="37570"/>
    <cellStyle name="Normal 6 3 2 12" xfId="37571"/>
    <cellStyle name="Normal 6 3 2 2" xfId="37572"/>
    <cellStyle name="Normal 6 3 2 2 10" xfId="37573"/>
    <cellStyle name="Normal 6 3 2 2 2" xfId="37574"/>
    <cellStyle name="Normal 6 3 2 2 2 2" xfId="37575"/>
    <cellStyle name="Normal 6 3 2 2 2 2 2" xfId="37576"/>
    <cellStyle name="Normal 6 3 2 2 2 2 2 2" xfId="37577"/>
    <cellStyle name="Normal 6 3 2 2 2 2 2 2 2" xfId="37578"/>
    <cellStyle name="Normal 6 3 2 2 2 2 2 2 3" xfId="37579"/>
    <cellStyle name="Normal 6 3 2 2 2 2 2 2 4" xfId="37580"/>
    <cellStyle name="Normal 6 3 2 2 2 2 2 3" xfId="37581"/>
    <cellStyle name="Normal 6 3 2 2 2 2 2 4" xfId="37582"/>
    <cellStyle name="Normal 6 3 2 2 2 2 2 5" xfId="37583"/>
    <cellStyle name="Normal 6 3 2 2 2 2 3" xfId="37584"/>
    <cellStyle name="Normal 6 3 2 2 2 2 3 2" xfId="37585"/>
    <cellStyle name="Normal 6 3 2 2 2 2 3 3" xfId="37586"/>
    <cellStyle name="Normal 6 3 2 2 2 2 3 4" xfId="37587"/>
    <cellStyle name="Normal 6 3 2 2 2 2 4" xfId="37588"/>
    <cellStyle name="Normal 6 3 2 2 2 2 4 2" xfId="37589"/>
    <cellStyle name="Normal 6 3 2 2 2 2 5" xfId="37590"/>
    <cellStyle name="Normal 6 3 2 2 2 2 6" xfId="37591"/>
    <cellStyle name="Normal 6 3 2 2 2 3" xfId="37592"/>
    <cellStyle name="Normal 6 3 2 2 2 3 2" xfId="37593"/>
    <cellStyle name="Normal 6 3 2 2 2 3 2 2" xfId="37594"/>
    <cellStyle name="Normal 6 3 2 2 2 3 2 2 2" xfId="37595"/>
    <cellStyle name="Normal 6 3 2 2 2 3 2 2 3" xfId="37596"/>
    <cellStyle name="Normal 6 3 2 2 2 3 2 2 4" xfId="37597"/>
    <cellStyle name="Normal 6 3 2 2 2 3 2 3" xfId="37598"/>
    <cellStyle name="Normal 6 3 2 2 2 3 2 4" xfId="37599"/>
    <cellStyle name="Normal 6 3 2 2 2 3 2 5" xfId="37600"/>
    <cellStyle name="Normal 6 3 2 2 2 3 3" xfId="37601"/>
    <cellStyle name="Normal 6 3 2 2 2 3 3 2" xfId="37602"/>
    <cellStyle name="Normal 6 3 2 2 2 3 3 3" xfId="37603"/>
    <cellStyle name="Normal 6 3 2 2 2 3 3 4" xfId="37604"/>
    <cellStyle name="Normal 6 3 2 2 2 3 4" xfId="37605"/>
    <cellStyle name="Normal 6 3 2 2 2 3 4 2" xfId="37606"/>
    <cellStyle name="Normal 6 3 2 2 2 3 5" xfId="37607"/>
    <cellStyle name="Normal 6 3 2 2 2 3 6" xfId="37608"/>
    <cellStyle name="Normal 6 3 2 2 2 4" xfId="37609"/>
    <cellStyle name="Normal 6 3 2 2 2 4 2" xfId="37610"/>
    <cellStyle name="Normal 6 3 2 2 2 4 2 2" xfId="37611"/>
    <cellStyle name="Normal 6 3 2 2 2 4 2 3" xfId="37612"/>
    <cellStyle name="Normal 6 3 2 2 2 4 2 4" xfId="37613"/>
    <cellStyle name="Normal 6 3 2 2 2 4 3" xfId="37614"/>
    <cellStyle name="Normal 6 3 2 2 2 4 4" xfId="37615"/>
    <cellStyle name="Normal 6 3 2 2 2 4 5" xfId="37616"/>
    <cellStyle name="Normal 6 3 2 2 2 5" xfId="37617"/>
    <cellStyle name="Normal 6 3 2 2 2 5 2" xfId="37618"/>
    <cellStyle name="Normal 6 3 2 2 2 5 3" xfId="37619"/>
    <cellStyle name="Normal 6 3 2 2 2 5 4" xfId="37620"/>
    <cellStyle name="Normal 6 3 2 2 2 6" xfId="37621"/>
    <cellStyle name="Normal 6 3 2 2 2 6 2" xfId="37622"/>
    <cellStyle name="Normal 6 3 2 2 2 7" xfId="37623"/>
    <cellStyle name="Normal 6 3 2 2 2 8" xfId="37624"/>
    <cellStyle name="Normal 6 3 2 2 3" xfId="37625"/>
    <cellStyle name="Normal 6 3 2 2 3 2" xfId="37626"/>
    <cellStyle name="Normal 6 3 2 2 3 2 2" xfId="37627"/>
    <cellStyle name="Normal 6 3 2 2 3 2 2 2" xfId="37628"/>
    <cellStyle name="Normal 6 3 2 2 3 2 2 2 2" xfId="37629"/>
    <cellStyle name="Normal 6 3 2 2 3 2 2 2 3" xfId="37630"/>
    <cellStyle name="Normal 6 3 2 2 3 2 2 2 4" xfId="37631"/>
    <cellStyle name="Normal 6 3 2 2 3 2 2 3" xfId="37632"/>
    <cellStyle name="Normal 6 3 2 2 3 2 2 4" xfId="37633"/>
    <cellStyle name="Normal 6 3 2 2 3 2 2 5" xfId="37634"/>
    <cellStyle name="Normal 6 3 2 2 3 2 3" xfId="37635"/>
    <cellStyle name="Normal 6 3 2 2 3 2 3 2" xfId="37636"/>
    <cellStyle name="Normal 6 3 2 2 3 2 3 3" xfId="37637"/>
    <cellStyle name="Normal 6 3 2 2 3 2 3 4" xfId="37638"/>
    <cellStyle name="Normal 6 3 2 2 3 2 4" xfId="37639"/>
    <cellStyle name="Normal 6 3 2 2 3 2 4 2" xfId="37640"/>
    <cellStyle name="Normal 6 3 2 2 3 2 5" xfId="37641"/>
    <cellStyle name="Normal 6 3 2 2 3 2 6" xfId="37642"/>
    <cellStyle name="Normal 6 3 2 2 3 3" xfId="37643"/>
    <cellStyle name="Normal 6 3 2 2 3 3 2" xfId="37644"/>
    <cellStyle name="Normal 6 3 2 2 3 3 2 2" xfId="37645"/>
    <cellStyle name="Normal 6 3 2 2 3 3 2 2 2" xfId="37646"/>
    <cellStyle name="Normal 6 3 2 2 3 3 2 2 3" xfId="37647"/>
    <cellStyle name="Normal 6 3 2 2 3 3 2 2 4" xfId="37648"/>
    <cellStyle name="Normal 6 3 2 2 3 3 2 3" xfId="37649"/>
    <cellStyle name="Normal 6 3 2 2 3 3 2 4" xfId="37650"/>
    <cellStyle name="Normal 6 3 2 2 3 3 2 5" xfId="37651"/>
    <cellStyle name="Normal 6 3 2 2 3 3 3" xfId="37652"/>
    <cellStyle name="Normal 6 3 2 2 3 3 3 2" xfId="37653"/>
    <cellStyle name="Normal 6 3 2 2 3 3 3 3" xfId="37654"/>
    <cellStyle name="Normal 6 3 2 2 3 3 3 4" xfId="37655"/>
    <cellStyle name="Normal 6 3 2 2 3 3 4" xfId="37656"/>
    <cellStyle name="Normal 6 3 2 2 3 3 4 2" xfId="37657"/>
    <cellStyle name="Normal 6 3 2 2 3 3 5" xfId="37658"/>
    <cellStyle name="Normal 6 3 2 2 3 3 6" xfId="37659"/>
    <cellStyle name="Normal 6 3 2 2 3 4" xfId="37660"/>
    <cellStyle name="Normal 6 3 2 2 3 4 2" xfId="37661"/>
    <cellStyle name="Normal 6 3 2 2 3 4 2 2" xfId="37662"/>
    <cellStyle name="Normal 6 3 2 2 3 4 2 3" xfId="37663"/>
    <cellStyle name="Normal 6 3 2 2 3 4 2 4" xfId="37664"/>
    <cellStyle name="Normal 6 3 2 2 3 4 3" xfId="37665"/>
    <cellStyle name="Normal 6 3 2 2 3 4 4" xfId="37666"/>
    <cellStyle name="Normal 6 3 2 2 3 4 5" xfId="37667"/>
    <cellStyle name="Normal 6 3 2 2 3 5" xfId="37668"/>
    <cellStyle name="Normal 6 3 2 2 3 5 2" xfId="37669"/>
    <cellStyle name="Normal 6 3 2 2 3 5 3" xfId="37670"/>
    <cellStyle name="Normal 6 3 2 2 3 5 4" xfId="37671"/>
    <cellStyle name="Normal 6 3 2 2 3 6" xfId="37672"/>
    <cellStyle name="Normal 6 3 2 2 3 6 2" xfId="37673"/>
    <cellStyle name="Normal 6 3 2 2 3 7" xfId="37674"/>
    <cellStyle name="Normal 6 3 2 2 3 8" xfId="37675"/>
    <cellStyle name="Normal 6 3 2 2 4" xfId="37676"/>
    <cellStyle name="Normal 6 3 2 2 4 2" xfId="37677"/>
    <cellStyle name="Normal 6 3 2 2 4 2 2" xfId="37678"/>
    <cellStyle name="Normal 6 3 2 2 4 2 2 2" xfId="37679"/>
    <cellStyle name="Normal 6 3 2 2 4 2 2 3" xfId="37680"/>
    <cellStyle name="Normal 6 3 2 2 4 2 2 4" xfId="37681"/>
    <cellStyle name="Normal 6 3 2 2 4 2 3" xfId="37682"/>
    <cellStyle name="Normal 6 3 2 2 4 2 4" xfId="37683"/>
    <cellStyle name="Normal 6 3 2 2 4 2 5" xfId="37684"/>
    <cellStyle name="Normal 6 3 2 2 4 3" xfId="37685"/>
    <cellStyle name="Normal 6 3 2 2 4 3 2" xfId="37686"/>
    <cellStyle name="Normal 6 3 2 2 4 3 3" xfId="37687"/>
    <cellStyle name="Normal 6 3 2 2 4 3 4" xfId="37688"/>
    <cellStyle name="Normal 6 3 2 2 4 4" xfId="37689"/>
    <cellStyle name="Normal 6 3 2 2 4 4 2" xfId="37690"/>
    <cellStyle name="Normal 6 3 2 2 4 5" xfId="37691"/>
    <cellStyle name="Normal 6 3 2 2 4 6" xfId="37692"/>
    <cellStyle name="Normal 6 3 2 2 5" xfId="37693"/>
    <cellStyle name="Normal 6 3 2 2 5 2" xfId="37694"/>
    <cellStyle name="Normal 6 3 2 2 5 2 2" xfId="37695"/>
    <cellStyle name="Normal 6 3 2 2 5 2 2 2" xfId="37696"/>
    <cellStyle name="Normal 6 3 2 2 5 2 2 3" xfId="37697"/>
    <cellStyle name="Normal 6 3 2 2 5 2 2 4" xfId="37698"/>
    <cellStyle name="Normal 6 3 2 2 5 2 3" xfId="37699"/>
    <cellStyle name="Normal 6 3 2 2 5 2 4" xfId="37700"/>
    <cellStyle name="Normal 6 3 2 2 5 2 5" xfId="37701"/>
    <cellStyle name="Normal 6 3 2 2 5 3" xfId="37702"/>
    <cellStyle name="Normal 6 3 2 2 5 3 2" xfId="37703"/>
    <cellStyle name="Normal 6 3 2 2 5 3 3" xfId="37704"/>
    <cellStyle name="Normal 6 3 2 2 5 3 4" xfId="37705"/>
    <cellStyle name="Normal 6 3 2 2 5 4" xfId="37706"/>
    <cellStyle name="Normal 6 3 2 2 5 4 2" xfId="37707"/>
    <cellStyle name="Normal 6 3 2 2 5 5" xfId="37708"/>
    <cellStyle name="Normal 6 3 2 2 5 6" xfId="37709"/>
    <cellStyle name="Normal 6 3 2 2 6" xfId="37710"/>
    <cellStyle name="Normal 6 3 2 2 6 2" xfId="37711"/>
    <cellStyle name="Normal 6 3 2 2 6 2 2" xfId="37712"/>
    <cellStyle name="Normal 6 3 2 2 6 2 3" xfId="37713"/>
    <cellStyle name="Normal 6 3 2 2 6 2 4" xfId="37714"/>
    <cellStyle name="Normal 6 3 2 2 6 3" xfId="37715"/>
    <cellStyle name="Normal 6 3 2 2 6 4" xfId="37716"/>
    <cellStyle name="Normal 6 3 2 2 6 5" xfId="37717"/>
    <cellStyle name="Normal 6 3 2 2 7" xfId="37718"/>
    <cellStyle name="Normal 6 3 2 2 7 2" xfId="37719"/>
    <cellStyle name="Normal 6 3 2 2 7 3" xfId="37720"/>
    <cellStyle name="Normal 6 3 2 2 7 4" xfId="37721"/>
    <cellStyle name="Normal 6 3 2 2 8" xfId="37722"/>
    <cellStyle name="Normal 6 3 2 2 8 2" xfId="37723"/>
    <cellStyle name="Normal 6 3 2 2 9" xfId="37724"/>
    <cellStyle name="Normal 6 3 2 3" xfId="37725"/>
    <cellStyle name="Normal 6 3 2 3 2" xfId="37726"/>
    <cellStyle name="Normal 6 3 2 3 2 2" xfId="37727"/>
    <cellStyle name="Normal 6 3 2 3 2 2 2" xfId="37728"/>
    <cellStyle name="Normal 6 3 2 3 2 2 2 2" xfId="37729"/>
    <cellStyle name="Normal 6 3 2 3 2 2 2 3" xfId="37730"/>
    <cellStyle name="Normal 6 3 2 3 2 2 2 4" xfId="37731"/>
    <cellStyle name="Normal 6 3 2 3 2 2 3" xfId="37732"/>
    <cellStyle name="Normal 6 3 2 3 2 2 4" xfId="37733"/>
    <cellStyle name="Normal 6 3 2 3 2 2 5" xfId="37734"/>
    <cellStyle name="Normal 6 3 2 3 2 3" xfId="37735"/>
    <cellStyle name="Normal 6 3 2 3 2 3 2" xfId="37736"/>
    <cellStyle name="Normal 6 3 2 3 2 3 3" xfId="37737"/>
    <cellStyle name="Normal 6 3 2 3 2 3 4" xfId="37738"/>
    <cellStyle name="Normal 6 3 2 3 2 4" xfId="37739"/>
    <cellStyle name="Normal 6 3 2 3 2 4 2" xfId="37740"/>
    <cellStyle name="Normal 6 3 2 3 2 5" xfId="37741"/>
    <cellStyle name="Normal 6 3 2 3 2 6" xfId="37742"/>
    <cellStyle name="Normal 6 3 2 3 3" xfId="37743"/>
    <cellStyle name="Normal 6 3 2 3 3 2" xfId="37744"/>
    <cellStyle name="Normal 6 3 2 3 3 2 2" xfId="37745"/>
    <cellStyle name="Normal 6 3 2 3 3 2 2 2" xfId="37746"/>
    <cellStyle name="Normal 6 3 2 3 3 2 2 3" xfId="37747"/>
    <cellStyle name="Normal 6 3 2 3 3 2 2 4" xfId="37748"/>
    <cellStyle name="Normal 6 3 2 3 3 2 3" xfId="37749"/>
    <cellStyle name="Normal 6 3 2 3 3 2 4" xfId="37750"/>
    <cellStyle name="Normal 6 3 2 3 3 2 5" xfId="37751"/>
    <cellStyle name="Normal 6 3 2 3 3 3" xfId="37752"/>
    <cellStyle name="Normal 6 3 2 3 3 3 2" xfId="37753"/>
    <cellStyle name="Normal 6 3 2 3 3 3 3" xfId="37754"/>
    <cellStyle name="Normal 6 3 2 3 3 3 4" xfId="37755"/>
    <cellStyle name="Normal 6 3 2 3 3 4" xfId="37756"/>
    <cellStyle name="Normal 6 3 2 3 3 4 2" xfId="37757"/>
    <cellStyle name="Normal 6 3 2 3 3 5" xfId="37758"/>
    <cellStyle name="Normal 6 3 2 3 3 6" xfId="37759"/>
    <cellStyle name="Normal 6 3 2 3 4" xfId="37760"/>
    <cellStyle name="Normal 6 3 2 3 4 2" xfId="37761"/>
    <cellStyle name="Normal 6 3 2 3 4 2 2" xfId="37762"/>
    <cellStyle name="Normal 6 3 2 3 4 2 3" xfId="37763"/>
    <cellStyle name="Normal 6 3 2 3 4 2 4" xfId="37764"/>
    <cellStyle name="Normal 6 3 2 3 4 3" xfId="37765"/>
    <cellStyle name="Normal 6 3 2 3 4 4" xfId="37766"/>
    <cellStyle name="Normal 6 3 2 3 4 5" xfId="37767"/>
    <cellStyle name="Normal 6 3 2 3 5" xfId="37768"/>
    <cellStyle name="Normal 6 3 2 3 5 2" xfId="37769"/>
    <cellStyle name="Normal 6 3 2 3 5 3" xfId="37770"/>
    <cellStyle name="Normal 6 3 2 3 5 4" xfId="37771"/>
    <cellStyle name="Normal 6 3 2 3 6" xfId="37772"/>
    <cellStyle name="Normal 6 3 2 3 6 2" xfId="37773"/>
    <cellStyle name="Normal 6 3 2 3 7" xfId="37774"/>
    <cellStyle name="Normal 6 3 2 3 8" xfId="37775"/>
    <cellStyle name="Normal 6 3 2 4" xfId="37776"/>
    <cellStyle name="Normal 6 3 2 4 2" xfId="37777"/>
    <cellStyle name="Normal 6 3 2 4 2 2" xfId="37778"/>
    <cellStyle name="Normal 6 3 2 4 2 2 2" xfId="37779"/>
    <cellStyle name="Normal 6 3 2 4 2 2 2 2" xfId="37780"/>
    <cellStyle name="Normal 6 3 2 4 2 2 2 3" xfId="37781"/>
    <cellStyle name="Normal 6 3 2 4 2 2 2 4" xfId="37782"/>
    <cellStyle name="Normal 6 3 2 4 2 2 3" xfId="37783"/>
    <cellStyle name="Normal 6 3 2 4 2 2 4" xfId="37784"/>
    <cellStyle name="Normal 6 3 2 4 2 2 5" xfId="37785"/>
    <cellStyle name="Normal 6 3 2 4 2 3" xfId="37786"/>
    <cellStyle name="Normal 6 3 2 4 2 3 2" xfId="37787"/>
    <cellStyle name="Normal 6 3 2 4 2 3 3" xfId="37788"/>
    <cellStyle name="Normal 6 3 2 4 2 3 4" xfId="37789"/>
    <cellStyle name="Normal 6 3 2 4 2 4" xfId="37790"/>
    <cellStyle name="Normal 6 3 2 4 2 4 2" xfId="37791"/>
    <cellStyle name="Normal 6 3 2 4 2 5" xfId="37792"/>
    <cellStyle name="Normal 6 3 2 4 2 6" xfId="37793"/>
    <cellStyle name="Normal 6 3 2 4 3" xfId="37794"/>
    <cellStyle name="Normal 6 3 2 4 3 2" xfId="37795"/>
    <cellStyle name="Normal 6 3 2 4 3 2 2" xfId="37796"/>
    <cellStyle name="Normal 6 3 2 4 3 2 2 2" xfId="37797"/>
    <cellStyle name="Normal 6 3 2 4 3 2 2 3" xfId="37798"/>
    <cellStyle name="Normal 6 3 2 4 3 2 2 4" xfId="37799"/>
    <cellStyle name="Normal 6 3 2 4 3 2 3" xfId="37800"/>
    <cellStyle name="Normal 6 3 2 4 3 2 4" xfId="37801"/>
    <cellStyle name="Normal 6 3 2 4 3 2 5" xfId="37802"/>
    <cellStyle name="Normal 6 3 2 4 3 3" xfId="37803"/>
    <cellStyle name="Normal 6 3 2 4 3 3 2" xfId="37804"/>
    <cellStyle name="Normal 6 3 2 4 3 3 3" xfId="37805"/>
    <cellStyle name="Normal 6 3 2 4 3 3 4" xfId="37806"/>
    <cellStyle name="Normal 6 3 2 4 3 4" xfId="37807"/>
    <cellStyle name="Normal 6 3 2 4 3 4 2" xfId="37808"/>
    <cellStyle name="Normal 6 3 2 4 3 5" xfId="37809"/>
    <cellStyle name="Normal 6 3 2 4 3 6" xfId="37810"/>
    <cellStyle name="Normal 6 3 2 4 4" xfId="37811"/>
    <cellStyle name="Normal 6 3 2 4 4 2" xfId="37812"/>
    <cellStyle name="Normal 6 3 2 4 4 2 2" xfId="37813"/>
    <cellStyle name="Normal 6 3 2 4 4 2 3" xfId="37814"/>
    <cellStyle name="Normal 6 3 2 4 4 2 4" xfId="37815"/>
    <cellStyle name="Normal 6 3 2 4 4 3" xfId="37816"/>
    <cellStyle name="Normal 6 3 2 4 4 4" xfId="37817"/>
    <cellStyle name="Normal 6 3 2 4 4 5" xfId="37818"/>
    <cellStyle name="Normal 6 3 2 4 5" xfId="37819"/>
    <cellStyle name="Normal 6 3 2 4 5 2" xfId="37820"/>
    <cellStyle name="Normal 6 3 2 4 5 3" xfId="37821"/>
    <cellStyle name="Normal 6 3 2 4 5 4" xfId="37822"/>
    <cellStyle name="Normal 6 3 2 4 6" xfId="37823"/>
    <cellStyle name="Normal 6 3 2 4 6 2" xfId="37824"/>
    <cellStyle name="Normal 6 3 2 4 7" xfId="37825"/>
    <cellStyle name="Normal 6 3 2 4 8" xfId="37826"/>
    <cellStyle name="Normal 6 3 2 5" xfId="37827"/>
    <cellStyle name="Normal 6 3 2 5 2" xfId="37828"/>
    <cellStyle name="Normal 6 3 2 5 2 2" xfId="37829"/>
    <cellStyle name="Normal 6 3 2 5 2 2 2" xfId="37830"/>
    <cellStyle name="Normal 6 3 2 5 2 2 3" xfId="37831"/>
    <cellStyle name="Normal 6 3 2 5 2 2 4" xfId="37832"/>
    <cellStyle name="Normal 6 3 2 5 2 3" xfId="37833"/>
    <cellStyle name="Normal 6 3 2 5 2 4" xfId="37834"/>
    <cellStyle name="Normal 6 3 2 5 2 5" xfId="37835"/>
    <cellStyle name="Normal 6 3 2 5 3" xfId="37836"/>
    <cellStyle name="Normal 6 3 2 5 3 2" xfId="37837"/>
    <cellStyle name="Normal 6 3 2 5 3 3" xfId="37838"/>
    <cellStyle name="Normal 6 3 2 5 3 4" xfId="37839"/>
    <cellStyle name="Normal 6 3 2 5 4" xfId="37840"/>
    <cellStyle name="Normal 6 3 2 5 4 2" xfId="37841"/>
    <cellStyle name="Normal 6 3 2 5 5" xfId="37842"/>
    <cellStyle name="Normal 6 3 2 5 6" xfId="37843"/>
    <cellStyle name="Normal 6 3 2 6" xfId="37844"/>
    <cellStyle name="Normal 6 3 2 6 2" xfId="37845"/>
    <cellStyle name="Normal 6 3 2 6 2 2" xfId="37846"/>
    <cellStyle name="Normal 6 3 2 6 2 2 2" xfId="37847"/>
    <cellStyle name="Normal 6 3 2 6 2 2 3" xfId="37848"/>
    <cellStyle name="Normal 6 3 2 6 2 2 4" xfId="37849"/>
    <cellStyle name="Normal 6 3 2 6 2 3" xfId="37850"/>
    <cellStyle name="Normal 6 3 2 6 2 4" xfId="37851"/>
    <cellStyle name="Normal 6 3 2 6 2 5" xfId="37852"/>
    <cellStyle name="Normal 6 3 2 6 3" xfId="37853"/>
    <cellStyle name="Normal 6 3 2 6 3 2" xfId="37854"/>
    <cellStyle name="Normal 6 3 2 6 3 3" xfId="37855"/>
    <cellStyle name="Normal 6 3 2 6 3 4" xfId="37856"/>
    <cellStyle name="Normal 6 3 2 6 4" xfId="37857"/>
    <cellStyle name="Normal 6 3 2 6 4 2" xfId="37858"/>
    <cellStyle name="Normal 6 3 2 6 5" xfId="37859"/>
    <cellStyle name="Normal 6 3 2 6 6" xfId="37860"/>
    <cellStyle name="Normal 6 3 2 7" xfId="37861"/>
    <cellStyle name="Normal 6 3 2 7 2" xfId="37862"/>
    <cellStyle name="Normal 6 3 2 7 2 2" xfId="37863"/>
    <cellStyle name="Normal 6 3 2 7 2 3" xfId="37864"/>
    <cellStyle name="Normal 6 3 2 7 2 4" xfId="37865"/>
    <cellStyle name="Normal 6 3 2 7 3" xfId="37866"/>
    <cellStyle name="Normal 6 3 2 7 4" xfId="37867"/>
    <cellStyle name="Normal 6 3 2 7 5" xfId="37868"/>
    <cellStyle name="Normal 6 3 2 8" xfId="37869"/>
    <cellStyle name="Normal 6 3 2 8 2" xfId="37870"/>
    <cellStyle name="Normal 6 3 2 8 3" xfId="37871"/>
    <cellStyle name="Normal 6 3 2 8 4" xfId="37872"/>
    <cellStyle name="Normal 6 3 2 9" xfId="37873"/>
    <cellStyle name="Normal 6 3 2 9 2" xfId="37874"/>
    <cellStyle name="Normal 6 3 3" xfId="37875"/>
    <cellStyle name="Normal 6 3 3 10" xfId="37876"/>
    <cellStyle name="Normal 6 3 3 2" xfId="37877"/>
    <cellStyle name="Normal 6 3 3 2 2" xfId="37878"/>
    <cellStyle name="Normal 6 3 3 2 2 2" xfId="37879"/>
    <cellStyle name="Normal 6 3 3 2 2 2 2" xfId="37880"/>
    <cellStyle name="Normal 6 3 3 2 2 2 2 2" xfId="37881"/>
    <cellStyle name="Normal 6 3 3 2 2 2 2 3" xfId="37882"/>
    <cellStyle name="Normal 6 3 3 2 2 2 2 4" xfId="37883"/>
    <cellStyle name="Normal 6 3 3 2 2 2 3" xfId="37884"/>
    <cellStyle name="Normal 6 3 3 2 2 2 4" xfId="37885"/>
    <cellStyle name="Normal 6 3 3 2 2 2 5" xfId="37886"/>
    <cellStyle name="Normal 6 3 3 2 2 3" xfId="37887"/>
    <cellStyle name="Normal 6 3 3 2 2 3 2" xfId="37888"/>
    <cellStyle name="Normal 6 3 3 2 2 3 3" xfId="37889"/>
    <cellStyle name="Normal 6 3 3 2 2 3 4" xfId="37890"/>
    <cellStyle name="Normal 6 3 3 2 2 4" xfId="37891"/>
    <cellStyle name="Normal 6 3 3 2 2 4 2" xfId="37892"/>
    <cellStyle name="Normal 6 3 3 2 2 5" xfId="37893"/>
    <cellStyle name="Normal 6 3 3 2 2 6" xfId="37894"/>
    <cellStyle name="Normal 6 3 3 2 3" xfId="37895"/>
    <cellStyle name="Normal 6 3 3 2 3 2" xfId="37896"/>
    <cellStyle name="Normal 6 3 3 2 3 2 2" xfId="37897"/>
    <cellStyle name="Normal 6 3 3 2 3 2 2 2" xfId="37898"/>
    <cellStyle name="Normal 6 3 3 2 3 2 2 3" xfId="37899"/>
    <cellStyle name="Normal 6 3 3 2 3 2 2 4" xfId="37900"/>
    <cellStyle name="Normal 6 3 3 2 3 2 3" xfId="37901"/>
    <cellStyle name="Normal 6 3 3 2 3 2 4" xfId="37902"/>
    <cellStyle name="Normal 6 3 3 2 3 2 5" xfId="37903"/>
    <cellStyle name="Normal 6 3 3 2 3 3" xfId="37904"/>
    <cellStyle name="Normal 6 3 3 2 3 3 2" xfId="37905"/>
    <cellStyle name="Normal 6 3 3 2 3 3 3" xfId="37906"/>
    <cellStyle name="Normal 6 3 3 2 3 3 4" xfId="37907"/>
    <cellStyle name="Normal 6 3 3 2 3 4" xfId="37908"/>
    <cellStyle name="Normal 6 3 3 2 3 4 2" xfId="37909"/>
    <cellStyle name="Normal 6 3 3 2 3 5" xfId="37910"/>
    <cellStyle name="Normal 6 3 3 2 3 6" xfId="37911"/>
    <cellStyle name="Normal 6 3 3 2 4" xfId="37912"/>
    <cellStyle name="Normal 6 3 3 2 4 2" xfId="37913"/>
    <cellStyle name="Normal 6 3 3 2 4 2 2" xfId="37914"/>
    <cellStyle name="Normal 6 3 3 2 4 2 3" xfId="37915"/>
    <cellStyle name="Normal 6 3 3 2 4 2 4" xfId="37916"/>
    <cellStyle name="Normal 6 3 3 2 4 3" xfId="37917"/>
    <cellStyle name="Normal 6 3 3 2 4 4" xfId="37918"/>
    <cellStyle name="Normal 6 3 3 2 4 5" xfId="37919"/>
    <cellStyle name="Normal 6 3 3 2 5" xfId="37920"/>
    <cellStyle name="Normal 6 3 3 2 5 2" xfId="37921"/>
    <cellStyle name="Normal 6 3 3 2 5 3" xfId="37922"/>
    <cellStyle name="Normal 6 3 3 2 5 4" xfId="37923"/>
    <cellStyle name="Normal 6 3 3 2 6" xfId="37924"/>
    <cellStyle name="Normal 6 3 3 2 6 2" xfId="37925"/>
    <cellStyle name="Normal 6 3 3 2 7" xfId="37926"/>
    <cellStyle name="Normal 6 3 3 2 8" xfId="37927"/>
    <cellStyle name="Normal 6 3 3 3" xfId="37928"/>
    <cellStyle name="Normal 6 3 3 3 2" xfId="37929"/>
    <cellStyle name="Normal 6 3 3 3 2 2" xfId="37930"/>
    <cellStyle name="Normal 6 3 3 3 2 2 2" xfId="37931"/>
    <cellStyle name="Normal 6 3 3 3 2 2 2 2" xfId="37932"/>
    <cellStyle name="Normal 6 3 3 3 2 2 2 3" xfId="37933"/>
    <cellStyle name="Normal 6 3 3 3 2 2 2 4" xfId="37934"/>
    <cellStyle name="Normal 6 3 3 3 2 2 3" xfId="37935"/>
    <cellStyle name="Normal 6 3 3 3 2 2 4" xfId="37936"/>
    <cellStyle name="Normal 6 3 3 3 2 2 5" xfId="37937"/>
    <cellStyle name="Normal 6 3 3 3 2 3" xfId="37938"/>
    <cellStyle name="Normal 6 3 3 3 2 3 2" xfId="37939"/>
    <cellStyle name="Normal 6 3 3 3 2 3 3" xfId="37940"/>
    <cellStyle name="Normal 6 3 3 3 2 3 4" xfId="37941"/>
    <cellStyle name="Normal 6 3 3 3 2 4" xfId="37942"/>
    <cellStyle name="Normal 6 3 3 3 2 4 2" xfId="37943"/>
    <cellStyle name="Normal 6 3 3 3 2 5" xfId="37944"/>
    <cellStyle name="Normal 6 3 3 3 2 6" xfId="37945"/>
    <cellStyle name="Normal 6 3 3 3 3" xfId="37946"/>
    <cellStyle name="Normal 6 3 3 3 3 2" xfId="37947"/>
    <cellStyle name="Normal 6 3 3 3 3 2 2" xfId="37948"/>
    <cellStyle name="Normal 6 3 3 3 3 2 2 2" xfId="37949"/>
    <cellStyle name="Normal 6 3 3 3 3 2 2 3" xfId="37950"/>
    <cellStyle name="Normal 6 3 3 3 3 2 2 4" xfId="37951"/>
    <cellStyle name="Normal 6 3 3 3 3 2 3" xfId="37952"/>
    <cellStyle name="Normal 6 3 3 3 3 2 4" xfId="37953"/>
    <cellStyle name="Normal 6 3 3 3 3 2 5" xfId="37954"/>
    <cellStyle name="Normal 6 3 3 3 3 3" xfId="37955"/>
    <cellStyle name="Normal 6 3 3 3 3 3 2" xfId="37956"/>
    <cellStyle name="Normal 6 3 3 3 3 3 3" xfId="37957"/>
    <cellStyle name="Normal 6 3 3 3 3 3 4" xfId="37958"/>
    <cellStyle name="Normal 6 3 3 3 3 4" xfId="37959"/>
    <cellStyle name="Normal 6 3 3 3 3 4 2" xfId="37960"/>
    <cellStyle name="Normal 6 3 3 3 3 5" xfId="37961"/>
    <cellStyle name="Normal 6 3 3 3 3 6" xfId="37962"/>
    <cellStyle name="Normal 6 3 3 3 4" xfId="37963"/>
    <cellStyle name="Normal 6 3 3 3 4 2" xfId="37964"/>
    <cellStyle name="Normal 6 3 3 3 4 2 2" xfId="37965"/>
    <cellStyle name="Normal 6 3 3 3 4 2 3" xfId="37966"/>
    <cellStyle name="Normal 6 3 3 3 4 2 4" xfId="37967"/>
    <cellStyle name="Normal 6 3 3 3 4 3" xfId="37968"/>
    <cellStyle name="Normal 6 3 3 3 4 4" xfId="37969"/>
    <cellStyle name="Normal 6 3 3 3 4 5" xfId="37970"/>
    <cellStyle name="Normal 6 3 3 3 5" xfId="37971"/>
    <cellStyle name="Normal 6 3 3 3 5 2" xfId="37972"/>
    <cellStyle name="Normal 6 3 3 3 5 3" xfId="37973"/>
    <cellStyle name="Normal 6 3 3 3 5 4" xfId="37974"/>
    <cellStyle name="Normal 6 3 3 3 6" xfId="37975"/>
    <cellStyle name="Normal 6 3 3 3 6 2" xfId="37976"/>
    <cellStyle name="Normal 6 3 3 3 7" xfId="37977"/>
    <cellStyle name="Normal 6 3 3 3 8" xfId="37978"/>
    <cellStyle name="Normal 6 3 3 4" xfId="37979"/>
    <cellStyle name="Normal 6 3 3 4 2" xfId="37980"/>
    <cellStyle name="Normal 6 3 3 4 2 2" xfId="37981"/>
    <cellStyle name="Normal 6 3 3 4 2 2 2" xfId="37982"/>
    <cellStyle name="Normal 6 3 3 4 2 2 3" xfId="37983"/>
    <cellStyle name="Normal 6 3 3 4 2 2 4" xfId="37984"/>
    <cellStyle name="Normal 6 3 3 4 2 3" xfId="37985"/>
    <cellStyle name="Normal 6 3 3 4 2 4" xfId="37986"/>
    <cellStyle name="Normal 6 3 3 4 2 5" xfId="37987"/>
    <cellStyle name="Normal 6 3 3 4 3" xfId="37988"/>
    <cellStyle name="Normal 6 3 3 4 3 2" xfId="37989"/>
    <cellStyle name="Normal 6 3 3 4 3 3" xfId="37990"/>
    <cellStyle name="Normal 6 3 3 4 3 4" xfId="37991"/>
    <cellStyle name="Normal 6 3 3 4 4" xfId="37992"/>
    <cellStyle name="Normal 6 3 3 4 4 2" xfId="37993"/>
    <cellStyle name="Normal 6 3 3 4 5" xfId="37994"/>
    <cellStyle name="Normal 6 3 3 4 6" xfId="37995"/>
    <cellStyle name="Normal 6 3 3 5" xfId="37996"/>
    <cellStyle name="Normal 6 3 3 5 2" xfId="37997"/>
    <cellStyle name="Normal 6 3 3 5 2 2" xfId="37998"/>
    <cellStyle name="Normal 6 3 3 5 2 2 2" xfId="37999"/>
    <cellStyle name="Normal 6 3 3 5 2 2 3" xfId="38000"/>
    <cellStyle name="Normal 6 3 3 5 2 2 4" xfId="38001"/>
    <cellStyle name="Normal 6 3 3 5 2 3" xfId="38002"/>
    <cellStyle name="Normal 6 3 3 5 2 4" xfId="38003"/>
    <cellStyle name="Normal 6 3 3 5 2 5" xfId="38004"/>
    <cellStyle name="Normal 6 3 3 5 3" xfId="38005"/>
    <cellStyle name="Normal 6 3 3 5 3 2" xfId="38006"/>
    <cellStyle name="Normal 6 3 3 5 3 3" xfId="38007"/>
    <cellStyle name="Normal 6 3 3 5 3 4" xfId="38008"/>
    <cellStyle name="Normal 6 3 3 5 4" xfId="38009"/>
    <cellStyle name="Normal 6 3 3 5 4 2" xfId="38010"/>
    <cellStyle name="Normal 6 3 3 5 5" xfId="38011"/>
    <cellStyle name="Normal 6 3 3 5 6" xfId="38012"/>
    <cellStyle name="Normal 6 3 3 6" xfId="38013"/>
    <cellStyle name="Normal 6 3 3 6 2" xfId="38014"/>
    <cellStyle name="Normal 6 3 3 6 2 2" xfId="38015"/>
    <cellStyle name="Normal 6 3 3 6 2 3" xfId="38016"/>
    <cellStyle name="Normal 6 3 3 6 2 4" xfId="38017"/>
    <cellStyle name="Normal 6 3 3 6 3" xfId="38018"/>
    <cellStyle name="Normal 6 3 3 6 4" xfId="38019"/>
    <cellStyle name="Normal 6 3 3 6 5" xfId="38020"/>
    <cellStyle name="Normal 6 3 3 7" xfId="38021"/>
    <cellStyle name="Normal 6 3 3 7 2" xfId="38022"/>
    <cellStyle name="Normal 6 3 3 7 3" xfId="38023"/>
    <cellStyle name="Normal 6 3 3 7 4" xfId="38024"/>
    <cellStyle name="Normal 6 3 3 8" xfId="38025"/>
    <cellStyle name="Normal 6 3 3 8 2" xfId="38026"/>
    <cellStyle name="Normal 6 3 3 9" xfId="38027"/>
    <cellStyle name="Normal 6 3 4" xfId="38028"/>
    <cellStyle name="Normal 6 3 4 10" xfId="38029"/>
    <cellStyle name="Normal 6 3 4 2" xfId="38030"/>
    <cellStyle name="Normal 6 3 4 2 2" xfId="38031"/>
    <cellStyle name="Normal 6 3 4 2 2 2" xfId="38032"/>
    <cellStyle name="Normal 6 3 4 2 2 2 2" xfId="38033"/>
    <cellStyle name="Normal 6 3 4 2 2 2 2 2" xfId="38034"/>
    <cellStyle name="Normal 6 3 4 2 2 2 2 3" xfId="38035"/>
    <cellStyle name="Normal 6 3 4 2 2 2 2 4" xfId="38036"/>
    <cellStyle name="Normal 6 3 4 2 2 2 3" xfId="38037"/>
    <cellStyle name="Normal 6 3 4 2 2 2 4" xfId="38038"/>
    <cellStyle name="Normal 6 3 4 2 2 2 5" xfId="38039"/>
    <cellStyle name="Normal 6 3 4 2 2 3" xfId="38040"/>
    <cellStyle name="Normal 6 3 4 2 2 3 2" xfId="38041"/>
    <cellStyle name="Normal 6 3 4 2 2 3 3" xfId="38042"/>
    <cellStyle name="Normal 6 3 4 2 2 3 4" xfId="38043"/>
    <cellStyle name="Normal 6 3 4 2 2 4" xfId="38044"/>
    <cellStyle name="Normal 6 3 4 2 2 4 2" xfId="38045"/>
    <cellStyle name="Normal 6 3 4 2 2 5" xfId="38046"/>
    <cellStyle name="Normal 6 3 4 2 2 6" xfId="38047"/>
    <cellStyle name="Normal 6 3 4 2 3" xfId="38048"/>
    <cellStyle name="Normal 6 3 4 2 3 2" xfId="38049"/>
    <cellStyle name="Normal 6 3 4 2 3 2 2" xfId="38050"/>
    <cellStyle name="Normal 6 3 4 2 3 2 2 2" xfId="38051"/>
    <cellStyle name="Normal 6 3 4 2 3 2 2 3" xfId="38052"/>
    <cellStyle name="Normal 6 3 4 2 3 2 2 4" xfId="38053"/>
    <cellStyle name="Normal 6 3 4 2 3 2 3" xfId="38054"/>
    <cellStyle name="Normal 6 3 4 2 3 2 4" xfId="38055"/>
    <cellStyle name="Normal 6 3 4 2 3 2 5" xfId="38056"/>
    <cellStyle name="Normal 6 3 4 2 3 3" xfId="38057"/>
    <cellStyle name="Normal 6 3 4 2 3 3 2" xfId="38058"/>
    <cellStyle name="Normal 6 3 4 2 3 3 3" xfId="38059"/>
    <cellStyle name="Normal 6 3 4 2 3 3 4" xfId="38060"/>
    <cellStyle name="Normal 6 3 4 2 3 4" xfId="38061"/>
    <cellStyle name="Normal 6 3 4 2 3 4 2" xfId="38062"/>
    <cellStyle name="Normal 6 3 4 2 3 5" xfId="38063"/>
    <cellStyle name="Normal 6 3 4 2 3 6" xfId="38064"/>
    <cellStyle name="Normal 6 3 4 2 4" xfId="38065"/>
    <cellStyle name="Normal 6 3 4 2 4 2" xfId="38066"/>
    <cellStyle name="Normal 6 3 4 2 4 2 2" xfId="38067"/>
    <cellStyle name="Normal 6 3 4 2 4 2 3" xfId="38068"/>
    <cellStyle name="Normal 6 3 4 2 4 2 4" xfId="38069"/>
    <cellStyle name="Normal 6 3 4 2 4 3" xfId="38070"/>
    <cellStyle name="Normal 6 3 4 2 4 4" xfId="38071"/>
    <cellStyle name="Normal 6 3 4 2 4 5" xfId="38072"/>
    <cellStyle name="Normal 6 3 4 2 5" xfId="38073"/>
    <cellStyle name="Normal 6 3 4 2 5 2" xfId="38074"/>
    <cellStyle name="Normal 6 3 4 2 5 3" xfId="38075"/>
    <cellStyle name="Normal 6 3 4 2 5 4" xfId="38076"/>
    <cellStyle name="Normal 6 3 4 2 6" xfId="38077"/>
    <cellStyle name="Normal 6 3 4 2 6 2" xfId="38078"/>
    <cellStyle name="Normal 6 3 4 2 7" xfId="38079"/>
    <cellStyle name="Normal 6 3 4 2 8" xfId="38080"/>
    <cellStyle name="Normal 6 3 4 3" xfId="38081"/>
    <cellStyle name="Normal 6 3 4 3 2" xfId="38082"/>
    <cellStyle name="Normal 6 3 4 3 2 2" xfId="38083"/>
    <cellStyle name="Normal 6 3 4 3 2 2 2" xfId="38084"/>
    <cellStyle name="Normal 6 3 4 3 2 2 2 2" xfId="38085"/>
    <cellStyle name="Normal 6 3 4 3 2 2 2 3" xfId="38086"/>
    <cellStyle name="Normal 6 3 4 3 2 2 2 4" xfId="38087"/>
    <cellStyle name="Normal 6 3 4 3 2 2 3" xfId="38088"/>
    <cellStyle name="Normal 6 3 4 3 2 2 4" xfId="38089"/>
    <cellStyle name="Normal 6 3 4 3 2 2 5" xfId="38090"/>
    <cellStyle name="Normal 6 3 4 3 2 3" xfId="38091"/>
    <cellStyle name="Normal 6 3 4 3 2 3 2" xfId="38092"/>
    <cellStyle name="Normal 6 3 4 3 2 3 3" xfId="38093"/>
    <cellStyle name="Normal 6 3 4 3 2 3 4" xfId="38094"/>
    <cellStyle name="Normal 6 3 4 3 2 4" xfId="38095"/>
    <cellStyle name="Normal 6 3 4 3 2 4 2" xfId="38096"/>
    <cellStyle name="Normal 6 3 4 3 2 5" xfId="38097"/>
    <cellStyle name="Normal 6 3 4 3 2 6" xfId="38098"/>
    <cellStyle name="Normal 6 3 4 3 3" xfId="38099"/>
    <cellStyle name="Normal 6 3 4 3 3 2" xfId="38100"/>
    <cellStyle name="Normal 6 3 4 3 3 2 2" xfId="38101"/>
    <cellStyle name="Normal 6 3 4 3 3 2 2 2" xfId="38102"/>
    <cellStyle name="Normal 6 3 4 3 3 2 2 3" xfId="38103"/>
    <cellStyle name="Normal 6 3 4 3 3 2 2 4" xfId="38104"/>
    <cellStyle name="Normal 6 3 4 3 3 2 3" xfId="38105"/>
    <cellStyle name="Normal 6 3 4 3 3 2 4" xfId="38106"/>
    <cellStyle name="Normal 6 3 4 3 3 2 5" xfId="38107"/>
    <cellStyle name="Normal 6 3 4 3 3 3" xfId="38108"/>
    <cellStyle name="Normal 6 3 4 3 3 3 2" xfId="38109"/>
    <cellStyle name="Normal 6 3 4 3 3 3 3" xfId="38110"/>
    <cellStyle name="Normal 6 3 4 3 3 3 4" xfId="38111"/>
    <cellStyle name="Normal 6 3 4 3 3 4" xfId="38112"/>
    <cellStyle name="Normal 6 3 4 3 3 4 2" xfId="38113"/>
    <cellStyle name="Normal 6 3 4 3 3 5" xfId="38114"/>
    <cellStyle name="Normal 6 3 4 3 3 6" xfId="38115"/>
    <cellStyle name="Normal 6 3 4 3 4" xfId="38116"/>
    <cellStyle name="Normal 6 3 4 3 4 2" xfId="38117"/>
    <cellStyle name="Normal 6 3 4 3 4 2 2" xfId="38118"/>
    <cellStyle name="Normal 6 3 4 3 4 2 3" xfId="38119"/>
    <cellStyle name="Normal 6 3 4 3 4 2 4" xfId="38120"/>
    <cellStyle name="Normal 6 3 4 3 4 3" xfId="38121"/>
    <cellStyle name="Normal 6 3 4 3 4 4" xfId="38122"/>
    <cellStyle name="Normal 6 3 4 3 4 5" xfId="38123"/>
    <cellStyle name="Normal 6 3 4 3 5" xfId="38124"/>
    <cellStyle name="Normal 6 3 4 3 5 2" xfId="38125"/>
    <cellStyle name="Normal 6 3 4 3 5 3" xfId="38126"/>
    <cellStyle name="Normal 6 3 4 3 5 4" xfId="38127"/>
    <cellStyle name="Normal 6 3 4 3 6" xfId="38128"/>
    <cellStyle name="Normal 6 3 4 3 6 2" xfId="38129"/>
    <cellStyle name="Normal 6 3 4 3 7" xfId="38130"/>
    <cellStyle name="Normal 6 3 4 3 8" xfId="38131"/>
    <cellStyle name="Normal 6 3 4 4" xfId="38132"/>
    <cellStyle name="Normal 6 3 4 4 2" xfId="38133"/>
    <cellStyle name="Normal 6 3 4 4 2 2" xfId="38134"/>
    <cellStyle name="Normal 6 3 4 4 2 2 2" xfId="38135"/>
    <cellStyle name="Normal 6 3 4 4 2 2 3" xfId="38136"/>
    <cellStyle name="Normal 6 3 4 4 2 2 4" xfId="38137"/>
    <cellStyle name="Normal 6 3 4 4 2 3" xfId="38138"/>
    <cellStyle name="Normal 6 3 4 4 2 4" xfId="38139"/>
    <cellStyle name="Normal 6 3 4 4 2 5" xfId="38140"/>
    <cellStyle name="Normal 6 3 4 4 3" xfId="38141"/>
    <cellStyle name="Normal 6 3 4 4 3 2" xfId="38142"/>
    <cellStyle name="Normal 6 3 4 4 3 3" xfId="38143"/>
    <cellStyle name="Normal 6 3 4 4 3 4" xfId="38144"/>
    <cellStyle name="Normal 6 3 4 4 4" xfId="38145"/>
    <cellStyle name="Normal 6 3 4 4 4 2" xfId="38146"/>
    <cellStyle name="Normal 6 3 4 4 5" xfId="38147"/>
    <cellStyle name="Normal 6 3 4 4 6" xfId="38148"/>
    <cellStyle name="Normal 6 3 4 5" xfId="38149"/>
    <cellStyle name="Normal 6 3 4 5 2" xfId="38150"/>
    <cellStyle name="Normal 6 3 4 5 2 2" xfId="38151"/>
    <cellStyle name="Normal 6 3 4 5 2 2 2" xfId="38152"/>
    <cellStyle name="Normal 6 3 4 5 2 2 3" xfId="38153"/>
    <cellStyle name="Normal 6 3 4 5 2 2 4" xfId="38154"/>
    <cellStyle name="Normal 6 3 4 5 2 3" xfId="38155"/>
    <cellStyle name="Normal 6 3 4 5 2 4" xfId="38156"/>
    <cellStyle name="Normal 6 3 4 5 2 5" xfId="38157"/>
    <cellStyle name="Normal 6 3 4 5 3" xfId="38158"/>
    <cellStyle name="Normal 6 3 4 5 3 2" xfId="38159"/>
    <cellStyle name="Normal 6 3 4 5 3 3" xfId="38160"/>
    <cellStyle name="Normal 6 3 4 5 3 4" xfId="38161"/>
    <cellStyle name="Normal 6 3 4 5 4" xfId="38162"/>
    <cellStyle name="Normal 6 3 4 5 4 2" xfId="38163"/>
    <cellStyle name="Normal 6 3 4 5 5" xfId="38164"/>
    <cellStyle name="Normal 6 3 4 5 6" xfId="38165"/>
    <cellStyle name="Normal 6 3 4 6" xfId="38166"/>
    <cellStyle name="Normal 6 3 4 6 2" xfId="38167"/>
    <cellStyle name="Normal 6 3 4 6 2 2" xfId="38168"/>
    <cellStyle name="Normal 6 3 4 6 2 3" xfId="38169"/>
    <cellStyle name="Normal 6 3 4 6 2 4" xfId="38170"/>
    <cellStyle name="Normal 6 3 4 6 3" xfId="38171"/>
    <cellStyle name="Normal 6 3 4 6 4" xfId="38172"/>
    <cellStyle name="Normal 6 3 4 6 5" xfId="38173"/>
    <cellStyle name="Normal 6 3 4 7" xfId="38174"/>
    <cellStyle name="Normal 6 3 4 7 2" xfId="38175"/>
    <cellStyle name="Normal 6 3 4 7 3" xfId="38176"/>
    <cellStyle name="Normal 6 3 4 7 4" xfId="38177"/>
    <cellStyle name="Normal 6 3 4 8" xfId="38178"/>
    <cellStyle name="Normal 6 3 4 8 2" xfId="38179"/>
    <cellStyle name="Normal 6 3 4 9" xfId="38180"/>
    <cellStyle name="Normal 6 3 5" xfId="38181"/>
    <cellStyle name="Normal 6 3 5 2" xfId="38182"/>
    <cellStyle name="Normal 6 3 5 2 2" xfId="38183"/>
    <cellStyle name="Normal 6 3 5 2 2 2" xfId="38184"/>
    <cellStyle name="Normal 6 3 5 2 2 2 2" xfId="38185"/>
    <cellStyle name="Normal 6 3 5 2 2 2 3" xfId="38186"/>
    <cellStyle name="Normal 6 3 5 2 2 2 4" xfId="38187"/>
    <cellStyle name="Normal 6 3 5 2 2 3" xfId="38188"/>
    <cellStyle name="Normal 6 3 5 2 2 4" xfId="38189"/>
    <cellStyle name="Normal 6 3 5 2 2 5" xfId="38190"/>
    <cellStyle name="Normal 6 3 5 2 3" xfId="38191"/>
    <cellStyle name="Normal 6 3 5 2 3 2" xfId="38192"/>
    <cellStyle name="Normal 6 3 5 2 3 3" xfId="38193"/>
    <cellStyle name="Normal 6 3 5 2 3 4" xfId="38194"/>
    <cellStyle name="Normal 6 3 5 2 4" xfId="38195"/>
    <cellStyle name="Normal 6 3 5 2 4 2" xfId="38196"/>
    <cellStyle name="Normal 6 3 5 2 5" xfId="38197"/>
    <cellStyle name="Normal 6 3 5 2 6" xfId="38198"/>
    <cellStyle name="Normal 6 3 5 3" xfId="38199"/>
    <cellStyle name="Normal 6 3 5 3 2" xfId="38200"/>
    <cellStyle name="Normal 6 3 5 3 2 2" xfId="38201"/>
    <cellStyle name="Normal 6 3 5 3 2 2 2" xfId="38202"/>
    <cellStyle name="Normal 6 3 5 3 2 2 3" xfId="38203"/>
    <cellStyle name="Normal 6 3 5 3 2 2 4" xfId="38204"/>
    <cellStyle name="Normal 6 3 5 3 2 3" xfId="38205"/>
    <cellStyle name="Normal 6 3 5 3 2 4" xfId="38206"/>
    <cellStyle name="Normal 6 3 5 3 2 5" xfId="38207"/>
    <cellStyle name="Normal 6 3 5 3 3" xfId="38208"/>
    <cellStyle name="Normal 6 3 5 3 3 2" xfId="38209"/>
    <cellStyle name="Normal 6 3 5 3 3 3" xfId="38210"/>
    <cellStyle name="Normal 6 3 5 3 3 4" xfId="38211"/>
    <cellStyle name="Normal 6 3 5 3 4" xfId="38212"/>
    <cellStyle name="Normal 6 3 5 3 4 2" xfId="38213"/>
    <cellStyle name="Normal 6 3 5 3 5" xfId="38214"/>
    <cellStyle name="Normal 6 3 5 3 6" xfId="38215"/>
    <cellStyle name="Normal 6 3 5 4" xfId="38216"/>
    <cellStyle name="Normal 6 3 5 4 2" xfId="38217"/>
    <cellStyle name="Normal 6 3 5 4 2 2" xfId="38218"/>
    <cellStyle name="Normal 6 3 5 4 2 3" xfId="38219"/>
    <cellStyle name="Normal 6 3 5 4 2 4" xfId="38220"/>
    <cellStyle name="Normal 6 3 5 4 3" xfId="38221"/>
    <cellStyle name="Normal 6 3 5 4 4" xfId="38222"/>
    <cellStyle name="Normal 6 3 5 4 5" xfId="38223"/>
    <cellStyle name="Normal 6 3 5 5" xfId="38224"/>
    <cellStyle name="Normal 6 3 5 5 2" xfId="38225"/>
    <cellStyle name="Normal 6 3 5 5 3" xfId="38226"/>
    <cellStyle name="Normal 6 3 5 5 4" xfId="38227"/>
    <cellStyle name="Normal 6 3 5 6" xfId="38228"/>
    <cellStyle name="Normal 6 3 5 6 2" xfId="38229"/>
    <cellStyle name="Normal 6 3 5 7" xfId="38230"/>
    <cellStyle name="Normal 6 3 5 8" xfId="38231"/>
    <cellStyle name="Normal 6 3 6" xfId="38232"/>
    <cellStyle name="Normal 6 3 6 2" xfId="38233"/>
    <cellStyle name="Normal 6 3 6 2 2" xfId="38234"/>
    <cellStyle name="Normal 6 3 6 2 2 2" xfId="38235"/>
    <cellStyle name="Normal 6 3 6 2 2 2 2" xfId="38236"/>
    <cellStyle name="Normal 6 3 6 2 2 2 3" xfId="38237"/>
    <cellStyle name="Normal 6 3 6 2 2 2 4" xfId="38238"/>
    <cellStyle name="Normal 6 3 6 2 2 3" xfId="38239"/>
    <cellStyle name="Normal 6 3 6 2 2 4" xfId="38240"/>
    <cellStyle name="Normal 6 3 6 2 2 5" xfId="38241"/>
    <cellStyle name="Normal 6 3 6 2 3" xfId="38242"/>
    <cellStyle name="Normal 6 3 6 2 3 2" xfId="38243"/>
    <cellStyle name="Normal 6 3 6 2 3 3" xfId="38244"/>
    <cellStyle name="Normal 6 3 6 2 3 4" xfId="38245"/>
    <cellStyle name="Normal 6 3 6 2 4" xfId="38246"/>
    <cellStyle name="Normal 6 3 6 2 4 2" xfId="38247"/>
    <cellStyle name="Normal 6 3 6 2 5" xfId="38248"/>
    <cellStyle name="Normal 6 3 6 2 6" xfId="38249"/>
    <cellStyle name="Normal 6 3 6 3" xfId="38250"/>
    <cellStyle name="Normal 6 3 6 3 2" xfId="38251"/>
    <cellStyle name="Normal 6 3 6 3 2 2" xfId="38252"/>
    <cellStyle name="Normal 6 3 6 3 2 2 2" xfId="38253"/>
    <cellStyle name="Normal 6 3 6 3 2 2 3" xfId="38254"/>
    <cellStyle name="Normal 6 3 6 3 2 2 4" xfId="38255"/>
    <cellStyle name="Normal 6 3 6 3 2 3" xfId="38256"/>
    <cellStyle name="Normal 6 3 6 3 2 4" xfId="38257"/>
    <cellStyle name="Normal 6 3 6 3 2 5" xfId="38258"/>
    <cellStyle name="Normal 6 3 6 3 3" xfId="38259"/>
    <cellStyle name="Normal 6 3 6 3 3 2" xfId="38260"/>
    <cellStyle name="Normal 6 3 6 3 3 3" xfId="38261"/>
    <cellStyle name="Normal 6 3 6 3 3 4" xfId="38262"/>
    <cellStyle name="Normal 6 3 6 3 4" xfId="38263"/>
    <cellStyle name="Normal 6 3 6 3 4 2" xfId="38264"/>
    <cellStyle name="Normal 6 3 6 3 5" xfId="38265"/>
    <cellStyle name="Normal 6 3 6 3 6" xfId="38266"/>
    <cellStyle name="Normal 6 3 6 4" xfId="38267"/>
    <cellStyle name="Normal 6 3 6 4 2" xfId="38268"/>
    <cellStyle name="Normal 6 3 6 4 2 2" xfId="38269"/>
    <cellStyle name="Normal 6 3 6 4 2 3" xfId="38270"/>
    <cellStyle name="Normal 6 3 6 4 2 4" xfId="38271"/>
    <cellStyle name="Normal 6 3 6 4 3" xfId="38272"/>
    <cellStyle name="Normal 6 3 6 4 4" xfId="38273"/>
    <cellStyle name="Normal 6 3 6 4 5" xfId="38274"/>
    <cellStyle name="Normal 6 3 6 5" xfId="38275"/>
    <cellStyle name="Normal 6 3 6 5 2" xfId="38276"/>
    <cellStyle name="Normal 6 3 6 5 3" xfId="38277"/>
    <cellStyle name="Normal 6 3 6 5 4" xfId="38278"/>
    <cellStyle name="Normal 6 3 6 6" xfId="38279"/>
    <cellStyle name="Normal 6 3 6 6 2" xfId="38280"/>
    <cellStyle name="Normal 6 3 6 7" xfId="38281"/>
    <cellStyle name="Normal 6 3 6 8" xfId="38282"/>
    <cellStyle name="Normal 6 3 7" xfId="38283"/>
    <cellStyle name="Normal 6 3 7 2" xfId="38284"/>
    <cellStyle name="Normal 6 3 7 2 2" xfId="38285"/>
    <cellStyle name="Normal 6 3 7 2 2 2" xfId="38286"/>
    <cellStyle name="Normal 6 3 7 2 2 3" xfId="38287"/>
    <cellStyle name="Normal 6 3 7 2 2 4" xfId="38288"/>
    <cellStyle name="Normal 6 3 7 2 3" xfId="38289"/>
    <cellStyle name="Normal 6 3 7 2 4" xfId="38290"/>
    <cellStyle name="Normal 6 3 7 2 5" xfId="38291"/>
    <cellStyle name="Normal 6 3 7 3" xfId="38292"/>
    <cellStyle name="Normal 6 3 7 3 2" xfId="38293"/>
    <cellStyle name="Normal 6 3 7 3 3" xfId="38294"/>
    <cellStyle name="Normal 6 3 7 3 4" xfId="38295"/>
    <cellStyle name="Normal 6 3 7 4" xfId="38296"/>
    <cellStyle name="Normal 6 3 7 4 2" xfId="38297"/>
    <cellStyle name="Normal 6 3 7 5" xfId="38298"/>
    <cellStyle name="Normal 6 3 7 6" xfId="38299"/>
    <cellStyle name="Normal 6 3 8" xfId="38300"/>
    <cellStyle name="Normal 6 3 8 2" xfId="38301"/>
    <cellStyle name="Normal 6 3 8 2 2" xfId="38302"/>
    <cellStyle name="Normal 6 3 8 2 2 2" xfId="38303"/>
    <cellStyle name="Normal 6 3 8 2 2 3" xfId="38304"/>
    <cellStyle name="Normal 6 3 8 2 2 4" xfId="38305"/>
    <cellStyle name="Normal 6 3 8 2 3" xfId="38306"/>
    <cellStyle name="Normal 6 3 8 2 4" xfId="38307"/>
    <cellStyle name="Normal 6 3 8 2 5" xfId="38308"/>
    <cellStyle name="Normal 6 3 8 3" xfId="38309"/>
    <cellStyle name="Normal 6 3 8 3 2" xfId="38310"/>
    <cellStyle name="Normal 6 3 8 3 3" xfId="38311"/>
    <cellStyle name="Normal 6 3 8 3 4" xfId="38312"/>
    <cellStyle name="Normal 6 3 8 4" xfId="38313"/>
    <cellStyle name="Normal 6 3 8 4 2" xfId="38314"/>
    <cellStyle name="Normal 6 3 8 5" xfId="38315"/>
    <cellStyle name="Normal 6 3 8 6" xfId="38316"/>
    <cellStyle name="Normal 6 3 9" xfId="38317"/>
    <cellStyle name="Normal 6 3 9 2" xfId="38318"/>
    <cellStyle name="Normal 6 3 9 2 2" xfId="38319"/>
    <cellStyle name="Normal 6 3 9 2 3" xfId="38320"/>
    <cellStyle name="Normal 6 3 9 2 4" xfId="38321"/>
    <cellStyle name="Normal 6 3 9 3" xfId="38322"/>
    <cellStyle name="Normal 6 3 9 4" xfId="38323"/>
    <cellStyle name="Normal 6 3 9 5" xfId="38324"/>
    <cellStyle name="Normal 6 4" xfId="38325"/>
    <cellStyle name="Normal 6 4 10" xfId="38326"/>
    <cellStyle name="Normal 6 4 10 2" xfId="38327"/>
    <cellStyle name="Normal 6 4 10 3" xfId="38328"/>
    <cellStyle name="Normal 6 4 10 4" xfId="38329"/>
    <cellStyle name="Normal 6 4 11" xfId="38330"/>
    <cellStyle name="Normal 6 4 11 2" xfId="38331"/>
    <cellStyle name="Normal 6 4 12" xfId="38332"/>
    <cellStyle name="Normal 6 4 13" xfId="38333"/>
    <cellStyle name="Normal 6 4 14" xfId="38334"/>
    <cellStyle name="Normal 6 4 2" xfId="38335"/>
    <cellStyle name="Normal 6 4 2 10" xfId="38336"/>
    <cellStyle name="Normal 6 4 2 11" xfId="38337"/>
    <cellStyle name="Normal 6 4 2 2" xfId="38338"/>
    <cellStyle name="Normal 6 4 2 2 10" xfId="38339"/>
    <cellStyle name="Normal 6 4 2 2 2" xfId="38340"/>
    <cellStyle name="Normal 6 4 2 2 2 2" xfId="38341"/>
    <cellStyle name="Normal 6 4 2 2 2 2 2" xfId="38342"/>
    <cellStyle name="Normal 6 4 2 2 2 2 2 2" xfId="38343"/>
    <cellStyle name="Normal 6 4 2 2 2 2 2 2 2" xfId="38344"/>
    <cellStyle name="Normal 6 4 2 2 2 2 2 2 3" xfId="38345"/>
    <cellStyle name="Normal 6 4 2 2 2 2 2 2 4" xfId="38346"/>
    <cellStyle name="Normal 6 4 2 2 2 2 2 3" xfId="38347"/>
    <cellStyle name="Normal 6 4 2 2 2 2 2 4" xfId="38348"/>
    <cellStyle name="Normal 6 4 2 2 2 2 2 5" xfId="38349"/>
    <cellStyle name="Normal 6 4 2 2 2 2 3" xfId="38350"/>
    <cellStyle name="Normal 6 4 2 2 2 2 3 2" xfId="38351"/>
    <cellStyle name="Normal 6 4 2 2 2 2 3 3" xfId="38352"/>
    <cellStyle name="Normal 6 4 2 2 2 2 3 4" xfId="38353"/>
    <cellStyle name="Normal 6 4 2 2 2 2 4" xfId="38354"/>
    <cellStyle name="Normal 6 4 2 2 2 2 4 2" xfId="38355"/>
    <cellStyle name="Normal 6 4 2 2 2 2 5" xfId="38356"/>
    <cellStyle name="Normal 6 4 2 2 2 2 6" xfId="38357"/>
    <cellStyle name="Normal 6 4 2 2 2 3" xfId="38358"/>
    <cellStyle name="Normal 6 4 2 2 2 3 2" xfId="38359"/>
    <cellStyle name="Normal 6 4 2 2 2 3 2 2" xfId="38360"/>
    <cellStyle name="Normal 6 4 2 2 2 3 2 2 2" xfId="38361"/>
    <cellStyle name="Normal 6 4 2 2 2 3 2 2 3" xfId="38362"/>
    <cellStyle name="Normal 6 4 2 2 2 3 2 2 4" xfId="38363"/>
    <cellStyle name="Normal 6 4 2 2 2 3 2 3" xfId="38364"/>
    <cellStyle name="Normal 6 4 2 2 2 3 2 4" xfId="38365"/>
    <cellStyle name="Normal 6 4 2 2 2 3 2 5" xfId="38366"/>
    <cellStyle name="Normal 6 4 2 2 2 3 3" xfId="38367"/>
    <cellStyle name="Normal 6 4 2 2 2 3 3 2" xfId="38368"/>
    <cellStyle name="Normal 6 4 2 2 2 3 3 3" xfId="38369"/>
    <cellStyle name="Normal 6 4 2 2 2 3 3 4" xfId="38370"/>
    <cellStyle name="Normal 6 4 2 2 2 3 4" xfId="38371"/>
    <cellStyle name="Normal 6 4 2 2 2 3 4 2" xfId="38372"/>
    <cellStyle name="Normal 6 4 2 2 2 3 5" xfId="38373"/>
    <cellStyle name="Normal 6 4 2 2 2 3 6" xfId="38374"/>
    <cellStyle name="Normal 6 4 2 2 2 4" xfId="38375"/>
    <cellStyle name="Normal 6 4 2 2 2 4 2" xfId="38376"/>
    <cellStyle name="Normal 6 4 2 2 2 4 2 2" xfId="38377"/>
    <cellStyle name="Normal 6 4 2 2 2 4 2 3" xfId="38378"/>
    <cellStyle name="Normal 6 4 2 2 2 4 2 4" xfId="38379"/>
    <cellStyle name="Normal 6 4 2 2 2 4 3" xfId="38380"/>
    <cellStyle name="Normal 6 4 2 2 2 4 4" xfId="38381"/>
    <cellStyle name="Normal 6 4 2 2 2 4 5" xfId="38382"/>
    <cellStyle name="Normal 6 4 2 2 2 5" xfId="38383"/>
    <cellStyle name="Normal 6 4 2 2 2 5 2" xfId="38384"/>
    <cellStyle name="Normal 6 4 2 2 2 5 3" xfId="38385"/>
    <cellStyle name="Normal 6 4 2 2 2 5 4" xfId="38386"/>
    <cellStyle name="Normal 6 4 2 2 2 6" xfId="38387"/>
    <cellStyle name="Normal 6 4 2 2 2 6 2" xfId="38388"/>
    <cellStyle name="Normal 6 4 2 2 2 7" xfId="38389"/>
    <cellStyle name="Normal 6 4 2 2 2 8" xfId="38390"/>
    <cellStyle name="Normal 6 4 2 2 3" xfId="38391"/>
    <cellStyle name="Normal 6 4 2 2 3 2" xfId="38392"/>
    <cellStyle name="Normal 6 4 2 2 3 2 2" xfId="38393"/>
    <cellStyle name="Normal 6 4 2 2 3 2 2 2" xfId="38394"/>
    <cellStyle name="Normal 6 4 2 2 3 2 2 2 2" xfId="38395"/>
    <cellStyle name="Normal 6 4 2 2 3 2 2 2 3" xfId="38396"/>
    <cellStyle name="Normal 6 4 2 2 3 2 2 2 4" xfId="38397"/>
    <cellStyle name="Normal 6 4 2 2 3 2 2 3" xfId="38398"/>
    <cellStyle name="Normal 6 4 2 2 3 2 2 4" xfId="38399"/>
    <cellStyle name="Normal 6 4 2 2 3 2 2 5" xfId="38400"/>
    <cellStyle name="Normal 6 4 2 2 3 2 3" xfId="38401"/>
    <cellStyle name="Normal 6 4 2 2 3 2 3 2" xfId="38402"/>
    <cellStyle name="Normal 6 4 2 2 3 2 3 3" xfId="38403"/>
    <cellStyle name="Normal 6 4 2 2 3 2 3 4" xfId="38404"/>
    <cellStyle name="Normal 6 4 2 2 3 2 4" xfId="38405"/>
    <cellStyle name="Normal 6 4 2 2 3 2 4 2" xfId="38406"/>
    <cellStyle name="Normal 6 4 2 2 3 2 5" xfId="38407"/>
    <cellStyle name="Normal 6 4 2 2 3 2 6" xfId="38408"/>
    <cellStyle name="Normal 6 4 2 2 3 3" xfId="38409"/>
    <cellStyle name="Normal 6 4 2 2 3 3 2" xfId="38410"/>
    <cellStyle name="Normal 6 4 2 2 3 3 2 2" xfId="38411"/>
    <cellStyle name="Normal 6 4 2 2 3 3 2 2 2" xfId="38412"/>
    <cellStyle name="Normal 6 4 2 2 3 3 2 2 3" xfId="38413"/>
    <cellStyle name="Normal 6 4 2 2 3 3 2 2 4" xfId="38414"/>
    <cellStyle name="Normal 6 4 2 2 3 3 2 3" xfId="38415"/>
    <cellStyle name="Normal 6 4 2 2 3 3 2 4" xfId="38416"/>
    <cellStyle name="Normal 6 4 2 2 3 3 2 5" xfId="38417"/>
    <cellStyle name="Normal 6 4 2 2 3 3 3" xfId="38418"/>
    <cellStyle name="Normal 6 4 2 2 3 3 3 2" xfId="38419"/>
    <cellStyle name="Normal 6 4 2 2 3 3 3 3" xfId="38420"/>
    <cellStyle name="Normal 6 4 2 2 3 3 3 4" xfId="38421"/>
    <cellStyle name="Normal 6 4 2 2 3 3 4" xfId="38422"/>
    <cellStyle name="Normal 6 4 2 2 3 3 4 2" xfId="38423"/>
    <cellStyle name="Normal 6 4 2 2 3 3 5" xfId="38424"/>
    <cellStyle name="Normal 6 4 2 2 3 3 6" xfId="38425"/>
    <cellStyle name="Normal 6 4 2 2 3 4" xfId="38426"/>
    <cellStyle name="Normal 6 4 2 2 3 4 2" xfId="38427"/>
    <cellStyle name="Normal 6 4 2 2 3 4 2 2" xfId="38428"/>
    <cellStyle name="Normal 6 4 2 2 3 4 2 3" xfId="38429"/>
    <cellStyle name="Normal 6 4 2 2 3 4 2 4" xfId="38430"/>
    <cellStyle name="Normal 6 4 2 2 3 4 3" xfId="38431"/>
    <cellStyle name="Normal 6 4 2 2 3 4 4" xfId="38432"/>
    <cellStyle name="Normal 6 4 2 2 3 4 5" xfId="38433"/>
    <cellStyle name="Normal 6 4 2 2 3 5" xfId="38434"/>
    <cellStyle name="Normal 6 4 2 2 3 5 2" xfId="38435"/>
    <cellStyle name="Normal 6 4 2 2 3 5 3" xfId="38436"/>
    <cellStyle name="Normal 6 4 2 2 3 5 4" xfId="38437"/>
    <cellStyle name="Normal 6 4 2 2 3 6" xfId="38438"/>
    <cellStyle name="Normal 6 4 2 2 3 6 2" xfId="38439"/>
    <cellStyle name="Normal 6 4 2 2 3 7" xfId="38440"/>
    <cellStyle name="Normal 6 4 2 2 3 8" xfId="38441"/>
    <cellStyle name="Normal 6 4 2 2 4" xfId="38442"/>
    <cellStyle name="Normal 6 4 2 2 4 2" xfId="38443"/>
    <cellStyle name="Normal 6 4 2 2 4 2 2" xfId="38444"/>
    <cellStyle name="Normal 6 4 2 2 4 2 2 2" xfId="38445"/>
    <cellStyle name="Normal 6 4 2 2 4 2 2 3" xfId="38446"/>
    <cellStyle name="Normal 6 4 2 2 4 2 2 4" xfId="38447"/>
    <cellStyle name="Normal 6 4 2 2 4 2 3" xfId="38448"/>
    <cellStyle name="Normal 6 4 2 2 4 2 4" xfId="38449"/>
    <cellStyle name="Normal 6 4 2 2 4 2 5" xfId="38450"/>
    <cellStyle name="Normal 6 4 2 2 4 3" xfId="38451"/>
    <cellStyle name="Normal 6 4 2 2 4 3 2" xfId="38452"/>
    <cellStyle name="Normal 6 4 2 2 4 3 3" xfId="38453"/>
    <cellStyle name="Normal 6 4 2 2 4 3 4" xfId="38454"/>
    <cellStyle name="Normal 6 4 2 2 4 4" xfId="38455"/>
    <cellStyle name="Normal 6 4 2 2 4 4 2" xfId="38456"/>
    <cellStyle name="Normal 6 4 2 2 4 5" xfId="38457"/>
    <cellStyle name="Normal 6 4 2 2 4 6" xfId="38458"/>
    <cellStyle name="Normal 6 4 2 2 5" xfId="38459"/>
    <cellStyle name="Normal 6 4 2 2 5 2" xfId="38460"/>
    <cellStyle name="Normal 6 4 2 2 5 2 2" xfId="38461"/>
    <cellStyle name="Normal 6 4 2 2 5 2 2 2" xfId="38462"/>
    <cellStyle name="Normal 6 4 2 2 5 2 2 3" xfId="38463"/>
    <cellStyle name="Normal 6 4 2 2 5 2 2 4" xfId="38464"/>
    <cellStyle name="Normal 6 4 2 2 5 2 3" xfId="38465"/>
    <cellStyle name="Normal 6 4 2 2 5 2 4" xfId="38466"/>
    <cellStyle name="Normal 6 4 2 2 5 2 5" xfId="38467"/>
    <cellStyle name="Normal 6 4 2 2 5 3" xfId="38468"/>
    <cellStyle name="Normal 6 4 2 2 5 3 2" xfId="38469"/>
    <cellStyle name="Normal 6 4 2 2 5 3 3" xfId="38470"/>
    <cellStyle name="Normal 6 4 2 2 5 3 4" xfId="38471"/>
    <cellStyle name="Normal 6 4 2 2 5 4" xfId="38472"/>
    <cellStyle name="Normal 6 4 2 2 5 4 2" xfId="38473"/>
    <cellStyle name="Normal 6 4 2 2 5 5" xfId="38474"/>
    <cellStyle name="Normal 6 4 2 2 5 6" xfId="38475"/>
    <cellStyle name="Normal 6 4 2 2 6" xfId="38476"/>
    <cellStyle name="Normal 6 4 2 2 6 2" xfId="38477"/>
    <cellStyle name="Normal 6 4 2 2 6 2 2" xfId="38478"/>
    <cellStyle name="Normal 6 4 2 2 6 2 3" xfId="38479"/>
    <cellStyle name="Normal 6 4 2 2 6 2 4" xfId="38480"/>
    <cellStyle name="Normal 6 4 2 2 6 3" xfId="38481"/>
    <cellStyle name="Normal 6 4 2 2 6 4" xfId="38482"/>
    <cellStyle name="Normal 6 4 2 2 6 5" xfId="38483"/>
    <cellStyle name="Normal 6 4 2 2 7" xfId="38484"/>
    <cellStyle name="Normal 6 4 2 2 7 2" xfId="38485"/>
    <cellStyle name="Normal 6 4 2 2 7 3" xfId="38486"/>
    <cellStyle name="Normal 6 4 2 2 7 4" xfId="38487"/>
    <cellStyle name="Normal 6 4 2 2 8" xfId="38488"/>
    <cellStyle name="Normal 6 4 2 2 8 2" xfId="38489"/>
    <cellStyle name="Normal 6 4 2 2 9" xfId="38490"/>
    <cellStyle name="Normal 6 4 2 3" xfId="38491"/>
    <cellStyle name="Normal 6 4 2 3 2" xfId="38492"/>
    <cellStyle name="Normal 6 4 2 3 2 2" xfId="38493"/>
    <cellStyle name="Normal 6 4 2 3 2 2 2" xfId="38494"/>
    <cellStyle name="Normal 6 4 2 3 2 2 2 2" xfId="38495"/>
    <cellStyle name="Normal 6 4 2 3 2 2 2 3" xfId="38496"/>
    <cellStyle name="Normal 6 4 2 3 2 2 2 4" xfId="38497"/>
    <cellStyle name="Normal 6 4 2 3 2 2 3" xfId="38498"/>
    <cellStyle name="Normal 6 4 2 3 2 2 4" xfId="38499"/>
    <cellStyle name="Normal 6 4 2 3 2 2 5" xfId="38500"/>
    <cellStyle name="Normal 6 4 2 3 2 3" xfId="38501"/>
    <cellStyle name="Normal 6 4 2 3 2 3 2" xfId="38502"/>
    <cellStyle name="Normal 6 4 2 3 2 3 3" xfId="38503"/>
    <cellStyle name="Normal 6 4 2 3 2 3 4" xfId="38504"/>
    <cellStyle name="Normal 6 4 2 3 2 4" xfId="38505"/>
    <cellStyle name="Normal 6 4 2 3 2 4 2" xfId="38506"/>
    <cellStyle name="Normal 6 4 2 3 2 5" xfId="38507"/>
    <cellStyle name="Normal 6 4 2 3 2 6" xfId="38508"/>
    <cellStyle name="Normal 6 4 2 3 3" xfId="38509"/>
    <cellStyle name="Normal 6 4 2 3 3 2" xfId="38510"/>
    <cellStyle name="Normal 6 4 2 3 3 2 2" xfId="38511"/>
    <cellStyle name="Normal 6 4 2 3 3 2 2 2" xfId="38512"/>
    <cellStyle name="Normal 6 4 2 3 3 2 2 3" xfId="38513"/>
    <cellStyle name="Normal 6 4 2 3 3 2 2 4" xfId="38514"/>
    <cellStyle name="Normal 6 4 2 3 3 2 3" xfId="38515"/>
    <cellStyle name="Normal 6 4 2 3 3 2 4" xfId="38516"/>
    <cellStyle name="Normal 6 4 2 3 3 2 5" xfId="38517"/>
    <cellStyle name="Normal 6 4 2 3 3 3" xfId="38518"/>
    <cellStyle name="Normal 6 4 2 3 3 3 2" xfId="38519"/>
    <cellStyle name="Normal 6 4 2 3 3 3 3" xfId="38520"/>
    <cellStyle name="Normal 6 4 2 3 3 3 4" xfId="38521"/>
    <cellStyle name="Normal 6 4 2 3 3 4" xfId="38522"/>
    <cellStyle name="Normal 6 4 2 3 3 4 2" xfId="38523"/>
    <cellStyle name="Normal 6 4 2 3 3 5" xfId="38524"/>
    <cellStyle name="Normal 6 4 2 3 3 6" xfId="38525"/>
    <cellStyle name="Normal 6 4 2 3 4" xfId="38526"/>
    <cellStyle name="Normal 6 4 2 3 4 2" xfId="38527"/>
    <cellStyle name="Normal 6 4 2 3 4 2 2" xfId="38528"/>
    <cellStyle name="Normal 6 4 2 3 4 2 3" xfId="38529"/>
    <cellStyle name="Normal 6 4 2 3 4 2 4" xfId="38530"/>
    <cellStyle name="Normal 6 4 2 3 4 3" xfId="38531"/>
    <cellStyle name="Normal 6 4 2 3 4 4" xfId="38532"/>
    <cellStyle name="Normal 6 4 2 3 4 5" xfId="38533"/>
    <cellStyle name="Normal 6 4 2 3 5" xfId="38534"/>
    <cellStyle name="Normal 6 4 2 3 5 2" xfId="38535"/>
    <cellStyle name="Normal 6 4 2 3 5 3" xfId="38536"/>
    <cellStyle name="Normal 6 4 2 3 5 4" xfId="38537"/>
    <cellStyle name="Normal 6 4 2 3 6" xfId="38538"/>
    <cellStyle name="Normal 6 4 2 3 6 2" xfId="38539"/>
    <cellStyle name="Normal 6 4 2 3 7" xfId="38540"/>
    <cellStyle name="Normal 6 4 2 3 8" xfId="38541"/>
    <cellStyle name="Normal 6 4 2 4" xfId="38542"/>
    <cellStyle name="Normal 6 4 2 4 2" xfId="38543"/>
    <cellStyle name="Normal 6 4 2 4 2 2" xfId="38544"/>
    <cellStyle name="Normal 6 4 2 4 2 2 2" xfId="38545"/>
    <cellStyle name="Normal 6 4 2 4 2 2 2 2" xfId="38546"/>
    <cellStyle name="Normal 6 4 2 4 2 2 2 3" xfId="38547"/>
    <cellStyle name="Normal 6 4 2 4 2 2 2 4" xfId="38548"/>
    <cellStyle name="Normal 6 4 2 4 2 2 3" xfId="38549"/>
    <cellStyle name="Normal 6 4 2 4 2 2 4" xfId="38550"/>
    <cellStyle name="Normal 6 4 2 4 2 2 5" xfId="38551"/>
    <cellStyle name="Normal 6 4 2 4 2 3" xfId="38552"/>
    <cellStyle name="Normal 6 4 2 4 2 3 2" xfId="38553"/>
    <cellStyle name="Normal 6 4 2 4 2 3 3" xfId="38554"/>
    <cellStyle name="Normal 6 4 2 4 2 3 4" xfId="38555"/>
    <cellStyle name="Normal 6 4 2 4 2 4" xfId="38556"/>
    <cellStyle name="Normal 6 4 2 4 2 4 2" xfId="38557"/>
    <cellStyle name="Normal 6 4 2 4 2 5" xfId="38558"/>
    <cellStyle name="Normal 6 4 2 4 2 6" xfId="38559"/>
    <cellStyle name="Normal 6 4 2 4 3" xfId="38560"/>
    <cellStyle name="Normal 6 4 2 4 3 2" xfId="38561"/>
    <cellStyle name="Normal 6 4 2 4 3 2 2" xfId="38562"/>
    <cellStyle name="Normal 6 4 2 4 3 2 2 2" xfId="38563"/>
    <cellStyle name="Normal 6 4 2 4 3 2 2 3" xfId="38564"/>
    <cellStyle name="Normal 6 4 2 4 3 2 2 4" xfId="38565"/>
    <cellStyle name="Normal 6 4 2 4 3 2 3" xfId="38566"/>
    <cellStyle name="Normal 6 4 2 4 3 2 4" xfId="38567"/>
    <cellStyle name="Normal 6 4 2 4 3 2 5" xfId="38568"/>
    <cellStyle name="Normal 6 4 2 4 3 3" xfId="38569"/>
    <cellStyle name="Normal 6 4 2 4 3 3 2" xfId="38570"/>
    <cellStyle name="Normal 6 4 2 4 3 3 3" xfId="38571"/>
    <cellStyle name="Normal 6 4 2 4 3 3 4" xfId="38572"/>
    <cellStyle name="Normal 6 4 2 4 3 4" xfId="38573"/>
    <cellStyle name="Normal 6 4 2 4 3 4 2" xfId="38574"/>
    <cellStyle name="Normal 6 4 2 4 3 5" xfId="38575"/>
    <cellStyle name="Normal 6 4 2 4 3 6" xfId="38576"/>
    <cellStyle name="Normal 6 4 2 4 4" xfId="38577"/>
    <cellStyle name="Normal 6 4 2 4 4 2" xfId="38578"/>
    <cellStyle name="Normal 6 4 2 4 4 2 2" xfId="38579"/>
    <cellStyle name="Normal 6 4 2 4 4 2 3" xfId="38580"/>
    <cellStyle name="Normal 6 4 2 4 4 2 4" xfId="38581"/>
    <cellStyle name="Normal 6 4 2 4 4 3" xfId="38582"/>
    <cellStyle name="Normal 6 4 2 4 4 4" xfId="38583"/>
    <cellStyle name="Normal 6 4 2 4 4 5" xfId="38584"/>
    <cellStyle name="Normal 6 4 2 4 5" xfId="38585"/>
    <cellStyle name="Normal 6 4 2 4 5 2" xfId="38586"/>
    <cellStyle name="Normal 6 4 2 4 5 3" xfId="38587"/>
    <cellStyle name="Normal 6 4 2 4 5 4" xfId="38588"/>
    <cellStyle name="Normal 6 4 2 4 6" xfId="38589"/>
    <cellStyle name="Normal 6 4 2 4 6 2" xfId="38590"/>
    <cellStyle name="Normal 6 4 2 4 7" xfId="38591"/>
    <cellStyle name="Normal 6 4 2 4 8" xfId="38592"/>
    <cellStyle name="Normal 6 4 2 5" xfId="38593"/>
    <cellStyle name="Normal 6 4 2 5 2" xfId="38594"/>
    <cellStyle name="Normal 6 4 2 5 2 2" xfId="38595"/>
    <cellStyle name="Normal 6 4 2 5 2 2 2" xfId="38596"/>
    <cellStyle name="Normal 6 4 2 5 2 2 3" xfId="38597"/>
    <cellStyle name="Normal 6 4 2 5 2 2 4" xfId="38598"/>
    <cellStyle name="Normal 6 4 2 5 2 3" xfId="38599"/>
    <cellStyle name="Normal 6 4 2 5 2 4" xfId="38600"/>
    <cellStyle name="Normal 6 4 2 5 2 5" xfId="38601"/>
    <cellStyle name="Normal 6 4 2 5 3" xfId="38602"/>
    <cellStyle name="Normal 6 4 2 5 3 2" xfId="38603"/>
    <cellStyle name="Normal 6 4 2 5 3 3" xfId="38604"/>
    <cellStyle name="Normal 6 4 2 5 3 4" xfId="38605"/>
    <cellStyle name="Normal 6 4 2 5 4" xfId="38606"/>
    <cellStyle name="Normal 6 4 2 5 4 2" xfId="38607"/>
    <cellStyle name="Normal 6 4 2 5 5" xfId="38608"/>
    <cellStyle name="Normal 6 4 2 5 6" xfId="38609"/>
    <cellStyle name="Normal 6 4 2 6" xfId="38610"/>
    <cellStyle name="Normal 6 4 2 6 2" xfId="38611"/>
    <cellStyle name="Normal 6 4 2 6 2 2" xfId="38612"/>
    <cellStyle name="Normal 6 4 2 6 2 2 2" xfId="38613"/>
    <cellStyle name="Normal 6 4 2 6 2 2 3" xfId="38614"/>
    <cellStyle name="Normal 6 4 2 6 2 2 4" xfId="38615"/>
    <cellStyle name="Normal 6 4 2 6 2 3" xfId="38616"/>
    <cellStyle name="Normal 6 4 2 6 2 4" xfId="38617"/>
    <cellStyle name="Normal 6 4 2 6 2 5" xfId="38618"/>
    <cellStyle name="Normal 6 4 2 6 3" xfId="38619"/>
    <cellStyle name="Normal 6 4 2 6 3 2" xfId="38620"/>
    <cellStyle name="Normal 6 4 2 6 3 3" xfId="38621"/>
    <cellStyle name="Normal 6 4 2 6 3 4" xfId="38622"/>
    <cellStyle name="Normal 6 4 2 6 4" xfId="38623"/>
    <cellStyle name="Normal 6 4 2 6 4 2" xfId="38624"/>
    <cellStyle name="Normal 6 4 2 6 5" xfId="38625"/>
    <cellStyle name="Normal 6 4 2 6 6" xfId="38626"/>
    <cellStyle name="Normal 6 4 2 7" xfId="38627"/>
    <cellStyle name="Normal 6 4 2 7 2" xfId="38628"/>
    <cellStyle name="Normal 6 4 2 7 2 2" xfId="38629"/>
    <cellStyle name="Normal 6 4 2 7 2 3" xfId="38630"/>
    <cellStyle name="Normal 6 4 2 7 2 4" xfId="38631"/>
    <cellStyle name="Normal 6 4 2 7 3" xfId="38632"/>
    <cellStyle name="Normal 6 4 2 7 4" xfId="38633"/>
    <cellStyle name="Normal 6 4 2 7 5" xfId="38634"/>
    <cellStyle name="Normal 6 4 2 8" xfId="38635"/>
    <cellStyle name="Normal 6 4 2 8 2" xfId="38636"/>
    <cellStyle name="Normal 6 4 2 8 3" xfId="38637"/>
    <cellStyle name="Normal 6 4 2 8 4" xfId="38638"/>
    <cellStyle name="Normal 6 4 2 9" xfId="38639"/>
    <cellStyle name="Normal 6 4 2 9 2" xfId="38640"/>
    <cellStyle name="Normal 6 4 3" xfId="38641"/>
    <cellStyle name="Normal 6 4 3 10" xfId="38642"/>
    <cellStyle name="Normal 6 4 3 2" xfId="38643"/>
    <cellStyle name="Normal 6 4 3 2 2" xfId="38644"/>
    <cellStyle name="Normal 6 4 3 2 2 2" xfId="38645"/>
    <cellStyle name="Normal 6 4 3 2 2 2 2" xfId="38646"/>
    <cellStyle name="Normal 6 4 3 2 2 2 2 2" xfId="38647"/>
    <cellStyle name="Normal 6 4 3 2 2 2 2 3" xfId="38648"/>
    <cellStyle name="Normal 6 4 3 2 2 2 2 4" xfId="38649"/>
    <cellStyle name="Normal 6 4 3 2 2 2 3" xfId="38650"/>
    <cellStyle name="Normal 6 4 3 2 2 2 4" xfId="38651"/>
    <cellStyle name="Normal 6 4 3 2 2 2 5" xfId="38652"/>
    <cellStyle name="Normal 6 4 3 2 2 3" xfId="38653"/>
    <cellStyle name="Normal 6 4 3 2 2 3 2" xfId="38654"/>
    <cellStyle name="Normal 6 4 3 2 2 3 3" xfId="38655"/>
    <cellStyle name="Normal 6 4 3 2 2 3 4" xfId="38656"/>
    <cellStyle name="Normal 6 4 3 2 2 4" xfId="38657"/>
    <cellStyle name="Normal 6 4 3 2 2 4 2" xfId="38658"/>
    <cellStyle name="Normal 6 4 3 2 2 5" xfId="38659"/>
    <cellStyle name="Normal 6 4 3 2 2 6" xfId="38660"/>
    <cellStyle name="Normal 6 4 3 2 3" xfId="38661"/>
    <cellStyle name="Normal 6 4 3 2 3 2" xfId="38662"/>
    <cellStyle name="Normal 6 4 3 2 3 2 2" xfId="38663"/>
    <cellStyle name="Normal 6 4 3 2 3 2 2 2" xfId="38664"/>
    <cellStyle name="Normal 6 4 3 2 3 2 2 3" xfId="38665"/>
    <cellStyle name="Normal 6 4 3 2 3 2 2 4" xfId="38666"/>
    <cellStyle name="Normal 6 4 3 2 3 2 3" xfId="38667"/>
    <cellStyle name="Normal 6 4 3 2 3 2 4" xfId="38668"/>
    <cellStyle name="Normal 6 4 3 2 3 2 5" xfId="38669"/>
    <cellStyle name="Normal 6 4 3 2 3 3" xfId="38670"/>
    <cellStyle name="Normal 6 4 3 2 3 3 2" xfId="38671"/>
    <cellStyle name="Normal 6 4 3 2 3 3 3" xfId="38672"/>
    <cellStyle name="Normal 6 4 3 2 3 3 4" xfId="38673"/>
    <cellStyle name="Normal 6 4 3 2 3 4" xfId="38674"/>
    <cellStyle name="Normal 6 4 3 2 3 4 2" xfId="38675"/>
    <cellStyle name="Normal 6 4 3 2 3 5" xfId="38676"/>
    <cellStyle name="Normal 6 4 3 2 3 6" xfId="38677"/>
    <cellStyle name="Normal 6 4 3 2 4" xfId="38678"/>
    <cellStyle name="Normal 6 4 3 2 4 2" xfId="38679"/>
    <cellStyle name="Normal 6 4 3 2 4 2 2" xfId="38680"/>
    <cellStyle name="Normal 6 4 3 2 4 2 3" xfId="38681"/>
    <cellStyle name="Normal 6 4 3 2 4 2 4" xfId="38682"/>
    <cellStyle name="Normal 6 4 3 2 4 3" xfId="38683"/>
    <cellStyle name="Normal 6 4 3 2 4 4" xfId="38684"/>
    <cellStyle name="Normal 6 4 3 2 4 5" xfId="38685"/>
    <cellStyle name="Normal 6 4 3 2 5" xfId="38686"/>
    <cellStyle name="Normal 6 4 3 2 5 2" xfId="38687"/>
    <cellStyle name="Normal 6 4 3 2 5 3" xfId="38688"/>
    <cellStyle name="Normal 6 4 3 2 5 4" xfId="38689"/>
    <cellStyle name="Normal 6 4 3 2 6" xfId="38690"/>
    <cellStyle name="Normal 6 4 3 2 6 2" xfId="38691"/>
    <cellStyle name="Normal 6 4 3 2 7" xfId="38692"/>
    <cellStyle name="Normal 6 4 3 2 8" xfId="38693"/>
    <cellStyle name="Normal 6 4 3 3" xfId="38694"/>
    <cellStyle name="Normal 6 4 3 3 2" xfId="38695"/>
    <cellStyle name="Normal 6 4 3 3 2 2" xfId="38696"/>
    <cellStyle name="Normal 6 4 3 3 2 2 2" xfId="38697"/>
    <cellStyle name="Normal 6 4 3 3 2 2 2 2" xfId="38698"/>
    <cellStyle name="Normal 6 4 3 3 2 2 2 3" xfId="38699"/>
    <cellStyle name="Normal 6 4 3 3 2 2 2 4" xfId="38700"/>
    <cellStyle name="Normal 6 4 3 3 2 2 3" xfId="38701"/>
    <cellStyle name="Normal 6 4 3 3 2 2 4" xfId="38702"/>
    <cellStyle name="Normal 6 4 3 3 2 2 5" xfId="38703"/>
    <cellStyle name="Normal 6 4 3 3 2 3" xfId="38704"/>
    <cellStyle name="Normal 6 4 3 3 2 3 2" xfId="38705"/>
    <cellStyle name="Normal 6 4 3 3 2 3 3" xfId="38706"/>
    <cellStyle name="Normal 6 4 3 3 2 3 4" xfId="38707"/>
    <cellStyle name="Normal 6 4 3 3 2 4" xfId="38708"/>
    <cellStyle name="Normal 6 4 3 3 2 4 2" xfId="38709"/>
    <cellStyle name="Normal 6 4 3 3 2 5" xfId="38710"/>
    <cellStyle name="Normal 6 4 3 3 2 6" xfId="38711"/>
    <cellStyle name="Normal 6 4 3 3 3" xfId="38712"/>
    <cellStyle name="Normal 6 4 3 3 3 2" xfId="38713"/>
    <cellStyle name="Normal 6 4 3 3 3 2 2" xfId="38714"/>
    <cellStyle name="Normal 6 4 3 3 3 2 2 2" xfId="38715"/>
    <cellStyle name="Normal 6 4 3 3 3 2 2 3" xfId="38716"/>
    <cellStyle name="Normal 6 4 3 3 3 2 2 4" xfId="38717"/>
    <cellStyle name="Normal 6 4 3 3 3 2 3" xfId="38718"/>
    <cellStyle name="Normal 6 4 3 3 3 2 4" xfId="38719"/>
    <cellStyle name="Normal 6 4 3 3 3 2 5" xfId="38720"/>
    <cellStyle name="Normal 6 4 3 3 3 3" xfId="38721"/>
    <cellStyle name="Normal 6 4 3 3 3 3 2" xfId="38722"/>
    <cellStyle name="Normal 6 4 3 3 3 3 3" xfId="38723"/>
    <cellStyle name="Normal 6 4 3 3 3 3 4" xfId="38724"/>
    <cellStyle name="Normal 6 4 3 3 3 4" xfId="38725"/>
    <cellStyle name="Normal 6 4 3 3 3 4 2" xfId="38726"/>
    <cellStyle name="Normal 6 4 3 3 3 5" xfId="38727"/>
    <cellStyle name="Normal 6 4 3 3 3 6" xfId="38728"/>
    <cellStyle name="Normal 6 4 3 3 4" xfId="38729"/>
    <cellStyle name="Normal 6 4 3 3 4 2" xfId="38730"/>
    <cellStyle name="Normal 6 4 3 3 4 2 2" xfId="38731"/>
    <cellStyle name="Normal 6 4 3 3 4 2 3" xfId="38732"/>
    <cellStyle name="Normal 6 4 3 3 4 2 4" xfId="38733"/>
    <cellStyle name="Normal 6 4 3 3 4 3" xfId="38734"/>
    <cellStyle name="Normal 6 4 3 3 4 4" xfId="38735"/>
    <cellStyle name="Normal 6 4 3 3 4 5" xfId="38736"/>
    <cellStyle name="Normal 6 4 3 3 5" xfId="38737"/>
    <cellStyle name="Normal 6 4 3 3 5 2" xfId="38738"/>
    <cellStyle name="Normal 6 4 3 3 5 3" xfId="38739"/>
    <cellStyle name="Normal 6 4 3 3 5 4" xfId="38740"/>
    <cellStyle name="Normal 6 4 3 3 6" xfId="38741"/>
    <cellStyle name="Normal 6 4 3 3 6 2" xfId="38742"/>
    <cellStyle name="Normal 6 4 3 3 7" xfId="38743"/>
    <cellStyle name="Normal 6 4 3 3 8" xfId="38744"/>
    <cellStyle name="Normal 6 4 3 4" xfId="38745"/>
    <cellStyle name="Normal 6 4 3 4 2" xfId="38746"/>
    <cellStyle name="Normal 6 4 3 4 2 2" xfId="38747"/>
    <cellStyle name="Normal 6 4 3 4 2 2 2" xfId="38748"/>
    <cellStyle name="Normal 6 4 3 4 2 2 3" xfId="38749"/>
    <cellStyle name="Normal 6 4 3 4 2 2 4" xfId="38750"/>
    <cellStyle name="Normal 6 4 3 4 2 3" xfId="38751"/>
    <cellStyle name="Normal 6 4 3 4 2 4" xfId="38752"/>
    <cellStyle name="Normal 6 4 3 4 2 5" xfId="38753"/>
    <cellStyle name="Normal 6 4 3 4 3" xfId="38754"/>
    <cellStyle name="Normal 6 4 3 4 3 2" xfId="38755"/>
    <cellStyle name="Normal 6 4 3 4 3 3" xfId="38756"/>
    <cellStyle name="Normal 6 4 3 4 3 4" xfId="38757"/>
    <cellStyle name="Normal 6 4 3 4 4" xfId="38758"/>
    <cellStyle name="Normal 6 4 3 4 4 2" xfId="38759"/>
    <cellStyle name="Normal 6 4 3 4 5" xfId="38760"/>
    <cellStyle name="Normal 6 4 3 4 6" xfId="38761"/>
    <cellStyle name="Normal 6 4 3 5" xfId="38762"/>
    <cellStyle name="Normal 6 4 3 5 2" xfId="38763"/>
    <cellStyle name="Normal 6 4 3 5 2 2" xfId="38764"/>
    <cellStyle name="Normal 6 4 3 5 2 2 2" xfId="38765"/>
    <cellStyle name="Normal 6 4 3 5 2 2 3" xfId="38766"/>
    <cellStyle name="Normal 6 4 3 5 2 2 4" xfId="38767"/>
    <cellStyle name="Normal 6 4 3 5 2 3" xfId="38768"/>
    <cellStyle name="Normal 6 4 3 5 2 4" xfId="38769"/>
    <cellStyle name="Normal 6 4 3 5 2 5" xfId="38770"/>
    <cellStyle name="Normal 6 4 3 5 3" xfId="38771"/>
    <cellStyle name="Normal 6 4 3 5 3 2" xfId="38772"/>
    <cellStyle name="Normal 6 4 3 5 3 3" xfId="38773"/>
    <cellStyle name="Normal 6 4 3 5 3 4" xfId="38774"/>
    <cellStyle name="Normal 6 4 3 5 4" xfId="38775"/>
    <cellStyle name="Normal 6 4 3 5 4 2" xfId="38776"/>
    <cellStyle name="Normal 6 4 3 5 5" xfId="38777"/>
    <cellStyle name="Normal 6 4 3 5 6" xfId="38778"/>
    <cellStyle name="Normal 6 4 3 6" xfId="38779"/>
    <cellStyle name="Normal 6 4 3 6 2" xfId="38780"/>
    <cellStyle name="Normal 6 4 3 6 2 2" xfId="38781"/>
    <cellStyle name="Normal 6 4 3 6 2 3" xfId="38782"/>
    <cellStyle name="Normal 6 4 3 6 2 4" xfId="38783"/>
    <cellStyle name="Normal 6 4 3 6 3" xfId="38784"/>
    <cellStyle name="Normal 6 4 3 6 4" xfId="38785"/>
    <cellStyle name="Normal 6 4 3 6 5" xfId="38786"/>
    <cellStyle name="Normal 6 4 3 7" xfId="38787"/>
    <cellStyle name="Normal 6 4 3 7 2" xfId="38788"/>
    <cellStyle name="Normal 6 4 3 7 3" xfId="38789"/>
    <cellStyle name="Normal 6 4 3 7 4" xfId="38790"/>
    <cellStyle name="Normal 6 4 3 8" xfId="38791"/>
    <cellStyle name="Normal 6 4 3 8 2" xfId="38792"/>
    <cellStyle name="Normal 6 4 3 9" xfId="38793"/>
    <cellStyle name="Normal 6 4 4" xfId="38794"/>
    <cellStyle name="Normal 6 4 4 10" xfId="38795"/>
    <cellStyle name="Normal 6 4 4 2" xfId="38796"/>
    <cellStyle name="Normal 6 4 4 2 2" xfId="38797"/>
    <cellStyle name="Normal 6 4 4 2 2 2" xfId="38798"/>
    <cellStyle name="Normal 6 4 4 2 2 2 2" xfId="38799"/>
    <cellStyle name="Normal 6 4 4 2 2 2 2 2" xfId="38800"/>
    <cellStyle name="Normal 6 4 4 2 2 2 2 3" xfId="38801"/>
    <cellStyle name="Normal 6 4 4 2 2 2 2 4" xfId="38802"/>
    <cellStyle name="Normal 6 4 4 2 2 2 3" xfId="38803"/>
    <cellStyle name="Normal 6 4 4 2 2 2 4" xfId="38804"/>
    <cellStyle name="Normal 6 4 4 2 2 2 5" xfId="38805"/>
    <cellStyle name="Normal 6 4 4 2 2 3" xfId="38806"/>
    <cellStyle name="Normal 6 4 4 2 2 3 2" xfId="38807"/>
    <cellStyle name="Normal 6 4 4 2 2 3 3" xfId="38808"/>
    <cellStyle name="Normal 6 4 4 2 2 3 4" xfId="38809"/>
    <cellStyle name="Normal 6 4 4 2 2 4" xfId="38810"/>
    <cellStyle name="Normal 6 4 4 2 2 4 2" xfId="38811"/>
    <cellStyle name="Normal 6 4 4 2 2 5" xfId="38812"/>
    <cellStyle name="Normal 6 4 4 2 2 6" xfId="38813"/>
    <cellStyle name="Normal 6 4 4 2 3" xfId="38814"/>
    <cellStyle name="Normal 6 4 4 2 3 2" xfId="38815"/>
    <cellStyle name="Normal 6 4 4 2 3 2 2" xfId="38816"/>
    <cellStyle name="Normal 6 4 4 2 3 2 2 2" xfId="38817"/>
    <cellStyle name="Normal 6 4 4 2 3 2 2 3" xfId="38818"/>
    <cellStyle name="Normal 6 4 4 2 3 2 2 4" xfId="38819"/>
    <cellStyle name="Normal 6 4 4 2 3 2 3" xfId="38820"/>
    <cellStyle name="Normal 6 4 4 2 3 2 4" xfId="38821"/>
    <cellStyle name="Normal 6 4 4 2 3 2 5" xfId="38822"/>
    <cellStyle name="Normal 6 4 4 2 3 3" xfId="38823"/>
    <cellStyle name="Normal 6 4 4 2 3 3 2" xfId="38824"/>
    <cellStyle name="Normal 6 4 4 2 3 3 3" xfId="38825"/>
    <cellStyle name="Normal 6 4 4 2 3 3 4" xfId="38826"/>
    <cellStyle name="Normal 6 4 4 2 3 4" xfId="38827"/>
    <cellStyle name="Normal 6 4 4 2 3 4 2" xfId="38828"/>
    <cellStyle name="Normal 6 4 4 2 3 5" xfId="38829"/>
    <cellStyle name="Normal 6 4 4 2 3 6" xfId="38830"/>
    <cellStyle name="Normal 6 4 4 2 4" xfId="38831"/>
    <cellStyle name="Normal 6 4 4 2 4 2" xfId="38832"/>
    <cellStyle name="Normal 6 4 4 2 4 2 2" xfId="38833"/>
    <cellStyle name="Normal 6 4 4 2 4 2 3" xfId="38834"/>
    <cellStyle name="Normal 6 4 4 2 4 2 4" xfId="38835"/>
    <cellStyle name="Normal 6 4 4 2 4 3" xfId="38836"/>
    <cellStyle name="Normal 6 4 4 2 4 4" xfId="38837"/>
    <cellStyle name="Normal 6 4 4 2 4 5" xfId="38838"/>
    <cellStyle name="Normal 6 4 4 2 5" xfId="38839"/>
    <cellStyle name="Normal 6 4 4 2 5 2" xfId="38840"/>
    <cellStyle name="Normal 6 4 4 2 5 3" xfId="38841"/>
    <cellStyle name="Normal 6 4 4 2 5 4" xfId="38842"/>
    <cellStyle name="Normal 6 4 4 2 6" xfId="38843"/>
    <cellStyle name="Normal 6 4 4 2 6 2" xfId="38844"/>
    <cellStyle name="Normal 6 4 4 2 7" xfId="38845"/>
    <cellStyle name="Normal 6 4 4 2 8" xfId="38846"/>
    <cellStyle name="Normal 6 4 4 3" xfId="38847"/>
    <cellStyle name="Normal 6 4 4 3 2" xfId="38848"/>
    <cellStyle name="Normal 6 4 4 3 2 2" xfId="38849"/>
    <cellStyle name="Normal 6 4 4 3 2 2 2" xfId="38850"/>
    <cellStyle name="Normal 6 4 4 3 2 2 2 2" xfId="38851"/>
    <cellStyle name="Normal 6 4 4 3 2 2 2 3" xfId="38852"/>
    <cellStyle name="Normal 6 4 4 3 2 2 2 4" xfId="38853"/>
    <cellStyle name="Normal 6 4 4 3 2 2 3" xfId="38854"/>
    <cellStyle name="Normal 6 4 4 3 2 2 4" xfId="38855"/>
    <cellStyle name="Normal 6 4 4 3 2 2 5" xfId="38856"/>
    <cellStyle name="Normal 6 4 4 3 2 3" xfId="38857"/>
    <cellStyle name="Normal 6 4 4 3 2 3 2" xfId="38858"/>
    <cellStyle name="Normal 6 4 4 3 2 3 3" xfId="38859"/>
    <cellStyle name="Normal 6 4 4 3 2 3 4" xfId="38860"/>
    <cellStyle name="Normal 6 4 4 3 2 4" xfId="38861"/>
    <cellStyle name="Normal 6 4 4 3 2 4 2" xfId="38862"/>
    <cellStyle name="Normal 6 4 4 3 2 5" xfId="38863"/>
    <cellStyle name="Normal 6 4 4 3 2 6" xfId="38864"/>
    <cellStyle name="Normal 6 4 4 3 3" xfId="38865"/>
    <cellStyle name="Normal 6 4 4 3 3 2" xfId="38866"/>
    <cellStyle name="Normal 6 4 4 3 3 2 2" xfId="38867"/>
    <cellStyle name="Normal 6 4 4 3 3 2 2 2" xfId="38868"/>
    <cellStyle name="Normal 6 4 4 3 3 2 2 3" xfId="38869"/>
    <cellStyle name="Normal 6 4 4 3 3 2 2 4" xfId="38870"/>
    <cellStyle name="Normal 6 4 4 3 3 2 3" xfId="38871"/>
    <cellStyle name="Normal 6 4 4 3 3 2 4" xfId="38872"/>
    <cellStyle name="Normal 6 4 4 3 3 2 5" xfId="38873"/>
    <cellStyle name="Normal 6 4 4 3 3 3" xfId="38874"/>
    <cellStyle name="Normal 6 4 4 3 3 3 2" xfId="38875"/>
    <cellStyle name="Normal 6 4 4 3 3 3 3" xfId="38876"/>
    <cellStyle name="Normal 6 4 4 3 3 3 4" xfId="38877"/>
    <cellStyle name="Normal 6 4 4 3 3 4" xfId="38878"/>
    <cellStyle name="Normal 6 4 4 3 3 4 2" xfId="38879"/>
    <cellStyle name="Normal 6 4 4 3 3 5" xfId="38880"/>
    <cellStyle name="Normal 6 4 4 3 3 6" xfId="38881"/>
    <cellStyle name="Normal 6 4 4 3 4" xfId="38882"/>
    <cellStyle name="Normal 6 4 4 3 4 2" xfId="38883"/>
    <cellStyle name="Normal 6 4 4 3 4 2 2" xfId="38884"/>
    <cellStyle name="Normal 6 4 4 3 4 2 3" xfId="38885"/>
    <cellStyle name="Normal 6 4 4 3 4 2 4" xfId="38886"/>
    <cellStyle name="Normal 6 4 4 3 4 3" xfId="38887"/>
    <cellStyle name="Normal 6 4 4 3 4 4" xfId="38888"/>
    <cellStyle name="Normal 6 4 4 3 4 5" xfId="38889"/>
    <cellStyle name="Normal 6 4 4 3 5" xfId="38890"/>
    <cellStyle name="Normal 6 4 4 3 5 2" xfId="38891"/>
    <cellStyle name="Normal 6 4 4 3 5 3" xfId="38892"/>
    <cellStyle name="Normal 6 4 4 3 5 4" xfId="38893"/>
    <cellStyle name="Normal 6 4 4 3 6" xfId="38894"/>
    <cellStyle name="Normal 6 4 4 3 6 2" xfId="38895"/>
    <cellStyle name="Normal 6 4 4 3 7" xfId="38896"/>
    <cellStyle name="Normal 6 4 4 3 8" xfId="38897"/>
    <cellStyle name="Normal 6 4 4 4" xfId="38898"/>
    <cellStyle name="Normal 6 4 4 4 2" xfId="38899"/>
    <cellStyle name="Normal 6 4 4 4 2 2" xfId="38900"/>
    <cellStyle name="Normal 6 4 4 4 2 2 2" xfId="38901"/>
    <cellStyle name="Normal 6 4 4 4 2 2 3" xfId="38902"/>
    <cellStyle name="Normal 6 4 4 4 2 2 4" xfId="38903"/>
    <cellStyle name="Normal 6 4 4 4 2 3" xfId="38904"/>
    <cellStyle name="Normal 6 4 4 4 2 4" xfId="38905"/>
    <cellStyle name="Normal 6 4 4 4 2 5" xfId="38906"/>
    <cellStyle name="Normal 6 4 4 4 3" xfId="38907"/>
    <cellStyle name="Normal 6 4 4 4 3 2" xfId="38908"/>
    <cellStyle name="Normal 6 4 4 4 3 3" xfId="38909"/>
    <cellStyle name="Normal 6 4 4 4 3 4" xfId="38910"/>
    <cellStyle name="Normal 6 4 4 4 4" xfId="38911"/>
    <cellStyle name="Normal 6 4 4 4 4 2" xfId="38912"/>
    <cellStyle name="Normal 6 4 4 4 5" xfId="38913"/>
    <cellStyle name="Normal 6 4 4 4 6" xfId="38914"/>
    <cellStyle name="Normal 6 4 4 5" xfId="38915"/>
    <cellStyle name="Normal 6 4 4 5 2" xfId="38916"/>
    <cellStyle name="Normal 6 4 4 5 2 2" xfId="38917"/>
    <cellStyle name="Normal 6 4 4 5 2 2 2" xfId="38918"/>
    <cellStyle name="Normal 6 4 4 5 2 2 3" xfId="38919"/>
    <cellStyle name="Normal 6 4 4 5 2 2 4" xfId="38920"/>
    <cellStyle name="Normal 6 4 4 5 2 3" xfId="38921"/>
    <cellStyle name="Normal 6 4 4 5 2 4" xfId="38922"/>
    <cellStyle name="Normal 6 4 4 5 2 5" xfId="38923"/>
    <cellStyle name="Normal 6 4 4 5 3" xfId="38924"/>
    <cellStyle name="Normal 6 4 4 5 3 2" xfId="38925"/>
    <cellStyle name="Normal 6 4 4 5 3 3" xfId="38926"/>
    <cellStyle name="Normal 6 4 4 5 3 4" xfId="38927"/>
    <cellStyle name="Normal 6 4 4 5 4" xfId="38928"/>
    <cellStyle name="Normal 6 4 4 5 4 2" xfId="38929"/>
    <cellStyle name="Normal 6 4 4 5 5" xfId="38930"/>
    <cellStyle name="Normal 6 4 4 5 6" xfId="38931"/>
    <cellStyle name="Normal 6 4 4 6" xfId="38932"/>
    <cellStyle name="Normal 6 4 4 6 2" xfId="38933"/>
    <cellStyle name="Normal 6 4 4 6 2 2" xfId="38934"/>
    <cellStyle name="Normal 6 4 4 6 2 3" xfId="38935"/>
    <cellStyle name="Normal 6 4 4 6 2 4" xfId="38936"/>
    <cellStyle name="Normal 6 4 4 6 3" xfId="38937"/>
    <cellStyle name="Normal 6 4 4 6 4" xfId="38938"/>
    <cellStyle name="Normal 6 4 4 6 5" xfId="38939"/>
    <cellStyle name="Normal 6 4 4 7" xfId="38940"/>
    <cellStyle name="Normal 6 4 4 7 2" xfId="38941"/>
    <cellStyle name="Normal 6 4 4 7 3" xfId="38942"/>
    <cellStyle name="Normal 6 4 4 7 4" xfId="38943"/>
    <cellStyle name="Normal 6 4 4 8" xfId="38944"/>
    <cellStyle name="Normal 6 4 4 8 2" xfId="38945"/>
    <cellStyle name="Normal 6 4 4 9" xfId="38946"/>
    <cellStyle name="Normal 6 4 5" xfId="38947"/>
    <cellStyle name="Normal 6 4 5 2" xfId="38948"/>
    <cellStyle name="Normal 6 4 5 2 2" xfId="38949"/>
    <cellStyle name="Normal 6 4 5 2 2 2" xfId="38950"/>
    <cellStyle name="Normal 6 4 5 2 2 2 2" xfId="38951"/>
    <cellStyle name="Normal 6 4 5 2 2 2 3" xfId="38952"/>
    <cellStyle name="Normal 6 4 5 2 2 2 4" xfId="38953"/>
    <cellStyle name="Normal 6 4 5 2 2 3" xfId="38954"/>
    <cellStyle name="Normal 6 4 5 2 2 4" xfId="38955"/>
    <cellStyle name="Normal 6 4 5 2 2 5" xfId="38956"/>
    <cellStyle name="Normal 6 4 5 2 3" xfId="38957"/>
    <cellStyle name="Normal 6 4 5 2 3 2" xfId="38958"/>
    <cellStyle name="Normal 6 4 5 2 3 3" xfId="38959"/>
    <cellStyle name="Normal 6 4 5 2 3 4" xfId="38960"/>
    <cellStyle name="Normal 6 4 5 2 4" xfId="38961"/>
    <cellStyle name="Normal 6 4 5 2 4 2" xfId="38962"/>
    <cellStyle name="Normal 6 4 5 2 5" xfId="38963"/>
    <cellStyle name="Normal 6 4 5 2 6" xfId="38964"/>
    <cellStyle name="Normal 6 4 5 3" xfId="38965"/>
    <cellStyle name="Normal 6 4 5 3 2" xfId="38966"/>
    <cellStyle name="Normal 6 4 5 3 2 2" xfId="38967"/>
    <cellStyle name="Normal 6 4 5 3 2 2 2" xfId="38968"/>
    <cellStyle name="Normal 6 4 5 3 2 2 3" xfId="38969"/>
    <cellStyle name="Normal 6 4 5 3 2 2 4" xfId="38970"/>
    <cellStyle name="Normal 6 4 5 3 2 3" xfId="38971"/>
    <cellStyle name="Normal 6 4 5 3 2 4" xfId="38972"/>
    <cellStyle name="Normal 6 4 5 3 2 5" xfId="38973"/>
    <cellStyle name="Normal 6 4 5 3 3" xfId="38974"/>
    <cellStyle name="Normal 6 4 5 3 3 2" xfId="38975"/>
    <cellStyle name="Normal 6 4 5 3 3 3" xfId="38976"/>
    <cellStyle name="Normal 6 4 5 3 3 4" xfId="38977"/>
    <cellStyle name="Normal 6 4 5 3 4" xfId="38978"/>
    <cellStyle name="Normal 6 4 5 3 4 2" xfId="38979"/>
    <cellStyle name="Normal 6 4 5 3 5" xfId="38980"/>
    <cellStyle name="Normal 6 4 5 3 6" xfId="38981"/>
    <cellStyle name="Normal 6 4 5 4" xfId="38982"/>
    <cellStyle name="Normal 6 4 5 4 2" xfId="38983"/>
    <cellStyle name="Normal 6 4 5 4 2 2" xfId="38984"/>
    <cellStyle name="Normal 6 4 5 4 2 3" xfId="38985"/>
    <cellStyle name="Normal 6 4 5 4 2 4" xfId="38986"/>
    <cellStyle name="Normal 6 4 5 4 3" xfId="38987"/>
    <cellStyle name="Normal 6 4 5 4 4" xfId="38988"/>
    <cellStyle name="Normal 6 4 5 4 5" xfId="38989"/>
    <cellStyle name="Normal 6 4 5 5" xfId="38990"/>
    <cellStyle name="Normal 6 4 5 5 2" xfId="38991"/>
    <cellStyle name="Normal 6 4 5 5 3" xfId="38992"/>
    <cellStyle name="Normal 6 4 5 5 4" xfId="38993"/>
    <cellStyle name="Normal 6 4 5 6" xfId="38994"/>
    <cellStyle name="Normal 6 4 5 6 2" xfId="38995"/>
    <cellStyle name="Normal 6 4 5 7" xfId="38996"/>
    <cellStyle name="Normal 6 4 5 8" xfId="38997"/>
    <cellStyle name="Normal 6 4 6" xfId="38998"/>
    <cellStyle name="Normal 6 4 6 2" xfId="38999"/>
    <cellStyle name="Normal 6 4 6 2 2" xfId="39000"/>
    <cellStyle name="Normal 6 4 6 2 2 2" xfId="39001"/>
    <cellStyle name="Normal 6 4 6 2 2 2 2" xfId="39002"/>
    <cellStyle name="Normal 6 4 6 2 2 2 3" xfId="39003"/>
    <cellStyle name="Normal 6 4 6 2 2 2 4" xfId="39004"/>
    <cellStyle name="Normal 6 4 6 2 2 3" xfId="39005"/>
    <cellStyle name="Normal 6 4 6 2 2 4" xfId="39006"/>
    <cellStyle name="Normal 6 4 6 2 2 5" xfId="39007"/>
    <cellStyle name="Normal 6 4 6 2 3" xfId="39008"/>
    <cellStyle name="Normal 6 4 6 2 3 2" xfId="39009"/>
    <cellStyle name="Normal 6 4 6 2 3 3" xfId="39010"/>
    <cellStyle name="Normal 6 4 6 2 3 4" xfId="39011"/>
    <cellStyle name="Normal 6 4 6 2 4" xfId="39012"/>
    <cellStyle name="Normal 6 4 6 2 4 2" xfId="39013"/>
    <cellStyle name="Normal 6 4 6 2 5" xfId="39014"/>
    <cellStyle name="Normal 6 4 6 2 6" xfId="39015"/>
    <cellStyle name="Normal 6 4 6 3" xfId="39016"/>
    <cellStyle name="Normal 6 4 6 3 2" xfId="39017"/>
    <cellStyle name="Normal 6 4 6 3 2 2" xfId="39018"/>
    <cellStyle name="Normal 6 4 6 3 2 2 2" xfId="39019"/>
    <cellStyle name="Normal 6 4 6 3 2 2 3" xfId="39020"/>
    <cellStyle name="Normal 6 4 6 3 2 2 4" xfId="39021"/>
    <cellStyle name="Normal 6 4 6 3 2 3" xfId="39022"/>
    <cellStyle name="Normal 6 4 6 3 2 4" xfId="39023"/>
    <cellStyle name="Normal 6 4 6 3 2 5" xfId="39024"/>
    <cellStyle name="Normal 6 4 6 3 3" xfId="39025"/>
    <cellStyle name="Normal 6 4 6 3 3 2" xfId="39026"/>
    <cellStyle name="Normal 6 4 6 3 3 3" xfId="39027"/>
    <cellStyle name="Normal 6 4 6 3 3 4" xfId="39028"/>
    <cellStyle name="Normal 6 4 6 3 4" xfId="39029"/>
    <cellStyle name="Normal 6 4 6 3 4 2" xfId="39030"/>
    <cellStyle name="Normal 6 4 6 3 5" xfId="39031"/>
    <cellStyle name="Normal 6 4 6 3 6" xfId="39032"/>
    <cellStyle name="Normal 6 4 6 4" xfId="39033"/>
    <cellStyle name="Normal 6 4 6 4 2" xfId="39034"/>
    <cellStyle name="Normal 6 4 6 4 2 2" xfId="39035"/>
    <cellStyle name="Normal 6 4 6 4 2 3" xfId="39036"/>
    <cellStyle name="Normal 6 4 6 4 2 4" xfId="39037"/>
    <cellStyle name="Normal 6 4 6 4 3" xfId="39038"/>
    <cellStyle name="Normal 6 4 6 4 4" xfId="39039"/>
    <cellStyle name="Normal 6 4 6 4 5" xfId="39040"/>
    <cellStyle name="Normal 6 4 6 5" xfId="39041"/>
    <cellStyle name="Normal 6 4 6 5 2" xfId="39042"/>
    <cellStyle name="Normal 6 4 6 5 3" xfId="39043"/>
    <cellStyle name="Normal 6 4 6 5 4" xfId="39044"/>
    <cellStyle name="Normal 6 4 6 6" xfId="39045"/>
    <cellStyle name="Normal 6 4 6 6 2" xfId="39046"/>
    <cellStyle name="Normal 6 4 6 7" xfId="39047"/>
    <cellStyle name="Normal 6 4 6 8" xfId="39048"/>
    <cellStyle name="Normal 6 4 7" xfId="39049"/>
    <cellStyle name="Normal 6 4 7 2" xfId="39050"/>
    <cellStyle name="Normal 6 4 7 2 2" xfId="39051"/>
    <cellStyle name="Normal 6 4 7 2 2 2" xfId="39052"/>
    <cellStyle name="Normal 6 4 7 2 2 3" xfId="39053"/>
    <cellStyle name="Normal 6 4 7 2 2 4" xfId="39054"/>
    <cellStyle name="Normal 6 4 7 2 3" xfId="39055"/>
    <cellStyle name="Normal 6 4 7 2 4" xfId="39056"/>
    <cellStyle name="Normal 6 4 7 2 5" xfId="39057"/>
    <cellStyle name="Normal 6 4 7 3" xfId="39058"/>
    <cellStyle name="Normal 6 4 7 3 2" xfId="39059"/>
    <cellStyle name="Normal 6 4 7 3 3" xfId="39060"/>
    <cellStyle name="Normal 6 4 7 3 4" xfId="39061"/>
    <cellStyle name="Normal 6 4 7 4" xfId="39062"/>
    <cellStyle name="Normal 6 4 7 4 2" xfId="39063"/>
    <cellStyle name="Normal 6 4 7 5" xfId="39064"/>
    <cellStyle name="Normal 6 4 7 6" xfId="39065"/>
    <cellStyle name="Normal 6 4 8" xfId="39066"/>
    <cellStyle name="Normal 6 4 8 2" xfId="39067"/>
    <cellStyle name="Normal 6 4 8 2 2" xfId="39068"/>
    <cellStyle name="Normal 6 4 8 2 2 2" xfId="39069"/>
    <cellStyle name="Normal 6 4 8 2 2 3" xfId="39070"/>
    <cellStyle name="Normal 6 4 8 2 2 4" xfId="39071"/>
    <cellStyle name="Normal 6 4 8 2 3" xfId="39072"/>
    <cellStyle name="Normal 6 4 8 2 4" xfId="39073"/>
    <cellStyle name="Normal 6 4 8 2 5" xfId="39074"/>
    <cellStyle name="Normal 6 4 8 3" xfId="39075"/>
    <cellStyle name="Normal 6 4 8 3 2" xfId="39076"/>
    <cellStyle name="Normal 6 4 8 3 3" xfId="39077"/>
    <cellStyle name="Normal 6 4 8 3 4" xfId="39078"/>
    <cellStyle name="Normal 6 4 8 4" xfId="39079"/>
    <cellStyle name="Normal 6 4 8 4 2" xfId="39080"/>
    <cellStyle name="Normal 6 4 8 5" xfId="39081"/>
    <cellStyle name="Normal 6 4 8 6" xfId="39082"/>
    <cellStyle name="Normal 6 4 9" xfId="39083"/>
    <cellStyle name="Normal 6 4 9 2" xfId="39084"/>
    <cellStyle name="Normal 6 4 9 2 2" xfId="39085"/>
    <cellStyle name="Normal 6 4 9 2 3" xfId="39086"/>
    <cellStyle name="Normal 6 4 9 2 4" xfId="39087"/>
    <cellStyle name="Normal 6 4 9 3" xfId="39088"/>
    <cellStyle name="Normal 6 4 9 4" xfId="39089"/>
    <cellStyle name="Normal 6 4 9 5" xfId="39090"/>
    <cellStyle name="Normal 6 5" xfId="39091"/>
    <cellStyle name="Normal 6 5 10" xfId="39092"/>
    <cellStyle name="Normal 6 5 11" xfId="39093"/>
    <cellStyle name="Normal 6 5 2" xfId="39094"/>
    <cellStyle name="Normal 6 5 2 10" xfId="39095"/>
    <cellStyle name="Normal 6 5 2 2" xfId="39096"/>
    <cellStyle name="Normal 6 5 2 2 2" xfId="39097"/>
    <cellStyle name="Normal 6 5 2 2 2 2" xfId="39098"/>
    <cellStyle name="Normal 6 5 2 2 2 2 2" xfId="39099"/>
    <cellStyle name="Normal 6 5 2 2 2 2 2 2" xfId="39100"/>
    <cellStyle name="Normal 6 5 2 2 2 2 2 3" xfId="39101"/>
    <cellStyle name="Normal 6 5 2 2 2 2 2 4" xfId="39102"/>
    <cellStyle name="Normal 6 5 2 2 2 2 3" xfId="39103"/>
    <cellStyle name="Normal 6 5 2 2 2 2 4" xfId="39104"/>
    <cellStyle name="Normal 6 5 2 2 2 2 5" xfId="39105"/>
    <cellStyle name="Normal 6 5 2 2 2 3" xfId="39106"/>
    <cellStyle name="Normal 6 5 2 2 2 3 2" xfId="39107"/>
    <cellStyle name="Normal 6 5 2 2 2 3 3" xfId="39108"/>
    <cellStyle name="Normal 6 5 2 2 2 3 4" xfId="39109"/>
    <cellStyle name="Normal 6 5 2 2 2 4" xfId="39110"/>
    <cellStyle name="Normal 6 5 2 2 2 4 2" xfId="39111"/>
    <cellStyle name="Normal 6 5 2 2 2 5" xfId="39112"/>
    <cellStyle name="Normal 6 5 2 2 2 6" xfId="39113"/>
    <cellStyle name="Normal 6 5 2 2 3" xfId="39114"/>
    <cellStyle name="Normal 6 5 2 2 3 2" xfId="39115"/>
    <cellStyle name="Normal 6 5 2 2 3 2 2" xfId="39116"/>
    <cellStyle name="Normal 6 5 2 2 3 2 2 2" xfId="39117"/>
    <cellStyle name="Normal 6 5 2 2 3 2 2 3" xfId="39118"/>
    <cellStyle name="Normal 6 5 2 2 3 2 2 4" xfId="39119"/>
    <cellStyle name="Normal 6 5 2 2 3 2 3" xfId="39120"/>
    <cellStyle name="Normal 6 5 2 2 3 2 4" xfId="39121"/>
    <cellStyle name="Normal 6 5 2 2 3 2 5" xfId="39122"/>
    <cellStyle name="Normal 6 5 2 2 3 3" xfId="39123"/>
    <cellStyle name="Normal 6 5 2 2 3 3 2" xfId="39124"/>
    <cellStyle name="Normal 6 5 2 2 3 3 3" xfId="39125"/>
    <cellStyle name="Normal 6 5 2 2 3 3 4" xfId="39126"/>
    <cellStyle name="Normal 6 5 2 2 3 4" xfId="39127"/>
    <cellStyle name="Normal 6 5 2 2 3 4 2" xfId="39128"/>
    <cellStyle name="Normal 6 5 2 2 3 5" xfId="39129"/>
    <cellStyle name="Normal 6 5 2 2 3 6" xfId="39130"/>
    <cellStyle name="Normal 6 5 2 2 4" xfId="39131"/>
    <cellStyle name="Normal 6 5 2 2 4 2" xfId="39132"/>
    <cellStyle name="Normal 6 5 2 2 4 2 2" xfId="39133"/>
    <cellStyle name="Normal 6 5 2 2 4 2 3" xfId="39134"/>
    <cellStyle name="Normal 6 5 2 2 4 2 4" xfId="39135"/>
    <cellStyle name="Normal 6 5 2 2 4 3" xfId="39136"/>
    <cellStyle name="Normal 6 5 2 2 4 4" xfId="39137"/>
    <cellStyle name="Normal 6 5 2 2 4 5" xfId="39138"/>
    <cellStyle name="Normal 6 5 2 2 5" xfId="39139"/>
    <cellStyle name="Normal 6 5 2 2 5 2" xfId="39140"/>
    <cellStyle name="Normal 6 5 2 2 5 3" xfId="39141"/>
    <cellStyle name="Normal 6 5 2 2 5 4" xfId="39142"/>
    <cellStyle name="Normal 6 5 2 2 6" xfId="39143"/>
    <cellStyle name="Normal 6 5 2 2 6 2" xfId="39144"/>
    <cellStyle name="Normal 6 5 2 2 7" xfId="39145"/>
    <cellStyle name="Normal 6 5 2 2 8" xfId="39146"/>
    <cellStyle name="Normal 6 5 2 3" xfId="39147"/>
    <cellStyle name="Normal 6 5 2 3 2" xfId="39148"/>
    <cellStyle name="Normal 6 5 2 3 2 2" xfId="39149"/>
    <cellStyle name="Normal 6 5 2 3 2 2 2" xfId="39150"/>
    <cellStyle name="Normal 6 5 2 3 2 2 2 2" xfId="39151"/>
    <cellStyle name="Normal 6 5 2 3 2 2 2 3" xfId="39152"/>
    <cellStyle name="Normal 6 5 2 3 2 2 2 4" xfId="39153"/>
    <cellStyle name="Normal 6 5 2 3 2 2 3" xfId="39154"/>
    <cellStyle name="Normal 6 5 2 3 2 2 4" xfId="39155"/>
    <cellStyle name="Normal 6 5 2 3 2 2 5" xfId="39156"/>
    <cellStyle name="Normal 6 5 2 3 2 3" xfId="39157"/>
    <cellStyle name="Normal 6 5 2 3 2 3 2" xfId="39158"/>
    <cellStyle name="Normal 6 5 2 3 2 3 3" xfId="39159"/>
    <cellStyle name="Normal 6 5 2 3 2 3 4" xfId="39160"/>
    <cellStyle name="Normal 6 5 2 3 2 4" xfId="39161"/>
    <cellStyle name="Normal 6 5 2 3 2 4 2" xfId="39162"/>
    <cellStyle name="Normal 6 5 2 3 2 5" xfId="39163"/>
    <cellStyle name="Normal 6 5 2 3 2 6" xfId="39164"/>
    <cellStyle name="Normal 6 5 2 3 3" xfId="39165"/>
    <cellStyle name="Normal 6 5 2 3 3 2" xfId="39166"/>
    <cellStyle name="Normal 6 5 2 3 3 2 2" xfId="39167"/>
    <cellStyle name="Normal 6 5 2 3 3 2 2 2" xfId="39168"/>
    <cellStyle name="Normal 6 5 2 3 3 2 2 3" xfId="39169"/>
    <cellStyle name="Normal 6 5 2 3 3 2 2 4" xfId="39170"/>
    <cellStyle name="Normal 6 5 2 3 3 2 3" xfId="39171"/>
    <cellStyle name="Normal 6 5 2 3 3 2 4" xfId="39172"/>
    <cellStyle name="Normal 6 5 2 3 3 2 5" xfId="39173"/>
    <cellStyle name="Normal 6 5 2 3 3 3" xfId="39174"/>
    <cellStyle name="Normal 6 5 2 3 3 3 2" xfId="39175"/>
    <cellStyle name="Normal 6 5 2 3 3 3 3" xfId="39176"/>
    <cellStyle name="Normal 6 5 2 3 3 3 4" xfId="39177"/>
    <cellStyle name="Normal 6 5 2 3 3 4" xfId="39178"/>
    <cellStyle name="Normal 6 5 2 3 3 4 2" xfId="39179"/>
    <cellStyle name="Normal 6 5 2 3 3 5" xfId="39180"/>
    <cellStyle name="Normal 6 5 2 3 3 6" xfId="39181"/>
    <cellStyle name="Normal 6 5 2 3 4" xfId="39182"/>
    <cellStyle name="Normal 6 5 2 3 4 2" xfId="39183"/>
    <cellStyle name="Normal 6 5 2 3 4 2 2" xfId="39184"/>
    <cellStyle name="Normal 6 5 2 3 4 2 3" xfId="39185"/>
    <cellStyle name="Normal 6 5 2 3 4 2 4" xfId="39186"/>
    <cellStyle name="Normal 6 5 2 3 4 3" xfId="39187"/>
    <cellStyle name="Normal 6 5 2 3 4 4" xfId="39188"/>
    <cellStyle name="Normal 6 5 2 3 4 5" xfId="39189"/>
    <cellStyle name="Normal 6 5 2 3 5" xfId="39190"/>
    <cellStyle name="Normal 6 5 2 3 5 2" xfId="39191"/>
    <cellStyle name="Normal 6 5 2 3 5 3" xfId="39192"/>
    <cellStyle name="Normal 6 5 2 3 5 4" xfId="39193"/>
    <cellStyle name="Normal 6 5 2 3 6" xfId="39194"/>
    <cellStyle name="Normal 6 5 2 3 6 2" xfId="39195"/>
    <cellStyle name="Normal 6 5 2 3 7" xfId="39196"/>
    <cellStyle name="Normal 6 5 2 3 8" xfId="39197"/>
    <cellStyle name="Normal 6 5 2 4" xfId="39198"/>
    <cellStyle name="Normal 6 5 2 4 2" xfId="39199"/>
    <cellStyle name="Normal 6 5 2 4 2 2" xfId="39200"/>
    <cellStyle name="Normal 6 5 2 4 2 2 2" xfId="39201"/>
    <cellStyle name="Normal 6 5 2 4 2 2 3" xfId="39202"/>
    <cellStyle name="Normal 6 5 2 4 2 2 4" xfId="39203"/>
    <cellStyle name="Normal 6 5 2 4 2 3" xfId="39204"/>
    <cellStyle name="Normal 6 5 2 4 2 4" xfId="39205"/>
    <cellStyle name="Normal 6 5 2 4 2 5" xfId="39206"/>
    <cellStyle name="Normal 6 5 2 4 3" xfId="39207"/>
    <cellStyle name="Normal 6 5 2 4 3 2" xfId="39208"/>
    <cellStyle name="Normal 6 5 2 4 3 3" xfId="39209"/>
    <cellStyle name="Normal 6 5 2 4 3 4" xfId="39210"/>
    <cellStyle name="Normal 6 5 2 4 4" xfId="39211"/>
    <cellStyle name="Normal 6 5 2 4 4 2" xfId="39212"/>
    <cellStyle name="Normal 6 5 2 4 5" xfId="39213"/>
    <cellStyle name="Normal 6 5 2 4 6" xfId="39214"/>
    <cellStyle name="Normal 6 5 2 5" xfId="39215"/>
    <cellStyle name="Normal 6 5 2 5 2" xfId="39216"/>
    <cellStyle name="Normal 6 5 2 5 2 2" xfId="39217"/>
    <cellStyle name="Normal 6 5 2 5 2 2 2" xfId="39218"/>
    <cellStyle name="Normal 6 5 2 5 2 2 3" xfId="39219"/>
    <cellStyle name="Normal 6 5 2 5 2 2 4" xfId="39220"/>
    <cellStyle name="Normal 6 5 2 5 2 3" xfId="39221"/>
    <cellStyle name="Normal 6 5 2 5 2 4" xfId="39222"/>
    <cellStyle name="Normal 6 5 2 5 2 5" xfId="39223"/>
    <cellStyle name="Normal 6 5 2 5 3" xfId="39224"/>
    <cellStyle name="Normal 6 5 2 5 3 2" xfId="39225"/>
    <cellStyle name="Normal 6 5 2 5 3 3" xfId="39226"/>
    <cellStyle name="Normal 6 5 2 5 3 4" xfId="39227"/>
    <cellStyle name="Normal 6 5 2 5 4" xfId="39228"/>
    <cellStyle name="Normal 6 5 2 5 4 2" xfId="39229"/>
    <cellStyle name="Normal 6 5 2 5 5" xfId="39230"/>
    <cellStyle name="Normal 6 5 2 5 6" xfId="39231"/>
    <cellStyle name="Normal 6 5 2 6" xfId="39232"/>
    <cellStyle name="Normal 6 5 2 6 2" xfId="39233"/>
    <cellStyle name="Normal 6 5 2 6 2 2" xfId="39234"/>
    <cellStyle name="Normal 6 5 2 6 2 3" xfId="39235"/>
    <cellStyle name="Normal 6 5 2 6 2 4" xfId="39236"/>
    <cellStyle name="Normal 6 5 2 6 3" xfId="39237"/>
    <cellStyle name="Normal 6 5 2 6 4" xfId="39238"/>
    <cellStyle name="Normal 6 5 2 6 5" xfId="39239"/>
    <cellStyle name="Normal 6 5 2 7" xfId="39240"/>
    <cellStyle name="Normal 6 5 2 7 2" xfId="39241"/>
    <cellStyle name="Normal 6 5 2 7 3" xfId="39242"/>
    <cellStyle name="Normal 6 5 2 7 4" xfId="39243"/>
    <cellStyle name="Normal 6 5 2 8" xfId="39244"/>
    <cellStyle name="Normal 6 5 2 8 2" xfId="39245"/>
    <cellStyle name="Normal 6 5 2 9" xfId="39246"/>
    <cellStyle name="Normal 6 5 3" xfId="39247"/>
    <cellStyle name="Normal 6 5 3 2" xfId="39248"/>
    <cellStyle name="Normal 6 5 3 2 2" xfId="39249"/>
    <cellStyle name="Normal 6 5 3 2 2 2" xfId="39250"/>
    <cellStyle name="Normal 6 5 3 2 2 2 2" xfId="39251"/>
    <cellStyle name="Normal 6 5 3 2 2 2 3" xfId="39252"/>
    <cellStyle name="Normal 6 5 3 2 2 2 4" xfId="39253"/>
    <cellStyle name="Normal 6 5 3 2 2 3" xfId="39254"/>
    <cellStyle name="Normal 6 5 3 2 2 4" xfId="39255"/>
    <cellStyle name="Normal 6 5 3 2 2 5" xfId="39256"/>
    <cellStyle name="Normal 6 5 3 2 3" xfId="39257"/>
    <cellStyle name="Normal 6 5 3 2 3 2" xfId="39258"/>
    <cellStyle name="Normal 6 5 3 2 3 3" xfId="39259"/>
    <cellStyle name="Normal 6 5 3 2 3 4" xfId="39260"/>
    <cellStyle name="Normal 6 5 3 2 4" xfId="39261"/>
    <cellStyle name="Normal 6 5 3 2 4 2" xfId="39262"/>
    <cellStyle name="Normal 6 5 3 2 5" xfId="39263"/>
    <cellStyle name="Normal 6 5 3 2 6" xfId="39264"/>
    <cellStyle name="Normal 6 5 3 3" xfId="39265"/>
    <cellStyle name="Normal 6 5 3 3 2" xfId="39266"/>
    <cellStyle name="Normal 6 5 3 3 2 2" xfId="39267"/>
    <cellStyle name="Normal 6 5 3 3 2 2 2" xfId="39268"/>
    <cellStyle name="Normal 6 5 3 3 2 2 3" xfId="39269"/>
    <cellStyle name="Normal 6 5 3 3 2 2 4" xfId="39270"/>
    <cellStyle name="Normal 6 5 3 3 2 3" xfId="39271"/>
    <cellStyle name="Normal 6 5 3 3 2 4" xfId="39272"/>
    <cellStyle name="Normal 6 5 3 3 2 5" xfId="39273"/>
    <cellStyle name="Normal 6 5 3 3 3" xfId="39274"/>
    <cellStyle name="Normal 6 5 3 3 3 2" xfId="39275"/>
    <cellStyle name="Normal 6 5 3 3 3 3" xfId="39276"/>
    <cellStyle name="Normal 6 5 3 3 3 4" xfId="39277"/>
    <cellStyle name="Normal 6 5 3 3 4" xfId="39278"/>
    <cellStyle name="Normal 6 5 3 3 4 2" xfId="39279"/>
    <cellStyle name="Normal 6 5 3 3 5" xfId="39280"/>
    <cellStyle name="Normal 6 5 3 3 6" xfId="39281"/>
    <cellStyle name="Normal 6 5 3 4" xfId="39282"/>
    <cellStyle name="Normal 6 5 3 4 2" xfId="39283"/>
    <cellStyle name="Normal 6 5 3 4 2 2" xfId="39284"/>
    <cellStyle name="Normal 6 5 3 4 2 3" xfId="39285"/>
    <cellStyle name="Normal 6 5 3 4 2 4" xfId="39286"/>
    <cellStyle name="Normal 6 5 3 4 3" xfId="39287"/>
    <cellStyle name="Normal 6 5 3 4 4" xfId="39288"/>
    <cellStyle name="Normal 6 5 3 4 5" xfId="39289"/>
    <cellStyle name="Normal 6 5 3 5" xfId="39290"/>
    <cellStyle name="Normal 6 5 3 5 2" xfId="39291"/>
    <cellStyle name="Normal 6 5 3 5 3" xfId="39292"/>
    <cellStyle name="Normal 6 5 3 5 4" xfId="39293"/>
    <cellStyle name="Normal 6 5 3 6" xfId="39294"/>
    <cellStyle name="Normal 6 5 3 6 2" xfId="39295"/>
    <cellStyle name="Normal 6 5 3 7" xfId="39296"/>
    <cellStyle name="Normal 6 5 3 8" xfId="39297"/>
    <cellStyle name="Normal 6 5 4" xfId="39298"/>
    <cellStyle name="Normal 6 5 4 2" xfId="39299"/>
    <cellStyle name="Normal 6 5 4 2 2" xfId="39300"/>
    <cellStyle name="Normal 6 5 4 2 2 2" xfId="39301"/>
    <cellStyle name="Normal 6 5 4 2 2 2 2" xfId="39302"/>
    <cellStyle name="Normal 6 5 4 2 2 2 3" xfId="39303"/>
    <cellStyle name="Normal 6 5 4 2 2 2 4" xfId="39304"/>
    <cellStyle name="Normal 6 5 4 2 2 3" xfId="39305"/>
    <cellStyle name="Normal 6 5 4 2 2 4" xfId="39306"/>
    <cellStyle name="Normal 6 5 4 2 2 5" xfId="39307"/>
    <cellStyle name="Normal 6 5 4 2 3" xfId="39308"/>
    <cellStyle name="Normal 6 5 4 2 3 2" xfId="39309"/>
    <cellStyle name="Normal 6 5 4 2 3 3" xfId="39310"/>
    <cellStyle name="Normal 6 5 4 2 3 4" xfId="39311"/>
    <cellStyle name="Normal 6 5 4 2 4" xfId="39312"/>
    <cellStyle name="Normal 6 5 4 2 4 2" xfId="39313"/>
    <cellStyle name="Normal 6 5 4 2 5" xfId="39314"/>
    <cellStyle name="Normal 6 5 4 2 6" xfId="39315"/>
    <cellStyle name="Normal 6 5 4 3" xfId="39316"/>
    <cellStyle name="Normal 6 5 4 3 2" xfId="39317"/>
    <cellStyle name="Normal 6 5 4 3 2 2" xfId="39318"/>
    <cellStyle name="Normal 6 5 4 3 2 2 2" xfId="39319"/>
    <cellStyle name="Normal 6 5 4 3 2 2 3" xfId="39320"/>
    <cellStyle name="Normal 6 5 4 3 2 2 4" xfId="39321"/>
    <cellStyle name="Normal 6 5 4 3 2 3" xfId="39322"/>
    <cellStyle name="Normal 6 5 4 3 2 4" xfId="39323"/>
    <cellStyle name="Normal 6 5 4 3 2 5" xfId="39324"/>
    <cellStyle name="Normal 6 5 4 3 3" xfId="39325"/>
    <cellStyle name="Normal 6 5 4 3 3 2" xfId="39326"/>
    <cellStyle name="Normal 6 5 4 3 3 3" xfId="39327"/>
    <cellStyle name="Normal 6 5 4 3 3 4" xfId="39328"/>
    <cellStyle name="Normal 6 5 4 3 4" xfId="39329"/>
    <cellStyle name="Normal 6 5 4 3 4 2" xfId="39330"/>
    <cellStyle name="Normal 6 5 4 3 5" xfId="39331"/>
    <cellStyle name="Normal 6 5 4 3 6" xfId="39332"/>
    <cellStyle name="Normal 6 5 4 4" xfId="39333"/>
    <cellStyle name="Normal 6 5 4 4 2" xfId="39334"/>
    <cellStyle name="Normal 6 5 4 4 2 2" xfId="39335"/>
    <cellStyle name="Normal 6 5 4 4 2 3" xfId="39336"/>
    <cellStyle name="Normal 6 5 4 4 2 4" xfId="39337"/>
    <cellStyle name="Normal 6 5 4 4 3" xfId="39338"/>
    <cellStyle name="Normal 6 5 4 4 4" xfId="39339"/>
    <cellStyle name="Normal 6 5 4 4 5" xfId="39340"/>
    <cellStyle name="Normal 6 5 4 5" xfId="39341"/>
    <cellStyle name="Normal 6 5 4 5 2" xfId="39342"/>
    <cellStyle name="Normal 6 5 4 5 3" xfId="39343"/>
    <cellStyle name="Normal 6 5 4 5 4" xfId="39344"/>
    <cellStyle name="Normal 6 5 4 6" xfId="39345"/>
    <cellStyle name="Normal 6 5 4 6 2" xfId="39346"/>
    <cellStyle name="Normal 6 5 4 7" xfId="39347"/>
    <cellStyle name="Normal 6 5 4 8" xfId="39348"/>
    <cellStyle name="Normal 6 5 5" xfId="39349"/>
    <cellStyle name="Normal 6 5 5 2" xfId="39350"/>
    <cellStyle name="Normal 6 5 5 2 2" xfId="39351"/>
    <cellStyle name="Normal 6 5 5 2 2 2" xfId="39352"/>
    <cellStyle name="Normal 6 5 5 2 2 3" xfId="39353"/>
    <cellStyle name="Normal 6 5 5 2 2 4" xfId="39354"/>
    <cellStyle name="Normal 6 5 5 2 3" xfId="39355"/>
    <cellStyle name="Normal 6 5 5 2 4" xfId="39356"/>
    <cellStyle name="Normal 6 5 5 2 5" xfId="39357"/>
    <cellStyle name="Normal 6 5 5 3" xfId="39358"/>
    <cellStyle name="Normal 6 5 5 3 2" xfId="39359"/>
    <cellStyle name="Normal 6 5 5 3 3" xfId="39360"/>
    <cellStyle name="Normal 6 5 5 3 4" xfId="39361"/>
    <cellStyle name="Normal 6 5 5 4" xfId="39362"/>
    <cellStyle name="Normal 6 5 5 4 2" xfId="39363"/>
    <cellStyle name="Normal 6 5 5 5" xfId="39364"/>
    <cellStyle name="Normal 6 5 5 6" xfId="39365"/>
    <cellStyle name="Normal 6 5 6" xfId="39366"/>
    <cellStyle name="Normal 6 5 6 2" xfId="39367"/>
    <cellStyle name="Normal 6 5 6 2 2" xfId="39368"/>
    <cellStyle name="Normal 6 5 6 2 2 2" xfId="39369"/>
    <cellStyle name="Normal 6 5 6 2 2 3" xfId="39370"/>
    <cellStyle name="Normal 6 5 6 2 2 4" xfId="39371"/>
    <cellStyle name="Normal 6 5 6 2 3" xfId="39372"/>
    <cellStyle name="Normal 6 5 6 2 4" xfId="39373"/>
    <cellStyle name="Normal 6 5 6 2 5" xfId="39374"/>
    <cellStyle name="Normal 6 5 6 3" xfId="39375"/>
    <cellStyle name="Normal 6 5 6 3 2" xfId="39376"/>
    <cellStyle name="Normal 6 5 6 3 3" xfId="39377"/>
    <cellStyle name="Normal 6 5 6 3 4" xfId="39378"/>
    <cellStyle name="Normal 6 5 6 4" xfId="39379"/>
    <cellStyle name="Normal 6 5 6 4 2" xfId="39380"/>
    <cellStyle name="Normal 6 5 6 5" xfId="39381"/>
    <cellStyle name="Normal 6 5 6 6" xfId="39382"/>
    <cellStyle name="Normal 6 5 7" xfId="39383"/>
    <cellStyle name="Normal 6 5 7 2" xfId="39384"/>
    <cellStyle name="Normal 6 5 7 2 2" xfId="39385"/>
    <cellStyle name="Normal 6 5 7 2 3" xfId="39386"/>
    <cellStyle name="Normal 6 5 7 2 4" xfId="39387"/>
    <cellStyle name="Normal 6 5 7 3" xfId="39388"/>
    <cellStyle name="Normal 6 5 7 4" xfId="39389"/>
    <cellStyle name="Normal 6 5 7 5" xfId="39390"/>
    <cellStyle name="Normal 6 5 8" xfId="39391"/>
    <cellStyle name="Normal 6 5 8 2" xfId="39392"/>
    <cellStyle name="Normal 6 5 8 3" xfId="39393"/>
    <cellStyle name="Normal 6 5 8 4" xfId="39394"/>
    <cellStyle name="Normal 6 5 9" xfId="39395"/>
    <cellStyle name="Normal 6 5 9 2" xfId="39396"/>
    <cellStyle name="Normal 6 6" xfId="39397"/>
    <cellStyle name="Normal 6 7" xfId="39398"/>
    <cellStyle name="Normal 6 7 10" xfId="39399"/>
    <cellStyle name="Normal 6 7 2" xfId="39400"/>
    <cellStyle name="Normal 6 7 2 2" xfId="39401"/>
    <cellStyle name="Normal 6 7 2 2 2" xfId="39402"/>
    <cellStyle name="Normal 6 7 2 2 2 2" xfId="39403"/>
    <cellStyle name="Normal 6 7 2 2 2 2 2" xfId="39404"/>
    <cellStyle name="Normal 6 7 2 2 2 2 3" xfId="39405"/>
    <cellStyle name="Normal 6 7 2 2 2 2 4" xfId="39406"/>
    <cellStyle name="Normal 6 7 2 2 2 3" xfId="39407"/>
    <cellStyle name="Normal 6 7 2 2 2 4" xfId="39408"/>
    <cellStyle name="Normal 6 7 2 2 2 5" xfId="39409"/>
    <cellStyle name="Normal 6 7 2 2 3" xfId="39410"/>
    <cellStyle name="Normal 6 7 2 2 3 2" xfId="39411"/>
    <cellStyle name="Normal 6 7 2 2 3 3" xfId="39412"/>
    <cellStyle name="Normal 6 7 2 2 3 4" xfId="39413"/>
    <cellStyle name="Normal 6 7 2 2 4" xfId="39414"/>
    <cellStyle name="Normal 6 7 2 2 4 2" xfId="39415"/>
    <cellStyle name="Normal 6 7 2 2 5" xfId="39416"/>
    <cellStyle name="Normal 6 7 2 2 6" xfId="39417"/>
    <cellStyle name="Normal 6 7 2 3" xfId="39418"/>
    <cellStyle name="Normal 6 7 2 3 2" xfId="39419"/>
    <cellStyle name="Normal 6 7 2 3 2 2" xfId="39420"/>
    <cellStyle name="Normal 6 7 2 3 2 2 2" xfId="39421"/>
    <cellStyle name="Normal 6 7 2 3 2 2 3" xfId="39422"/>
    <cellStyle name="Normal 6 7 2 3 2 2 4" xfId="39423"/>
    <cellStyle name="Normal 6 7 2 3 2 3" xfId="39424"/>
    <cellStyle name="Normal 6 7 2 3 2 4" xfId="39425"/>
    <cellStyle name="Normal 6 7 2 3 2 5" xfId="39426"/>
    <cellStyle name="Normal 6 7 2 3 3" xfId="39427"/>
    <cellStyle name="Normal 6 7 2 3 3 2" xfId="39428"/>
    <cellStyle name="Normal 6 7 2 3 3 3" xfId="39429"/>
    <cellStyle name="Normal 6 7 2 3 3 4" xfId="39430"/>
    <cellStyle name="Normal 6 7 2 3 4" xfId="39431"/>
    <cellStyle name="Normal 6 7 2 3 4 2" xfId="39432"/>
    <cellStyle name="Normal 6 7 2 3 5" xfId="39433"/>
    <cellStyle name="Normal 6 7 2 3 6" xfId="39434"/>
    <cellStyle name="Normal 6 7 2 4" xfId="39435"/>
    <cellStyle name="Normal 6 7 2 4 2" xfId="39436"/>
    <cellStyle name="Normal 6 7 2 4 2 2" xfId="39437"/>
    <cellStyle name="Normal 6 7 2 4 2 3" xfId="39438"/>
    <cellStyle name="Normal 6 7 2 4 2 4" xfId="39439"/>
    <cellStyle name="Normal 6 7 2 4 3" xfId="39440"/>
    <cellStyle name="Normal 6 7 2 4 4" xfId="39441"/>
    <cellStyle name="Normal 6 7 2 4 5" xfId="39442"/>
    <cellStyle name="Normal 6 7 2 5" xfId="39443"/>
    <cellStyle name="Normal 6 7 2 5 2" xfId="39444"/>
    <cellStyle name="Normal 6 7 2 5 3" xfId="39445"/>
    <cellStyle name="Normal 6 7 2 5 4" xfId="39446"/>
    <cellStyle name="Normal 6 7 2 6" xfId="39447"/>
    <cellStyle name="Normal 6 7 2 6 2" xfId="39448"/>
    <cellStyle name="Normal 6 7 2 7" xfId="39449"/>
    <cellStyle name="Normal 6 7 2 8" xfId="39450"/>
    <cellStyle name="Normal 6 7 3" xfId="39451"/>
    <cellStyle name="Normal 6 7 3 2" xfId="39452"/>
    <cellStyle name="Normal 6 7 3 2 2" xfId="39453"/>
    <cellStyle name="Normal 6 7 3 2 2 2" xfId="39454"/>
    <cellStyle name="Normal 6 7 3 2 2 2 2" xfId="39455"/>
    <cellStyle name="Normal 6 7 3 2 2 2 3" xfId="39456"/>
    <cellStyle name="Normal 6 7 3 2 2 2 4" xfId="39457"/>
    <cellStyle name="Normal 6 7 3 2 2 3" xfId="39458"/>
    <cellStyle name="Normal 6 7 3 2 2 4" xfId="39459"/>
    <cellStyle name="Normal 6 7 3 2 2 5" xfId="39460"/>
    <cellStyle name="Normal 6 7 3 2 3" xfId="39461"/>
    <cellStyle name="Normal 6 7 3 2 3 2" xfId="39462"/>
    <cellStyle name="Normal 6 7 3 2 3 3" xfId="39463"/>
    <cellStyle name="Normal 6 7 3 2 3 4" xfId="39464"/>
    <cellStyle name="Normal 6 7 3 2 4" xfId="39465"/>
    <cellStyle name="Normal 6 7 3 2 4 2" xfId="39466"/>
    <cellStyle name="Normal 6 7 3 2 5" xfId="39467"/>
    <cellStyle name="Normal 6 7 3 2 6" xfId="39468"/>
    <cellStyle name="Normal 6 7 3 3" xfId="39469"/>
    <cellStyle name="Normal 6 7 3 3 2" xfId="39470"/>
    <cellStyle name="Normal 6 7 3 3 2 2" xfId="39471"/>
    <cellStyle name="Normal 6 7 3 3 2 2 2" xfId="39472"/>
    <cellStyle name="Normal 6 7 3 3 2 2 3" xfId="39473"/>
    <cellStyle name="Normal 6 7 3 3 2 2 4" xfId="39474"/>
    <cellStyle name="Normal 6 7 3 3 2 3" xfId="39475"/>
    <cellStyle name="Normal 6 7 3 3 2 4" xfId="39476"/>
    <cellStyle name="Normal 6 7 3 3 2 5" xfId="39477"/>
    <cellStyle name="Normal 6 7 3 3 3" xfId="39478"/>
    <cellStyle name="Normal 6 7 3 3 3 2" xfId="39479"/>
    <cellStyle name="Normal 6 7 3 3 3 3" xfId="39480"/>
    <cellStyle name="Normal 6 7 3 3 3 4" xfId="39481"/>
    <cellStyle name="Normal 6 7 3 3 4" xfId="39482"/>
    <cellStyle name="Normal 6 7 3 3 4 2" xfId="39483"/>
    <cellStyle name="Normal 6 7 3 3 5" xfId="39484"/>
    <cellStyle name="Normal 6 7 3 3 6" xfId="39485"/>
    <cellStyle name="Normal 6 7 3 4" xfId="39486"/>
    <cellStyle name="Normal 6 7 3 4 2" xfId="39487"/>
    <cellStyle name="Normal 6 7 3 4 2 2" xfId="39488"/>
    <cellStyle name="Normal 6 7 3 4 2 3" xfId="39489"/>
    <cellStyle name="Normal 6 7 3 4 2 4" xfId="39490"/>
    <cellStyle name="Normal 6 7 3 4 3" xfId="39491"/>
    <cellStyle name="Normal 6 7 3 4 4" xfId="39492"/>
    <cellStyle name="Normal 6 7 3 4 5" xfId="39493"/>
    <cellStyle name="Normal 6 7 3 5" xfId="39494"/>
    <cellStyle name="Normal 6 7 3 5 2" xfId="39495"/>
    <cellStyle name="Normal 6 7 3 5 3" xfId="39496"/>
    <cellStyle name="Normal 6 7 3 5 4" xfId="39497"/>
    <cellStyle name="Normal 6 7 3 6" xfId="39498"/>
    <cellStyle name="Normal 6 7 3 6 2" xfId="39499"/>
    <cellStyle name="Normal 6 7 3 7" xfId="39500"/>
    <cellStyle name="Normal 6 7 3 8" xfId="39501"/>
    <cellStyle name="Normal 6 7 4" xfId="39502"/>
    <cellStyle name="Normal 6 7 4 2" xfId="39503"/>
    <cellStyle name="Normal 6 7 4 2 2" xfId="39504"/>
    <cellStyle name="Normal 6 7 4 2 2 2" xfId="39505"/>
    <cellStyle name="Normal 6 7 4 2 2 3" xfId="39506"/>
    <cellStyle name="Normal 6 7 4 2 2 4" xfId="39507"/>
    <cellStyle name="Normal 6 7 4 2 3" xfId="39508"/>
    <cellStyle name="Normal 6 7 4 2 4" xfId="39509"/>
    <cellStyle name="Normal 6 7 4 2 5" xfId="39510"/>
    <cellStyle name="Normal 6 7 4 3" xfId="39511"/>
    <cellStyle name="Normal 6 7 4 3 2" xfId="39512"/>
    <cellStyle name="Normal 6 7 4 3 3" xfId="39513"/>
    <cellStyle name="Normal 6 7 4 3 4" xfId="39514"/>
    <cellStyle name="Normal 6 7 4 4" xfId="39515"/>
    <cellStyle name="Normal 6 7 4 4 2" xfId="39516"/>
    <cellStyle name="Normal 6 7 4 5" xfId="39517"/>
    <cellStyle name="Normal 6 7 4 6" xfId="39518"/>
    <cellStyle name="Normal 6 7 5" xfId="39519"/>
    <cellStyle name="Normal 6 7 5 2" xfId="39520"/>
    <cellStyle name="Normal 6 7 5 2 2" xfId="39521"/>
    <cellStyle name="Normal 6 7 5 2 2 2" xfId="39522"/>
    <cellStyle name="Normal 6 7 5 2 2 3" xfId="39523"/>
    <cellStyle name="Normal 6 7 5 2 2 4" xfId="39524"/>
    <cellStyle name="Normal 6 7 5 2 3" xfId="39525"/>
    <cellStyle name="Normal 6 7 5 2 4" xfId="39526"/>
    <cellStyle name="Normal 6 7 5 2 5" xfId="39527"/>
    <cellStyle name="Normal 6 7 5 3" xfId="39528"/>
    <cellStyle name="Normal 6 7 5 3 2" xfId="39529"/>
    <cellStyle name="Normal 6 7 5 3 3" xfId="39530"/>
    <cellStyle name="Normal 6 7 5 3 4" xfId="39531"/>
    <cellStyle name="Normal 6 7 5 4" xfId="39532"/>
    <cellStyle name="Normal 6 7 5 4 2" xfId="39533"/>
    <cellStyle name="Normal 6 7 5 5" xfId="39534"/>
    <cellStyle name="Normal 6 7 5 6" xfId="39535"/>
    <cellStyle name="Normal 6 7 6" xfId="39536"/>
    <cellStyle name="Normal 6 7 6 2" xfId="39537"/>
    <cellStyle name="Normal 6 7 6 2 2" xfId="39538"/>
    <cellStyle name="Normal 6 7 6 2 3" xfId="39539"/>
    <cellStyle name="Normal 6 7 6 2 4" xfId="39540"/>
    <cellStyle name="Normal 6 7 6 3" xfId="39541"/>
    <cellStyle name="Normal 6 7 6 4" xfId="39542"/>
    <cellStyle name="Normal 6 7 6 5" xfId="39543"/>
    <cellStyle name="Normal 6 7 7" xfId="39544"/>
    <cellStyle name="Normal 6 7 7 2" xfId="39545"/>
    <cellStyle name="Normal 6 7 7 3" xfId="39546"/>
    <cellStyle name="Normal 6 7 7 4" xfId="39547"/>
    <cellStyle name="Normal 6 7 8" xfId="39548"/>
    <cellStyle name="Normal 6 7 8 2" xfId="39549"/>
    <cellStyle name="Normal 6 7 9" xfId="39550"/>
    <cellStyle name="Normal 6 8" xfId="39551"/>
    <cellStyle name="Normal 6 8 10" xfId="39552"/>
    <cellStyle name="Normal 6 8 2" xfId="39553"/>
    <cellStyle name="Normal 6 8 2 2" xfId="39554"/>
    <cellStyle name="Normal 6 8 2 2 2" xfId="39555"/>
    <cellStyle name="Normal 6 8 2 2 2 2" xfId="39556"/>
    <cellStyle name="Normal 6 8 2 2 2 2 2" xfId="39557"/>
    <cellStyle name="Normal 6 8 2 2 2 2 3" xfId="39558"/>
    <cellStyle name="Normal 6 8 2 2 2 2 4" xfId="39559"/>
    <cellStyle name="Normal 6 8 2 2 2 3" xfId="39560"/>
    <cellStyle name="Normal 6 8 2 2 2 4" xfId="39561"/>
    <cellStyle name="Normal 6 8 2 2 2 5" xfId="39562"/>
    <cellStyle name="Normal 6 8 2 2 3" xfId="39563"/>
    <cellStyle name="Normal 6 8 2 2 3 2" xfId="39564"/>
    <cellStyle name="Normal 6 8 2 2 3 3" xfId="39565"/>
    <cellStyle name="Normal 6 8 2 2 3 4" xfId="39566"/>
    <cellStyle name="Normal 6 8 2 2 4" xfId="39567"/>
    <cellStyle name="Normal 6 8 2 2 4 2" xfId="39568"/>
    <cellStyle name="Normal 6 8 2 2 5" xfId="39569"/>
    <cellStyle name="Normal 6 8 2 2 6" xfId="39570"/>
    <cellStyle name="Normal 6 8 2 3" xfId="39571"/>
    <cellStyle name="Normal 6 8 2 3 2" xfId="39572"/>
    <cellStyle name="Normal 6 8 2 3 2 2" xfId="39573"/>
    <cellStyle name="Normal 6 8 2 3 2 2 2" xfId="39574"/>
    <cellStyle name="Normal 6 8 2 3 2 2 3" xfId="39575"/>
    <cellStyle name="Normal 6 8 2 3 2 2 4" xfId="39576"/>
    <cellStyle name="Normal 6 8 2 3 2 3" xfId="39577"/>
    <cellStyle name="Normal 6 8 2 3 2 4" xfId="39578"/>
    <cellStyle name="Normal 6 8 2 3 2 5" xfId="39579"/>
    <cellStyle name="Normal 6 8 2 3 3" xfId="39580"/>
    <cellStyle name="Normal 6 8 2 3 3 2" xfId="39581"/>
    <cellStyle name="Normal 6 8 2 3 3 3" xfId="39582"/>
    <cellStyle name="Normal 6 8 2 3 3 4" xfId="39583"/>
    <cellStyle name="Normal 6 8 2 3 4" xfId="39584"/>
    <cellStyle name="Normal 6 8 2 3 4 2" xfId="39585"/>
    <cellStyle name="Normal 6 8 2 3 5" xfId="39586"/>
    <cellStyle name="Normal 6 8 2 3 6" xfId="39587"/>
    <cellStyle name="Normal 6 8 2 4" xfId="39588"/>
    <cellStyle name="Normal 6 8 2 4 2" xfId="39589"/>
    <cellStyle name="Normal 6 8 2 4 2 2" xfId="39590"/>
    <cellStyle name="Normal 6 8 2 4 2 3" xfId="39591"/>
    <cellStyle name="Normal 6 8 2 4 2 4" xfId="39592"/>
    <cellStyle name="Normal 6 8 2 4 3" xfId="39593"/>
    <cellStyle name="Normal 6 8 2 4 4" xfId="39594"/>
    <cellStyle name="Normal 6 8 2 4 5" xfId="39595"/>
    <cellStyle name="Normal 6 8 2 5" xfId="39596"/>
    <cellStyle name="Normal 6 8 2 5 2" xfId="39597"/>
    <cellStyle name="Normal 6 8 2 5 3" xfId="39598"/>
    <cellStyle name="Normal 6 8 2 5 4" xfId="39599"/>
    <cellStyle name="Normal 6 8 2 6" xfId="39600"/>
    <cellStyle name="Normal 6 8 2 6 2" xfId="39601"/>
    <cellStyle name="Normal 6 8 2 7" xfId="39602"/>
    <cellStyle name="Normal 6 8 2 8" xfId="39603"/>
    <cellStyle name="Normal 6 8 3" xfId="39604"/>
    <cellStyle name="Normal 6 8 3 2" xfId="39605"/>
    <cellStyle name="Normal 6 8 3 2 2" xfId="39606"/>
    <cellStyle name="Normal 6 8 3 2 2 2" xfId="39607"/>
    <cellStyle name="Normal 6 8 3 2 2 2 2" xfId="39608"/>
    <cellStyle name="Normal 6 8 3 2 2 2 3" xfId="39609"/>
    <cellStyle name="Normal 6 8 3 2 2 2 4" xfId="39610"/>
    <cellStyle name="Normal 6 8 3 2 2 3" xfId="39611"/>
    <cellStyle name="Normal 6 8 3 2 2 4" xfId="39612"/>
    <cellStyle name="Normal 6 8 3 2 2 5" xfId="39613"/>
    <cellStyle name="Normal 6 8 3 2 3" xfId="39614"/>
    <cellStyle name="Normal 6 8 3 2 3 2" xfId="39615"/>
    <cellStyle name="Normal 6 8 3 2 3 3" xfId="39616"/>
    <cellStyle name="Normal 6 8 3 2 3 4" xfId="39617"/>
    <cellStyle name="Normal 6 8 3 2 4" xfId="39618"/>
    <cellStyle name="Normal 6 8 3 2 4 2" xfId="39619"/>
    <cellStyle name="Normal 6 8 3 2 5" xfId="39620"/>
    <cellStyle name="Normal 6 8 3 2 6" xfId="39621"/>
    <cellStyle name="Normal 6 8 3 3" xfId="39622"/>
    <cellStyle name="Normal 6 8 3 3 2" xfId="39623"/>
    <cellStyle name="Normal 6 8 3 3 2 2" xfId="39624"/>
    <cellStyle name="Normal 6 8 3 3 2 2 2" xfId="39625"/>
    <cellStyle name="Normal 6 8 3 3 2 2 3" xfId="39626"/>
    <cellStyle name="Normal 6 8 3 3 2 2 4" xfId="39627"/>
    <cellStyle name="Normal 6 8 3 3 2 3" xfId="39628"/>
    <cellStyle name="Normal 6 8 3 3 2 4" xfId="39629"/>
    <cellStyle name="Normal 6 8 3 3 2 5" xfId="39630"/>
    <cellStyle name="Normal 6 8 3 3 3" xfId="39631"/>
    <cellStyle name="Normal 6 8 3 3 3 2" xfId="39632"/>
    <cellStyle name="Normal 6 8 3 3 3 3" xfId="39633"/>
    <cellStyle name="Normal 6 8 3 3 3 4" xfId="39634"/>
    <cellStyle name="Normal 6 8 3 3 4" xfId="39635"/>
    <cellStyle name="Normal 6 8 3 3 4 2" xfId="39636"/>
    <cellStyle name="Normal 6 8 3 3 5" xfId="39637"/>
    <cellStyle name="Normal 6 8 3 3 6" xfId="39638"/>
    <cellStyle name="Normal 6 8 3 4" xfId="39639"/>
    <cellStyle name="Normal 6 8 3 4 2" xfId="39640"/>
    <cellStyle name="Normal 6 8 3 4 2 2" xfId="39641"/>
    <cellStyle name="Normal 6 8 3 4 2 3" xfId="39642"/>
    <cellStyle name="Normal 6 8 3 4 2 4" xfId="39643"/>
    <cellStyle name="Normal 6 8 3 4 3" xfId="39644"/>
    <cellStyle name="Normal 6 8 3 4 4" xfId="39645"/>
    <cellStyle name="Normal 6 8 3 4 5" xfId="39646"/>
    <cellStyle name="Normal 6 8 3 5" xfId="39647"/>
    <cellStyle name="Normal 6 8 3 5 2" xfId="39648"/>
    <cellStyle name="Normal 6 8 3 5 3" xfId="39649"/>
    <cellStyle name="Normal 6 8 3 5 4" xfId="39650"/>
    <cellStyle name="Normal 6 8 3 6" xfId="39651"/>
    <cellStyle name="Normal 6 8 3 6 2" xfId="39652"/>
    <cellStyle name="Normal 6 8 3 7" xfId="39653"/>
    <cellStyle name="Normal 6 8 3 8" xfId="39654"/>
    <cellStyle name="Normal 6 8 4" xfId="39655"/>
    <cellStyle name="Normal 6 8 4 2" xfId="39656"/>
    <cellStyle name="Normal 6 8 4 2 2" xfId="39657"/>
    <cellStyle name="Normal 6 8 4 2 2 2" xfId="39658"/>
    <cellStyle name="Normal 6 8 4 2 2 3" xfId="39659"/>
    <cellStyle name="Normal 6 8 4 2 2 4" xfId="39660"/>
    <cellStyle name="Normal 6 8 4 2 3" xfId="39661"/>
    <cellStyle name="Normal 6 8 4 2 4" xfId="39662"/>
    <cellStyle name="Normal 6 8 4 2 5" xfId="39663"/>
    <cellStyle name="Normal 6 8 4 3" xfId="39664"/>
    <cellStyle name="Normal 6 8 4 3 2" xfId="39665"/>
    <cellStyle name="Normal 6 8 4 3 3" xfId="39666"/>
    <cellStyle name="Normal 6 8 4 3 4" xfId="39667"/>
    <cellStyle name="Normal 6 8 4 4" xfId="39668"/>
    <cellStyle name="Normal 6 8 4 4 2" xfId="39669"/>
    <cellStyle name="Normal 6 8 4 5" xfId="39670"/>
    <cellStyle name="Normal 6 8 4 6" xfId="39671"/>
    <cellStyle name="Normal 6 8 5" xfId="39672"/>
    <cellStyle name="Normal 6 8 5 2" xfId="39673"/>
    <cellStyle name="Normal 6 8 5 2 2" xfId="39674"/>
    <cellStyle name="Normal 6 8 5 2 2 2" xfId="39675"/>
    <cellStyle name="Normal 6 8 5 2 2 3" xfId="39676"/>
    <cellStyle name="Normal 6 8 5 2 2 4" xfId="39677"/>
    <cellStyle name="Normal 6 8 5 2 3" xfId="39678"/>
    <cellStyle name="Normal 6 8 5 2 4" xfId="39679"/>
    <cellStyle name="Normal 6 8 5 2 5" xfId="39680"/>
    <cellStyle name="Normal 6 8 5 3" xfId="39681"/>
    <cellStyle name="Normal 6 8 5 3 2" xfId="39682"/>
    <cellStyle name="Normal 6 8 5 3 3" xfId="39683"/>
    <cellStyle name="Normal 6 8 5 3 4" xfId="39684"/>
    <cellStyle name="Normal 6 8 5 4" xfId="39685"/>
    <cellStyle name="Normal 6 8 5 4 2" xfId="39686"/>
    <cellStyle name="Normal 6 8 5 5" xfId="39687"/>
    <cellStyle name="Normal 6 8 5 6" xfId="39688"/>
    <cellStyle name="Normal 6 8 6" xfId="39689"/>
    <cellStyle name="Normal 6 8 6 2" xfId="39690"/>
    <cellStyle name="Normal 6 8 6 2 2" xfId="39691"/>
    <cellStyle name="Normal 6 8 6 2 3" xfId="39692"/>
    <cellStyle name="Normal 6 8 6 2 4" xfId="39693"/>
    <cellStyle name="Normal 6 8 6 3" xfId="39694"/>
    <cellStyle name="Normal 6 8 6 4" xfId="39695"/>
    <cellStyle name="Normal 6 8 6 5" xfId="39696"/>
    <cellStyle name="Normal 6 8 7" xfId="39697"/>
    <cellStyle name="Normal 6 8 7 2" xfId="39698"/>
    <cellStyle name="Normal 6 8 7 3" xfId="39699"/>
    <cellStyle name="Normal 6 8 7 4" xfId="39700"/>
    <cellStyle name="Normal 6 8 8" xfId="39701"/>
    <cellStyle name="Normal 6 8 8 2" xfId="39702"/>
    <cellStyle name="Normal 6 8 9" xfId="39703"/>
    <cellStyle name="Normal 6 9" xfId="39704"/>
    <cellStyle name="Normal 6 9 2" xfId="39705"/>
    <cellStyle name="Normal 6 9 2 2" xfId="39706"/>
    <cellStyle name="Normal 6 9 2 2 2" xfId="39707"/>
    <cellStyle name="Normal 6 9 2 2 2 2" xfId="39708"/>
    <cellStyle name="Normal 6 9 2 2 2 3" xfId="39709"/>
    <cellStyle name="Normal 6 9 2 2 2 4" xfId="39710"/>
    <cellStyle name="Normal 6 9 2 2 3" xfId="39711"/>
    <cellStyle name="Normal 6 9 2 2 4" xfId="39712"/>
    <cellStyle name="Normal 6 9 2 2 5" xfId="39713"/>
    <cellStyle name="Normal 6 9 2 3" xfId="39714"/>
    <cellStyle name="Normal 6 9 2 3 2" xfId="39715"/>
    <cellStyle name="Normal 6 9 2 3 3" xfId="39716"/>
    <cellStyle name="Normal 6 9 2 3 4" xfId="39717"/>
    <cellStyle name="Normal 6 9 2 4" xfId="39718"/>
    <cellStyle name="Normal 6 9 2 4 2" xfId="39719"/>
    <cellStyle name="Normal 6 9 2 5" xfId="39720"/>
    <cellStyle name="Normal 6 9 2 6" xfId="39721"/>
    <cellStyle name="Normal 6 9 3" xfId="39722"/>
    <cellStyle name="Normal 6 9 3 2" xfId="39723"/>
    <cellStyle name="Normal 6 9 3 2 2" xfId="39724"/>
    <cellStyle name="Normal 6 9 3 2 2 2" xfId="39725"/>
    <cellStyle name="Normal 6 9 3 2 2 3" xfId="39726"/>
    <cellStyle name="Normal 6 9 3 2 2 4" xfId="39727"/>
    <cellStyle name="Normal 6 9 3 2 3" xfId="39728"/>
    <cellStyle name="Normal 6 9 3 2 4" xfId="39729"/>
    <cellStyle name="Normal 6 9 3 2 5" xfId="39730"/>
    <cellStyle name="Normal 6 9 3 3" xfId="39731"/>
    <cellStyle name="Normal 6 9 3 3 2" xfId="39732"/>
    <cellStyle name="Normal 6 9 3 3 3" xfId="39733"/>
    <cellStyle name="Normal 6 9 3 3 4" xfId="39734"/>
    <cellStyle name="Normal 6 9 3 4" xfId="39735"/>
    <cellStyle name="Normal 6 9 3 4 2" xfId="39736"/>
    <cellStyle name="Normal 6 9 3 5" xfId="39737"/>
    <cellStyle name="Normal 6 9 3 6" xfId="39738"/>
    <cellStyle name="Normal 6 9 4" xfId="39739"/>
    <cellStyle name="Normal 6 9 4 2" xfId="39740"/>
    <cellStyle name="Normal 6 9 4 2 2" xfId="39741"/>
    <cellStyle name="Normal 6 9 4 2 3" xfId="39742"/>
    <cellStyle name="Normal 6 9 4 2 4" xfId="39743"/>
    <cellStyle name="Normal 6 9 4 3" xfId="39744"/>
    <cellStyle name="Normal 6 9 4 4" xfId="39745"/>
    <cellStyle name="Normal 6 9 4 5" xfId="39746"/>
    <cellStyle name="Normal 6 9 5" xfId="39747"/>
    <cellStyle name="Normal 6 9 5 2" xfId="39748"/>
    <cellStyle name="Normal 6 9 5 3" xfId="39749"/>
    <cellStyle name="Normal 6 9 5 4" xfId="39750"/>
    <cellStyle name="Normal 6 9 6" xfId="39751"/>
    <cellStyle name="Normal 6 9 6 2" xfId="39752"/>
    <cellStyle name="Normal 6 9 7" xfId="39753"/>
    <cellStyle name="Normal 6 9 8" xfId="39754"/>
    <cellStyle name="Normal 60" xfId="180"/>
    <cellStyle name="Normal 60 2" xfId="39755"/>
    <cellStyle name="Normal 60 2 2" xfId="39756"/>
    <cellStyle name="Normal 60 2 2 2" xfId="39757"/>
    <cellStyle name="Normal 60 2 2 3" xfId="39758"/>
    <cellStyle name="Normal 60 2 2 4" xfId="39759"/>
    <cellStyle name="Normal 60 2 3" xfId="39760"/>
    <cellStyle name="Normal 60 2 4" xfId="39761"/>
    <cellStyle name="Normal 60 2 5" xfId="39762"/>
    <cellStyle name="Normal 60 3" xfId="39763"/>
    <cellStyle name="Normal 60 3 2" xfId="39764"/>
    <cellStyle name="Normal 60 3 3" xfId="39765"/>
    <cellStyle name="Normal 60 3 4" xfId="39766"/>
    <cellStyle name="Normal 60 4" xfId="39767"/>
    <cellStyle name="Normal 60 4 2" xfId="39768"/>
    <cellStyle name="Normal 60 5" xfId="39769"/>
    <cellStyle name="Normal 60 6" xfId="39770"/>
    <cellStyle name="Normal 60 7" xfId="39771"/>
    <cellStyle name="Normal 61" xfId="39772"/>
    <cellStyle name="Normal 61 2" xfId="39773"/>
    <cellStyle name="Normal 61 2 2" xfId="39774"/>
    <cellStyle name="Normal 61 2 2 2" xfId="39775"/>
    <cellStyle name="Normal 61 2 2 3" xfId="39776"/>
    <cellStyle name="Normal 61 2 2 4" xfId="39777"/>
    <cellStyle name="Normal 61 2 3" xfId="39778"/>
    <cellStyle name="Normal 61 2 4" xfId="39779"/>
    <cellStyle name="Normal 61 2 5" xfId="39780"/>
    <cellStyle name="Normal 61 3" xfId="39781"/>
    <cellStyle name="Normal 61 3 2" xfId="39782"/>
    <cellStyle name="Normal 61 3 3" xfId="39783"/>
    <cellStyle name="Normal 61 3 4" xfId="39784"/>
    <cellStyle name="Normal 61 4" xfId="39785"/>
    <cellStyle name="Normal 61 4 2" xfId="39786"/>
    <cellStyle name="Normal 61 5" xfId="39787"/>
    <cellStyle name="Normal 61 6" xfId="39788"/>
    <cellStyle name="Normal 61 7" xfId="39789"/>
    <cellStyle name="Normal 62" xfId="39790"/>
    <cellStyle name="Normal 62 2" xfId="39791"/>
    <cellStyle name="Normal 62 2 2" xfId="39792"/>
    <cellStyle name="Normal 62 2 2 2" xfId="39793"/>
    <cellStyle name="Normal 62 2 2 3" xfId="39794"/>
    <cellStyle name="Normal 62 2 2 4" xfId="39795"/>
    <cellStyle name="Normal 62 2 3" xfId="39796"/>
    <cellStyle name="Normal 62 2 4" xfId="39797"/>
    <cellStyle name="Normal 62 2 5" xfId="39798"/>
    <cellStyle name="Normal 62 3" xfId="39799"/>
    <cellStyle name="Normal 62 3 2" xfId="39800"/>
    <cellStyle name="Normal 62 3 3" xfId="39801"/>
    <cellStyle name="Normal 62 3 4" xfId="39802"/>
    <cellStyle name="Normal 62 4" xfId="39803"/>
    <cellStyle name="Normal 62 4 2" xfId="39804"/>
    <cellStyle name="Normal 62 5" xfId="39805"/>
    <cellStyle name="Normal 62 6" xfId="39806"/>
    <cellStyle name="Normal 62 7" xfId="39807"/>
    <cellStyle name="Normal 63" xfId="39808"/>
    <cellStyle name="Normal 63 2" xfId="39809"/>
    <cellStyle name="Normal 63 2 2" xfId="39810"/>
    <cellStyle name="Normal 63 2 2 2" xfId="39811"/>
    <cellStyle name="Normal 63 2 2 3" xfId="39812"/>
    <cellStyle name="Normal 63 2 2 4" xfId="39813"/>
    <cellStyle name="Normal 63 2 3" xfId="39814"/>
    <cellStyle name="Normal 63 2 4" xfId="39815"/>
    <cellStyle name="Normal 63 2 5" xfId="39816"/>
    <cellStyle name="Normal 63 3" xfId="39817"/>
    <cellStyle name="Normal 63 3 2" xfId="39818"/>
    <cellStyle name="Normal 63 3 3" xfId="39819"/>
    <cellStyle name="Normal 63 3 4" xfId="39820"/>
    <cellStyle name="Normal 63 4" xfId="39821"/>
    <cellStyle name="Normal 63 4 2" xfId="39822"/>
    <cellStyle name="Normal 63 5" xfId="39823"/>
    <cellStyle name="Normal 63 6" xfId="39824"/>
    <cellStyle name="Normal 63 7" xfId="39825"/>
    <cellStyle name="Normal 64" xfId="39826"/>
    <cellStyle name="Normal 64 2" xfId="39827"/>
    <cellStyle name="Normal 64 2 2" xfId="39828"/>
    <cellStyle name="Normal 64 2 2 2" xfId="39829"/>
    <cellStyle name="Normal 64 2 2 3" xfId="39830"/>
    <cellStyle name="Normal 64 2 2 4" xfId="39831"/>
    <cellStyle name="Normal 64 2 3" xfId="39832"/>
    <cellStyle name="Normal 64 2 4" xfId="39833"/>
    <cellStyle name="Normal 64 2 5" xfId="39834"/>
    <cellStyle name="Normal 64 3" xfId="39835"/>
    <cellStyle name="Normal 64 3 2" xfId="39836"/>
    <cellStyle name="Normal 64 3 3" xfId="39837"/>
    <cellStyle name="Normal 64 3 4" xfId="39838"/>
    <cellStyle name="Normal 64 4" xfId="39839"/>
    <cellStyle name="Normal 64 4 2" xfId="39840"/>
    <cellStyle name="Normal 64 5" xfId="39841"/>
    <cellStyle name="Normal 64 6" xfId="39842"/>
    <cellStyle name="Normal 64 7" xfId="39843"/>
    <cellStyle name="Normal 65" xfId="39844"/>
    <cellStyle name="Normal 65 2" xfId="39845"/>
    <cellStyle name="Normal 65 2 2" xfId="39846"/>
    <cellStyle name="Normal 65 2 2 2" xfId="39847"/>
    <cellStyle name="Normal 65 2 2 3" xfId="39848"/>
    <cellStyle name="Normal 65 2 2 4" xfId="39849"/>
    <cellStyle name="Normal 65 2 3" xfId="39850"/>
    <cellStyle name="Normal 65 2 4" xfId="39851"/>
    <cellStyle name="Normal 65 2 5" xfId="39852"/>
    <cellStyle name="Normal 65 3" xfId="39853"/>
    <cellStyle name="Normal 65 3 2" xfId="39854"/>
    <cellStyle name="Normal 65 3 3" xfId="39855"/>
    <cellStyle name="Normal 65 3 4" xfId="39856"/>
    <cellStyle name="Normal 65 4" xfId="39857"/>
    <cellStyle name="Normal 65 4 2" xfId="39858"/>
    <cellStyle name="Normal 65 5" xfId="39859"/>
    <cellStyle name="Normal 65 6" xfId="39860"/>
    <cellStyle name="Normal 65 7" xfId="39861"/>
    <cellStyle name="Normal 66" xfId="39862"/>
    <cellStyle name="Normal 66 2" xfId="39863"/>
    <cellStyle name="Normal 66 2 2" xfId="39864"/>
    <cellStyle name="Normal 66 2 2 2" xfId="39865"/>
    <cellStyle name="Normal 66 2 2 3" xfId="39866"/>
    <cellStyle name="Normal 66 2 2 4" xfId="39867"/>
    <cellStyle name="Normal 66 2 3" xfId="39868"/>
    <cellStyle name="Normal 66 2 4" xfId="39869"/>
    <cellStyle name="Normal 66 2 5" xfId="39870"/>
    <cellStyle name="Normal 66 3" xfId="39871"/>
    <cellStyle name="Normal 66 3 2" xfId="39872"/>
    <cellStyle name="Normal 66 3 3" xfId="39873"/>
    <cellStyle name="Normal 66 3 4" xfId="39874"/>
    <cellStyle name="Normal 66 4" xfId="39875"/>
    <cellStyle name="Normal 66 4 2" xfId="39876"/>
    <cellStyle name="Normal 66 5" xfId="39877"/>
    <cellStyle name="Normal 66 6" xfId="39878"/>
    <cellStyle name="Normal 66 7" xfId="39879"/>
    <cellStyle name="Normal 67" xfId="39880"/>
    <cellStyle name="Normal 67 2" xfId="39881"/>
    <cellStyle name="Normal 67 2 2" xfId="39882"/>
    <cellStyle name="Normal 67 2 2 2" xfId="39883"/>
    <cellStyle name="Normal 67 2 2 3" xfId="39884"/>
    <cellStyle name="Normal 67 2 2 4" xfId="39885"/>
    <cellStyle name="Normal 67 2 3" xfId="39886"/>
    <cellStyle name="Normal 67 2 4" xfId="39887"/>
    <cellStyle name="Normal 67 2 5" xfId="39888"/>
    <cellStyle name="Normal 67 3" xfId="39889"/>
    <cellStyle name="Normal 67 3 2" xfId="39890"/>
    <cellStyle name="Normal 67 3 3" xfId="39891"/>
    <cellStyle name="Normal 67 3 4" xfId="39892"/>
    <cellStyle name="Normal 67 4" xfId="39893"/>
    <cellStyle name="Normal 67 4 2" xfId="39894"/>
    <cellStyle name="Normal 67 5" xfId="39895"/>
    <cellStyle name="Normal 67 6" xfId="39896"/>
    <cellStyle name="Normal 67 7" xfId="39897"/>
    <cellStyle name="Normal 68" xfId="39898"/>
    <cellStyle name="Normal 68 2" xfId="39899"/>
    <cellStyle name="Normal 68 2 2" xfId="39900"/>
    <cellStyle name="Normal 68 2 2 2" xfId="39901"/>
    <cellStyle name="Normal 68 2 2 3" xfId="39902"/>
    <cellStyle name="Normal 68 2 2 4" xfId="39903"/>
    <cellStyle name="Normal 68 2 3" xfId="39904"/>
    <cellStyle name="Normal 68 2 4" xfId="39905"/>
    <cellStyle name="Normal 68 2 5" xfId="39906"/>
    <cellStyle name="Normal 68 3" xfId="39907"/>
    <cellStyle name="Normal 68 3 2" xfId="39908"/>
    <cellStyle name="Normal 68 3 3" xfId="39909"/>
    <cellStyle name="Normal 68 3 4" xfId="39910"/>
    <cellStyle name="Normal 68 4" xfId="39911"/>
    <cellStyle name="Normal 68 4 2" xfId="39912"/>
    <cellStyle name="Normal 68 5" xfId="39913"/>
    <cellStyle name="Normal 68 6" xfId="39914"/>
    <cellStyle name="Normal 68 7" xfId="39915"/>
    <cellStyle name="Normal 69" xfId="39916"/>
    <cellStyle name="Normal 69 2" xfId="39917"/>
    <cellStyle name="Normal 69 2 2" xfId="39918"/>
    <cellStyle name="Normal 69 2 2 2" xfId="39919"/>
    <cellStyle name="Normal 69 2 2 3" xfId="39920"/>
    <cellStyle name="Normal 69 2 2 4" xfId="39921"/>
    <cellStyle name="Normal 69 2 3" xfId="39922"/>
    <cellStyle name="Normal 69 2 4" xfId="39923"/>
    <cellStyle name="Normal 69 2 5" xfId="39924"/>
    <cellStyle name="Normal 69 3" xfId="39925"/>
    <cellStyle name="Normal 69 3 2" xfId="39926"/>
    <cellStyle name="Normal 69 3 3" xfId="39927"/>
    <cellStyle name="Normal 69 3 4" xfId="39928"/>
    <cellStyle name="Normal 69 4" xfId="39929"/>
    <cellStyle name="Normal 69 4 2" xfId="39930"/>
    <cellStyle name="Normal 69 5" xfId="39931"/>
    <cellStyle name="Normal 69 6" xfId="39932"/>
    <cellStyle name="Normal 69 7" xfId="39933"/>
    <cellStyle name="Normal 7" xfId="181"/>
    <cellStyle name="Normal 7 10" xfId="39934"/>
    <cellStyle name="Normal 7 10 2" xfId="39935"/>
    <cellStyle name="Normal 7 10 2 2" xfId="39936"/>
    <cellStyle name="Normal 7 10 2 2 2" xfId="39937"/>
    <cellStyle name="Normal 7 10 2 2 2 2" xfId="39938"/>
    <cellStyle name="Normal 7 10 2 2 2 3" xfId="39939"/>
    <cellStyle name="Normal 7 10 2 2 2 4" xfId="39940"/>
    <cellStyle name="Normal 7 10 2 2 3" xfId="39941"/>
    <cellStyle name="Normal 7 10 2 2 4" xfId="39942"/>
    <cellStyle name="Normal 7 10 2 2 5" xfId="39943"/>
    <cellStyle name="Normal 7 10 2 3" xfId="39944"/>
    <cellStyle name="Normal 7 10 2 3 2" xfId="39945"/>
    <cellStyle name="Normal 7 10 2 3 3" xfId="39946"/>
    <cellStyle name="Normal 7 10 2 3 4" xfId="39947"/>
    <cellStyle name="Normal 7 10 2 4" xfId="39948"/>
    <cellStyle name="Normal 7 10 2 4 2" xfId="39949"/>
    <cellStyle name="Normal 7 10 2 5" xfId="39950"/>
    <cellStyle name="Normal 7 10 2 6" xfId="39951"/>
    <cellStyle name="Normal 7 10 3" xfId="39952"/>
    <cellStyle name="Normal 7 10 3 2" xfId="39953"/>
    <cellStyle name="Normal 7 10 3 2 2" xfId="39954"/>
    <cellStyle name="Normal 7 10 3 2 2 2" xfId="39955"/>
    <cellStyle name="Normal 7 10 3 2 2 3" xfId="39956"/>
    <cellStyle name="Normal 7 10 3 2 2 4" xfId="39957"/>
    <cellStyle name="Normal 7 10 3 2 3" xfId="39958"/>
    <cellStyle name="Normal 7 10 3 2 4" xfId="39959"/>
    <cellStyle name="Normal 7 10 3 2 5" xfId="39960"/>
    <cellStyle name="Normal 7 10 3 3" xfId="39961"/>
    <cellStyle name="Normal 7 10 3 3 2" xfId="39962"/>
    <cellStyle name="Normal 7 10 3 3 3" xfId="39963"/>
    <cellStyle name="Normal 7 10 3 3 4" xfId="39964"/>
    <cellStyle name="Normal 7 10 3 4" xfId="39965"/>
    <cellStyle name="Normal 7 10 3 4 2" xfId="39966"/>
    <cellStyle name="Normal 7 10 3 5" xfId="39967"/>
    <cellStyle name="Normal 7 10 3 6" xfId="39968"/>
    <cellStyle name="Normal 7 10 4" xfId="39969"/>
    <cellStyle name="Normal 7 10 4 2" xfId="39970"/>
    <cellStyle name="Normal 7 10 4 2 2" xfId="39971"/>
    <cellStyle name="Normal 7 10 4 2 3" xfId="39972"/>
    <cellStyle name="Normal 7 10 4 2 4" xfId="39973"/>
    <cellStyle name="Normal 7 10 4 3" xfId="39974"/>
    <cellStyle name="Normal 7 10 4 4" xfId="39975"/>
    <cellStyle name="Normal 7 10 4 5" xfId="39976"/>
    <cellStyle name="Normal 7 10 5" xfId="39977"/>
    <cellStyle name="Normal 7 10 5 2" xfId="39978"/>
    <cellStyle name="Normal 7 10 5 3" xfId="39979"/>
    <cellStyle name="Normal 7 10 5 4" xfId="39980"/>
    <cellStyle name="Normal 7 10 6" xfId="39981"/>
    <cellStyle name="Normal 7 10 6 2" xfId="39982"/>
    <cellStyle name="Normal 7 10 7" xfId="39983"/>
    <cellStyle name="Normal 7 10 8" xfId="39984"/>
    <cellStyle name="Normal 7 11" xfId="39985"/>
    <cellStyle name="Normal 7 11 2" xfId="39986"/>
    <cellStyle name="Normal 7 11 2 2" xfId="39987"/>
    <cellStyle name="Normal 7 11 2 2 2" xfId="39988"/>
    <cellStyle name="Normal 7 11 2 2 3" xfId="39989"/>
    <cellStyle name="Normal 7 11 2 2 4" xfId="39990"/>
    <cellStyle name="Normal 7 11 2 3" xfId="39991"/>
    <cellStyle name="Normal 7 11 2 4" xfId="39992"/>
    <cellStyle name="Normal 7 11 2 5" xfId="39993"/>
    <cellStyle name="Normal 7 11 3" xfId="39994"/>
    <cellStyle name="Normal 7 11 3 2" xfId="39995"/>
    <cellStyle name="Normal 7 11 3 3" xfId="39996"/>
    <cellStyle name="Normal 7 11 3 4" xfId="39997"/>
    <cellStyle name="Normal 7 11 4" xfId="39998"/>
    <cellStyle name="Normal 7 11 4 2" xfId="39999"/>
    <cellStyle name="Normal 7 11 5" xfId="40000"/>
    <cellStyle name="Normal 7 11 6" xfId="40001"/>
    <cellStyle name="Normal 7 12" xfId="40002"/>
    <cellStyle name="Normal 7 12 2" xfId="40003"/>
    <cellStyle name="Normal 7 12 2 2" xfId="40004"/>
    <cellStyle name="Normal 7 12 2 2 2" xfId="40005"/>
    <cellStyle name="Normal 7 12 2 2 3" xfId="40006"/>
    <cellStyle name="Normal 7 12 2 2 4" xfId="40007"/>
    <cellStyle name="Normal 7 12 2 3" xfId="40008"/>
    <cellStyle name="Normal 7 12 2 4" xfId="40009"/>
    <cellStyle name="Normal 7 12 2 5" xfId="40010"/>
    <cellStyle name="Normal 7 12 3" xfId="40011"/>
    <cellStyle name="Normal 7 12 3 2" xfId="40012"/>
    <cellStyle name="Normal 7 12 3 3" xfId="40013"/>
    <cellStyle name="Normal 7 12 3 4" xfId="40014"/>
    <cellStyle name="Normal 7 12 4" xfId="40015"/>
    <cellStyle name="Normal 7 12 4 2" xfId="40016"/>
    <cellStyle name="Normal 7 12 5" xfId="40017"/>
    <cellStyle name="Normal 7 12 6" xfId="40018"/>
    <cellStyle name="Normal 7 13" xfId="40019"/>
    <cellStyle name="Normal 7 13 2" xfId="40020"/>
    <cellStyle name="Normal 7 13 2 2" xfId="40021"/>
    <cellStyle name="Normal 7 13 2 3" xfId="40022"/>
    <cellStyle name="Normal 7 13 2 4" xfId="40023"/>
    <cellStyle name="Normal 7 13 3" xfId="40024"/>
    <cellStyle name="Normal 7 13 4" xfId="40025"/>
    <cellStyle name="Normal 7 13 5" xfId="40026"/>
    <cellStyle name="Normal 7 14" xfId="40027"/>
    <cellStyle name="Normal 7 14 2" xfId="40028"/>
    <cellStyle name="Normal 7 14 3" xfId="40029"/>
    <cellStyle name="Normal 7 14 4" xfId="40030"/>
    <cellStyle name="Normal 7 15" xfId="40031"/>
    <cellStyle name="Normal 7 15 2" xfId="40032"/>
    <cellStyle name="Normal 7 16" xfId="40033"/>
    <cellStyle name="Normal 7 17" xfId="40034"/>
    <cellStyle name="Normal 7 18" xfId="40035"/>
    <cellStyle name="Normal 7 2" xfId="40036"/>
    <cellStyle name="Normal 7 2 10" xfId="40037"/>
    <cellStyle name="Normal 7 2 10 2" xfId="40038"/>
    <cellStyle name="Normal 7 2 10 2 2" xfId="40039"/>
    <cellStyle name="Normal 7 2 10 2 3" xfId="40040"/>
    <cellStyle name="Normal 7 2 10 2 4" xfId="40041"/>
    <cellStyle name="Normal 7 2 10 3" xfId="40042"/>
    <cellStyle name="Normal 7 2 10 4" xfId="40043"/>
    <cellStyle name="Normal 7 2 10 5" xfId="40044"/>
    <cellStyle name="Normal 7 2 11" xfId="40045"/>
    <cellStyle name="Normal 7 2 11 2" xfId="40046"/>
    <cellStyle name="Normal 7 2 11 3" xfId="40047"/>
    <cellStyle name="Normal 7 2 11 4" xfId="40048"/>
    <cellStyle name="Normal 7 2 12" xfId="40049"/>
    <cellStyle name="Normal 7 2 12 2" xfId="40050"/>
    <cellStyle name="Normal 7 2 13" xfId="40051"/>
    <cellStyle name="Normal 7 2 14" xfId="40052"/>
    <cellStyle name="Normal 7 2 15" xfId="40053"/>
    <cellStyle name="Normal 7 2 2" xfId="40054"/>
    <cellStyle name="Normal 7 2 2 10" xfId="40055"/>
    <cellStyle name="Normal 7 2 2 10 2" xfId="40056"/>
    <cellStyle name="Normal 7 2 2 10 3" xfId="40057"/>
    <cellStyle name="Normal 7 2 2 10 4" xfId="40058"/>
    <cellStyle name="Normal 7 2 2 11" xfId="40059"/>
    <cellStyle name="Normal 7 2 2 11 2" xfId="40060"/>
    <cellStyle name="Normal 7 2 2 12" xfId="40061"/>
    <cellStyle name="Normal 7 2 2 13" xfId="40062"/>
    <cellStyle name="Normal 7 2 2 14" xfId="40063"/>
    <cellStyle name="Normal 7 2 2 2" xfId="40064"/>
    <cellStyle name="Normal 7 2 2 2 10" xfId="40065"/>
    <cellStyle name="Normal 7 2 2 2 11" xfId="40066"/>
    <cellStyle name="Normal 7 2 2 2 2" xfId="40067"/>
    <cellStyle name="Normal 7 2 2 2 2 10" xfId="40068"/>
    <cellStyle name="Normal 7 2 2 2 2 2" xfId="40069"/>
    <cellStyle name="Normal 7 2 2 2 2 2 2" xfId="40070"/>
    <cellStyle name="Normal 7 2 2 2 2 2 2 2" xfId="40071"/>
    <cellStyle name="Normal 7 2 2 2 2 2 2 2 2" xfId="40072"/>
    <cellStyle name="Normal 7 2 2 2 2 2 2 2 2 2" xfId="40073"/>
    <cellStyle name="Normal 7 2 2 2 2 2 2 2 2 3" xfId="40074"/>
    <cellStyle name="Normal 7 2 2 2 2 2 2 2 2 4" xfId="40075"/>
    <cellStyle name="Normal 7 2 2 2 2 2 2 2 3" xfId="40076"/>
    <cellStyle name="Normal 7 2 2 2 2 2 2 2 4" xfId="40077"/>
    <cellStyle name="Normal 7 2 2 2 2 2 2 2 5" xfId="40078"/>
    <cellStyle name="Normal 7 2 2 2 2 2 2 3" xfId="40079"/>
    <cellStyle name="Normal 7 2 2 2 2 2 2 3 2" xfId="40080"/>
    <cellStyle name="Normal 7 2 2 2 2 2 2 3 3" xfId="40081"/>
    <cellStyle name="Normal 7 2 2 2 2 2 2 3 4" xfId="40082"/>
    <cellStyle name="Normal 7 2 2 2 2 2 2 4" xfId="40083"/>
    <cellStyle name="Normal 7 2 2 2 2 2 2 4 2" xfId="40084"/>
    <cellStyle name="Normal 7 2 2 2 2 2 2 5" xfId="40085"/>
    <cellStyle name="Normal 7 2 2 2 2 2 2 6" xfId="40086"/>
    <cellStyle name="Normal 7 2 2 2 2 2 3" xfId="40087"/>
    <cellStyle name="Normal 7 2 2 2 2 2 3 2" xfId="40088"/>
    <cellStyle name="Normal 7 2 2 2 2 2 3 2 2" xfId="40089"/>
    <cellStyle name="Normal 7 2 2 2 2 2 3 2 2 2" xfId="40090"/>
    <cellStyle name="Normal 7 2 2 2 2 2 3 2 2 3" xfId="40091"/>
    <cellStyle name="Normal 7 2 2 2 2 2 3 2 2 4" xfId="40092"/>
    <cellStyle name="Normal 7 2 2 2 2 2 3 2 3" xfId="40093"/>
    <cellStyle name="Normal 7 2 2 2 2 2 3 2 4" xfId="40094"/>
    <cellStyle name="Normal 7 2 2 2 2 2 3 2 5" xfId="40095"/>
    <cellStyle name="Normal 7 2 2 2 2 2 3 3" xfId="40096"/>
    <cellStyle name="Normal 7 2 2 2 2 2 3 3 2" xfId="40097"/>
    <cellStyle name="Normal 7 2 2 2 2 2 3 3 3" xfId="40098"/>
    <cellStyle name="Normal 7 2 2 2 2 2 3 3 4" xfId="40099"/>
    <cellStyle name="Normal 7 2 2 2 2 2 3 4" xfId="40100"/>
    <cellStyle name="Normal 7 2 2 2 2 2 3 4 2" xfId="40101"/>
    <cellStyle name="Normal 7 2 2 2 2 2 3 5" xfId="40102"/>
    <cellStyle name="Normal 7 2 2 2 2 2 3 6" xfId="40103"/>
    <cellStyle name="Normal 7 2 2 2 2 2 4" xfId="40104"/>
    <cellStyle name="Normal 7 2 2 2 2 2 4 2" xfId="40105"/>
    <cellStyle name="Normal 7 2 2 2 2 2 4 2 2" xfId="40106"/>
    <cellStyle name="Normal 7 2 2 2 2 2 4 2 3" xfId="40107"/>
    <cellStyle name="Normal 7 2 2 2 2 2 4 2 4" xfId="40108"/>
    <cellStyle name="Normal 7 2 2 2 2 2 4 3" xfId="40109"/>
    <cellStyle name="Normal 7 2 2 2 2 2 4 4" xfId="40110"/>
    <cellStyle name="Normal 7 2 2 2 2 2 4 5" xfId="40111"/>
    <cellStyle name="Normal 7 2 2 2 2 2 5" xfId="40112"/>
    <cellStyle name="Normal 7 2 2 2 2 2 5 2" xfId="40113"/>
    <cellStyle name="Normal 7 2 2 2 2 2 5 3" xfId="40114"/>
    <cellStyle name="Normal 7 2 2 2 2 2 5 4" xfId="40115"/>
    <cellStyle name="Normal 7 2 2 2 2 2 6" xfId="40116"/>
    <cellStyle name="Normal 7 2 2 2 2 2 6 2" xfId="40117"/>
    <cellStyle name="Normal 7 2 2 2 2 2 7" xfId="40118"/>
    <cellStyle name="Normal 7 2 2 2 2 2 8" xfId="40119"/>
    <cellStyle name="Normal 7 2 2 2 2 3" xfId="40120"/>
    <cellStyle name="Normal 7 2 2 2 2 3 2" xfId="40121"/>
    <cellStyle name="Normal 7 2 2 2 2 3 2 2" xfId="40122"/>
    <cellStyle name="Normal 7 2 2 2 2 3 2 2 2" xfId="40123"/>
    <cellStyle name="Normal 7 2 2 2 2 3 2 2 2 2" xfId="40124"/>
    <cellStyle name="Normal 7 2 2 2 2 3 2 2 2 3" xfId="40125"/>
    <cellStyle name="Normal 7 2 2 2 2 3 2 2 2 4" xfId="40126"/>
    <cellStyle name="Normal 7 2 2 2 2 3 2 2 3" xfId="40127"/>
    <cellStyle name="Normal 7 2 2 2 2 3 2 2 4" xfId="40128"/>
    <cellStyle name="Normal 7 2 2 2 2 3 2 2 5" xfId="40129"/>
    <cellStyle name="Normal 7 2 2 2 2 3 2 3" xfId="40130"/>
    <cellStyle name="Normal 7 2 2 2 2 3 2 3 2" xfId="40131"/>
    <cellStyle name="Normal 7 2 2 2 2 3 2 3 3" xfId="40132"/>
    <cellStyle name="Normal 7 2 2 2 2 3 2 3 4" xfId="40133"/>
    <cellStyle name="Normal 7 2 2 2 2 3 2 4" xfId="40134"/>
    <cellStyle name="Normal 7 2 2 2 2 3 2 4 2" xfId="40135"/>
    <cellStyle name="Normal 7 2 2 2 2 3 2 5" xfId="40136"/>
    <cellStyle name="Normal 7 2 2 2 2 3 2 6" xfId="40137"/>
    <cellStyle name="Normal 7 2 2 2 2 3 3" xfId="40138"/>
    <cellStyle name="Normal 7 2 2 2 2 3 3 2" xfId="40139"/>
    <cellStyle name="Normal 7 2 2 2 2 3 3 2 2" xfId="40140"/>
    <cellStyle name="Normal 7 2 2 2 2 3 3 2 2 2" xfId="40141"/>
    <cellStyle name="Normal 7 2 2 2 2 3 3 2 2 3" xfId="40142"/>
    <cellStyle name="Normal 7 2 2 2 2 3 3 2 2 4" xfId="40143"/>
    <cellStyle name="Normal 7 2 2 2 2 3 3 2 3" xfId="40144"/>
    <cellStyle name="Normal 7 2 2 2 2 3 3 2 4" xfId="40145"/>
    <cellStyle name="Normal 7 2 2 2 2 3 3 2 5" xfId="40146"/>
    <cellStyle name="Normal 7 2 2 2 2 3 3 3" xfId="40147"/>
    <cellStyle name="Normal 7 2 2 2 2 3 3 3 2" xfId="40148"/>
    <cellStyle name="Normal 7 2 2 2 2 3 3 3 3" xfId="40149"/>
    <cellStyle name="Normal 7 2 2 2 2 3 3 3 4" xfId="40150"/>
    <cellStyle name="Normal 7 2 2 2 2 3 3 4" xfId="40151"/>
    <cellStyle name="Normal 7 2 2 2 2 3 3 4 2" xfId="40152"/>
    <cellStyle name="Normal 7 2 2 2 2 3 3 5" xfId="40153"/>
    <cellStyle name="Normal 7 2 2 2 2 3 3 6" xfId="40154"/>
    <cellStyle name="Normal 7 2 2 2 2 3 4" xfId="40155"/>
    <cellStyle name="Normal 7 2 2 2 2 3 4 2" xfId="40156"/>
    <cellStyle name="Normal 7 2 2 2 2 3 4 2 2" xfId="40157"/>
    <cellStyle name="Normal 7 2 2 2 2 3 4 2 3" xfId="40158"/>
    <cellStyle name="Normal 7 2 2 2 2 3 4 2 4" xfId="40159"/>
    <cellStyle name="Normal 7 2 2 2 2 3 4 3" xfId="40160"/>
    <cellStyle name="Normal 7 2 2 2 2 3 4 4" xfId="40161"/>
    <cellStyle name="Normal 7 2 2 2 2 3 4 5" xfId="40162"/>
    <cellStyle name="Normal 7 2 2 2 2 3 5" xfId="40163"/>
    <cellStyle name="Normal 7 2 2 2 2 3 5 2" xfId="40164"/>
    <cellStyle name="Normal 7 2 2 2 2 3 5 3" xfId="40165"/>
    <cellStyle name="Normal 7 2 2 2 2 3 5 4" xfId="40166"/>
    <cellStyle name="Normal 7 2 2 2 2 3 6" xfId="40167"/>
    <cellStyle name="Normal 7 2 2 2 2 3 6 2" xfId="40168"/>
    <cellStyle name="Normal 7 2 2 2 2 3 7" xfId="40169"/>
    <cellStyle name="Normal 7 2 2 2 2 3 8" xfId="40170"/>
    <cellStyle name="Normal 7 2 2 2 2 4" xfId="40171"/>
    <cellStyle name="Normal 7 2 2 2 2 4 2" xfId="40172"/>
    <cellStyle name="Normal 7 2 2 2 2 4 2 2" xfId="40173"/>
    <cellStyle name="Normal 7 2 2 2 2 4 2 2 2" xfId="40174"/>
    <cellStyle name="Normal 7 2 2 2 2 4 2 2 3" xfId="40175"/>
    <cellStyle name="Normal 7 2 2 2 2 4 2 2 4" xfId="40176"/>
    <cellStyle name="Normal 7 2 2 2 2 4 2 3" xfId="40177"/>
    <cellStyle name="Normal 7 2 2 2 2 4 2 4" xfId="40178"/>
    <cellStyle name="Normal 7 2 2 2 2 4 2 5" xfId="40179"/>
    <cellStyle name="Normal 7 2 2 2 2 4 3" xfId="40180"/>
    <cellStyle name="Normal 7 2 2 2 2 4 3 2" xfId="40181"/>
    <cellStyle name="Normal 7 2 2 2 2 4 3 3" xfId="40182"/>
    <cellStyle name="Normal 7 2 2 2 2 4 3 4" xfId="40183"/>
    <cellStyle name="Normal 7 2 2 2 2 4 4" xfId="40184"/>
    <cellStyle name="Normal 7 2 2 2 2 4 4 2" xfId="40185"/>
    <cellStyle name="Normal 7 2 2 2 2 4 5" xfId="40186"/>
    <cellStyle name="Normal 7 2 2 2 2 4 6" xfId="40187"/>
    <cellStyle name="Normal 7 2 2 2 2 5" xfId="40188"/>
    <cellStyle name="Normal 7 2 2 2 2 5 2" xfId="40189"/>
    <cellStyle name="Normal 7 2 2 2 2 5 2 2" xfId="40190"/>
    <cellStyle name="Normal 7 2 2 2 2 5 2 2 2" xfId="40191"/>
    <cellStyle name="Normal 7 2 2 2 2 5 2 2 3" xfId="40192"/>
    <cellStyle name="Normal 7 2 2 2 2 5 2 2 4" xfId="40193"/>
    <cellStyle name="Normal 7 2 2 2 2 5 2 3" xfId="40194"/>
    <cellStyle name="Normal 7 2 2 2 2 5 2 4" xfId="40195"/>
    <cellStyle name="Normal 7 2 2 2 2 5 2 5" xfId="40196"/>
    <cellStyle name="Normal 7 2 2 2 2 5 3" xfId="40197"/>
    <cellStyle name="Normal 7 2 2 2 2 5 3 2" xfId="40198"/>
    <cellStyle name="Normal 7 2 2 2 2 5 3 3" xfId="40199"/>
    <cellStyle name="Normal 7 2 2 2 2 5 3 4" xfId="40200"/>
    <cellStyle name="Normal 7 2 2 2 2 5 4" xfId="40201"/>
    <cellStyle name="Normal 7 2 2 2 2 5 4 2" xfId="40202"/>
    <cellStyle name="Normal 7 2 2 2 2 5 5" xfId="40203"/>
    <cellStyle name="Normal 7 2 2 2 2 5 6" xfId="40204"/>
    <cellStyle name="Normal 7 2 2 2 2 6" xfId="40205"/>
    <cellStyle name="Normal 7 2 2 2 2 6 2" xfId="40206"/>
    <cellStyle name="Normal 7 2 2 2 2 6 2 2" xfId="40207"/>
    <cellStyle name="Normal 7 2 2 2 2 6 2 3" xfId="40208"/>
    <cellStyle name="Normal 7 2 2 2 2 6 2 4" xfId="40209"/>
    <cellStyle name="Normal 7 2 2 2 2 6 3" xfId="40210"/>
    <cellStyle name="Normal 7 2 2 2 2 6 4" xfId="40211"/>
    <cellStyle name="Normal 7 2 2 2 2 6 5" xfId="40212"/>
    <cellStyle name="Normal 7 2 2 2 2 7" xfId="40213"/>
    <cellStyle name="Normal 7 2 2 2 2 7 2" xfId="40214"/>
    <cellStyle name="Normal 7 2 2 2 2 7 3" xfId="40215"/>
    <cellStyle name="Normal 7 2 2 2 2 7 4" xfId="40216"/>
    <cellStyle name="Normal 7 2 2 2 2 8" xfId="40217"/>
    <cellStyle name="Normal 7 2 2 2 2 8 2" xfId="40218"/>
    <cellStyle name="Normal 7 2 2 2 2 9" xfId="40219"/>
    <cellStyle name="Normal 7 2 2 2 3" xfId="40220"/>
    <cellStyle name="Normal 7 2 2 2 3 2" xfId="40221"/>
    <cellStyle name="Normal 7 2 2 2 3 2 2" xfId="40222"/>
    <cellStyle name="Normal 7 2 2 2 3 2 2 2" xfId="40223"/>
    <cellStyle name="Normal 7 2 2 2 3 2 2 2 2" xfId="40224"/>
    <cellStyle name="Normal 7 2 2 2 3 2 2 2 3" xfId="40225"/>
    <cellStyle name="Normal 7 2 2 2 3 2 2 2 4" xfId="40226"/>
    <cellStyle name="Normal 7 2 2 2 3 2 2 3" xfId="40227"/>
    <cellStyle name="Normal 7 2 2 2 3 2 2 4" xfId="40228"/>
    <cellStyle name="Normal 7 2 2 2 3 2 2 5" xfId="40229"/>
    <cellStyle name="Normal 7 2 2 2 3 2 3" xfId="40230"/>
    <cellStyle name="Normal 7 2 2 2 3 2 3 2" xfId="40231"/>
    <cellStyle name="Normal 7 2 2 2 3 2 3 3" xfId="40232"/>
    <cellStyle name="Normal 7 2 2 2 3 2 3 4" xfId="40233"/>
    <cellStyle name="Normal 7 2 2 2 3 2 4" xfId="40234"/>
    <cellStyle name="Normal 7 2 2 2 3 2 4 2" xfId="40235"/>
    <cellStyle name="Normal 7 2 2 2 3 2 5" xfId="40236"/>
    <cellStyle name="Normal 7 2 2 2 3 2 6" xfId="40237"/>
    <cellStyle name="Normal 7 2 2 2 3 3" xfId="40238"/>
    <cellStyle name="Normal 7 2 2 2 3 3 2" xfId="40239"/>
    <cellStyle name="Normal 7 2 2 2 3 3 2 2" xfId="40240"/>
    <cellStyle name="Normal 7 2 2 2 3 3 2 2 2" xfId="40241"/>
    <cellStyle name="Normal 7 2 2 2 3 3 2 2 3" xfId="40242"/>
    <cellStyle name="Normal 7 2 2 2 3 3 2 2 4" xfId="40243"/>
    <cellStyle name="Normal 7 2 2 2 3 3 2 3" xfId="40244"/>
    <cellStyle name="Normal 7 2 2 2 3 3 2 4" xfId="40245"/>
    <cellStyle name="Normal 7 2 2 2 3 3 2 5" xfId="40246"/>
    <cellStyle name="Normal 7 2 2 2 3 3 3" xfId="40247"/>
    <cellStyle name="Normal 7 2 2 2 3 3 3 2" xfId="40248"/>
    <cellStyle name="Normal 7 2 2 2 3 3 3 3" xfId="40249"/>
    <cellStyle name="Normal 7 2 2 2 3 3 3 4" xfId="40250"/>
    <cellStyle name="Normal 7 2 2 2 3 3 4" xfId="40251"/>
    <cellStyle name="Normal 7 2 2 2 3 3 4 2" xfId="40252"/>
    <cellStyle name="Normal 7 2 2 2 3 3 5" xfId="40253"/>
    <cellStyle name="Normal 7 2 2 2 3 3 6" xfId="40254"/>
    <cellStyle name="Normal 7 2 2 2 3 4" xfId="40255"/>
    <cellStyle name="Normal 7 2 2 2 3 4 2" xfId="40256"/>
    <cellStyle name="Normal 7 2 2 2 3 4 2 2" xfId="40257"/>
    <cellStyle name="Normal 7 2 2 2 3 4 2 3" xfId="40258"/>
    <cellStyle name="Normal 7 2 2 2 3 4 2 4" xfId="40259"/>
    <cellStyle name="Normal 7 2 2 2 3 4 3" xfId="40260"/>
    <cellStyle name="Normal 7 2 2 2 3 4 4" xfId="40261"/>
    <cellStyle name="Normal 7 2 2 2 3 4 5" xfId="40262"/>
    <cellStyle name="Normal 7 2 2 2 3 5" xfId="40263"/>
    <cellStyle name="Normal 7 2 2 2 3 5 2" xfId="40264"/>
    <cellStyle name="Normal 7 2 2 2 3 5 3" xfId="40265"/>
    <cellStyle name="Normal 7 2 2 2 3 5 4" xfId="40266"/>
    <cellStyle name="Normal 7 2 2 2 3 6" xfId="40267"/>
    <cellStyle name="Normal 7 2 2 2 3 6 2" xfId="40268"/>
    <cellStyle name="Normal 7 2 2 2 3 7" xfId="40269"/>
    <cellStyle name="Normal 7 2 2 2 3 8" xfId="40270"/>
    <cellStyle name="Normal 7 2 2 2 4" xfId="40271"/>
    <cellStyle name="Normal 7 2 2 2 4 2" xfId="40272"/>
    <cellStyle name="Normal 7 2 2 2 4 2 2" xfId="40273"/>
    <cellStyle name="Normal 7 2 2 2 4 2 2 2" xfId="40274"/>
    <cellStyle name="Normal 7 2 2 2 4 2 2 2 2" xfId="40275"/>
    <cellStyle name="Normal 7 2 2 2 4 2 2 2 3" xfId="40276"/>
    <cellStyle name="Normal 7 2 2 2 4 2 2 2 4" xfId="40277"/>
    <cellStyle name="Normal 7 2 2 2 4 2 2 3" xfId="40278"/>
    <cellStyle name="Normal 7 2 2 2 4 2 2 4" xfId="40279"/>
    <cellStyle name="Normal 7 2 2 2 4 2 2 5" xfId="40280"/>
    <cellStyle name="Normal 7 2 2 2 4 2 3" xfId="40281"/>
    <cellStyle name="Normal 7 2 2 2 4 2 3 2" xfId="40282"/>
    <cellStyle name="Normal 7 2 2 2 4 2 3 3" xfId="40283"/>
    <cellStyle name="Normal 7 2 2 2 4 2 3 4" xfId="40284"/>
    <cellStyle name="Normal 7 2 2 2 4 2 4" xfId="40285"/>
    <cellStyle name="Normal 7 2 2 2 4 2 4 2" xfId="40286"/>
    <cellStyle name="Normal 7 2 2 2 4 2 5" xfId="40287"/>
    <cellStyle name="Normal 7 2 2 2 4 2 6" xfId="40288"/>
    <cellStyle name="Normal 7 2 2 2 4 3" xfId="40289"/>
    <cellStyle name="Normal 7 2 2 2 4 3 2" xfId="40290"/>
    <cellStyle name="Normal 7 2 2 2 4 3 2 2" xfId="40291"/>
    <cellStyle name="Normal 7 2 2 2 4 3 2 2 2" xfId="40292"/>
    <cellStyle name="Normal 7 2 2 2 4 3 2 2 3" xfId="40293"/>
    <cellStyle name="Normal 7 2 2 2 4 3 2 2 4" xfId="40294"/>
    <cellStyle name="Normal 7 2 2 2 4 3 2 3" xfId="40295"/>
    <cellStyle name="Normal 7 2 2 2 4 3 2 4" xfId="40296"/>
    <cellStyle name="Normal 7 2 2 2 4 3 2 5" xfId="40297"/>
    <cellStyle name="Normal 7 2 2 2 4 3 3" xfId="40298"/>
    <cellStyle name="Normal 7 2 2 2 4 3 3 2" xfId="40299"/>
    <cellStyle name="Normal 7 2 2 2 4 3 3 3" xfId="40300"/>
    <cellStyle name="Normal 7 2 2 2 4 3 3 4" xfId="40301"/>
    <cellStyle name="Normal 7 2 2 2 4 3 4" xfId="40302"/>
    <cellStyle name="Normal 7 2 2 2 4 3 4 2" xfId="40303"/>
    <cellStyle name="Normal 7 2 2 2 4 3 5" xfId="40304"/>
    <cellStyle name="Normal 7 2 2 2 4 3 6" xfId="40305"/>
    <cellStyle name="Normal 7 2 2 2 4 4" xfId="40306"/>
    <cellStyle name="Normal 7 2 2 2 4 4 2" xfId="40307"/>
    <cellStyle name="Normal 7 2 2 2 4 4 2 2" xfId="40308"/>
    <cellStyle name="Normal 7 2 2 2 4 4 2 3" xfId="40309"/>
    <cellStyle name="Normal 7 2 2 2 4 4 2 4" xfId="40310"/>
    <cellStyle name="Normal 7 2 2 2 4 4 3" xfId="40311"/>
    <cellStyle name="Normal 7 2 2 2 4 4 4" xfId="40312"/>
    <cellStyle name="Normal 7 2 2 2 4 4 5" xfId="40313"/>
    <cellStyle name="Normal 7 2 2 2 4 5" xfId="40314"/>
    <cellStyle name="Normal 7 2 2 2 4 5 2" xfId="40315"/>
    <cellStyle name="Normal 7 2 2 2 4 5 3" xfId="40316"/>
    <cellStyle name="Normal 7 2 2 2 4 5 4" xfId="40317"/>
    <cellStyle name="Normal 7 2 2 2 4 6" xfId="40318"/>
    <cellStyle name="Normal 7 2 2 2 4 6 2" xfId="40319"/>
    <cellStyle name="Normal 7 2 2 2 4 7" xfId="40320"/>
    <cellStyle name="Normal 7 2 2 2 4 8" xfId="40321"/>
    <cellStyle name="Normal 7 2 2 2 5" xfId="40322"/>
    <cellStyle name="Normal 7 2 2 2 5 2" xfId="40323"/>
    <cellStyle name="Normal 7 2 2 2 5 2 2" xfId="40324"/>
    <cellStyle name="Normal 7 2 2 2 5 2 2 2" xfId="40325"/>
    <cellStyle name="Normal 7 2 2 2 5 2 2 3" xfId="40326"/>
    <cellStyle name="Normal 7 2 2 2 5 2 2 4" xfId="40327"/>
    <cellStyle name="Normal 7 2 2 2 5 2 3" xfId="40328"/>
    <cellStyle name="Normal 7 2 2 2 5 2 4" xfId="40329"/>
    <cellStyle name="Normal 7 2 2 2 5 2 5" xfId="40330"/>
    <cellStyle name="Normal 7 2 2 2 5 3" xfId="40331"/>
    <cellStyle name="Normal 7 2 2 2 5 3 2" xfId="40332"/>
    <cellStyle name="Normal 7 2 2 2 5 3 3" xfId="40333"/>
    <cellStyle name="Normal 7 2 2 2 5 3 4" xfId="40334"/>
    <cellStyle name="Normal 7 2 2 2 5 4" xfId="40335"/>
    <cellStyle name="Normal 7 2 2 2 5 4 2" xfId="40336"/>
    <cellStyle name="Normal 7 2 2 2 5 5" xfId="40337"/>
    <cellStyle name="Normal 7 2 2 2 5 6" xfId="40338"/>
    <cellStyle name="Normal 7 2 2 2 6" xfId="40339"/>
    <cellStyle name="Normal 7 2 2 2 6 2" xfId="40340"/>
    <cellStyle name="Normal 7 2 2 2 6 2 2" xfId="40341"/>
    <cellStyle name="Normal 7 2 2 2 6 2 2 2" xfId="40342"/>
    <cellStyle name="Normal 7 2 2 2 6 2 2 3" xfId="40343"/>
    <cellStyle name="Normal 7 2 2 2 6 2 2 4" xfId="40344"/>
    <cellStyle name="Normal 7 2 2 2 6 2 3" xfId="40345"/>
    <cellStyle name="Normal 7 2 2 2 6 2 4" xfId="40346"/>
    <cellStyle name="Normal 7 2 2 2 6 2 5" xfId="40347"/>
    <cellStyle name="Normal 7 2 2 2 6 3" xfId="40348"/>
    <cellStyle name="Normal 7 2 2 2 6 3 2" xfId="40349"/>
    <cellStyle name="Normal 7 2 2 2 6 3 3" xfId="40350"/>
    <cellStyle name="Normal 7 2 2 2 6 3 4" xfId="40351"/>
    <cellStyle name="Normal 7 2 2 2 6 4" xfId="40352"/>
    <cellStyle name="Normal 7 2 2 2 6 4 2" xfId="40353"/>
    <cellStyle name="Normal 7 2 2 2 6 5" xfId="40354"/>
    <cellStyle name="Normal 7 2 2 2 6 6" xfId="40355"/>
    <cellStyle name="Normal 7 2 2 2 7" xfId="40356"/>
    <cellStyle name="Normal 7 2 2 2 7 2" xfId="40357"/>
    <cellStyle name="Normal 7 2 2 2 7 2 2" xfId="40358"/>
    <cellStyle name="Normal 7 2 2 2 7 2 3" xfId="40359"/>
    <cellStyle name="Normal 7 2 2 2 7 2 4" xfId="40360"/>
    <cellStyle name="Normal 7 2 2 2 7 3" xfId="40361"/>
    <cellStyle name="Normal 7 2 2 2 7 4" xfId="40362"/>
    <cellStyle name="Normal 7 2 2 2 7 5" xfId="40363"/>
    <cellStyle name="Normal 7 2 2 2 8" xfId="40364"/>
    <cellStyle name="Normal 7 2 2 2 8 2" xfId="40365"/>
    <cellStyle name="Normal 7 2 2 2 8 3" xfId="40366"/>
    <cellStyle name="Normal 7 2 2 2 8 4" xfId="40367"/>
    <cellStyle name="Normal 7 2 2 2 9" xfId="40368"/>
    <cellStyle name="Normal 7 2 2 2 9 2" xfId="40369"/>
    <cellStyle name="Normal 7 2 2 3" xfId="40370"/>
    <cellStyle name="Normal 7 2 2 3 10" xfId="40371"/>
    <cellStyle name="Normal 7 2 2 3 2" xfId="40372"/>
    <cellStyle name="Normal 7 2 2 3 2 2" xfId="40373"/>
    <cellStyle name="Normal 7 2 2 3 2 2 2" xfId="40374"/>
    <cellStyle name="Normal 7 2 2 3 2 2 2 2" xfId="40375"/>
    <cellStyle name="Normal 7 2 2 3 2 2 2 2 2" xfId="40376"/>
    <cellStyle name="Normal 7 2 2 3 2 2 2 2 3" xfId="40377"/>
    <cellStyle name="Normal 7 2 2 3 2 2 2 2 4" xfId="40378"/>
    <cellStyle name="Normal 7 2 2 3 2 2 2 3" xfId="40379"/>
    <cellStyle name="Normal 7 2 2 3 2 2 2 4" xfId="40380"/>
    <cellStyle name="Normal 7 2 2 3 2 2 2 5" xfId="40381"/>
    <cellStyle name="Normal 7 2 2 3 2 2 3" xfId="40382"/>
    <cellStyle name="Normal 7 2 2 3 2 2 3 2" xfId="40383"/>
    <cellStyle name="Normal 7 2 2 3 2 2 3 3" xfId="40384"/>
    <cellStyle name="Normal 7 2 2 3 2 2 3 4" xfId="40385"/>
    <cellStyle name="Normal 7 2 2 3 2 2 4" xfId="40386"/>
    <cellStyle name="Normal 7 2 2 3 2 2 4 2" xfId="40387"/>
    <cellStyle name="Normal 7 2 2 3 2 2 5" xfId="40388"/>
    <cellStyle name="Normal 7 2 2 3 2 2 6" xfId="40389"/>
    <cellStyle name="Normal 7 2 2 3 2 3" xfId="40390"/>
    <cellStyle name="Normal 7 2 2 3 2 3 2" xfId="40391"/>
    <cellStyle name="Normal 7 2 2 3 2 3 2 2" xfId="40392"/>
    <cellStyle name="Normal 7 2 2 3 2 3 2 2 2" xfId="40393"/>
    <cellStyle name="Normal 7 2 2 3 2 3 2 2 3" xfId="40394"/>
    <cellStyle name="Normal 7 2 2 3 2 3 2 2 4" xfId="40395"/>
    <cellStyle name="Normal 7 2 2 3 2 3 2 3" xfId="40396"/>
    <cellStyle name="Normal 7 2 2 3 2 3 2 4" xfId="40397"/>
    <cellStyle name="Normal 7 2 2 3 2 3 2 5" xfId="40398"/>
    <cellStyle name="Normal 7 2 2 3 2 3 3" xfId="40399"/>
    <cellStyle name="Normal 7 2 2 3 2 3 3 2" xfId="40400"/>
    <cellStyle name="Normal 7 2 2 3 2 3 3 3" xfId="40401"/>
    <cellStyle name="Normal 7 2 2 3 2 3 3 4" xfId="40402"/>
    <cellStyle name="Normal 7 2 2 3 2 3 4" xfId="40403"/>
    <cellStyle name="Normal 7 2 2 3 2 3 4 2" xfId="40404"/>
    <cellStyle name="Normal 7 2 2 3 2 3 5" xfId="40405"/>
    <cellStyle name="Normal 7 2 2 3 2 3 6" xfId="40406"/>
    <cellStyle name="Normal 7 2 2 3 2 4" xfId="40407"/>
    <cellStyle name="Normal 7 2 2 3 2 4 2" xfId="40408"/>
    <cellStyle name="Normal 7 2 2 3 2 4 2 2" xfId="40409"/>
    <cellStyle name="Normal 7 2 2 3 2 4 2 3" xfId="40410"/>
    <cellStyle name="Normal 7 2 2 3 2 4 2 4" xfId="40411"/>
    <cellStyle name="Normal 7 2 2 3 2 4 3" xfId="40412"/>
    <cellStyle name="Normal 7 2 2 3 2 4 4" xfId="40413"/>
    <cellStyle name="Normal 7 2 2 3 2 4 5" xfId="40414"/>
    <cellStyle name="Normal 7 2 2 3 2 5" xfId="40415"/>
    <cellStyle name="Normal 7 2 2 3 2 5 2" xfId="40416"/>
    <cellStyle name="Normal 7 2 2 3 2 5 3" xfId="40417"/>
    <cellStyle name="Normal 7 2 2 3 2 5 4" xfId="40418"/>
    <cellStyle name="Normal 7 2 2 3 2 6" xfId="40419"/>
    <cellStyle name="Normal 7 2 2 3 2 6 2" xfId="40420"/>
    <cellStyle name="Normal 7 2 2 3 2 7" xfId="40421"/>
    <cellStyle name="Normal 7 2 2 3 2 8" xfId="40422"/>
    <cellStyle name="Normal 7 2 2 3 3" xfId="40423"/>
    <cellStyle name="Normal 7 2 2 3 3 2" xfId="40424"/>
    <cellStyle name="Normal 7 2 2 3 3 2 2" xfId="40425"/>
    <cellStyle name="Normal 7 2 2 3 3 2 2 2" xfId="40426"/>
    <cellStyle name="Normal 7 2 2 3 3 2 2 2 2" xfId="40427"/>
    <cellStyle name="Normal 7 2 2 3 3 2 2 2 3" xfId="40428"/>
    <cellStyle name="Normal 7 2 2 3 3 2 2 2 4" xfId="40429"/>
    <cellStyle name="Normal 7 2 2 3 3 2 2 3" xfId="40430"/>
    <cellStyle name="Normal 7 2 2 3 3 2 2 4" xfId="40431"/>
    <cellStyle name="Normal 7 2 2 3 3 2 2 5" xfId="40432"/>
    <cellStyle name="Normal 7 2 2 3 3 2 3" xfId="40433"/>
    <cellStyle name="Normal 7 2 2 3 3 2 3 2" xfId="40434"/>
    <cellStyle name="Normal 7 2 2 3 3 2 3 3" xfId="40435"/>
    <cellStyle name="Normal 7 2 2 3 3 2 3 4" xfId="40436"/>
    <cellStyle name="Normal 7 2 2 3 3 2 4" xfId="40437"/>
    <cellStyle name="Normal 7 2 2 3 3 2 4 2" xfId="40438"/>
    <cellStyle name="Normal 7 2 2 3 3 2 5" xfId="40439"/>
    <cellStyle name="Normal 7 2 2 3 3 2 6" xfId="40440"/>
    <cellStyle name="Normal 7 2 2 3 3 3" xfId="40441"/>
    <cellStyle name="Normal 7 2 2 3 3 3 2" xfId="40442"/>
    <cellStyle name="Normal 7 2 2 3 3 3 2 2" xfId="40443"/>
    <cellStyle name="Normal 7 2 2 3 3 3 2 2 2" xfId="40444"/>
    <cellStyle name="Normal 7 2 2 3 3 3 2 2 3" xfId="40445"/>
    <cellStyle name="Normal 7 2 2 3 3 3 2 2 4" xfId="40446"/>
    <cellStyle name="Normal 7 2 2 3 3 3 2 3" xfId="40447"/>
    <cellStyle name="Normal 7 2 2 3 3 3 2 4" xfId="40448"/>
    <cellStyle name="Normal 7 2 2 3 3 3 2 5" xfId="40449"/>
    <cellStyle name="Normal 7 2 2 3 3 3 3" xfId="40450"/>
    <cellStyle name="Normal 7 2 2 3 3 3 3 2" xfId="40451"/>
    <cellStyle name="Normal 7 2 2 3 3 3 3 3" xfId="40452"/>
    <cellStyle name="Normal 7 2 2 3 3 3 3 4" xfId="40453"/>
    <cellStyle name="Normal 7 2 2 3 3 3 4" xfId="40454"/>
    <cellStyle name="Normal 7 2 2 3 3 3 4 2" xfId="40455"/>
    <cellStyle name="Normal 7 2 2 3 3 3 5" xfId="40456"/>
    <cellStyle name="Normal 7 2 2 3 3 3 6" xfId="40457"/>
    <cellStyle name="Normal 7 2 2 3 3 4" xfId="40458"/>
    <cellStyle name="Normal 7 2 2 3 3 4 2" xfId="40459"/>
    <cellStyle name="Normal 7 2 2 3 3 4 2 2" xfId="40460"/>
    <cellStyle name="Normal 7 2 2 3 3 4 2 3" xfId="40461"/>
    <cellStyle name="Normal 7 2 2 3 3 4 2 4" xfId="40462"/>
    <cellStyle name="Normal 7 2 2 3 3 4 3" xfId="40463"/>
    <cellStyle name="Normal 7 2 2 3 3 4 4" xfId="40464"/>
    <cellStyle name="Normal 7 2 2 3 3 4 5" xfId="40465"/>
    <cellStyle name="Normal 7 2 2 3 3 5" xfId="40466"/>
    <cellStyle name="Normal 7 2 2 3 3 5 2" xfId="40467"/>
    <cellStyle name="Normal 7 2 2 3 3 5 3" xfId="40468"/>
    <cellStyle name="Normal 7 2 2 3 3 5 4" xfId="40469"/>
    <cellStyle name="Normal 7 2 2 3 3 6" xfId="40470"/>
    <cellStyle name="Normal 7 2 2 3 3 6 2" xfId="40471"/>
    <cellStyle name="Normal 7 2 2 3 3 7" xfId="40472"/>
    <cellStyle name="Normal 7 2 2 3 3 8" xfId="40473"/>
    <cellStyle name="Normal 7 2 2 3 4" xfId="40474"/>
    <cellStyle name="Normal 7 2 2 3 4 2" xfId="40475"/>
    <cellStyle name="Normal 7 2 2 3 4 2 2" xfId="40476"/>
    <cellStyle name="Normal 7 2 2 3 4 2 2 2" xfId="40477"/>
    <cellStyle name="Normal 7 2 2 3 4 2 2 3" xfId="40478"/>
    <cellStyle name="Normal 7 2 2 3 4 2 2 4" xfId="40479"/>
    <cellStyle name="Normal 7 2 2 3 4 2 3" xfId="40480"/>
    <cellStyle name="Normal 7 2 2 3 4 2 4" xfId="40481"/>
    <cellStyle name="Normal 7 2 2 3 4 2 5" xfId="40482"/>
    <cellStyle name="Normal 7 2 2 3 4 3" xfId="40483"/>
    <cellStyle name="Normal 7 2 2 3 4 3 2" xfId="40484"/>
    <cellStyle name="Normal 7 2 2 3 4 3 3" xfId="40485"/>
    <cellStyle name="Normal 7 2 2 3 4 3 4" xfId="40486"/>
    <cellStyle name="Normal 7 2 2 3 4 4" xfId="40487"/>
    <cellStyle name="Normal 7 2 2 3 4 4 2" xfId="40488"/>
    <cellStyle name="Normal 7 2 2 3 4 5" xfId="40489"/>
    <cellStyle name="Normal 7 2 2 3 4 6" xfId="40490"/>
    <cellStyle name="Normal 7 2 2 3 5" xfId="40491"/>
    <cellStyle name="Normal 7 2 2 3 5 2" xfId="40492"/>
    <cellStyle name="Normal 7 2 2 3 5 2 2" xfId="40493"/>
    <cellStyle name="Normal 7 2 2 3 5 2 2 2" xfId="40494"/>
    <cellStyle name="Normal 7 2 2 3 5 2 2 3" xfId="40495"/>
    <cellStyle name="Normal 7 2 2 3 5 2 2 4" xfId="40496"/>
    <cellStyle name="Normal 7 2 2 3 5 2 3" xfId="40497"/>
    <cellStyle name="Normal 7 2 2 3 5 2 4" xfId="40498"/>
    <cellStyle name="Normal 7 2 2 3 5 2 5" xfId="40499"/>
    <cellStyle name="Normal 7 2 2 3 5 3" xfId="40500"/>
    <cellStyle name="Normal 7 2 2 3 5 3 2" xfId="40501"/>
    <cellStyle name="Normal 7 2 2 3 5 3 3" xfId="40502"/>
    <cellStyle name="Normal 7 2 2 3 5 3 4" xfId="40503"/>
    <cellStyle name="Normal 7 2 2 3 5 4" xfId="40504"/>
    <cellStyle name="Normal 7 2 2 3 5 4 2" xfId="40505"/>
    <cellStyle name="Normal 7 2 2 3 5 5" xfId="40506"/>
    <cellStyle name="Normal 7 2 2 3 5 6" xfId="40507"/>
    <cellStyle name="Normal 7 2 2 3 6" xfId="40508"/>
    <cellStyle name="Normal 7 2 2 3 6 2" xfId="40509"/>
    <cellStyle name="Normal 7 2 2 3 6 2 2" xfId="40510"/>
    <cellStyle name="Normal 7 2 2 3 6 2 3" xfId="40511"/>
    <cellStyle name="Normal 7 2 2 3 6 2 4" xfId="40512"/>
    <cellStyle name="Normal 7 2 2 3 6 3" xfId="40513"/>
    <cellStyle name="Normal 7 2 2 3 6 4" xfId="40514"/>
    <cellStyle name="Normal 7 2 2 3 6 5" xfId="40515"/>
    <cellStyle name="Normal 7 2 2 3 7" xfId="40516"/>
    <cellStyle name="Normal 7 2 2 3 7 2" xfId="40517"/>
    <cellStyle name="Normal 7 2 2 3 7 3" xfId="40518"/>
    <cellStyle name="Normal 7 2 2 3 7 4" xfId="40519"/>
    <cellStyle name="Normal 7 2 2 3 8" xfId="40520"/>
    <cellStyle name="Normal 7 2 2 3 8 2" xfId="40521"/>
    <cellStyle name="Normal 7 2 2 3 9" xfId="40522"/>
    <cellStyle name="Normal 7 2 2 4" xfId="40523"/>
    <cellStyle name="Normal 7 2 2 4 10" xfId="40524"/>
    <cellStyle name="Normal 7 2 2 4 2" xfId="40525"/>
    <cellStyle name="Normal 7 2 2 4 2 2" xfId="40526"/>
    <cellStyle name="Normal 7 2 2 4 2 2 2" xfId="40527"/>
    <cellStyle name="Normal 7 2 2 4 2 2 2 2" xfId="40528"/>
    <cellStyle name="Normal 7 2 2 4 2 2 2 2 2" xfId="40529"/>
    <cellStyle name="Normal 7 2 2 4 2 2 2 2 3" xfId="40530"/>
    <cellStyle name="Normal 7 2 2 4 2 2 2 2 4" xfId="40531"/>
    <cellStyle name="Normal 7 2 2 4 2 2 2 3" xfId="40532"/>
    <cellStyle name="Normal 7 2 2 4 2 2 2 4" xfId="40533"/>
    <cellStyle name="Normal 7 2 2 4 2 2 2 5" xfId="40534"/>
    <cellStyle name="Normal 7 2 2 4 2 2 3" xfId="40535"/>
    <cellStyle name="Normal 7 2 2 4 2 2 3 2" xfId="40536"/>
    <cellStyle name="Normal 7 2 2 4 2 2 3 3" xfId="40537"/>
    <cellStyle name="Normal 7 2 2 4 2 2 3 4" xfId="40538"/>
    <cellStyle name="Normal 7 2 2 4 2 2 4" xfId="40539"/>
    <cellStyle name="Normal 7 2 2 4 2 2 4 2" xfId="40540"/>
    <cellStyle name="Normal 7 2 2 4 2 2 5" xfId="40541"/>
    <cellStyle name="Normal 7 2 2 4 2 2 6" xfId="40542"/>
    <cellStyle name="Normal 7 2 2 4 2 3" xfId="40543"/>
    <cellStyle name="Normal 7 2 2 4 2 3 2" xfId="40544"/>
    <cellStyle name="Normal 7 2 2 4 2 3 2 2" xfId="40545"/>
    <cellStyle name="Normal 7 2 2 4 2 3 2 2 2" xfId="40546"/>
    <cellStyle name="Normal 7 2 2 4 2 3 2 2 3" xfId="40547"/>
    <cellStyle name="Normal 7 2 2 4 2 3 2 2 4" xfId="40548"/>
    <cellStyle name="Normal 7 2 2 4 2 3 2 3" xfId="40549"/>
    <cellStyle name="Normal 7 2 2 4 2 3 2 4" xfId="40550"/>
    <cellStyle name="Normal 7 2 2 4 2 3 2 5" xfId="40551"/>
    <cellStyle name="Normal 7 2 2 4 2 3 3" xfId="40552"/>
    <cellStyle name="Normal 7 2 2 4 2 3 3 2" xfId="40553"/>
    <cellStyle name="Normal 7 2 2 4 2 3 3 3" xfId="40554"/>
    <cellStyle name="Normal 7 2 2 4 2 3 3 4" xfId="40555"/>
    <cellStyle name="Normal 7 2 2 4 2 3 4" xfId="40556"/>
    <cellStyle name="Normal 7 2 2 4 2 3 4 2" xfId="40557"/>
    <cellStyle name="Normal 7 2 2 4 2 3 5" xfId="40558"/>
    <cellStyle name="Normal 7 2 2 4 2 3 6" xfId="40559"/>
    <cellStyle name="Normal 7 2 2 4 2 4" xfId="40560"/>
    <cellStyle name="Normal 7 2 2 4 2 4 2" xfId="40561"/>
    <cellStyle name="Normal 7 2 2 4 2 4 2 2" xfId="40562"/>
    <cellStyle name="Normal 7 2 2 4 2 4 2 3" xfId="40563"/>
    <cellStyle name="Normal 7 2 2 4 2 4 2 4" xfId="40564"/>
    <cellStyle name="Normal 7 2 2 4 2 4 3" xfId="40565"/>
    <cellStyle name="Normal 7 2 2 4 2 4 4" xfId="40566"/>
    <cellStyle name="Normal 7 2 2 4 2 4 5" xfId="40567"/>
    <cellStyle name="Normal 7 2 2 4 2 5" xfId="40568"/>
    <cellStyle name="Normal 7 2 2 4 2 5 2" xfId="40569"/>
    <cellStyle name="Normal 7 2 2 4 2 5 3" xfId="40570"/>
    <cellStyle name="Normal 7 2 2 4 2 5 4" xfId="40571"/>
    <cellStyle name="Normal 7 2 2 4 2 6" xfId="40572"/>
    <cellStyle name="Normal 7 2 2 4 2 6 2" xfId="40573"/>
    <cellStyle name="Normal 7 2 2 4 2 7" xfId="40574"/>
    <cellStyle name="Normal 7 2 2 4 2 8" xfId="40575"/>
    <cellStyle name="Normal 7 2 2 4 3" xfId="40576"/>
    <cellStyle name="Normal 7 2 2 4 3 2" xfId="40577"/>
    <cellStyle name="Normal 7 2 2 4 3 2 2" xfId="40578"/>
    <cellStyle name="Normal 7 2 2 4 3 2 2 2" xfId="40579"/>
    <cellStyle name="Normal 7 2 2 4 3 2 2 2 2" xfId="40580"/>
    <cellStyle name="Normal 7 2 2 4 3 2 2 2 3" xfId="40581"/>
    <cellStyle name="Normal 7 2 2 4 3 2 2 2 4" xfId="40582"/>
    <cellStyle name="Normal 7 2 2 4 3 2 2 3" xfId="40583"/>
    <cellStyle name="Normal 7 2 2 4 3 2 2 4" xfId="40584"/>
    <cellStyle name="Normal 7 2 2 4 3 2 2 5" xfId="40585"/>
    <cellStyle name="Normal 7 2 2 4 3 2 3" xfId="40586"/>
    <cellStyle name="Normal 7 2 2 4 3 2 3 2" xfId="40587"/>
    <cellStyle name="Normal 7 2 2 4 3 2 3 3" xfId="40588"/>
    <cellStyle name="Normal 7 2 2 4 3 2 3 4" xfId="40589"/>
    <cellStyle name="Normal 7 2 2 4 3 2 4" xfId="40590"/>
    <cellStyle name="Normal 7 2 2 4 3 2 4 2" xfId="40591"/>
    <cellStyle name="Normal 7 2 2 4 3 2 5" xfId="40592"/>
    <cellStyle name="Normal 7 2 2 4 3 2 6" xfId="40593"/>
    <cellStyle name="Normal 7 2 2 4 3 3" xfId="40594"/>
    <cellStyle name="Normal 7 2 2 4 3 3 2" xfId="40595"/>
    <cellStyle name="Normal 7 2 2 4 3 3 2 2" xfId="40596"/>
    <cellStyle name="Normal 7 2 2 4 3 3 2 2 2" xfId="40597"/>
    <cellStyle name="Normal 7 2 2 4 3 3 2 2 3" xfId="40598"/>
    <cellStyle name="Normal 7 2 2 4 3 3 2 2 4" xfId="40599"/>
    <cellStyle name="Normal 7 2 2 4 3 3 2 3" xfId="40600"/>
    <cellStyle name="Normal 7 2 2 4 3 3 2 4" xfId="40601"/>
    <cellStyle name="Normal 7 2 2 4 3 3 2 5" xfId="40602"/>
    <cellStyle name="Normal 7 2 2 4 3 3 3" xfId="40603"/>
    <cellStyle name="Normal 7 2 2 4 3 3 3 2" xfId="40604"/>
    <cellStyle name="Normal 7 2 2 4 3 3 3 3" xfId="40605"/>
    <cellStyle name="Normal 7 2 2 4 3 3 3 4" xfId="40606"/>
    <cellStyle name="Normal 7 2 2 4 3 3 4" xfId="40607"/>
    <cellStyle name="Normal 7 2 2 4 3 3 4 2" xfId="40608"/>
    <cellStyle name="Normal 7 2 2 4 3 3 5" xfId="40609"/>
    <cellStyle name="Normal 7 2 2 4 3 3 6" xfId="40610"/>
    <cellStyle name="Normal 7 2 2 4 3 4" xfId="40611"/>
    <cellStyle name="Normal 7 2 2 4 3 4 2" xfId="40612"/>
    <cellStyle name="Normal 7 2 2 4 3 4 2 2" xfId="40613"/>
    <cellStyle name="Normal 7 2 2 4 3 4 2 3" xfId="40614"/>
    <cellStyle name="Normal 7 2 2 4 3 4 2 4" xfId="40615"/>
    <cellStyle name="Normal 7 2 2 4 3 4 3" xfId="40616"/>
    <cellStyle name="Normal 7 2 2 4 3 4 4" xfId="40617"/>
    <cellStyle name="Normal 7 2 2 4 3 4 5" xfId="40618"/>
    <cellStyle name="Normal 7 2 2 4 3 5" xfId="40619"/>
    <cellStyle name="Normal 7 2 2 4 3 5 2" xfId="40620"/>
    <cellStyle name="Normal 7 2 2 4 3 5 3" xfId="40621"/>
    <cellStyle name="Normal 7 2 2 4 3 5 4" xfId="40622"/>
    <cellStyle name="Normal 7 2 2 4 3 6" xfId="40623"/>
    <cellStyle name="Normal 7 2 2 4 3 6 2" xfId="40624"/>
    <cellStyle name="Normal 7 2 2 4 3 7" xfId="40625"/>
    <cellStyle name="Normal 7 2 2 4 3 8" xfId="40626"/>
    <cellStyle name="Normal 7 2 2 4 4" xfId="40627"/>
    <cellStyle name="Normal 7 2 2 4 4 2" xfId="40628"/>
    <cellStyle name="Normal 7 2 2 4 4 2 2" xfId="40629"/>
    <cellStyle name="Normal 7 2 2 4 4 2 2 2" xfId="40630"/>
    <cellStyle name="Normal 7 2 2 4 4 2 2 3" xfId="40631"/>
    <cellStyle name="Normal 7 2 2 4 4 2 2 4" xfId="40632"/>
    <cellStyle name="Normal 7 2 2 4 4 2 3" xfId="40633"/>
    <cellStyle name="Normal 7 2 2 4 4 2 4" xfId="40634"/>
    <cellStyle name="Normal 7 2 2 4 4 2 5" xfId="40635"/>
    <cellStyle name="Normal 7 2 2 4 4 3" xfId="40636"/>
    <cellStyle name="Normal 7 2 2 4 4 3 2" xfId="40637"/>
    <cellStyle name="Normal 7 2 2 4 4 3 3" xfId="40638"/>
    <cellStyle name="Normal 7 2 2 4 4 3 4" xfId="40639"/>
    <cellStyle name="Normal 7 2 2 4 4 4" xfId="40640"/>
    <cellStyle name="Normal 7 2 2 4 4 4 2" xfId="40641"/>
    <cellStyle name="Normal 7 2 2 4 4 5" xfId="40642"/>
    <cellStyle name="Normal 7 2 2 4 4 6" xfId="40643"/>
    <cellStyle name="Normal 7 2 2 4 5" xfId="40644"/>
    <cellStyle name="Normal 7 2 2 4 5 2" xfId="40645"/>
    <cellStyle name="Normal 7 2 2 4 5 2 2" xfId="40646"/>
    <cellStyle name="Normal 7 2 2 4 5 2 2 2" xfId="40647"/>
    <cellStyle name="Normal 7 2 2 4 5 2 2 3" xfId="40648"/>
    <cellStyle name="Normal 7 2 2 4 5 2 2 4" xfId="40649"/>
    <cellStyle name="Normal 7 2 2 4 5 2 3" xfId="40650"/>
    <cellStyle name="Normal 7 2 2 4 5 2 4" xfId="40651"/>
    <cellStyle name="Normal 7 2 2 4 5 2 5" xfId="40652"/>
    <cellStyle name="Normal 7 2 2 4 5 3" xfId="40653"/>
    <cellStyle name="Normal 7 2 2 4 5 3 2" xfId="40654"/>
    <cellStyle name="Normal 7 2 2 4 5 3 3" xfId="40655"/>
    <cellStyle name="Normal 7 2 2 4 5 3 4" xfId="40656"/>
    <cellStyle name="Normal 7 2 2 4 5 4" xfId="40657"/>
    <cellStyle name="Normal 7 2 2 4 5 4 2" xfId="40658"/>
    <cellStyle name="Normal 7 2 2 4 5 5" xfId="40659"/>
    <cellStyle name="Normal 7 2 2 4 5 6" xfId="40660"/>
    <cellStyle name="Normal 7 2 2 4 6" xfId="40661"/>
    <cellStyle name="Normal 7 2 2 4 6 2" xfId="40662"/>
    <cellStyle name="Normal 7 2 2 4 6 2 2" xfId="40663"/>
    <cellStyle name="Normal 7 2 2 4 6 2 3" xfId="40664"/>
    <cellStyle name="Normal 7 2 2 4 6 2 4" xfId="40665"/>
    <cellStyle name="Normal 7 2 2 4 6 3" xfId="40666"/>
    <cellStyle name="Normal 7 2 2 4 6 4" xfId="40667"/>
    <cellStyle name="Normal 7 2 2 4 6 5" xfId="40668"/>
    <cellStyle name="Normal 7 2 2 4 7" xfId="40669"/>
    <cellStyle name="Normal 7 2 2 4 7 2" xfId="40670"/>
    <cellStyle name="Normal 7 2 2 4 7 3" xfId="40671"/>
    <cellStyle name="Normal 7 2 2 4 7 4" xfId="40672"/>
    <cellStyle name="Normal 7 2 2 4 8" xfId="40673"/>
    <cellStyle name="Normal 7 2 2 4 8 2" xfId="40674"/>
    <cellStyle name="Normal 7 2 2 4 9" xfId="40675"/>
    <cellStyle name="Normal 7 2 2 5" xfId="40676"/>
    <cellStyle name="Normal 7 2 2 5 2" xfId="40677"/>
    <cellStyle name="Normal 7 2 2 5 2 2" xfId="40678"/>
    <cellStyle name="Normal 7 2 2 5 2 2 2" xfId="40679"/>
    <cellStyle name="Normal 7 2 2 5 2 2 2 2" xfId="40680"/>
    <cellStyle name="Normal 7 2 2 5 2 2 2 3" xfId="40681"/>
    <cellStyle name="Normal 7 2 2 5 2 2 2 4" xfId="40682"/>
    <cellStyle name="Normal 7 2 2 5 2 2 3" xfId="40683"/>
    <cellStyle name="Normal 7 2 2 5 2 2 4" xfId="40684"/>
    <cellStyle name="Normal 7 2 2 5 2 2 5" xfId="40685"/>
    <cellStyle name="Normal 7 2 2 5 2 3" xfId="40686"/>
    <cellStyle name="Normal 7 2 2 5 2 3 2" xfId="40687"/>
    <cellStyle name="Normal 7 2 2 5 2 3 3" xfId="40688"/>
    <cellStyle name="Normal 7 2 2 5 2 3 4" xfId="40689"/>
    <cellStyle name="Normal 7 2 2 5 2 4" xfId="40690"/>
    <cellStyle name="Normal 7 2 2 5 2 4 2" xfId="40691"/>
    <cellStyle name="Normal 7 2 2 5 2 5" xfId="40692"/>
    <cellStyle name="Normal 7 2 2 5 2 6" xfId="40693"/>
    <cellStyle name="Normal 7 2 2 5 3" xfId="40694"/>
    <cellStyle name="Normal 7 2 2 5 3 2" xfId="40695"/>
    <cellStyle name="Normal 7 2 2 5 3 2 2" xfId="40696"/>
    <cellStyle name="Normal 7 2 2 5 3 2 2 2" xfId="40697"/>
    <cellStyle name="Normal 7 2 2 5 3 2 2 3" xfId="40698"/>
    <cellStyle name="Normal 7 2 2 5 3 2 2 4" xfId="40699"/>
    <cellStyle name="Normal 7 2 2 5 3 2 3" xfId="40700"/>
    <cellStyle name="Normal 7 2 2 5 3 2 4" xfId="40701"/>
    <cellStyle name="Normal 7 2 2 5 3 2 5" xfId="40702"/>
    <cellStyle name="Normal 7 2 2 5 3 3" xfId="40703"/>
    <cellStyle name="Normal 7 2 2 5 3 3 2" xfId="40704"/>
    <cellStyle name="Normal 7 2 2 5 3 3 3" xfId="40705"/>
    <cellStyle name="Normal 7 2 2 5 3 3 4" xfId="40706"/>
    <cellStyle name="Normal 7 2 2 5 3 4" xfId="40707"/>
    <cellStyle name="Normal 7 2 2 5 3 4 2" xfId="40708"/>
    <cellStyle name="Normal 7 2 2 5 3 5" xfId="40709"/>
    <cellStyle name="Normal 7 2 2 5 3 6" xfId="40710"/>
    <cellStyle name="Normal 7 2 2 5 4" xfId="40711"/>
    <cellStyle name="Normal 7 2 2 5 4 2" xfId="40712"/>
    <cellStyle name="Normal 7 2 2 5 4 2 2" xfId="40713"/>
    <cellStyle name="Normal 7 2 2 5 4 2 3" xfId="40714"/>
    <cellStyle name="Normal 7 2 2 5 4 2 4" xfId="40715"/>
    <cellStyle name="Normal 7 2 2 5 4 3" xfId="40716"/>
    <cellStyle name="Normal 7 2 2 5 4 4" xfId="40717"/>
    <cellStyle name="Normal 7 2 2 5 4 5" xfId="40718"/>
    <cellStyle name="Normal 7 2 2 5 5" xfId="40719"/>
    <cellStyle name="Normal 7 2 2 5 5 2" xfId="40720"/>
    <cellStyle name="Normal 7 2 2 5 5 3" xfId="40721"/>
    <cellStyle name="Normal 7 2 2 5 5 4" xfId="40722"/>
    <cellStyle name="Normal 7 2 2 5 6" xfId="40723"/>
    <cellStyle name="Normal 7 2 2 5 6 2" xfId="40724"/>
    <cellStyle name="Normal 7 2 2 5 7" xfId="40725"/>
    <cellStyle name="Normal 7 2 2 5 8" xfId="40726"/>
    <cellStyle name="Normal 7 2 2 6" xfId="40727"/>
    <cellStyle name="Normal 7 2 2 6 2" xfId="40728"/>
    <cellStyle name="Normal 7 2 2 6 2 2" xfId="40729"/>
    <cellStyle name="Normal 7 2 2 6 2 2 2" xfId="40730"/>
    <cellStyle name="Normal 7 2 2 6 2 2 2 2" xfId="40731"/>
    <cellStyle name="Normal 7 2 2 6 2 2 2 3" xfId="40732"/>
    <cellStyle name="Normal 7 2 2 6 2 2 2 4" xfId="40733"/>
    <cellStyle name="Normal 7 2 2 6 2 2 3" xfId="40734"/>
    <cellStyle name="Normal 7 2 2 6 2 2 4" xfId="40735"/>
    <cellStyle name="Normal 7 2 2 6 2 2 5" xfId="40736"/>
    <cellStyle name="Normal 7 2 2 6 2 3" xfId="40737"/>
    <cellStyle name="Normal 7 2 2 6 2 3 2" xfId="40738"/>
    <cellStyle name="Normal 7 2 2 6 2 3 3" xfId="40739"/>
    <cellStyle name="Normal 7 2 2 6 2 3 4" xfId="40740"/>
    <cellStyle name="Normal 7 2 2 6 2 4" xfId="40741"/>
    <cellStyle name="Normal 7 2 2 6 2 4 2" xfId="40742"/>
    <cellStyle name="Normal 7 2 2 6 2 5" xfId="40743"/>
    <cellStyle name="Normal 7 2 2 6 2 6" xfId="40744"/>
    <cellStyle name="Normal 7 2 2 6 3" xfId="40745"/>
    <cellStyle name="Normal 7 2 2 6 3 2" xfId="40746"/>
    <cellStyle name="Normal 7 2 2 6 3 2 2" xfId="40747"/>
    <cellStyle name="Normal 7 2 2 6 3 2 2 2" xfId="40748"/>
    <cellStyle name="Normal 7 2 2 6 3 2 2 3" xfId="40749"/>
    <cellStyle name="Normal 7 2 2 6 3 2 2 4" xfId="40750"/>
    <cellStyle name="Normal 7 2 2 6 3 2 3" xfId="40751"/>
    <cellStyle name="Normal 7 2 2 6 3 2 4" xfId="40752"/>
    <cellStyle name="Normal 7 2 2 6 3 2 5" xfId="40753"/>
    <cellStyle name="Normal 7 2 2 6 3 3" xfId="40754"/>
    <cellStyle name="Normal 7 2 2 6 3 3 2" xfId="40755"/>
    <cellStyle name="Normal 7 2 2 6 3 3 3" xfId="40756"/>
    <cellStyle name="Normal 7 2 2 6 3 3 4" xfId="40757"/>
    <cellStyle name="Normal 7 2 2 6 3 4" xfId="40758"/>
    <cellStyle name="Normal 7 2 2 6 3 4 2" xfId="40759"/>
    <cellStyle name="Normal 7 2 2 6 3 5" xfId="40760"/>
    <cellStyle name="Normal 7 2 2 6 3 6" xfId="40761"/>
    <cellStyle name="Normal 7 2 2 6 4" xfId="40762"/>
    <cellStyle name="Normal 7 2 2 6 4 2" xfId="40763"/>
    <cellStyle name="Normal 7 2 2 6 4 2 2" xfId="40764"/>
    <cellStyle name="Normal 7 2 2 6 4 2 3" xfId="40765"/>
    <cellStyle name="Normal 7 2 2 6 4 2 4" xfId="40766"/>
    <cellStyle name="Normal 7 2 2 6 4 3" xfId="40767"/>
    <cellStyle name="Normal 7 2 2 6 4 4" xfId="40768"/>
    <cellStyle name="Normal 7 2 2 6 4 5" xfId="40769"/>
    <cellStyle name="Normal 7 2 2 6 5" xfId="40770"/>
    <cellStyle name="Normal 7 2 2 6 5 2" xfId="40771"/>
    <cellStyle name="Normal 7 2 2 6 5 3" xfId="40772"/>
    <cellStyle name="Normal 7 2 2 6 5 4" xfId="40773"/>
    <cellStyle name="Normal 7 2 2 6 6" xfId="40774"/>
    <cellStyle name="Normal 7 2 2 6 6 2" xfId="40775"/>
    <cellStyle name="Normal 7 2 2 6 7" xfId="40776"/>
    <cellStyle name="Normal 7 2 2 6 8" xfId="40777"/>
    <cellStyle name="Normal 7 2 2 7" xfId="40778"/>
    <cellStyle name="Normal 7 2 2 7 2" xfId="40779"/>
    <cellStyle name="Normal 7 2 2 7 2 2" xfId="40780"/>
    <cellStyle name="Normal 7 2 2 7 2 2 2" xfId="40781"/>
    <cellStyle name="Normal 7 2 2 7 2 2 3" xfId="40782"/>
    <cellStyle name="Normal 7 2 2 7 2 2 4" xfId="40783"/>
    <cellStyle name="Normal 7 2 2 7 2 3" xfId="40784"/>
    <cellStyle name="Normal 7 2 2 7 2 4" xfId="40785"/>
    <cellStyle name="Normal 7 2 2 7 2 5" xfId="40786"/>
    <cellStyle name="Normal 7 2 2 7 3" xfId="40787"/>
    <cellStyle name="Normal 7 2 2 7 3 2" xfId="40788"/>
    <cellStyle name="Normal 7 2 2 7 3 3" xfId="40789"/>
    <cellStyle name="Normal 7 2 2 7 3 4" xfId="40790"/>
    <cellStyle name="Normal 7 2 2 7 4" xfId="40791"/>
    <cellStyle name="Normal 7 2 2 7 4 2" xfId="40792"/>
    <cellStyle name="Normal 7 2 2 7 5" xfId="40793"/>
    <cellStyle name="Normal 7 2 2 7 6" xfId="40794"/>
    <cellStyle name="Normal 7 2 2 8" xfId="40795"/>
    <cellStyle name="Normal 7 2 2 8 2" xfId="40796"/>
    <cellStyle name="Normal 7 2 2 8 2 2" xfId="40797"/>
    <cellStyle name="Normal 7 2 2 8 2 2 2" xfId="40798"/>
    <cellStyle name="Normal 7 2 2 8 2 2 3" xfId="40799"/>
    <cellStyle name="Normal 7 2 2 8 2 2 4" xfId="40800"/>
    <cellStyle name="Normal 7 2 2 8 2 3" xfId="40801"/>
    <cellStyle name="Normal 7 2 2 8 2 4" xfId="40802"/>
    <cellStyle name="Normal 7 2 2 8 2 5" xfId="40803"/>
    <cellStyle name="Normal 7 2 2 8 3" xfId="40804"/>
    <cellStyle name="Normal 7 2 2 8 3 2" xfId="40805"/>
    <cellStyle name="Normal 7 2 2 8 3 3" xfId="40806"/>
    <cellStyle name="Normal 7 2 2 8 3 4" xfId="40807"/>
    <cellStyle name="Normal 7 2 2 8 4" xfId="40808"/>
    <cellStyle name="Normal 7 2 2 8 4 2" xfId="40809"/>
    <cellStyle name="Normal 7 2 2 8 5" xfId="40810"/>
    <cellStyle name="Normal 7 2 2 8 6" xfId="40811"/>
    <cellStyle name="Normal 7 2 2 9" xfId="40812"/>
    <cellStyle name="Normal 7 2 2 9 2" xfId="40813"/>
    <cellStyle name="Normal 7 2 2 9 2 2" xfId="40814"/>
    <cellStyle name="Normal 7 2 2 9 2 3" xfId="40815"/>
    <cellStyle name="Normal 7 2 2 9 2 4" xfId="40816"/>
    <cellStyle name="Normal 7 2 2 9 3" xfId="40817"/>
    <cellStyle name="Normal 7 2 2 9 4" xfId="40818"/>
    <cellStyle name="Normal 7 2 2 9 5" xfId="40819"/>
    <cellStyle name="Normal 7 2 3" xfId="40820"/>
    <cellStyle name="Normal 7 2 3 10" xfId="40821"/>
    <cellStyle name="Normal 7 2 3 11" xfId="40822"/>
    <cellStyle name="Normal 7 2 3 2" xfId="40823"/>
    <cellStyle name="Normal 7 2 3 2 10" xfId="40824"/>
    <cellStyle name="Normal 7 2 3 2 2" xfId="40825"/>
    <cellStyle name="Normal 7 2 3 2 2 2" xfId="40826"/>
    <cellStyle name="Normal 7 2 3 2 2 2 2" xfId="40827"/>
    <cellStyle name="Normal 7 2 3 2 2 2 2 2" xfId="40828"/>
    <cellStyle name="Normal 7 2 3 2 2 2 2 2 2" xfId="40829"/>
    <cellStyle name="Normal 7 2 3 2 2 2 2 2 3" xfId="40830"/>
    <cellStyle name="Normal 7 2 3 2 2 2 2 2 4" xfId="40831"/>
    <cellStyle name="Normal 7 2 3 2 2 2 2 3" xfId="40832"/>
    <cellStyle name="Normal 7 2 3 2 2 2 2 4" xfId="40833"/>
    <cellStyle name="Normal 7 2 3 2 2 2 2 5" xfId="40834"/>
    <cellStyle name="Normal 7 2 3 2 2 2 3" xfId="40835"/>
    <cellStyle name="Normal 7 2 3 2 2 2 3 2" xfId="40836"/>
    <cellStyle name="Normal 7 2 3 2 2 2 3 3" xfId="40837"/>
    <cellStyle name="Normal 7 2 3 2 2 2 3 4" xfId="40838"/>
    <cellStyle name="Normal 7 2 3 2 2 2 4" xfId="40839"/>
    <cellStyle name="Normal 7 2 3 2 2 2 4 2" xfId="40840"/>
    <cellStyle name="Normal 7 2 3 2 2 2 5" xfId="40841"/>
    <cellStyle name="Normal 7 2 3 2 2 2 6" xfId="40842"/>
    <cellStyle name="Normal 7 2 3 2 2 3" xfId="40843"/>
    <cellStyle name="Normal 7 2 3 2 2 3 2" xfId="40844"/>
    <cellStyle name="Normal 7 2 3 2 2 3 2 2" xfId="40845"/>
    <cellStyle name="Normal 7 2 3 2 2 3 2 2 2" xfId="40846"/>
    <cellStyle name="Normal 7 2 3 2 2 3 2 2 3" xfId="40847"/>
    <cellStyle name="Normal 7 2 3 2 2 3 2 2 4" xfId="40848"/>
    <cellStyle name="Normal 7 2 3 2 2 3 2 3" xfId="40849"/>
    <cellStyle name="Normal 7 2 3 2 2 3 2 4" xfId="40850"/>
    <cellStyle name="Normal 7 2 3 2 2 3 2 5" xfId="40851"/>
    <cellStyle name="Normal 7 2 3 2 2 3 3" xfId="40852"/>
    <cellStyle name="Normal 7 2 3 2 2 3 3 2" xfId="40853"/>
    <cellStyle name="Normal 7 2 3 2 2 3 3 3" xfId="40854"/>
    <cellStyle name="Normal 7 2 3 2 2 3 3 4" xfId="40855"/>
    <cellStyle name="Normal 7 2 3 2 2 3 4" xfId="40856"/>
    <cellStyle name="Normal 7 2 3 2 2 3 4 2" xfId="40857"/>
    <cellStyle name="Normal 7 2 3 2 2 3 5" xfId="40858"/>
    <cellStyle name="Normal 7 2 3 2 2 3 6" xfId="40859"/>
    <cellStyle name="Normal 7 2 3 2 2 4" xfId="40860"/>
    <cellStyle name="Normal 7 2 3 2 2 4 2" xfId="40861"/>
    <cellStyle name="Normal 7 2 3 2 2 4 2 2" xfId="40862"/>
    <cellStyle name="Normal 7 2 3 2 2 4 2 3" xfId="40863"/>
    <cellStyle name="Normal 7 2 3 2 2 4 2 4" xfId="40864"/>
    <cellStyle name="Normal 7 2 3 2 2 4 3" xfId="40865"/>
    <cellStyle name="Normal 7 2 3 2 2 4 4" xfId="40866"/>
    <cellStyle name="Normal 7 2 3 2 2 4 5" xfId="40867"/>
    <cellStyle name="Normal 7 2 3 2 2 5" xfId="40868"/>
    <cellStyle name="Normal 7 2 3 2 2 5 2" xfId="40869"/>
    <cellStyle name="Normal 7 2 3 2 2 5 3" xfId="40870"/>
    <cellStyle name="Normal 7 2 3 2 2 5 4" xfId="40871"/>
    <cellStyle name="Normal 7 2 3 2 2 6" xfId="40872"/>
    <cellStyle name="Normal 7 2 3 2 2 6 2" xfId="40873"/>
    <cellStyle name="Normal 7 2 3 2 2 7" xfId="40874"/>
    <cellStyle name="Normal 7 2 3 2 2 8" xfId="40875"/>
    <cellStyle name="Normal 7 2 3 2 3" xfId="40876"/>
    <cellStyle name="Normal 7 2 3 2 3 2" xfId="40877"/>
    <cellStyle name="Normal 7 2 3 2 3 2 2" xfId="40878"/>
    <cellStyle name="Normal 7 2 3 2 3 2 2 2" xfId="40879"/>
    <cellStyle name="Normal 7 2 3 2 3 2 2 2 2" xfId="40880"/>
    <cellStyle name="Normal 7 2 3 2 3 2 2 2 3" xfId="40881"/>
    <cellStyle name="Normal 7 2 3 2 3 2 2 2 4" xfId="40882"/>
    <cellStyle name="Normal 7 2 3 2 3 2 2 3" xfId="40883"/>
    <cellStyle name="Normal 7 2 3 2 3 2 2 4" xfId="40884"/>
    <cellStyle name="Normal 7 2 3 2 3 2 2 5" xfId="40885"/>
    <cellStyle name="Normal 7 2 3 2 3 2 3" xfId="40886"/>
    <cellStyle name="Normal 7 2 3 2 3 2 3 2" xfId="40887"/>
    <cellStyle name="Normal 7 2 3 2 3 2 3 3" xfId="40888"/>
    <cellStyle name="Normal 7 2 3 2 3 2 3 4" xfId="40889"/>
    <cellStyle name="Normal 7 2 3 2 3 2 4" xfId="40890"/>
    <cellStyle name="Normal 7 2 3 2 3 2 4 2" xfId="40891"/>
    <cellStyle name="Normal 7 2 3 2 3 2 5" xfId="40892"/>
    <cellStyle name="Normal 7 2 3 2 3 2 6" xfId="40893"/>
    <cellStyle name="Normal 7 2 3 2 3 3" xfId="40894"/>
    <cellStyle name="Normal 7 2 3 2 3 3 2" xfId="40895"/>
    <cellStyle name="Normal 7 2 3 2 3 3 2 2" xfId="40896"/>
    <cellStyle name="Normal 7 2 3 2 3 3 2 2 2" xfId="40897"/>
    <cellStyle name="Normal 7 2 3 2 3 3 2 2 3" xfId="40898"/>
    <cellStyle name="Normal 7 2 3 2 3 3 2 2 4" xfId="40899"/>
    <cellStyle name="Normal 7 2 3 2 3 3 2 3" xfId="40900"/>
    <cellStyle name="Normal 7 2 3 2 3 3 2 4" xfId="40901"/>
    <cellStyle name="Normal 7 2 3 2 3 3 2 5" xfId="40902"/>
    <cellStyle name="Normal 7 2 3 2 3 3 3" xfId="40903"/>
    <cellStyle name="Normal 7 2 3 2 3 3 3 2" xfId="40904"/>
    <cellStyle name="Normal 7 2 3 2 3 3 3 3" xfId="40905"/>
    <cellStyle name="Normal 7 2 3 2 3 3 3 4" xfId="40906"/>
    <cellStyle name="Normal 7 2 3 2 3 3 4" xfId="40907"/>
    <cellStyle name="Normal 7 2 3 2 3 3 4 2" xfId="40908"/>
    <cellStyle name="Normal 7 2 3 2 3 3 5" xfId="40909"/>
    <cellStyle name="Normal 7 2 3 2 3 3 6" xfId="40910"/>
    <cellStyle name="Normal 7 2 3 2 3 4" xfId="40911"/>
    <cellStyle name="Normal 7 2 3 2 3 4 2" xfId="40912"/>
    <cellStyle name="Normal 7 2 3 2 3 4 2 2" xfId="40913"/>
    <cellStyle name="Normal 7 2 3 2 3 4 2 3" xfId="40914"/>
    <cellStyle name="Normal 7 2 3 2 3 4 2 4" xfId="40915"/>
    <cellStyle name="Normal 7 2 3 2 3 4 3" xfId="40916"/>
    <cellStyle name="Normal 7 2 3 2 3 4 4" xfId="40917"/>
    <cellStyle name="Normal 7 2 3 2 3 4 5" xfId="40918"/>
    <cellStyle name="Normal 7 2 3 2 3 5" xfId="40919"/>
    <cellStyle name="Normal 7 2 3 2 3 5 2" xfId="40920"/>
    <cellStyle name="Normal 7 2 3 2 3 5 3" xfId="40921"/>
    <cellStyle name="Normal 7 2 3 2 3 5 4" xfId="40922"/>
    <cellStyle name="Normal 7 2 3 2 3 6" xfId="40923"/>
    <cellStyle name="Normal 7 2 3 2 3 6 2" xfId="40924"/>
    <cellStyle name="Normal 7 2 3 2 3 7" xfId="40925"/>
    <cellStyle name="Normal 7 2 3 2 3 8" xfId="40926"/>
    <cellStyle name="Normal 7 2 3 2 4" xfId="40927"/>
    <cellStyle name="Normal 7 2 3 2 4 2" xfId="40928"/>
    <cellStyle name="Normal 7 2 3 2 4 2 2" xfId="40929"/>
    <cellStyle name="Normal 7 2 3 2 4 2 2 2" xfId="40930"/>
    <cellStyle name="Normal 7 2 3 2 4 2 2 3" xfId="40931"/>
    <cellStyle name="Normal 7 2 3 2 4 2 2 4" xfId="40932"/>
    <cellStyle name="Normal 7 2 3 2 4 2 3" xfId="40933"/>
    <cellStyle name="Normal 7 2 3 2 4 2 4" xfId="40934"/>
    <cellStyle name="Normal 7 2 3 2 4 2 5" xfId="40935"/>
    <cellStyle name="Normal 7 2 3 2 4 3" xfId="40936"/>
    <cellStyle name="Normal 7 2 3 2 4 3 2" xfId="40937"/>
    <cellStyle name="Normal 7 2 3 2 4 3 3" xfId="40938"/>
    <cellStyle name="Normal 7 2 3 2 4 3 4" xfId="40939"/>
    <cellStyle name="Normal 7 2 3 2 4 4" xfId="40940"/>
    <cellStyle name="Normal 7 2 3 2 4 4 2" xfId="40941"/>
    <cellStyle name="Normal 7 2 3 2 4 5" xfId="40942"/>
    <cellStyle name="Normal 7 2 3 2 4 6" xfId="40943"/>
    <cellStyle name="Normal 7 2 3 2 5" xfId="40944"/>
    <cellStyle name="Normal 7 2 3 2 5 2" xfId="40945"/>
    <cellStyle name="Normal 7 2 3 2 5 2 2" xfId="40946"/>
    <cellStyle name="Normal 7 2 3 2 5 2 2 2" xfId="40947"/>
    <cellStyle name="Normal 7 2 3 2 5 2 2 3" xfId="40948"/>
    <cellStyle name="Normal 7 2 3 2 5 2 2 4" xfId="40949"/>
    <cellStyle name="Normal 7 2 3 2 5 2 3" xfId="40950"/>
    <cellStyle name="Normal 7 2 3 2 5 2 4" xfId="40951"/>
    <cellStyle name="Normal 7 2 3 2 5 2 5" xfId="40952"/>
    <cellStyle name="Normal 7 2 3 2 5 3" xfId="40953"/>
    <cellStyle name="Normal 7 2 3 2 5 3 2" xfId="40954"/>
    <cellStyle name="Normal 7 2 3 2 5 3 3" xfId="40955"/>
    <cellStyle name="Normal 7 2 3 2 5 3 4" xfId="40956"/>
    <cellStyle name="Normal 7 2 3 2 5 4" xfId="40957"/>
    <cellStyle name="Normal 7 2 3 2 5 4 2" xfId="40958"/>
    <cellStyle name="Normal 7 2 3 2 5 5" xfId="40959"/>
    <cellStyle name="Normal 7 2 3 2 5 6" xfId="40960"/>
    <cellStyle name="Normal 7 2 3 2 6" xfId="40961"/>
    <cellStyle name="Normal 7 2 3 2 6 2" xfId="40962"/>
    <cellStyle name="Normal 7 2 3 2 6 2 2" xfId="40963"/>
    <cellStyle name="Normal 7 2 3 2 6 2 3" xfId="40964"/>
    <cellStyle name="Normal 7 2 3 2 6 2 4" xfId="40965"/>
    <cellStyle name="Normal 7 2 3 2 6 3" xfId="40966"/>
    <cellStyle name="Normal 7 2 3 2 6 4" xfId="40967"/>
    <cellStyle name="Normal 7 2 3 2 6 5" xfId="40968"/>
    <cellStyle name="Normal 7 2 3 2 7" xfId="40969"/>
    <cellStyle name="Normal 7 2 3 2 7 2" xfId="40970"/>
    <cellStyle name="Normal 7 2 3 2 7 3" xfId="40971"/>
    <cellStyle name="Normal 7 2 3 2 7 4" xfId="40972"/>
    <cellStyle name="Normal 7 2 3 2 8" xfId="40973"/>
    <cellStyle name="Normal 7 2 3 2 8 2" xfId="40974"/>
    <cellStyle name="Normal 7 2 3 2 9" xfId="40975"/>
    <cellStyle name="Normal 7 2 3 3" xfId="40976"/>
    <cellStyle name="Normal 7 2 3 3 2" xfId="40977"/>
    <cellStyle name="Normal 7 2 3 3 2 2" xfId="40978"/>
    <cellStyle name="Normal 7 2 3 3 2 2 2" xfId="40979"/>
    <cellStyle name="Normal 7 2 3 3 2 2 2 2" xfId="40980"/>
    <cellStyle name="Normal 7 2 3 3 2 2 2 3" xfId="40981"/>
    <cellStyle name="Normal 7 2 3 3 2 2 2 4" xfId="40982"/>
    <cellStyle name="Normal 7 2 3 3 2 2 3" xfId="40983"/>
    <cellStyle name="Normal 7 2 3 3 2 2 4" xfId="40984"/>
    <cellStyle name="Normal 7 2 3 3 2 2 5" xfId="40985"/>
    <cellStyle name="Normal 7 2 3 3 2 3" xfId="40986"/>
    <cellStyle name="Normal 7 2 3 3 2 3 2" xfId="40987"/>
    <cellStyle name="Normal 7 2 3 3 2 3 3" xfId="40988"/>
    <cellStyle name="Normal 7 2 3 3 2 3 4" xfId="40989"/>
    <cellStyle name="Normal 7 2 3 3 2 4" xfId="40990"/>
    <cellStyle name="Normal 7 2 3 3 2 4 2" xfId="40991"/>
    <cellStyle name="Normal 7 2 3 3 2 5" xfId="40992"/>
    <cellStyle name="Normal 7 2 3 3 2 6" xfId="40993"/>
    <cellStyle name="Normal 7 2 3 3 3" xfId="40994"/>
    <cellStyle name="Normal 7 2 3 3 3 2" xfId="40995"/>
    <cellStyle name="Normal 7 2 3 3 3 2 2" xfId="40996"/>
    <cellStyle name="Normal 7 2 3 3 3 2 2 2" xfId="40997"/>
    <cellStyle name="Normal 7 2 3 3 3 2 2 3" xfId="40998"/>
    <cellStyle name="Normal 7 2 3 3 3 2 2 4" xfId="40999"/>
    <cellStyle name="Normal 7 2 3 3 3 2 3" xfId="41000"/>
    <cellStyle name="Normal 7 2 3 3 3 2 4" xfId="41001"/>
    <cellStyle name="Normal 7 2 3 3 3 2 5" xfId="41002"/>
    <cellStyle name="Normal 7 2 3 3 3 3" xfId="41003"/>
    <cellStyle name="Normal 7 2 3 3 3 3 2" xfId="41004"/>
    <cellStyle name="Normal 7 2 3 3 3 3 3" xfId="41005"/>
    <cellStyle name="Normal 7 2 3 3 3 3 4" xfId="41006"/>
    <cellStyle name="Normal 7 2 3 3 3 4" xfId="41007"/>
    <cellStyle name="Normal 7 2 3 3 3 4 2" xfId="41008"/>
    <cellStyle name="Normal 7 2 3 3 3 5" xfId="41009"/>
    <cellStyle name="Normal 7 2 3 3 3 6" xfId="41010"/>
    <cellStyle name="Normal 7 2 3 3 4" xfId="41011"/>
    <cellStyle name="Normal 7 2 3 3 4 2" xfId="41012"/>
    <cellStyle name="Normal 7 2 3 3 4 2 2" xfId="41013"/>
    <cellStyle name="Normal 7 2 3 3 4 2 3" xfId="41014"/>
    <cellStyle name="Normal 7 2 3 3 4 2 4" xfId="41015"/>
    <cellStyle name="Normal 7 2 3 3 4 3" xfId="41016"/>
    <cellStyle name="Normal 7 2 3 3 4 4" xfId="41017"/>
    <cellStyle name="Normal 7 2 3 3 4 5" xfId="41018"/>
    <cellStyle name="Normal 7 2 3 3 5" xfId="41019"/>
    <cellStyle name="Normal 7 2 3 3 5 2" xfId="41020"/>
    <cellStyle name="Normal 7 2 3 3 5 3" xfId="41021"/>
    <cellStyle name="Normal 7 2 3 3 5 4" xfId="41022"/>
    <cellStyle name="Normal 7 2 3 3 6" xfId="41023"/>
    <cellStyle name="Normal 7 2 3 3 6 2" xfId="41024"/>
    <cellStyle name="Normal 7 2 3 3 7" xfId="41025"/>
    <cellStyle name="Normal 7 2 3 3 8" xfId="41026"/>
    <cellStyle name="Normal 7 2 3 4" xfId="41027"/>
    <cellStyle name="Normal 7 2 3 4 2" xfId="41028"/>
    <cellStyle name="Normal 7 2 3 4 2 2" xfId="41029"/>
    <cellStyle name="Normal 7 2 3 4 2 2 2" xfId="41030"/>
    <cellStyle name="Normal 7 2 3 4 2 2 2 2" xfId="41031"/>
    <cellStyle name="Normal 7 2 3 4 2 2 2 3" xfId="41032"/>
    <cellStyle name="Normal 7 2 3 4 2 2 2 4" xfId="41033"/>
    <cellStyle name="Normal 7 2 3 4 2 2 3" xfId="41034"/>
    <cellStyle name="Normal 7 2 3 4 2 2 4" xfId="41035"/>
    <cellStyle name="Normal 7 2 3 4 2 2 5" xfId="41036"/>
    <cellStyle name="Normal 7 2 3 4 2 3" xfId="41037"/>
    <cellStyle name="Normal 7 2 3 4 2 3 2" xfId="41038"/>
    <cellStyle name="Normal 7 2 3 4 2 3 3" xfId="41039"/>
    <cellStyle name="Normal 7 2 3 4 2 3 4" xfId="41040"/>
    <cellStyle name="Normal 7 2 3 4 2 4" xfId="41041"/>
    <cellStyle name="Normal 7 2 3 4 2 4 2" xfId="41042"/>
    <cellStyle name="Normal 7 2 3 4 2 5" xfId="41043"/>
    <cellStyle name="Normal 7 2 3 4 2 6" xfId="41044"/>
    <cellStyle name="Normal 7 2 3 4 3" xfId="41045"/>
    <cellStyle name="Normal 7 2 3 4 3 2" xfId="41046"/>
    <cellStyle name="Normal 7 2 3 4 3 2 2" xfId="41047"/>
    <cellStyle name="Normal 7 2 3 4 3 2 2 2" xfId="41048"/>
    <cellStyle name="Normal 7 2 3 4 3 2 2 3" xfId="41049"/>
    <cellStyle name="Normal 7 2 3 4 3 2 2 4" xfId="41050"/>
    <cellStyle name="Normal 7 2 3 4 3 2 3" xfId="41051"/>
    <cellStyle name="Normal 7 2 3 4 3 2 4" xfId="41052"/>
    <cellStyle name="Normal 7 2 3 4 3 2 5" xfId="41053"/>
    <cellStyle name="Normal 7 2 3 4 3 3" xfId="41054"/>
    <cellStyle name="Normal 7 2 3 4 3 3 2" xfId="41055"/>
    <cellStyle name="Normal 7 2 3 4 3 3 3" xfId="41056"/>
    <cellStyle name="Normal 7 2 3 4 3 3 4" xfId="41057"/>
    <cellStyle name="Normal 7 2 3 4 3 4" xfId="41058"/>
    <cellStyle name="Normal 7 2 3 4 3 4 2" xfId="41059"/>
    <cellStyle name="Normal 7 2 3 4 3 5" xfId="41060"/>
    <cellStyle name="Normal 7 2 3 4 3 6" xfId="41061"/>
    <cellStyle name="Normal 7 2 3 4 4" xfId="41062"/>
    <cellStyle name="Normal 7 2 3 4 4 2" xfId="41063"/>
    <cellStyle name="Normal 7 2 3 4 4 2 2" xfId="41064"/>
    <cellStyle name="Normal 7 2 3 4 4 2 3" xfId="41065"/>
    <cellStyle name="Normal 7 2 3 4 4 2 4" xfId="41066"/>
    <cellStyle name="Normal 7 2 3 4 4 3" xfId="41067"/>
    <cellStyle name="Normal 7 2 3 4 4 4" xfId="41068"/>
    <cellStyle name="Normal 7 2 3 4 4 5" xfId="41069"/>
    <cellStyle name="Normal 7 2 3 4 5" xfId="41070"/>
    <cellStyle name="Normal 7 2 3 4 5 2" xfId="41071"/>
    <cellStyle name="Normal 7 2 3 4 5 3" xfId="41072"/>
    <cellStyle name="Normal 7 2 3 4 5 4" xfId="41073"/>
    <cellStyle name="Normal 7 2 3 4 6" xfId="41074"/>
    <cellStyle name="Normal 7 2 3 4 6 2" xfId="41075"/>
    <cellStyle name="Normal 7 2 3 4 7" xfId="41076"/>
    <cellStyle name="Normal 7 2 3 4 8" xfId="41077"/>
    <cellStyle name="Normal 7 2 3 5" xfId="41078"/>
    <cellStyle name="Normal 7 2 3 5 2" xfId="41079"/>
    <cellStyle name="Normal 7 2 3 5 2 2" xfId="41080"/>
    <cellStyle name="Normal 7 2 3 5 2 2 2" xfId="41081"/>
    <cellStyle name="Normal 7 2 3 5 2 2 3" xfId="41082"/>
    <cellStyle name="Normal 7 2 3 5 2 2 4" xfId="41083"/>
    <cellStyle name="Normal 7 2 3 5 2 3" xfId="41084"/>
    <cellStyle name="Normal 7 2 3 5 2 4" xfId="41085"/>
    <cellStyle name="Normal 7 2 3 5 2 5" xfId="41086"/>
    <cellStyle name="Normal 7 2 3 5 3" xfId="41087"/>
    <cellStyle name="Normal 7 2 3 5 3 2" xfId="41088"/>
    <cellStyle name="Normal 7 2 3 5 3 3" xfId="41089"/>
    <cellStyle name="Normal 7 2 3 5 3 4" xfId="41090"/>
    <cellStyle name="Normal 7 2 3 5 4" xfId="41091"/>
    <cellStyle name="Normal 7 2 3 5 4 2" xfId="41092"/>
    <cellStyle name="Normal 7 2 3 5 5" xfId="41093"/>
    <cellStyle name="Normal 7 2 3 5 6" xfId="41094"/>
    <cellStyle name="Normal 7 2 3 6" xfId="41095"/>
    <cellStyle name="Normal 7 2 3 6 2" xfId="41096"/>
    <cellStyle name="Normal 7 2 3 6 2 2" xfId="41097"/>
    <cellStyle name="Normal 7 2 3 6 2 2 2" xfId="41098"/>
    <cellStyle name="Normal 7 2 3 6 2 2 3" xfId="41099"/>
    <cellStyle name="Normal 7 2 3 6 2 2 4" xfId="41100"/>
    <cellStyle name="Normal 7 2 3 6 2 3" xfId="41101"/>
    <cellStyle name="Normal 7 2 3 6 2 4" xfId="41102"/>
    <cellStyle name="Normal 7 2 3 6 2 5" xfId="41103"/>
    <cellStyle name="Normal 7 2 3 6 3" xfId="41104"/>
    <cellStyle name="Normal 7 2 3 6 3 2" xfId="41105"/>
    <cellStyle name="Normal 7 2 3 6 3 3" xfId="41106"/>
    <cellStyle name="Normal 7 2 3 6 3 4" xfId="41107"/>
    <cellStyle name="Normal 7 2 3 6 4" xfId="41108"/>
    <cellStyle name="Normal 7 2 3 6 4 2" xfId="41109"/>
    <cellStyle name="Normal 7 2 3 6 5" xfId="41110"/>
    <cellStyle name="Normal 7 2 3 6 6" xfId="41111"/>
    <cellStyle name="Normal 7 2 3 7" xfId="41112"/>
    <cellStyle name="Normal 7 2 3 7 2" xfId="41113"/>
    <cellStyle name="Normal 7 2 3 7 2 2" xfId="41114"/>
    <cellStyle name="Normal 7 2 3 7 2 3" xfId="41115"/>
    <cellStyle name="Normal 7 2 3 7 2 4" xfId="41116"/>
    <cellStyle name="Normal 7 2 3 7 3" xfId="41117"/>
    <cellStyle name="Normal 7 2 3 7 4" xfId="41118"/>
    <cellStyle name="Normal 7 2 3 7 5" xfId="41119"/>
    <cellStyle name="Normal 7 2 3 8" xfId="41120"/>
    <cellStyle name="Normal 7 2 3 8 2" xfId="41121"/>
    <cellStyle name="Normal 7 2 3 8 3" xfId="41122"/>
    <cellStyle name="Normal 7 2 3 8 4" xfId="41123"/>
    <cellStyle name="Normal 7 2 3 9" xfId="41124"/>
    <cellStyle name="Normal 7 2 3 9 2" xfId="41125"/>
    <cellStyle name="Normal 7 2 4" xfId="41126"/>
    <cellStyle name="Normal 7 2 4 10" xfId="41127"/>
    <cellStyle name="Normal 7 2 4 2" xfId="41128"/>
    <cellStyle name="Normal 7 2 4 2 2" xfId="41129"/>
    <cellStyle name="Normal 7 2 4 2 2 2" xfId="41130"/>
    <cellStyle name="Normal 7 2 4 2 2 2 2" xfId="41131"/>
    <cellStyle name="Normal 7 2 4 2 2 2 2 2" xfId="41132"/>
    <cellStyle name="Normal 7 2 4 2 2 2 2 3" xfId="41133"/>
    <cellStyle name="Normal 7 2 4 2 2 2 2 4" xfId="41134"/>
    <cellStyle name="Normal 7 2 4 2 2 2 3" xfId="41135"/>
    <cellStyle name="Normal 7 2 4 2 2 2 4" xfId="41136"/>
    <cellStyle name="Normal 7 2 4 2 2 2 5" xfId="41137"/>
    <cellStyle name="Normal 7 2 4 2 2 3" xfId="41138"/>
    <cellStyle name="Normal 7 2 4 2 2 3 2" xfId="41139"/>
    <cellStyle name="Normal 7 2 4 2 2 3 3" xfId="41140"/>
    <cellStyle name="Normal 7 2 4 2 2 3 4" xfId="41141"/>
    <cellStyle name="Normal 7 2 4 2 2 4" xfId="41142"/>
    <cellStyle name="Normal 7 2 4 2 2 4 2" xfId="41143"/>
    <cellStyle name="Normal 7 2 4 2 2 5" xfId="41144"/>
    <cellStyle name="Normal 7 2 4 2 2 6" xfId="41145"/>
    <cellStyle name="Normal 7 2 4 2 3" xfId="41146"/>
    <cellStyle name="Normal 7 2 4 2 3 2" xfId="41147"/>
    <cellStyle name="Normal 7 2 4 2 3 2 2" xfId="41148"/>
    <cellStyle name="Normal 7 2 4 2 3 2 2 2" xfId="41149"/>
    <cellStyle name="Normal 7 2 4 2 3 2 2 3" xfId="41150"/>
    <cellStyle name="Normal 7 2 4 2 3 2 2 4" xfId="41151"/>
    <cellStyle name="Normal 7 2 4 2 3 2 3" xfId="41152"/>
    <cellStyle name="Normal 7 2 4 2 3 2 4" xfId="41153"/>
    <cellStyle name="Normal 7 2 4 2 3 2 5" xfId="41154"/>
    <cellStyle name="Normal 7 2 4 2 3 3" xfId="41155"/>
    <cellStyle name="Normal 7 2 4 2 3 3 2" xfId="41156"/>
    <cellStyle name="Normal 7 2 4 2 3 3 3" xfId="41157"/>
    <cellStyle name="Normal 7 2 4 2 3 3 4" xfId="41158"/>
    <cellStyle name="Normal 7 2 4 2 3 4" xfId="41159"/>
    <cellStyle name="Normal 7 2 4 2 3 4 2" xfId="41160"/>
    <cellStyle name="Normal 7 2 4 2 3 5" xfId="41161"/>
    <cellStyle name="Normal 7 2 4 2 3 6" xfId="41162"/>
    <cellStyle name="Normal 7 2 4 2 4" xfId="41163"/>
    <cellStyle name="Normal 7 2 4 2 4 2" xfId="41164"/>
    <cellStyle name="Normal 7 2 4 2 4 2 2" xfId="41165"/>
    <cellStyle name="Normal 7 2 4 2 4 2 3" xfId="41166"/>
    <cellStyle name="Normal 7 2 4 2 4 2 4" xfId="41167"/>
    <cellStyle name="Normal 7 2 4 2 4 3" xfId="41168"/>
    <cellStyle name="Normal 7 2 4 2 4 4" xfId="41169"/>
    <cellStyle name="Normal 7 2 4 2 4 5" xfId="41170"/>
    <cellStyle name="Normal 7 2 4 2 5" xfId="41171"/>
    <cellStyle name="Normal 7 2 4 2 5 2" xfId="41172"/>
    <cellStyle name="Normal 7 2 4 2 5 3" xfId="41173"/>
    <cellStyle name="Normal 7 2 4 2 5 4" xfId="41174"/>
    <cellStyle name="Normal 7 2 4 2 6" xfId="41175"/>
    <cellStyle name="Normal 7 2 4 2 6 2" xfId="41176"/>
    <cellStyle name="Normal 7 2 4 2 7" xfId="41177"/>
    <cellStyle name="Normal 7 2 4 2 8" xfId="41178"/>
    <cellStyle name="Normal 7 2 4 3" xfId="41179"/>
    <cellStyle name="Normal 7 2 4 3 2" xfId="41180"/>
    <cellStyle name="Normal 7 2 4 3 2 2" xfId="41181"/>
    <cellStyle name="Normal 7 2 4 3 2 2 2" xfId="41182"/>
    <cellStyle name="Normal 7 2 4 3 2 2 2 2" xfId="41183"/>
    <cellStyle name="Normal 7 2 4 3 2 2 2 3" xfId="41184"/>
    <cellStyle name="Normal 7 2 4 3 2 2 2 4" xfId="41185"/>
    <cellStyle name="Normal 7 2 4 3 2 2 3" xfId="41186"/>
    <cellStyle name="Normal 7 2 4 3 2 2 4" xfId="41187"/>
    <cellStyle name="Normal 7 2 4 3 2 2 5" xfId="41188"/>
    <cellStyle name="Normal 7 2 4 3 2 3" xfId="41189"/>
    <cellStyle name="Normal 7 2 4 3 2 3 2" xfId="41190"/>
    <cellStyle name="Normal 7 2 4 3 2 3 3" xfId="41191"/>
    <cellStyle name="Normal 7 2 4 3 2 3 4" xfId="41192"/>
    <cellStyle name="Normal 7 2 4 3 2 4" xfId="41193"/>
    <cellStyle name="Normal 7 2 4 3 2 4 2" xfId="41194"/>
    <cellStyle name="Normal 7 2 4 3 2 5" xfId="41195"/>
    <cellStyle name="Normal 7 2 4 3 2 6" xfId="41196"/>
    <cellStyle name="Normal 7 2 4 3 3" xfId="41197"/>
    <cellStyle name="Normal 7 2 4 3 3 2" xfId="41198"/>
    <cellStyle name="Normal 7 2 4 3 3 2 2" xfId="41199"/>
    <cellStyle name="Normal 7 2 4 3 3 2 2 2" xfId="41200"/>
    <cellStyle name="Normal 7 2 4 3 3 2 2 3" xfId="41201"/>
    <cellStyle name="Normal 7 2 4 3 3 2 2 4" xfId="41202"/>
    <cellStyle name="Normal 7 2 4 3 3 2 3" xfId="41203"/>
    <cellStyle name="Normal 7 2 4 3 3 2 4" xfId="41204"/>
    <cellStyle name="Normal 7 2 4 3 3 2 5" xfId="41205"/>
    <cellStyle name="Normal 7 2 4 3 3 3" xfId="41206"/>
    <cellStyle name="Normal 7 2 4 3 3 3 2" xfId="41207"/>
    <cellStyle name="Normal 7 2 4 3 3 3 3" xfId="41208"/>
    <cellStyle name="Normal 7 2 4 3 3 3 4" xfId="41209"/>
    <cellStyle name="Normal 7 2 4 3 3 4" xfId="41210"/>
    <cellStyle name="Normal 7 2 4 3 3 4 2" xfId="41211"/>
    <cellStyle name="Normal 7 2 4 3 3 5" xfId="41212"/>
    <cellStyle name="Normal 7 2 4 3 3 6" xfId="41213"/>
    <cellStyle name="Normal 7 2 4 3 4" xfId="41214"/>
    <cellStyle name="Normal 7 2 4 3 4 2" xfId="41215"/>
    <cellStyle name="Normal 7 2 4 3 4 2 2" xfId="41216"/>
    <cellStyle name="Normal 7 2 4 3 4 2 3" xfId="41217"/>
    <cellStyle name="Normal 7 2 4 3 4 2 4" xfId="41218"/>
    <cellStyle name="Normal 7 2 4 3 4 3" xfId="41219"/>
    <cellStyle name="Normal 7 2 4 3 4 4" xfId="41220"/>
    <cellStyle name="Normal 7 2 4 3 4 5" xfId="41221"/>
    <cellStyle name="Normal 7 2 4 3 5" xfId="41222"/>
    <cellStyle name="Normal 7 2 4 3 5 2" xfId="41223"/>
    <cellStyle name="Normal 7 2 4 3 5 3" xfId="41224"/>
    <cellStyle name="Normal 7 2 4 3 5 4" xfId="41225"/>
    <cellStyle name="Normal 7 2 4 3 6" xfId="41226"/>
    <cellStyle name="Normal 7 2 4 3 6 2" xfId="41227"/>
    <cellStyle name="Normal 7 2 4 3 7" xfId="41228"/>
    <cellStyle name="Normal 7 2 4 3 8" xfId="41229"/>
    <cellStyle name="Normal 7 2 4 4" xfId="41230"/>
    <cellStyle name="Normal 7 2 4 4 2" xfId="41231"/>
    <cellStyle name="Normal 7 2 4 4 2 2" xfId="41232"/>
    <cellStyle name="Normal 7 2 4 4 2 2 2" xfId="41233"/>
    <cellStyle name="Normal 7 2 4 4 2 2 3" xfId="41234"/>
    <cellStyle name="Normal 7 2 4 4 2 2 4" xfId="41235"/>
    <cellStyle name="Normal 7 2 4 4 2 3" xfId="41236"/>
    <cellStyle name="Normal 7 2 4 4 2 4" xfId="41237"/>
    <cellStyle name="Normal 7 2 4 4 2 5" xfId="41238"/>
    <cellStyle name="Normal 7 2 4 4 3" xfId="41239"/>
    <cellStyle name="Normal 7 2 4 4 3 2" xfId="41240"/>
    <cellStyle name="Normal 7 2 4 4 3 3" xfId="41241"/>
    <cellStyle name="Normal 7 2 4 4 3 4" xfId="41242"/>
    <cellStyle name="Normal 7 2 4 4 4" xfId="41243"/>
    <cellStyle name="Normal 7 2 4 4 4 2" xfId="41244"/>
    <cellStyle name="Normal 7 2 4 4 5" xfId="41245"/>
    <cellStyle name="Normal 7 2 4 4 6" xfId="41246"/>
    <cellStyle name="Normal 7 2 4 5" xfId="41247"/>
    <cellStyle name="Normal 7 2 4 5 2" xfId="41248"/>
    <cellStyle name="Normal 7 2 4 5 2 2" xfId="41249"/>
    <cellStyle name="Normal 7 2 4 5 2 2 2" xfId="41250"/>
    <cellStyle name="Normal 7 2 4 5 2 2 3" xfId="41251"/>
    <cellStyle name="Normal 7 2 4 5 2 2 4" xfId="41252"/>
    <cellStyle name="Normal 7 2 4 5 2 3" xfId="41253"/>
    <cellStyle name="Normal 7 2 4 5 2 4" xfId="41254"/>
    <cellStyle name="Normal 7 2 4 5 2 5" xfId="41255"/>
    <cellStyle name="Normal 7 2 4 5 3" xfId="41256"/>
    <cellStyle name="Normal 7 2 4 5 3 2" xfId="41257"/>
    <cellStyle name="Normal 7 2 4 5 3 3" xfId="41258"/>
    <cellStyle name="Normal 7 2 4 5 3 4" xfId="41259"/>
    <cellStyle name="Normal 7 2 4 5 4" xfId="41260"/>
    <cellStyle name="Normal 7 2 4 5 4 2" xfId="41261"/>
    <cellStyle name="Normal 7 2 4 5 5" xfId="41262"/>
    <cellStyle name="Normal 7 2 4 5 6" xfId="41263"/>
    <cellStyle name="Normal 7 2 4 6" xfId="41264"/>
    <cellStyle name="Normal 7 2 4 6 2" xfId="41265"/>
    <cellStyle name="Normal 7 2 4 6 2 2" xfId="41266"/>
    <cellStyle name="Normal 7 2 4 6 2 3" xfId="41267"/>
    <cellStyle name="Normal 7 2 4 6 2 4" xfId="41268"/>
    <cellStyle name="Normal 7 2 4 6 3" xfId="41269"/>
    <cellStyle name="Normal 7 2 4 6 4" xfId="41270"/>
    <cellStyle name="Normal 7 2 4 6 5" xfId="41271"/>
    <cellStyle name="Normal 7 2 4 7" xfId="41272"/>
    <cellStyle name="Normal 7 2 4 7 2" xfId="41273"/>
    <cellStyle name="Normal 7 2 4 7 3" xfId="41274"/>
    <cellStyle name="Normal 7 2 4 7 4" xfId="41275"/>
    <cellStyle name="Normal 7 2 4 8" xfId="41276"/>
    <cellStyle name="Normal 7 2 4 8 2" xfId="41277"/>
    <cellStyle name="Normal 7 2 4 9" xfId="41278"/>
    <cellStyle name="Normal 7 2 5" xfId="41279"/>
    <cellStyle name="Normal 7 2 5 10" xfId="41280"/>
    <cellStyle name="Normal 7 2 5 2" xfId="41281"/>
    <cellStyle name="Normal 7 2 5 2 2" xfId="41282"/>
    <cellStyle name="Normal 7 2 5 2 2 2" xfId="41283"/>
    <cellStyle name="Normal 7 2 5 2 2 2 2" xfId="41284"/>
    <cellStyle name="Normal 7 2 5 2 2 2 2 2" xfId="41285"/>
    <cellStyle name="Normal 7 2 5 2 2 2 2 3" xfId="41286"/>
    <cellStyle name="Normal 7 2 5 2 2 2 2 4" xfId="41287"/>
    <cellStyle name="Normal 7 2 5 2 2 2 3" xfId="41288"/>
    <cellStyle name="Normal 7 2 5 2 2 2 4" xfId="41289"/>
    <cellStyle name="Normal 7 2 5 2 2 2 5" xfId="41290"/>
    <cellStyle name="Normal 7 2 5 2 2 3" xfId="41291"/>
    <cellStyle name="Normal 7 2 5 2 2 3 2" xfId="41292"/>
    <cellStyle name="Normal 7 2 5 2 2 3 3" xfId="41293"/>
    <cellStyle name="Normal 7 2 5 2 2 3 4" xfId="41294"/>
    <cellStyle name="Normal 7 2 5 2 2 4" xfId="41295"/>
    <cellStyle name="Normal 7 2 5 2 2 4 2" xfId="41296"/>
    <cellStyle name="Normal 7 2 5 2 2 5" xfId="41297"/>
    <cellStyle name="Normal 7 2 5 2 2 6" xfId="41298"/>
    <cellStyle name="Normal 7 2 5 2 3" xfId="41299"/>
    <cellStyle name="Normal 7 2 5 2 3 2" xfId="41300"/>
    <cellStyle name="Normal 7 2 5 2 3 2 2" xfId="41301"/>
    <cellStyle name="Normal 7 2 5 2 3 2 2 2" xfId="41302"/>
    <cellStyle name="Normal 7 2 5 2 3 2 2 3" xfId="41303"/>
    <cellStyle name="Normal 7 2 5 2 3 2 2 4" xfId="41304"/>
    <cellStyle name="Normal 7 2 5 2 3 2 3" xfId="41305"/>
    <cellStyle name="Normal 7 2 5 2 3 2 4" xfId="41306"/>
    <cellStyle name="Normal 7 2 5 2 3 2 5" xfId="41307"/>
    <cellStyle name="Normal 7 2 5 2 3 3" xfId="41308"/>
    <cellStyle name="Normal 7 2 5 2 3 3 2" xfId="41309"/>
    <cellStyle name="Normal 7 2 5 2 3 3 3" xfId="41310"/>
    <cellStyle name="Normal 7 2 5 2 3 3 4" xfId="41311"/>
    <cellStyle name="Normal 7 2 5 2 3 4" xfId="41312"/>
    <cellStyle name="Normal 7 2 5 2 3 4 2" xfId="41313"/>
    <cellStyle name="Normal 7 2 5 2 3 5" xfId="41314"/>
    <cellStyle name="Normal 7 2 5 2 3 6" xfId="41315"/>
    <cellStyle name="Normal 7 2 5 2 4" xfId="41316"/>
    <cellStyle name="Normal 7 2 5 2 4 2" xfId="41317"/>
    <cellStyle name="Normal 7 2 5 2 4 2 2" xfId="41318"/>
    <cellStyle name="Normal 7 2 5 2 4 2 3" xfId="41319"/>
    <cellStyle name="Normal 7 2 5 2 4 2 4" xfId="41320"/>
    <cellStyle name="Normal 7 2 5 2 4 3" xfId="41321"/>
    <cellStyle name="Normal 7 2 5 2 4 4" xfId="41322"/>
    <cellStyle name="Normal 7 2 5 2 4 5" xfId="41323"/>
    <cellStyle name="Normal 7 2 5 2 5" xfId="41324"/>
    <cellStyle name="Normal 7 2 5 2 5 2" xfId="41325"/>
    <cellStyle name="Normal 7 2 5 2 5 3" xfId="41326"/>
    <cellStyle name="Normal 7 2 5 2 5 4" xfId="41327"/>
    <cellStyle name="Normal 7 2 5 2 6" xfId="41328"/>
    <cellStyle name="Normal 7 2 5 2 6 2" xfId="41329"/>
    <cellStyle name="Normal 7 2 5 2 7" xfId="41330"/>
    <cellStyle name="Normal 7 2 5 2 8" xfId="41331"/>
    <cellStyle name="Normal 7 2 5 3" xfId="41332"/>
    <cellStyle name="Normal 7 2 5 3 2" xfId="41333"/>
    <cellStyle name="Normal 7 2 5 3 2 2" xfId="41334"/>
    <cellStyle name="Normal 7 2 5 3 2 2 2" xfId="41335"/>
    <cellStyle name="Normal 7 2 5 3 2 2 2 2" xfId="41336"/>
    <cellStyle name="Normal 7 2 5 3 2 2 2 3" xfId="41337"/>
    <cellStyle name="Normal 7 2 5 3 2 2 2 4" xfId="41338"/>
    <cellStyle name="Normal 7 2 5 3 2 2 3" xfId="41339"/>
    <cellStyle name="Normal 7 2 5 3 2 2 4" xfId="41340"/>
    <cellStyle name="Normal 7 2 5 3 2 2 5" xfId="41341"/>
    <cellStyle name="Normal 7 2 5 3 2 3" xfId="41342"/>
    <cellStyle name="Normal 7 2 5 3 2 3 2" xfId="41343"/>
    <cellStyle name="Normal 7 2 5 3 2 3 3" xfId="41344"/>
    <cellStyle name="Normal 7 2 5 3 2 3 4" xfId="41345"/>
    <cellStyle name="Normal 7 2 5 3 2 4" xfId="41346"/>
    <cellStyle name="Normal 7 2 5 3 2 4 2" xfId="41347"/>
    <cellStyle name="Normal 7 2 5 3 2 5" xfId="41348"/>
    <cellStyle name="Normal 7 2 5 3 2 6" xfId="41349"/>
    <cellStyle name="Normal 7 2 5 3 3" xfId="41350"/>
    <cellStyle name="Normal 7 2 5 3 3 2" xfId="41351"/>
    <cellStyle name="Normal 7 2 5 3 3 2 2" xfId="41352"/>
    <cellStyle name="Normal 7 2 5 3 3 2 2 2" xfId="41353"/>
    <cellStyle name="Normal 7 2 5 3 3 2 2 3" xfId="41354"/>
    <cellStyle name="Normal 7 2 5 3 3 2 2 4" xfId="41355"/>
    <cellStyle name="Normal 7 2 5 3 3 2 3" xfId="41356"/>
    <cellStyle name="Normal 7 2 5 3 3 2 4" xfId="41357"/>
    <cellStyle name="Normal 7 2 5 3 3 2 5" xfId="41358"/>
    <cellStyle name="Normal 7 2 5 3 3 3" xfId="41359"/>
    <cellStyle name="Normal 7 2 5 3 3 3 2" xfId="41360"/>
    <cellStyle name="Normal 7 2 5 3 3 3 3" xfId="41361"/>
    <cellStyle name="Normal 7 2 5 3 3 3 4" xfId="41362"/>
    <cellStyle name="Normal 7 2 5 3 3 4" xfId="41363"/>
    <cellStyle name="Normal 7 2 5 3 3 4 2" xfId="41364"/>
    <cellStyle name="Normal 7 2 5 3 3 5" xfId="41365"/>
    <cellStyle name="Normal 7 2 5 3 3 6" xfId="41366"/>
    <cellStyle name="Normal 7 2 5 3 4" xfId="41367"/>
    <cellStyle name="Normal 7 2 5 3 4 2" xfId="41368"/>
    <cellStyle name="Normal 7 2 5 3 4 2 2" xfId="41369"/>
    <cellStyle name="Normal 7 2 5 3 4 2 3" xfId="41370"/>
    <cellStyle name="Normal 7 2 5 3 4 2 4" xfId="41371"/>
    <cellStyle name="Normal 7 2 5 3 4 3" xfId="41372"/>
    <cellStyle name="Normal 7 2 5 3 4 4" xfId="41373"/>
    <cellStyle name="Normal 7 2 5 3 4 5" xfId="41374"/>
    <cellStyle name="Normal 7 2 5 3 5" xfId="41375"/>
    <cellStyle name="Normal 7 2 5 3 5 2" xfId="41376"/>
    <cellStyle name="Normal 7 2 5 3 5 3" xfId="41377"/>
    <cellStyle name="Normal 7 2 5 3 5 4" xfId="41378"/>
    <cellStyle name="Normal 7 2 5 3 6" xfId="41379"/>
    <cellStyle name="Normal 7 2 5 3 6 2" xfId="41380"/>
    <cellStyle name="Normal 7 2 5 3 7" xfId="41381"/>
    <cellStyle name="Normal 7 2 5 3 8" xfId="41382"/>
    <cellStyle name="Normal 7 2 5 4" xfId="41383"/>
    <cellStyle name="Normal 7 2 5 4 2" xfId="41384"/>
    <cellStyle name="Normal 7 2 5 4 2 2" xfId="41385"/>
    <cellStyle name="Normal 7 2 5 4 2 2 2" xfId="41386"/>
    <cellStyle name="Normal 7 2 5 4 2 2 3" xfId="41387"/>
    <cellStyle name="Normal 7 2 5 4 2 2 4" xfId="41388"/>
    <cellStyle name="Normal 7 2 5 4 2 3" xfId="41389"/>
    <cellStyle name="Normal 7 2 5 4 2 4" xfId="41390"/>
    <cellStyle name="Normal 7 2 5 4 2 5" xfId="41391"/>
    <cellStyle name="Normal 7 2 5 4 3" xfId="41392"/>
    <cellStyle name="Normal 7 2 5 4 3 2" xfId="41393"/>
    <cellStyle name="Normal 7 2 5 4 3 3" xfId="41394"/>
    <cellStyle name="Normal 7 2 5 4 3 4" xfId="41395"/>
    <cellStyle name="Normal 7 2 5 4 4" xfId="41396"/>
    <cellStyle name="Normal 7 2 5 4 4 2" xfId="41397"/>
    <cellStyle name="Normal 7 2 5 4 5" xfId="41398"/>
    <cellStyle name="Normal 7 2 5 4 6" xfId="41399"/>
    <cellStyle name="Normal 7 2 5 5" xfId="41400"/>
    <cellStyle name="Normal 7 2 5 5 2" xfId="41401"/>
    <cellStyle name="Normal 7 2 5 5 2 2" xfId="41402"/>
    <cellStyle name="Normal 7 2 5 5 2 2 2" xfId="41403"/>
    <cellStyle name="Normal 7 2 5 5 2 2 3" xfId="41404"/>
    <cellStyle name="Normal 7 2 5 5 2 2 4" xfId="41405"/>
    <cellStyle name="Normal 7 2 5 5 2 3" xfId="41406"/>
    <cellStyle name="Normal 7 2 5 5 2 4" xfId="41407"/>
    <cellStyle name="Normal 7 2 5 5 2 5" xfId="41408"/>
    <cellStyle name="Normal 7 2 5 5 3" xfId="41409"/>
    <cellStyle name="Normal 7 2 5 5 3 2" xfId="41410"/>
    <cellStyle name="Normal 7 2 5 5 3 3" xfId="41411"/>
    <cellStyle name="Normal 7 2 5 5 3 4" xfId="41412"/>
    <cellStyle name="Normal 7 2 5 5 4" xfId="41413"/>
    <cellStyle name="Normal 7 2 5 5 4 2" xfId="41414"/>
    <cellStyle name="Normal 7 2 5 5 5" xfId="41415"/>
    <cellStyle name="Normal 7 2 5 5 6" xfId="41416"/>
    <cellStyle name="Normal 7 2 5 6" xfId="41417"/>
    <cellStyle name="Normal 7 2 5 6 2" xfId="41418"/>
    <cellStyle name="Normal 7 2 5 6 2 2" xfId="41419"/>
    <cellStyle name="Normal 7 2 5 6 2 3" xfId="41420"/>
    <cellStyle name="Normal 7 2 5 6 2 4" xfId="41421"/>
    <cellStyle name="Normal 7 2 5 6 3" xfId="41422"/>
    <cellStyle name="Normal 7 2 5 6 4" xfId="41423"/>
    <cellStyle name="Normal 7 2 5 6 5" xfId="41424"/>
    <cellStyle name="Normal 7 2 5 7" xfId="41425"/>
    <cellStyle name="Normal 7 2 5 7 2" xfId="41426"/>
    <cellStyle name="Normal 7 2 5 7 3" xfId="41427"/>
    <cellStyle name="Normal 7 2 5 7 4" xfId="41428"/>
    <cellStyle name="Normal 7 2 5 8" xfId="41429"/>
    <cellStyle name="Normal 7 2 5 8 2" xfId="41430"/>
    <cellStyle name="Normal 7 2 5 9" xfId="41431"/>
    <cellStyle name="Normal 7 2 6" xfId="41432"/>
    <cellStyle name="Normal 7 2 6 2" xfId="41433"/>
    <cellStyle name="Normal 7 2 6 2 2" xfId="41434"/>
    <cellStyle name="Normal 7 2 6 2 2 2" xfId="41435"/>
    <cellStyle name="Normal 7 2 6 2 2 2 2" xfId="41436"/>
    <cellStyle name="Normal 7 2 6 2 2 2 3" xfId="41437"/>
    <cellStyle name="Normal 7 2 6 2 2 2 4" xfId="41438"/>
    <cellStyle name="Normal 7 2 6 2 2 3" xfId="41439"/>
    <cellStyle name="Normal 7 2 6 2 2 4" xfId="41440"/>
    <cellStyle name="Normal 7 2 6 2 2 5" xfId="41441"/>
    <cellStyle name="Normal 7 2 6 2 3" xfId="41442"/>
    <cellStyle name="Normal 7 2 6 2 3 2" xfId="41443"/>
    <cellStyle name="Normal 7 2 6 2 3 3" xfId="41444"/>
    <cellStyle name="Normal 7 2 6 2 3 4" xfId="41445"/>
    <cellStyle name="Normal 7 2 6 2 4" xfId="41446"/>
    <cellStyle name="Normal 7 2 6 2 4 2" xfId="41447"/>
    <cellStyle name="Normal 7 2 6 2 5" xfId="41448"/>
    <cellStyle name="Normal 7 2 6 2 6" xfId="41449"/>
    <cellStyle name="Normal 7 2 6 3" xfId="41450"/>
    <cellStyle name="Normal 7 2 6 3 2" xfId="41451"/>
    <cellStyle name="Normal 7 2 6 3 2 2" xfId="41452"/>
    <cellStyle name="Normal 7 2 6 3 2 2 2" xfId="41453"/>
    <cellStyle name="Normal 7 2 6 3 2 2 3" xfId="41454"/>
    <cellStyle name="Normal 7 2 6 3 2 2 4" xfId="41455"/>
    <cellStyle name="Normal 7 2 6 3 2 3" xfId="41456"/>
    <cellStyle name="Normal 7 2 6 3 2 4" xfId="41457"/>
    <cellStyle name="Normal 7 2 6 3 2 5" xfId="41458"/>
    <cellStyle name="Normal 7 2 6 3 3" xfId="41459"/>
    <cellStyle name="Normal 7 2 6 3 3 2" xfId="41460"/>
    <cellStyle name="Normal 7 2 6 3 3 3" xfId="41461"/>
    <cellStyle name="Normal 7 2 6 3 3 4" xfId="41462"/>
    <cellStyle name="Normal 7 2 6 3 4" xfId="41463"/>
    <cellStyle name="Normal 7 2 6 3 4 2" xfId="41464"/>
    <cellStyle name="Normal 7 2 6 3 5" xfId="41465"/>
    <cellStyle name="Normal 7 2 6 3 6" xfId="41466"/>
    <cellStyle name="Normal 7 2 6 4" xfId="41467"/>
    <cellStyle name="Normal 7 2 6 4 2" xfId="41468"/>
    <cellStyle name="Normal 7 2 6 4 2 2" xfId="41469"/>
    <cellStyle name="Normal 7 2 6 4 2 3" xfId="41470"/>
    <cellStyle name="Normal 7 2 6 4 2 4" xfId="41471"/>
    <cellStyle name="Normal 7 2 6 4 3" xfId="41472"/>
    <cellStyle name="Normal 7 2 6 4 4" xfId="41473"/>
    <cellStyle name="Normal 7 2 6 4 5" xfId="41474"/>
    <cellStyle name="Normal 7 2 6 5" xfId="41475"/>
    <cellStyle name="Normal 7 2 6 5 2" xfId="41476"/>
    <cellStyle name="Normal 7 2 6 5 3" xfId="41477"/>
    <cellStyle name="Normal 7 2 6 5 4" xfId="41478"/>
    <cellStyle name="Normal 7 2 6 6" xfId="41479"/>
    <cellStyle name="Normal 7 2 6 6 2" xfId="41480"/>
    <cellStyle name="Normal 7 2 6 7" xfId="41481"/>
    <cellStyle name="Normal 7 2 6 8" xfId="41482"/>
    <cellStyle name="Normal 7 2 7" xfId="41483"/>
    <cellStyle name="Normal 7 2 7 2" xfId="41484"/>
    <cellStyle name="Normal 7 2 7 2 2" xfId="41485"/>
    <cellStyle name="Normal 7 2 7 2 2 2" xfId="41486"/>
    <cellStyle name="Normal 7 2 7 2 2 2 2" xfId="41487"/>
    <cellStyle name="Normal 7 2 7 2 2 2 3" xfId="41488"/>
    <cellStyle name="Normal 7 2 7 2 2 2 4" xfId="41489"/>
    <cellStyle name="Normal 7 2 7 2 2 3" xfId="41490"/>
    <cellStyle name="Normal 7 2 7 2 2 4" xfId="41491"/>
    <cellStyle name="Normal 7 2 7 2 2 5" xfId="41492"/>
    <cellStyle name="Normal 7 2 7 2 3" xfId="41493"/>
    <cellStyle name="Normal 7 2 7 2 3 2" xfId="41494"/>
    <cellStyle name="Normal 7 2 7 2 3 3" xfId="41495"/>
    <cellStyle name="Normal 7 2 7 2 3 4" xfId="41496"/>
    <cellStyle name="Normal 7 2 7 2 4" xfId="41497"/>
    <cellStyle name="Normal 7 2 7 2 4 2" xfId="41498"/>
    <cellStyle name="Normal 7 2 7 2 5" xfId="41499"/>
    <cellStyle name="Normal 7 2 7 2 6" xfId="41500"/>
    <cellStyle name="Normal 7 2 7 3" xfId="41501"/>
    <cellStyle name="Normal 7 2 7 3 2" xfId="41502"/>
    <cellStyle name="Normal 7 2 7 3 2 2" xfId="41503"/>
    <cellStyle name="Normal 7 2 7 3 2 2 2" xfId="41504"/>
    <cellStyle name="Normal 7 2 7 3 2 2 3" xfId="41505"/>
    <cellStyle name="Normal 7 2 7 3 2 2 4" xfId="41506"/>
    <cellStyle name="Normal 7 2 7 3 2 3" xfId="41507"/>
    <cellStyle name="Normal 7 2 7 3 2 4" xfId="41508"/>
    <cellStyle name="Normal 7 2 7 3 2 5" xfId="41509"/>
    <cellStyle name="Normal 7 2 7 3 3" xfId="41510"/>
    <cellStyle name="Normal 7 2 7 3 3 2" xfId="41511"/>
    <cellStyle name="Normal 7 2 7 3 3 3" xfId="41512"/>
    <cellStyle name="Normal 7 2 7 3 3 4" xfId="41513"/>
    <cellStyle name="Normal 7 2 7 3 4" xfId="41514"/>
    <cellStyle name="Normal 7 2 7 3 4 2" xfId="41515"/>
    <cellStyle name="Normal 7 2 7 3 5" xfId="41516"/>
    <cellStyle name="Normal 7 2 7 3 6" xfId="41517"/>
    <cellStyle name="Normal 7 2 7 4" xfId="41518"/>
    <cellStyle name="Normal 7 2 7 4 2" xfId="41519"/>
    <cellStyle name="Normal 7 2 7 4 2 2" xfId="41520"/>
    <cellStyle name="Normal 7 2 7 4 2 3" xfId="41521"/>
    <cellStyle name="Normal 7 2 7 4 2 4" xfId="41522"/>
    <cellStyle name="Normal 7 2 7 4 3" xfId="41523"/>
    <cellStyle name="Normal 7 2 7 4 4" xfId="41524"/>
    <cellStyle name="Normal 7 2 7 4 5" xfId="41525"/>
    <cellStyle name="Normal 7 2 7 5" xfId="41526"/>
    <cellStyle name="Normal 7 2 7 5 2" xfId="41527"/>
    <cellStyle name="Normal 7 2 7 5 3" xfId="41528"/>
    <cellStyle name="Normal 7 2 7 5 4" xfId="41529"/>
    <cellStyle name="Normal 7 2 7 6" xfId="41530"/>
    <cellStyle name="Normal 7 2 7 6 2" xfId="41531"/>
    <cellStyle name="Normal 7 2 7 7" xfId="41532"/>
    <cellStyle name="Normal 7 2 7 8" xfId="41533"/>
    <cellStyle name="Normal 7 2 8" xfId="41534"/>
    <cellStyle name="Normal 7 2 8 2" xfId="41535"/>
    <cellStyle name="Normal 7 2 8 2 2" xfId="41536"/>
    <cellStyle name="Normal 7 2 8 2 2 2" xfId="41537"/>
    <cellStyle name="Normal 7 2 8 2 2 3" xfId="41538"/>
    <cellStyle name="Normal 7 2 8 2 2 4" xfId="41539"/>
    <cellStyle name="Normal 7 2 8 2 3" xfId="41540"/>
    <cellStyle name="Normal 7 2 8 2 4" xfId="41541"/>
    <cellStyle name="Normal 7 2 8 2 5" xfId="41542"/>
    <cellStyle name="Normal 7 2 8 3" xfId="41543"/>
    <cellStyle name="Normal 7 2 8 3 2" xfId="41544"/>
    <cellStyle name="Normal 7 2 8 3 3" xfId="41545"/>
    <cellStyle name="Normal 7 2 8 3 4" xfId="41546"/>
    <cellStyle name="Normal 7 2 8 4" xfId="41547"/>
    <cellStyle name="Normal 7 2 8 4 2" xfId="41548"/>
    <cellStyle name="Normal 7 2 8 5" xfId="41549"/>
    <cellStyle name="Normal 7 2 8 6" xfId="41550"/>
    <cellStyle name="Normal 7 2 9" xfId="41551"/>
    <cellStyle name="Normal 7 2 9 2" xfId="41552"/>
    <cellStyle name="Normal 7 2 9 2 2" xfId="41553"/>
    <cellStyle name="Normal 7 2 9 2 2 2" xfId="41554"/>
    <cellStyle name="Normal 7 2 9 2 2 3" xfId="41555"/>
    <cellStyle name="Normal 7 2 9 2 2 4" xfId="41556"/>
    <cellStyle name="Normal 7 2 9 2 3" xfId="41557"/>
    <cellStyle name="Normal 7 2 9 2 4" xfId="41558"/>
    <cellStyle name="Normal 7 2 9 2 5" xfId="41559"/>
    <cellStyle name="Normal 7 2 9 3" xfId="41560"/>
    <cellStyle name="Normal 7 2 9 3 2" xfId="41561"/>
    <cellStyle name="Normal 7 2 9 3 3" xfId="41562"/>
    <cellStyle name="Normal 7 2 9 3 4" xfId="41563"/>
    <cellStyle name="Normal 7 2 9 4" xfId="41564"/>
    <cellStyle name="Normal 7 2 9 4 2" xfId="41565"/>
    <cellStyle name="Normal 7 2 9 5" xfId="41566"/>
    <cellStyle name="Normal 7 2 9 6" xfId="41567"/>
    <cellStyle name="Normal 7 3" xfId="41568"/>
    <cellStyle name="Normal 7 3 10" xfId="41569"/>
    <cellStyle name="Normal 7 3 10 2" xfId="41570"/>
    <cellStyle name="Normal 7 3 10 3" xfId="41571"/>
    <cellStyle name="Normal 7 3 10 4" xfId="41572"/>
    <cellStyle name="Normal 7 3 11" xfId="41573"/>
    <cellStyle name="Normal 7 3 11 2" xfId="41574"/>
    <cellStyle name="Normal 7 3 12" xfId="41575"/>
    <cellStyle name="Normal 7 3 13" xfId="41576"/>
    <cellStyle name="Normal 7 3 14" xfId="41577"/>
    <cellStyle name="Normal 7 3 2" xfId="41578"/>
    <cellStyle name="Normal 7 3 2 10" xfId="41579"/>
    <cellStyle name="Normal 7 3 2 11" xfId="41580"/>
    <cellStyle name="Normal 7 3 2 2" xfId="41581"/>
    <cellStyle name="Normal 7 3 2 2 10" xfId="41582"/>
    <cellStyle name="Normal 7 3 2 2 2" xfId="41583"/>
    <cellStyle name="Normal 7 3 2 2 2 2" xfId="41584"/>
    <cellStyle name="Normal 7 3 2 2 2 2 2" xfId="41585"/>
    <cellStyle name="Normal 7 3 2 2 2 2 2 2" xfId="41586"/>
    <cellStyle name="Normal 7 3 2 2 2 2 2 2 2" xfId="41587"/>
    <cellStyle name="Normal 7 3 2 2 2 2 2 2 3" xfId="41588"/>
    <cellStyle name="Normal 7 3 2 2 2 2 2 2 4" xfId="41589"/>
    <cellStyle name="Normal 7 3 2 2 2 2 2 3" xfId="41590"/>
    <cellStyle name="Normal 7 3 2 2 2 2 2 4" xfId="41591"/>
    <cellStyle name="Normal 7 3 2 2 2 2 2 5" xfId="41592"/>
    <cellStyle name="Normal 7 3 2 2 2 2 3" xfId="41593"/>
    <cellStyle name="Normal 7 3 2 2 2 2 3 2" xfId="41594"/>
    <cellStyle name="Normal 7 3 2 2 2 2 3 3" xfId="41595"/>
    <cellStyle name="Normal 7 3 2 2 2 2 3 4" xfId="41596"/>
    <cellStyle name="Normal 7 3 2 2 2 2 4" xfId="41597"/>
    <cellStyle name="Normal 7 3 2 2 2 2 4 2" xfId="41598"/>
    <cellStyle name="Normal 7 3 2 2 2 2 5" xfId="41599"/>
    <cellStyle name="Normal 7 3 2 2 2 2 6" xfId="41600"/>
    <cellStyle name="Normal 7 3 2 2 2 3" xfId="41601"/>
    <cellStyle name="Normal 7 3 2 2 2 3 2" xfId="41602"/>
    <cellStyle name="Normal 7 3 2 2 2 3 2 2" xfId="41603"/>
    <cellStyle name="Normal 7 3 2 2 2 3 2 2 2" xfId="41604"/>
    <cellStyle name="Normal 7 3 2 2 2 3 2 2 3" xfId="41605"/>
    <cellStyle name="Normal 7 3 2 2 2 3 2 2 4" xfId="41606"/>
    <cellStyle name="Normal 7 3 2 2 2 3 2 3" xfId="41607"/>
    <cellStyle name="Normal 7 3 2 2 2 3 2 4" xfId="41608"/>
    <cellStyle name="Normal 7 3 2 2 2 3 2 5" xfId="41609"/>
    <cellStyle name="Normal 7 3 2 2 2 3 3" xfId="41610"/>
    <cellStyle name="Normal 7 3 2 2 2 3 3 2" xfId="41611"/>
    <cellStyle name="Normal 7 3 2 2 2 3 3 3" xfId="41612"/>
    <cellStyle name="Normal 7 3 2 2 2 3 3 4" xfId="41613"/>
    <cellStyle name="Normal 7 3 2 2 2 3 4" xfId="41614"/>
    <cellStyle name="Normal 7 3 2 2 2 3 4 2" xfId="41615"/>
    <cellStyle name="Normal 7 3 2 2 2 3 5" xfId="41616"/>
    <cellStyle name="Normal 7 3 2 2 2 3 6" xfId="41617"/>
    <cellStyle name="Normal 7 3 2 2 2 4" xfId="41618"/>
    <cellStyle name="Normal 7 3 2 2 2 4 2" xfId="41619"/>
    <cellStyle name="Normal 7 3 2 2 2 4 2 2" xfId="41620"/>
    <cellStyle name="Normal 7 3 2 2 2 4 2 3" xfId="41621"/>
    <cellStyle name="Normal 7 3 2 2 2 4 2 4" xfId="41622"/>
    <cellStyle name="Normal 7 3 2 2 2 4 3" xfId="41623"/>
    <cellStyle name="Normal 7 3 2 2 2 4 4" xfId="41624"/>
    <cellStyle name="Normal 7 3 2 2 2 4 5" xfId="41625"/>
    <cellStyle name="Normal 7 3 2 2 2 5" xfId="41626"/>
    <cellStyle name="Normal 7 3 2 2 2 5 2" xfId="41627"/>
    <cellStyle name="Normal 7 3 2 2 2 5 3" xfId="41628"/>
    <cellStyle name="Normal 7 3 2 2 2 5 4" xfId="41629"/>
    <cellStyle name="Normal 7 3 2 2 2 6" xfId="41630"/>
    <cellStyle name="Normal 7 3 2 2 2 6 2" xfId="41631"/>
    <cellStyle name="Normal 7 3 2 2 2 7" xfId="41632"/>
    <cellStyle name="Normal 7 3 2 2 2 8" xfId="41633"/>
    <cellStyle name="Normal 7 3 2 2 3" xfId="41634"/>
    <cellStyle name="Normal 7 3 2 2 3 2" xfId="41635"/>
    <cellStyle name="Normal 7 3 2 2 3 2 2" xfId="41636"/>
    <cellStyle name="Normal 7 3 2 2 3 2 2 2" xfId="41637"/>
    <cellStyle name="Normal 7 3 2 2 3 2 2 2 2" xfId="41638"/>
    <cellStyle name="Normal 7 3 2 2 3 2 2 2 3" xfId="41639"/>
    <cellStyle name="Normal 7 3 2 2 3 2 2 2 4" xfId="41640"/>
    <cellStyle name="Normal 7 3 2 2 3 2 2 3" xfId="41641"/>
    <cellStyle name="Normal 7 3 2 2 3 2 2 4" xfId="41642"/>
    <cellStyle name="Normal 7 3 2 2 3 2 2 5" xfId="41643"/>
    <cellStyle name="Normal 7 3 2 2 3 2 3" xfId="41644"/>
    <cellStyle name="Normal 7 3 2 2 3 2 3 2" xfId="41645"/>
    <cellStyle name="Normal 7 3 2 2 3 2 3 3" xfId="41646"/>
    <cellStyle name="Normal 7 3 2 2 3 2 3 4" xfId="41647"/>
    <cellStyle name="Normal 7 3 2 2 3 2 4" xfId="41648"/>
    <cellStyle name="Normal 7 3 2 2 3 2 4 2" xfId="41649"/>
    <cellStyle name="Normal 7 3 2 2 3 2 5" xfId="41650"/>
    <cellStyle name="Normal 7 3 2 2 3 2 6" xfId="41651"/>
    <cellStyle name="Normal 7 3 2 2 3 3" xfId="41652"/>
    <cellStyle name="Normal 7 3 2 2 3 3 2" xfId="41653"/>
    <cellStyle name="Normal 7 3 2 2 3 3 2 2" xfId="41654"/>
    <cellStyle name="Normal 7 3 2 2 3 3 2 2 2" xfId="41655"/>
    <cellStyle name="Normal 7 3 2 2 3 3 2 2 3" xfId="41656"/>
    <cellStyle name="Normal 7 3 2 2 3 3 2 2 4" xfId="41657"/>
    <cellStyle name="Normal 7 3 2 2 3 3 2 3" xfId="41658"/>
    <cellStyle name="Normal 7 3 2 2 3 3 2 4" xfId="41659"/>
    <cellStyle name="Normal 7 3 2 2 3 3 2 5" xfId="41660"/>
    <cellStyle name="Normal 7 3 2 2 3 3 3" xfId="41661"/>
    <cellStyle name="Normal 7 3 2 2 3 3 3 2" xfId="41662"/>
    <cellStyle name="Normal 7 3 2 2 3 3 3 3" xfId="41663"/>
    <cellStyle name="Normal 7 3 2 2 3 3 3 4" xfId="41664"/>
    <cellStyle name="Normal 7 3 2 2 3 3 4" xfId="41665"/>
    <cellStyle name="Normal 7 3 2 2 3 3 4 2" xfId="41666"/>
    <cellStyle name="Normal 7 3 2 2 3 3 5" xfId="41667"/>
    <cellStyle name="Normal 7 3 2 2 3 3 6" xfId="41668"/>
    <cellStyle name="Normal 7 3 2 2 3 4" xfId="41669"/>
    <cellStyle name="Normal 7 3 2 2 3 4 2" xfId="41670"/>
    <cellStyle name="Normal 7 3 2 2 3 4 2 2" xfId="41671"/>
    <cellStyle name="Normal 7 3 2 2 3 4 2 3" xfId="41672"/>
    <cellStyle name="Normal 7 3 2 2 3 4 2 4" xfId="41673"/>
    <cellStyle name="Normal 7 3 2 2 3 4 3" xfId="41674"/>
    <cellStyle name="Normal 7 3 2 2 3 4 4" xfId="41675"/>
    <cellStyle name="Normal 7 3 2 2 3 4 5" xfId="41676"/>
    <cellStyle name="Normal 7 3 2 2 3 5" xfId="41677"/>
    <cellStyle name="Normal 7 3 2 2 3 5 2" xfId="41678"/>
    <cellStyle name="Normal 7 3 2 2 3 5 3" xfId="41679"/>
    <cellStyle name="Normal 7 3 2 2 3 5 4" xfId="41680"/>
    <cellStyle name="Normal 7 3 2 2 3 6" xfId="41681"/>
    <cellStyle name="Normal 7 3 2 2 3 6 2" xfId="41682"/>
    <cellStyle name="Normal 7 3 2 2 3 7" xfId="41683"/>
    <cellStyle name="Normal 7 3 2 2 3 8" xfId="41684"/>
    <cellStyle name="Normal 7 3 2 2 4" xfId="41685"/>
    <cellStyle name="Normal 7 3 2 2 4 2" xfId="41686"/>
    <cellStyle name="Normal 7 3 2 2 4 2 2" xfId="41687"/>
    <cellStyle name="Normal 7 3 2 2 4 2 2 2" xfId="41688"/>
    <cellStyle name="Normal 7 3 2 2 4 2 2 3" xfId="41689"/>
    <cellStyle name="Normal 7 3 2 2 4 2 2 4" xfId="41690"/>
    <cellStyle name="Normal 7 3 2 2 4 2 3" xfId="41691"/>
    <cellStyle name="Normal 7 3 2 2 4 2 4" xfId="41692"/>
    <cellStyle name="Normal 7 3 2 2 4 2 5" xfId="41693"/>
    <cellStyle name="Normal 7 3 2 2 4 3" xfId="41694"/>
    <cellStyle name="Normal 7 3 2 2 4 3 2" xfId="41695"/>
    <cellStyle name="Normal 7 3 2 2 4 3 3" xfId="41696"/>
    <cellStyle name="Normal 7 3 2 2 4 3 4" xfId="41697"/>
    <cellStyle name="Normal 7 3 2 2 4 4" xfId="41698"/>
    <cellStyle name="Normal 7 3 2 2 4 4 2" xfId="41699"/>
    <cellStyle name="Normal 7 3 2 2 4 5" xfId="41700"/>
    <cellStyle name="Normal 7 3 2 2 4 6" xfId="41701"/>
    <cellStyle name="Normal 7 3 2 2 5" xfId="41702"/>
    <cellStyle name="Normal 7 3 2 2 5 2" xfId="41703"/>
    <cellStyle name="Normal 7 3 2 2 5 2 2" xfId="41704"/>
    <cellStyle name="Normal 7 3 2 2 5 2 2 2" xfId="41705"/>
    <cellStyle name="Normal 7 3 2 2 5 2 2 3" xfId="41706"/>
    <cellStyle name="Normal 7 3 2 2 5 2 2 4" xfId="41707"/>
    <cellStyle name="Normal 7 3 2 2 5 2 3" xfId="41708"/>
    <cellStyle name="Normal 7 3 2 2 5 2 4" xfId="41709"/>
    <cellStyle name="Normal 7 3 2 2 5 2 5" xfId="41710"/>
    <cellStyle name="Normal 7 3 2 2 5 3" xfId="41711"/>
    <cellStyle name="Normal 7 3 2 2 5 3 2" xfId="41712"/>
    <cellStyle name="Normal 7 3 2 2 5 3 3" xfId="41713"/>
    <cellStyle name="Normal 7 3 2 2 5 3 4" xfId="41714"/>
    <cellStyle name="Normal 7 3 2 2 5 4" xfId="41715"/>
    <cellStyle name="Normal 7 3 2 2 5 4 2" xfId="41716"/>
    <cellStyle name="Normal 7 3 2 2 5 5" xfId="41717"/>
    <cellStyle name="Normal 7 3 2 2 5 6" xfId="41718"/>
    <cellStyle name="Normal 7 3 2 2 6" xfId="41719"/>
    <cellStyle name="Normal 7 3 2 2 6 2" xfId="41720"/>
    <cellStyle name="Normal 7 3 2 2 6 2 2" xfId="41721"/>
    <cellStyle name="Normal 7 3 2 2 6 2 3" xfId="41722"/>
    <cellStyle name="Normal 7 3 2 2 6 2 4" xfId="41723"/>
    <cellStyle name="Normal 7 3 2 2 6 3" xfId="41724"/>
    <cellStyle name="Normal 7 3 2 2 6 4" xfId="41725"/>
    <cellStyle name="Normal 7 3 2 2 6 5" xfId="41726"/>
    <cellStyle name="Normal 7 3 2 2 7" xfId="41727"/>
    <cellStyle name="Normal 7 3 2 2 7 2" xfId="41728"/>
    <cellStyle name="Normal 7 3 2 2 7 3" xfId="41729"/>
    <cellStyle name="Normal 7 3 2 2 7 4" xfId="41730"/>
    <cellStyle name="Normal 7 3 2 2 8" xfId="41731"/>
    <cellStyle name="Normal 7 3 2 2 8 2" xfId="41732"/>
    <cellStyle name="Normal 7 3 2 2 9" xfId="41733"/>
    <cellStyle name="Normal 7 3 2 3" xfId="41734"/>
    <cellStyle name="Normal 7 3 2 3 2" xfId="41735"/>
    <cellStyle name="Normal 7 3 2 3 2 2" xfId="41736"/>
    <cellStyle name="Normal 7 3 2 3 2 2 2" xfId="41737"/>
    <cellStyle name="Normal 7 3 2 3 2 2 2 2" xfId="41738"/>
    <cellStyle name="Normal 7 3 2 3 2 2 2 3" xfId="41739"/>
    <cellStyle name="Normal 7 3 2 3 2 2 2 4" xfId="41740"/>
    <cellStyle name="Normal 7 3 2 3 2 2 3" xfId="41741"/>
    <cellStyle name="Normal 7 3 2 3 2 2 4" xfId="41742"/>
    <cellStyle name="Normal 7 3 2 3 2 2 5" xfId="41743"/>
    <cellStyle name="Normal 7 3 2 3 2 3" xfId="41744"/>
    <cellStyle name="Normal 7 3 2 3 2 3 2" xfId="41745"/>
    <cellStyle name="Normal 7 3 2 3 2 3 3" xfId="41746"/>
    <cellStyle name="Normal 7 3 2 3 2 3 4" xfId="41747"/>
    <cellStyle name="Normal 7 3 2 3 2 4" xfId="41748"/>
    <cellStyle name="Normal 7 3 2 3 2 4 2" xfId="41749"/>
    <cellStyle name="Normal 7 3 2 3 2 5" xfId="41750"/>
    <cellStyle name="Normal 7 3 2 3 2 6" xfId="41751"/>
    <cellStyle name="Normal 7 3 2 3 3" xfId="41752"/>
    <cellStyle name="Normal 7 3 2 3 3 2" xfId="41753"/>
    <cellStyle name="Normal 7 3 2 3 3 2 2" xfId="41754"/>
    <cellStyle name="Normal 7 3 2 3 3 2 2 2" xfId="41755"/>
    <cellStyle name="Normal 7 3 2 3 3 2 2 3" xfId="41756"/>
    <cellStyle name="Normal 7 3 2 3 3 2 2 4" xfId="41757"/>
    <cellStyle name="Normal 7 3 2 3 3 2 3" xfId="41758"/>
    <cellStyle name="Normal 7 3 2 3 3 2 4" xfId="41759"/>
    <cellStyle name="Normal 7 3 2 3 3 2 5" xfId="41760"/>
    <cellStyle name="Normal 7 3 2 3 3 3" xfId="41761"/>
    <cellStyle name="Normal 7 3 2 3 3 3 2" xfId="41762"/>
    <cellStyle name="Normal 7 3 2 3 3 3 3" xfId="41763"/>
    <cellStyle name="Normal 7 3 2 3 3 3 4" xfId="41764"/>
    <cellStyle name="Normal 7 3 2 3 3 4" xfId="41765"/>
    <cellStyle name="Normal 7 3 2 3 3 4 2" xfId="41766"/>
    <cellStyle name="Normal 7 3 2 3 3 5" xfId="41767"/>
    <cellStyle name="Normal 7 3 2 3 3 6" xfId="41768"/>
    <cellStyle name="Normal 7 3 2 3 4" xfId="41769"/>
    <cellStyle name="Normal 7 3 2 3 4 2" xfId="41770"/>
    <cellStyle name="Normal 7 3 2 3 4 2 2" xfId="41771"/>
    <cellStyle name="Normal 7 3 2 3 4 2 3" xfId="41772"/>
    <cellStyle name="Normal 7 3 2 3 4 2 4" xfId="41773"/>
    <cellStyle name="Normal 7 3 2 3 4 3" xfId="41774"/>
    <cellStyle name="Normal 7 3 2 3 4 4" xfId="41775"/>
    <cellStyle name="Normal 7 3 2 3 4 5" xfId="41776"/>
    <cellStyle name="Normal 7 3 2 3 5" xfId="41777"/>
    <cellStyle name="Normal 7 3 2 3 5 2" xfId="41778"/>
    <cellStyle name="Normal 7 3 2 3 5 3" xfId="41779"/>
    <cellStyle name="Normal 7 3 2 3 5 4" xfId="41780"/>
    <cellStyle name="Normal 7 3 2 3 6" xfId="41781"/>
    <cellStyle name="Normal 7 3 2 3 6 2" xfId="41782"/>
    <cellStyle name="Normal 7 3 2 3 7" xfId="41783"/>
    <cellStyle name="Normal 7 3 2 3 8" xfId="41784"/>
    <cellStyle name="Normal 7 3 2 4" xfId="41785"/>
    <cellStyle name="Normal 7 3 2 4 2" xfId="41786"/>
    <cellStyle name="Normal 7 3 2 4 2 2" xfId="41787"/>
    <cellStyle name="Normal 7 3 2 4 2 2 2" xfId="41788"/>
    <cellStyle name="Normal 7 3 2 4 2 2 2 2" xfId="41789"/>
    <cellStyle name="Normal 7 3 2 4 2 2 2 3" xfId="41790"/>
    <cellStyle name="Normal 7 3 2 4 2 2 2 4" xfId="41791"/>
    <cellStyle name="Normal 7 3 2 4 2 2 3" xfId="41792"/>
    <cellStyle name="Normal 7 3 2 4 2 2 4" xfId="41793"/>
    <cellStyle name="Normal 7 3 2 4 2 2 5" xfId="41794"/>
    <cellStyle name="Normal 7 3 2 4 2 3" xfId="41795"/>
    <cellStyle name="Normal 7 3 2 4 2 3 2" xfId="41796"/>
    <cellStyle name="Normal 7 3 2 4 2 3 3" xfId="41797"/>
    <cellStyle name="Normal 7 3 2 4 2 3 4" xfId="41798"/>
    <cellStyle name="Normal 7 3 2 4 2 4" xfId="41799"/>
    <cellStyle name="Normal 7 3 2 4 2 4 2" xfId="41800"/>
    <cellStyle name="Normal 7 3 2 4 2 5" xfId="41801"/>
    <cellStyle name="Normal 7 3 2 4 2 6" xfId="41802"/>
    <cellStyle name="Normal 7 3 2 4 3" xfId="41803"/>
    <cellStyle name="Normal 7 3 2 4 3 2" xfId="41804"/>
    <cellStyle name="Normal 7 3 2 4 3 2 2" xfId="41805"/>
    <cellStyle name="Normal 7 3 2 4 3 2 2 2" xfId="41806"/>
    <cellStyle name="Normal 7 3 2 4 3 2 2 3" xfId="41807"/>
    <cellStyle name="Normal 7 3 2 4 3 2 2 4" xfId="41808"/>
    <cellStyle name="Normal 7 3 2 4 3 2 3" xfId="41809"/>
    <cellStyle name="Normal 7 3 2 4 3 2 4" xfId="41810"/>
    <cellStyle name="Normal 7 3 2 4 3 2 5" xfId="41811"/>
    <cellStyle name="Normal 7 3 2 4 3 3" xfId="41812"/>
    <cellStyle name="Normal 7 3 2 4 3 3 2" xfId="41813"/>
    <cellStyle name="Normal 7 3 2 4 3 3 3" xfId="41814"/>
    <cellStyle name="Normal 7 3 2 4 3 3 4" xfId="41815"/>
    <cellStyle name="Normal 7 3 2 4 3 4" xfId="41816"/>
    <cellStyle name="Normal 7 3 2 4 3 4 2" xfId="41817"/>
    <cellStyle name="Normal 7 3 2 4 3 5" xfId="41818"/>
    <cellStyle name="Normal 7 3 2 4 3 6" xfId="41819"/>
    <cellStyle name="Normal 7 3 2 4 4" xfId="41820"/>
    <cellStyle name="Normal 7 3 2 4 4 2" xfId="41821"/>
    <cellStyle name="Normal 7 3 2 4 4 2 2" xfId="41822"/>
    <cellStyle name="Normal 7 3 2 4 4 2 3" xfId="41823"/>
    <cellStyle name="Normal 7 3 2 4 4 2 4" xfId="41824"/>
    <cellStyle name="Normal 7 3 2 4 4 3" xfId="41825"/>
    <cellStyle name="Normal 7 3 2 4 4 4" xfId="41826"/>
    <cellStyle name="Normal 7 3 2 4 4 5" xfId="41827"/>
    <cellStyle name="Normal 7 3 2 4 5" xfId="41828"/>
    <cellStyle name="Normal 7 3 2 4 5 2" xfId="41829"/>
    <cellStyle name="Normal 7 3 2 4 5 3" xfId="41830"/>
    <cellStyle name="Normal 7 3 2 4 5 4" xfId="41831"/>
    <cellStyle name="Normal 7 3 2 4 6" xfId="41832"/>
    <cellStyle name="Normal 7 3 2 4 6 2" xfId="41833"/>
    <cellStyle name="Normal 7 3 2 4 7" xfId="41834"/>
    <cellStyle name="Normal 7 3 2 4 8" xfId="41835"/>
    <cellStyle name="Normal 7 3 2 5" xfId="41836"/>
    <cellStyle name="Normal 7 3 2 5 2" xfId="41837"/>
    <cellStyle name="Normal 7 3 2 5 2 2" xfId="41838"/>
    <cellStyle name="Normal 7 3 2 5 2 2 2" xfId="41839"/>
    <cellStyle name="Normal 7 3 2 5 2 2 3" xfId="41840"/>
    <cellStyle name="Normal 7 3 2 5 2 2 4" xfId="41841"/>
    <cellStyle name="Normal 7 3 2 5 2 3" xfId="41842"/>
    <cellStyle name="Normal 7 3 2 5 2 4" xfId="41843"/>
    <cellStyle name="Normal 7 3 2 5 2 5" xfId="41844"/>
    <cellStyle name="Normal 7 3 2 5 3" xfId="41845"/>
    <cellStyle name="Normal 7 3 2 5 3 2" xfId="41846"/>
    <cellStyle name="Normal 7 3 2 5 3 3" xfId="41847"/>
    <cellStyle name="Normal 7 3 2 5 3 4" xfId="41848"/>
    <cellStyle name="Normal 7 3 2 5 4" xfId="41849"/>
    <cellStyle name="Normal 7 3 2 5 4 2" xfId="41850"/>
    <cellStyle name="Normal 7 3 2 5 5" xfId="41851"/>
    <cellStyle name="Normal 7 3 2 5 6" xfId="41852"/>
    <cellStyle name="Normal 7 3 2 6" xfId="41853"/>
    <cellStyle name="Normal 7 3 2 6 2" xfId="41854"/>
    <cellStyle name="Normal 7 3 2 6 2 2" xfId="41855"/>
    <cellStyle name="Normal 7 3 2 6 2 2 2" xfId="41856"/>
    <cellStyle name="Normal 7 3 2 6 2 2 3" xfId="41857"/>
    <cellStyle name="Normal 7 3 2 6 2 2 4" xfId="41858"/>
    <cellStyle name="Normal 7 3 2 6 2 3" xfId="41859"/>
    <cellStyle name="Normal 7 3 2 6 2 4" xfId="41860"/>
    <cellStyle name="Normal 7 3 2 6 2 5" xfId="41861"/>
    <cellStyle name="Normal 7 3 2 6 3" xfId="41862"/>
    <cellStyle name="Normal 7 3 2 6 3 2" xfId="41863"/>
    <cellStyle name="Normal 7 3 2 6 3 3" xfId="41864"/>
    <cellStyle name="Normal 7 3 2 6 3 4" xfId="41865"/>
    <cellStyle name="Normal 7 3 2 6 4" xfId="41866"/>
    <cellStyle name="Normal 7 3 2 6 4 2" xfId="41867"/>
    <cellStyle name="Normal 7 3 2 6 5" xfId="41868"/>
    <cellStyle name="Normal 7 3 2 6 6" xfId="41869"/>
    <cellStyle name="Normal 7 3 2 7" xfId="41870"/>
    <cellStyle name="Normal 7 3 2 7 2" xfId="41871"/>
    <cellStyle name="Normal 7 3 2 7 2 2" xfId="41872"/>
    <cellStyle name="Normal 7 3 2 7 2 3" xfId="41873"/>
    <cellStyle name="Normal 7 3 2 7 2 4" xfId="41874"/>
    <cellStyle name="Normal 7 3 2 7 3" xfId="41875"/>
    <cellStyle name="Normal 7 3 2 7 4" xfId="41876"/>
    <cellStyle name="Normal 7 3 2 7 5" xfId="41877"/>
    <cellStyle name="Normal 7 3 2 8" xfId="41878"/>
    <cellStyle name="Normal 7 3 2 8 2" xfId="41879"/>
    <cellStyle name="Normal 7 3 2 8 3" xfId="41880"/>
    <cellStyle name="Normal 7 3 2 8 4" xfId="41881"/>
    <cellStyle name="Normal 7 3 2 9" xfId="41882"/>
    <cellStyle name="Normal 7 3 2 9 2" xfId="41883"/>
    <cellStyle name="Normal 7 3 3" xfId="41884"/>
    <cellStyle name="Normal 7 3 3 10" xfId="41885"/>
    <cellStyle name="Normal 7 3 3 2" xfId="41886"/>
    <cellStyle name="Normal 7 3 3 2 2" xfId="41887"/>
    <cellStyle name="Normal 7 3 3 2 2 2" xfId="41888"/>
    <cellStyle name="Normal 7 3 3 2 2 2 2" xfId="41889"/>
    <cellStyle name="Normal 7 3 3 2 2 2 2 2" xfId="41890"/>
    <cellStyle name="Normal 7 3 3 2 2 2 2 3" xfId="41891"/>
    <cellStyle name="Normal 7 3 3 2 2 2 2 4" xfId="41892"/>
    <cellStyle name="Normal 7 3 3 2 2 2 3" xfId="41893"/>
    <cellStyle name="Normal 7 3 3 2 2 2 4" xfId="41894"/>
    <cellStyle name="Normal 7 3 3 2 2 2 5" xfId="41895"/>
    <cellStyle name="Normal 7 3 3 2 2 3" xfId="41896"/>
    <cellStyle name="Normal 7 3 3 2 2 3 2" xfId="41897"/>
    <cellStyle name="Normal 7 3 3 2 2 3 3" xfId="41898"/>
    <cellStyle name="Normal 7 3 3 2 2 3 4" xfId="41899"/>
    <cellStyle name="Normal 7 3 3 2 2 4" xfId="41900"/>
    <cellStyle name="Normal 7 3 3 2 2 4 2" xfId="41901"/>
    <cellStyle name="Normal 7 3 3 2 2 5" xfId="41902"/>
    <cellStyle name="Normal 7 3 3 2 2 6" xfId="41903"/>
    <cellStyle name="Normal 7 3 3 2 3" xfId="41904"/>
    <cellStyle name="Normal 7 3 3 2 3 2" xfId="41905"/>
    <cellStyle name="Normal 7 3 3 2 3 2 2" xfId="41906"/>
    <cellStyle name="Normal 7 3 3 2 3 2 2 2" xfId="41907"/>
    <cellStyle name="Normal 7 3 3 2 3 2 2 3" xfId="41908"/>
    <cellStyle name="Normal 7 3 3 2 3 2 2 4" xfId="41909"/>
    <cellStyle name="Normal 7 3 3 2 3 2 3" xfId="41910"/>
    <cellStyle name="Normal 7 3 3 2 3 2 4" xfId="41911"/>
    <cellStyle name="Normal 7 3 3 2 3 2 5" xfId="41912"/>
    <cellStyle name="Normal 7 3 3 2 3 3" xfId="41913"/>
    <cellStyle name="Normal 7 3 3 2 3 3 2" xfId="41914"/>
    <cellStyle name="Normal 7 3 3 2 3 3 3" xfId="41915"/>
    <cellStyle name="Normal 7 3 3 2 3 3 4" xfId="41916"/>
    <cellStyle name="Normal 7 3 3 2 3 4" xfId="41917"/>
    <cellStyle name="Normal 7 3 3 2 3 4 2" xfId="41918"/>
    <cellStyle name="Normal 7 3 3 2 3 5" xfId="41919"/>
    <cellStyle name="Normal 7 3 3 2 3 6" xfId="41920"/>
    <cellStyle name="Normal 7 3 3 2 4" xfId="41921"/>
    <cellStyle name="Normal 7 3 3 2 4 2" xfId="41922"/>
    <cellStyle name="Normal 7 3 3 2 4 2 2" xfId="41923"/>
    <cellStyle name="Normal 7 3 3 2 4 2 3" xfId="41924"/>
    <cellStyle name="Normal 7 3 3 2 4 2 4" xfId="41925"/>
    <cellStyle name="Normal 7 3 3 2 4 3" xfId="41926"/>
    <cellStyle name="Normal 7 3 3 2 4 4" xfId="41927"/>
    <cellStyle name="Normal 7 3 3 2 4 5" xfId="41928"/>
    <cellStyle name="Normal 7 3 3 2 5" xfId="41929"/>
    <cellStyle name="Normal 7 3 3 2 5 2" xfId="41930"/>
    <cellStyle name="Normal 7 3 3 2 5 3" xfId="41931"/>
    <cellStyle name="Normal 7 3 3 2 5 4" xfId="41932"/>
    <cellStyle name="Normal 7 3 3 2 6" xfId="41933"/>
    <cellStyle name="Normal 7 3 3 2 6 2" xfId="41934"/>
    <cellStyle name="Normal 7 3 3 2 7" xfId="41935"/>
    <cellStyle name="Normal 7 3 3 2 8" xfId="41936"/>
    <cellStyle name="Normal 7 3 3 3" xfId="41937"/>
    <cellStyle name="Normal 7 3 3 3 2" xfId="41938"/>
    <cellStyle name="Normal 7 3 3 3 2 2" xfId="41939"/>
    <cellStyle name="Normal 7 3 3 3 2 2 2" xfId="41940"/>
    <cellStyle name="Normal 7 3 3 3 2 2 2 2" xfId="41941"/>
    <cellStyle name="Normal 7 3 3 3 2 2 2 3" xfId="41942"/>
    <cellStyle name="Normal 7 3 3 3 2 2 2 4" xfId="41943"/>
    <cellStyle name="Normal 7 3 3 3 2 2 3" xfId="41944"/>
    <cellStyle name="Normal 7 3 3 3 2 2 4" xfId="41945"/>
    <cellStyle name="Normal 7 3 3 3 2 2 5" xfId="41946"/>
    <cellStyle name="Normal 7 3 3 3 2 3" xfId="41947"/>
    <cellStyle name="Normal 7 3 3 3 2 3 2" xfId="41948"/>
    <cellStyle name="Normal 7 3 3 3 2 3 3" xfId="41949"/>
    <cellStyle name="Normal 7 3 3 3 2 3 4" xfId="41950"/>
    <cellStyle name="Normal 7 3 3 3 2 4" xfId="41951"/>
    <cellStyle name="Normal 7 3 3 3 2 4 2" xfId="41952"/>
    <cellStyle name="Normal 7 3 3 3 2 5" xfId="41953"/>
    <cellStyle name="Normal 7 3 3 3 2 6" xfId="41954"/>
    <cellStyle name="Normal 7 3 3 3 3" xfId="41955"/>
    <cellStyle name="Normal 7 3 3 3 3 2" xfId="41956"/>
    <cellStyle name="Normal 7 3 3 3 3 2 2" xfId="41957"/>
    <cellStyle name="Normal 7 3 3 3 3 2 2 2" xfId="41958"/>
    <cellStyle name="Normal 7 3 3 3 3 2 2 3" xfId="41959"/>
    <cellStyle name="Normal 7 3 3 3 3 2 2 4" xfId="41960"/>
    <cellStyle name="Normal 7 3 3 3 3 2 3" xfId="41961"/>
    <cellStyle name="Normal 7 3 3 3 3 2 4" xfId="41962"/>
    <cellStyle name="Normal 7 3 3 3 3 2 5" xfId="41963"/>
    <cellStyle name="Normal 7 3 3 3 3 3" xfId="41964"/>
    <cellStyle name="Normal 7 3 3 3 3 3 2" xfId="41965"/>
    <cellStyle name="Normal 7 3 3 3 3 3 3" xfId="41966"/>
    <cellStyle name="Normal 7 3 3 3 3 3 4" xfId="41967"/>
    <cellStyle name="Normal 7 3 3 3 3 4" xfId="41968"/>
    <cellStyle name="Normal 7 3 3 3 3 4 2" xfId="41969"/>
    <cellStyle name="Normal 7 3 3 3 3 5" xfId="41970"/>
    <cellStyle name="Normal 7 3 3 3 3 6" xfId="41971"/>
    <cellStyle name="Normal 7 3 3 3 4" xfId="41972"/>
    <cellStyle name="Normal 7 3 3 3 4 2" xfId="41973"/>
    <cellStyle name="Normal 7 3 3 3 4 2 2" xfId="41974"/>
    <cellStyle name="Normal 7 3 3 3 4 2 3" xfId="41975"/>
    <cellStyle name="Normal 7 3 3 3 4 2 4" xfId="41976"/>
    <cellStyle name="Normal 7 3 3 3 4 3" xfId="41977"/>
    <cellStyle name="Normal 7 3 3 3 4 4" xfId="41978"/>
    <cellStyle name="Normal 7 3 3 3 4 5" xfId="41979"/>
    <cellStyle name="Normal 7 3 3 3 5" xfId="41980"/>
    <cellStyle name="Normal 7 3 3 3 5 2" xfId="41981"/>
    <cellStyle name="Normal 7 3 3 3 5 3" xfId="41982"/>
    <cellStyle name="Normal 7 3 3 3 5 4" xfId="41983"/>
    <cellStyle name="Normal 7 3 3 3 6" xfId="41984"/>
    <cellStyle name="Normal 7 3 3 3 6 2" xfId="41985"/>
    <cellStyle name="Normal 7 3 3 3 7" xfId="41986"/>
    <cellStyle name="Normal 7 3 3 3 8" xfId="41987"/>
    <cellStyle name="Normal 7 3 3 4" xfId="41988"/>
    <cellStyle name="Normal 7 3 3 4 2" xfId="41989"/>
    <cellStyle name="Normal 7 3 3 4 2 2" xfId="41990"/>
    <cellStyle name="Normal 7 3 3 4 2 2 2" xfId="41991"/>
    <cellStyle name="Normal 7 3 3 4 2 2 3" xfId="41992"/>
    <cellStyle name="Normal 7 3 3 4 2 2 4" xfId="41993"/>
    <cellStyle name="Normal 7 3 3 4 2 3" xfId="41994"/>
    <cellStyle name="Normal 7 3 3 4 2 4" xfId="41995"/>
    <cellStyle name="Normal 7 3 3 4 2 5" xfId="41996"/>
    <cellStyle name="Normal 7 3 3 4 3" xfId="41997"/>
    <cellStyle name="Normal 7 3 3 4 3 2" xfId="41998"/>
    <cellStyle name="Normal 7 3 3 4 3 3" xfId="41999"/>
    <cellStyle name="Normal 7 3 3 4 3 4" xfId="42000"/>
    <cellStyle name="Normal 7 3 3 4 4" xfId="42001"/>
    <cellStyle name="Normal 7 3 3 4 4 2" xfId="42002"/>
    <cellStyle name="Normal 7 3 3 4 5" xfId="42003"/>
    <cellStyle name="Normal 7 3 3 4 6" xfId="42004"/>
    <cellStyle name="Normal 7 3 3 5" xfId="42005"/>
    <cellStyle name="Normal 7 3 3 5 2" xfId="42006"/>
    <cellStyle name="Normal 7 3 3 5 2 2" xfId="42007"/>
    <cellStyle name="Normal 7 3 3 5 2 2 2" xfId="42008"/>
    <cellStyle name="Normal 7 3 3 5 2 2 3" xfId="42009"/>
    <cellStyle name="Normal 7 3 3 5 2 2 4" xfId="42010"/>
    <cellStyle name="Normal 7 3 3 5 2 3" xfId="42011"/>
    <cellStyle name="Normal 7 3 3 5 2 4" xfId="42012"/>
    <cellStyle name="Normal 7 3 3 5 2 5" xfId="42013"/>
    <cellStyle name="Normal 7 3 3 5 3" xfId="42014"/>
    <cellStyle name="Normal 7 3 3 5 3 2" xfId="42015"/>
    <cellStyle name="Normal 7 3 3 5 3 3" xfId="42016"/>
    <cellStyle name="Normal 7 3 3 5 3 4" xfId="42017"/>
    <cellStyle name="Normal 7 3 3 5 4" xfId="42018"/>
    <cellStyle name="Normal 7 3 3 5 4 2" xfId="42019"/>
    <cellStyle name="Normal 7 3 3 5 5" xfId="42020"/>
    <cellStyle name="Normal 7 3 3 5 6" xfId="42021"/>
    <cellStyle name="Normal 7 3 3 6" xfId="42022"/>
    <cellStyle name="Normal 7 3 3 6 2" xfId="42023"/>
    <cellStyle name="Normal 7 3 3 6 2 2" xfId="42024"/>
    <cellStyle name="Normal 7 3 3 6 2 3" xfId="42025"/>
    <cellStyle name="Normal 7 3 3 6 2 4" xfId="42026"/>
    <cellStyle name="Normal 7 3 3 6 3" xfId="42027"/>
    <cellStyle name="Normal 7 3 3 6 4" xfId="42028"/>
    <cellStyle name="Normal 7 3 3 6 5" xfId="42029"/>
    <cellStyle name="Normal 7 3 3 7" xfId="42030"/>
    <cellStyle name="Normal 7 3 3 7 2" xfId="42031"/>
    <cellStyle name="Normal 7 3 3 7 3" xfId="42032"/>
    <cellStyle name="Normal 7 3 3 7 4" xfId="42033"/>
    <cellStyle name="Normal 7 3 3 8" xfId="42034"/>
    <cellStyle name="Normal 7 3 3 8 2" xfId="42035"/>
    <cellStyle name="Normal 7 3 3 9" xfId="42036"/>
    <cellStyle name="Normal 7 3 4" xfId="42037"/>
    <cellStyle name="Normal 7 3 4 10" xfId="42038"/>
    <cellStyle name="Normal 7 3 4 2" xfId="42039"/>
    <cellStyle name="Normal 7 3 4 2 2" xfId="42040"/>
    <cellStyle name="Normal 7 3 4 2 2 2" xfId="42041"/>
    <cellStyle name="Normal 7 3 4 2 2 2 2" xfId="42042"/>
    <cellStyle name="Normal 7 3 4 2 2 2 2 2" xfId="42043"/>
    <cellStyle name="Normal 7 3 4 2 2 2 2 3" xfId="42044"/>
    <cellStyle name="Normal 7 3 4 2 2 2 2 4" xfId="42045"/>
    <cellStyle name="Normal 7 3 4 2 2 2 3" xfId="42046"/>
    <cellStyle name="Normal 7 3 4 2 2 2 4" xfId="42047"/>
    <cellStyle name="Normal 7 3 4 2 2 2 5" xfId="42048"/>
    <cellStyle name="Normal 7 3 4 2 2 3" xfId="42049"/>
    <cellStyle name="Normal 7 3 4 2 2 3 2" xfId="42050"/>
    <cellStyle name="Normal 7 3 4 2 2 3 3" xfId="42051"/>
    <cellStyle name="Normal 7 3 4 2 2 3 4" xfId="42052"/>
    <cellStyle name="Normal 7 3 4 2 2 4" xfId="42053"/>
    <cellStyle name="Normal 7 3 4 2 2 4 2" xfId="42054"/>
    <cellStyle name="Normal 7 3 4 2 2 5" xfId="42055"/>
    <cellStyle name="Normal 7 3 4 2 2 6" xfId="42056"/>
    <cellStyle name="Normal 7 3 4 2 3" xfId="42057"/>
    <cellStyle name="Normal 7 3 4 2 3 2" xfId="42058"/>
    <cellStyle name="Normal 7 3 4 2 3 2 2" xfId="42059"/>
    <cellStyle name="Normal 7 3 4 2 3 2 2 2" xfId="42060"/>
    <cellStyle name="Normal 7 3 4 2 3 2 2 3" xfId="42061"/>
    <cellStyle name="Normal 7 3 4 2 3 2 2 4" xfId="42062"/>
    <cellStyle name="Normal 7 3 4 2 3 2 3" xfId="42063"/>
    <cellStyle name="Normal 7 3 4 2 3 2 4" xfId="42064"/>
    <cellStyle name="Normal 7 3 4 2 3 2 5" xfId="42065"/>
    <cellStyle name="Normal 7 3 4 2 3 3" xfId="42066"/>
    <cellStyle name="Normal 7 3 4 2 3 3 2" xfId="42067"/>
    <cellStyle name="Normal 7 3 4 2 3 3 3" xfId="42068"/>
    <cellStyle name="Normal 7 3 4 2 3 3 4" xfId="42069"/>
    <cellStyle name="Normal 7 3 4 2 3 4" xfId="42070"/>
    <cellStyle name="Normal 7 3 4 2 3 4 2" xfId="42071"/>
    <cellStyle name="Normal 7 3 4 2 3 5" xfId="42072"/>
    <cellStyle name="Normal 7 3 4 2 3 6" xfId="42073"/>
    <cellStyle name="Normal 7 3 4 2 4" xfId="42074"/>
    <cellStyle name="Normal 7 3 4 2 4 2" xfId="42075"/>
    <cellStyle name="Normal 7 3 4 2 4 2 2" xfId="42076"/>
    <cellStyle name="Normal 7 3 4 2 4 2 3" xfId="42077"/>
    <cellStyle name="Normal 7 3 4 2 4 2 4" xfId="42078"/>
    <cellStyle name="Normal 7 3 4 2 4 3" xfId="42079"/>
    <cellStyle name="Normal 7 3 4 2 4 4" xfId="42080"/>
    <cellStyle name="Normal 7 3 4 2 4 5" xfId="42081"/>
    <cellStyle name="Normal 7 3 4 2 5" xfId="42082"/>
    <cellStyle name="Normal 7 3 4 2 5 2" xfId="42083"/>
    <cellStyle name="Normal 7 3 4 2 5 3" xfId="42084"/>
    <cellStyle name="Normal 7 3 4 2 5 4" xfId="42085"/>
    <cellStyle name="Normal 7 3 4 2 6" xfId="42086"/>
    <cellStyle name="Normal 7 3 4 2 6 2" xfId="42087"/>
    <cellStyle name="Normal 7 3 4 2 7" xfId="42088"/>
    <cellStyle name="Normal 7 3 4 2 8" xfId="42089"/>
    <cellStyle name="Normal 7 3 4 3" xfId="42090"/>
    <cellStyle name="Normal 7 3 4 3 2" xfId="42091"/>
    <cellStyle name="Normal 7 3 4 3 2 2" xfId="42092"/>
    <cellStyle name="Normal 7 3 4 3 2 2 2" xfId="42093"/>
    <cellStyle name="Normal 7 3 4 3 2 2 2 2" xfId="42094"/>
    <cellStyle name="Normal 7 3 4 3 2 2 2 3" xfId="42095"/>
    <cellStyle name="Normal 7 3 4 3 2 2 2 4" xfId="42096"/>
    <cellStyle name="Normal 7 3 4 3 2 2 3" xfId="42097"/>
    <cellStyle name="Normal 7 3 4 3 2 2 4" xfId="42098"/>
    <cellStyle name="Normal 7 3 4 3 2 2 5" xfId="42099"/>
    <cellStyle name="Normal 7 3 4 3 2 3" xfId="42100"/>
    <cellStyle name="Normal 7 3 4 3 2 3 2" xfId="42101"/>
    <cellStyle name="Normal 7 3 4 3 2 3 3" xfId="42102"/>
    <cellStyle name="Normal 7 3 4 3 2 3 4" xfId="42103"/>
    <cellStyle name="Normal 7 3 4 3 2 4" xfId="42104"/>
    <cellStyle name="Normal 7 3 4 3 2 4 2" xfId="42105"/>
    <cellStyle name="Normal 7 3 4 3 2 5" xfId="42106"/>
    <cellStyle name="Normal 7 3 4 3 2 6" xfId="42107"/>
    <cellStyle name="Normal 7 3 4 3 3" xfId="42108"/>
    <cellStyle name="Normal 7 3 4 3 3 2" xfId="42109"/>
    <cellStyle name="Normal 7 3 4 3 3 2 2" xfId="42110"/>
    <cellStyle name="Normal 7 3 4 3 3 2 2 2" xfId="42111"/>
    <cellStyle name="Normal 7 3 4 3 3 2 2 3" xfId="42112"/>
    <cellStyle name="Normal 7 3 4 3 3 2 2 4" xfId="42113"/>
    <cellStyle name="Normal 7 3 4 3 3 2 3" xfId="42114"/>
    <cellStyle name="Normal 7 3 4 3 3 2 4" xfId="42115"/>
    <cellStyle name="Normal 7 3 4 3 3 2 5" xfId="42116"/>
    <cellStyle name="Normal 7 3 4 3 3 3" xfId="42117"/>
    <cellStyle name="Normal 7 3 4 3 3 3 2" xfId="42118"/>
    <cellStyle name="Normal 7 3 4 3 3 3 3" xfId="42119"/>
    <cellStyle name="Normal 7 3 4 3 3 3 4" xfId="42120"/>
    <cellStyle name="Normal 7 3 4 3 3 4" xfId="42121"/>
    <cellStyle name="Normal 7 3 4 3 3 4 2" xfId="42122"/>
    <cellStyle name="Normal 7 3 4 3 3 5" xfId="42123"/>
    <cellStyle name="Normal 7 3 4 3 3 6" xfId="42124"/>
    <cellStyle name="Normal 7 3 4 3 4" xfId="42125"/>
    <cellStyle name="Normal 7 3 4 3 4 2" xfId="42126"/>
    <cellStyle name="Normal 7 3 4 3 4 2 2" xfId="42127"/>
    <cellStyle name="Normal 7 3 4 3 4 2 3" xfId="42128"/>
    <cellStyle name="Normal 7 3 4 3 4 2 4" xfId="42129"/>
    <cellStyle name="Normal 7 3 4 3 4 3" xfId="42130"/>
    <cellStyle name="Normal 7 3 4 3 4 4" xfId="42131"/>
    <cellStyle name="Normal 7 3 4 3 4 5" xfId="42132"/>
    <cellStyle name="Normal 7 3 4 3 5" xfId="42133"/>
    <cellStyle name="Normal 7 3 4 3 5 2" xfId="42134"/>
    <cellStyle name="Normal 7 3 4 3 5 3" xfId="42135"/>
    <cellStyle name="Normal 7 3 4 3 5 4" xfId="42136"/>
    <cellStyle name="Normal 7 3 4 3 6" xfId="42137"/>
    <cellStyle name="Normal 7 3 4 3 6 2" xfId="42138"/>
    <cellStyle name="Normal 7 3 4 3 7" xfId="42139"/>
    <cellStyle name="Normal 7 3 4 3 8" xfId="42140"/>
    <cellStyle name="Normal 7 3 4 4" xfId="42141"/>
    <cellStyle name="Normal 7 3 4 4 2" xfId="42142"/>
    <cellStyle name="Normal 7 3 4 4 2 2" xfId="42143"/>
    <cellStyle name="Normal 7 3 4 4 2 2 2" xfId="42144"/>
    <cellStyle name="Normal 7 3 4 4 2 2 3" xfId="42145"/>
    <cellStyle name="Normal 7 3 4 4 2 2 4" xfId="42146"/>
    <cellStyle name="Normal 7 3 4 4 2 3" xfId="42147"/>
    <cellStyle name="Normal 7 3 4 4 2 4" xfId="42148"/>
    <cellStyle name="Normal 7 3 4 4 2 5" xfId="42149"/>
    <cellStyle name="Normal 7 3 4 4 3" xfId="42150"/>
    <cellStyle name="Normal 7 3 4 4 3 2" xfId="42151"/>
    <cellStyle name="Normal 7 3 4 4 3 3" xfId="42152"/>
    <cellStyle name="Normal 7 3 4 4 3 4" xfId="42153"/>
    <cellStyle name="Normal 7 3 4 4 4" xfId="42154"/>
    <cellStyle name="Normal 7 3 4 4 4 2" xfId="42155"/>
    <cellStyle name="Normal 7 3 4 4 5" xfId="42156"/>
    <cellStyle name="Normal 7 3 4 4 6" xfId="42157"/>
    <cellStyle name="Normal 7 3 4 5" xfId="42158"/>
    <cellStyle name="Normal 7 3 4 5 2" xfId="42159"/>
    <cellStyle name="Normal 7 3 4 5 2 2" xfId="42160"/>
    <cellStyle name="Normal 7 3 4 5 2 2 2" xfId="42161"/>
    <cellStyle name="Normal 7 3 4 5 2 2 3" xfId="42162"/>
    <cellStyle name="Normal 7 3 4 5 2 2 4" xfId="42163"/>
    <cellStyle name="Normal 7 3 4 5 2 3" xfId="42164"/>
    <cellStyle name="Normal 7 3 4 5 2 4" xfId="42165"/>
    <cellStyle name="Normal 7 3 4 5 2 5" xfId="42166"/>
    <cellStyle name="Normal 7 3 4 5 3" xfId="42167"/>
    <cellStyle name="Normal 7 3 4 5 3 2" xfId="42168"/>
    <cellStyle name="Normal 7 3 4 5 3 3" xfId="42169"/>
    <cellStyle name="Normal 7 3 4 5 3 4" xfId="42170"/>
    <cellStyle name="Normal 7 3 4 5 4" xfId="42171"/>
    <cellStyle name="Normal 7 3 4 5 4 2" xfId="42172"/>
    <cellStyle name="Normal 7 3 4 5 5" xfId="42173"/>
    <cellStyle name="Normal 7 3 4 5 6" xfId="42174"/>
    <cellStyle name="Normal 7 3 4 6" xfId="42175"/>
    <cellStyle name="Normal 7 3 4 6 2" xfId="42176"/>
    <cellStyle name="Normal 7 3 4 6 2 2" xfId="42177"/>
    <cellStyle name="Normal 7 3 4 6 2 3" xfId="42178"/>
    <cellStyle name="Normal 7 3 4 6 2 4" xfId="42179"/>
    <cellStyle name="Normal 7 3 4 6 3" xfId="42180"/>
    <cellStyle name="Normal 7 3 4 6 4" xfId="42181"/>
    <cellStyle name="Normal 7 3 4 6 5" xfId="42182"/>
    <cellStyle name="Normal 7 3 4 7" xfId="42183"/>
    <cellStyle name="Normal 7 3 4 7 2" xfId="42184"/>
    <cellStyle name="Normal 7 3 4 7 3" xfId="42185"/>
    <cellStyle name="Normal 7 3 4 7 4" xfId="42186"/>
    <cellStyle name="Normal 7 3 4 8" xfId="42187"/>
    <cellStyle name="Normal 7 3 4 8 2" xfId="42188"/>
    <cellStyle name="Normal 7 3 4 9" xfId="42189"/>
    <cellStyle name="Normal 7 3 5" xfId="42190"/>
    <cellStyle name="Normal 7 3 5 2" xfId="42191"/>
    <cellStyle name="Normal 7 3 5 2 2" xfId="42192"/>
    <cellStyle name="Normal 7 3 5 2 2 2" xfId="42193"/>
    <cellStyle name="Normal 7 3 5 2 2 2 2" xfId="42194"/>
    <cellStyle name="Normal 7 3 5 2 2 2 3" xfId="42195"/>
    <cellStyle name="Normal 7 3 5 2 2 2 4" xfId="42196"/>
    <cellStyle name="Normal 7 3 5 2 2 3" xfId="42197"/>
    <cellStyle name="Normal 7 3 5 2 2 4" xfId="42198"/>
    <cellStyle name="Normal 7 3 5 2 2 5" xfId="42199"/>
    <cellStyle name="Normal 7 3 5 2 3" xfId="42200"/>
    <cellStyle name="Normal 7 3 5 2 3 2" xfId="42201"/>
    <cellStyle name="Normal 7 3 5 2 3 3" xfId="42202"/>
    <cellStyle name="Normal 7 3 5 2 3 4" xfId="42203"/>
    <cellStyle name="Normal 7 3 5 2 4" xfId="42204"/>
    <cellStyle name="Normal 7 3 5 2 4 2" xfId="42205"/>
    <cellStyle name="Normal 7 3 5 2 5" xfId="42206"/>
    <cellStyle name="Normal 7 3 5 2 6" xfId="42207"/>
    <cellStyle name="Normal 7 3 5 3" xfId="42208"/>
    <cellStyle name="Normal 7 3 5 3 2" xfId="42209"/>
    <cellStyle name="Normal 7 3 5 3 2 2" xfId="42210"/>
    <cellStyle name="Normal 7 3 5 3 2 2 2" xfId="42211"/>
    <cellStyle name="Normal 7 3 5 3 2 2 3" xfId="42212"/>
    <cellStyle name="Normal 7 3 5 3 2 2 4" xfId="42213"/>
    <cellStyle name="Normal 7 3 5 3 2 3" xfId="42214"/>
    <cellStyle name="Normal 7 3 5 3 2 4" xfId="42215"/>
    <cellStyle name="Normal 7 3 5 3 2 5" xfId="42216"/>
    <cellStyle name="Normal 7 3 5 3 3" xfId="42217"/>
    <cellStyle name="Normal 7 3 5 3 3 2" xfId="42218"/>
    <cellStyle name="Normal 7 3 5 3 3 3" xfId="42219"/>
    <cellStyle name="Normal 7 3 5 3 3 4" xfId="42220"/>
    <cellStyle name="Normal 7 3 5 3 4" xfId="42221"/>
    <cellStyle name="Normal 7 3 5 3 4 2" xfId="42222"/>
    <cellStyle name="Normal 7 3 5 3 5" xfId="42223"/>
    <cellStyle name="Normal 7 3 5 3 6" xfId="42224"/>
    <cellStyle name="Normal 7 3 5 4" xfId="42225"/>
    <cellStyle name="Normal 7 3 5 4 2" xfId="42226"/>
    <cellStyle name="Normal 7 3 5 4 2 2" xfId="42227"/>
    <cellStyle name="Normal 7 3 5 4 2 3" xfId="42228"/>
    <cellStyle name="Normal 7 3 5 4 2 4" xfId="42229"/>
    <cellStyle name="Normal 7 3 5 4 3" xfId="42230"/>
    <cellStyle name="Normal 7 3 5 4 4" xfId="42231"/>
    <cellStyle name="Normal 7 3 5 4 5" xfId="42232"/>
    <cellStyle name="Normal 7 3 5 5" xfId="42233"/>
    <cellStyle name="Normal 7 3 5 5 2" xfId="42234"/>
    <cellStyle name="Normal 7 3 5 5 3" xfId="42235"/>
    <cellStyle name="Normal 7 3 5 5 4" xfId="42236"/>
    <cellStyle name="Normal 7 3 5 6" xfId="42237"/>
    <cellStyle name="Normal 7 3 5 6 2" xfId="42238"/>
    <cellStyle name="Normal 7 3 5 7" xfId="42239"/>
    <cellStyle name="Normal 7 3 5 8" xfId="42240"/>
    <cellStyle name="Normal 7 3 6" xfId="42241"/>
    <cellStyle name="Normal 7 3 6 2" xfId="42242"/>
    <cellStyle name="Normal 7 3 6 2 2" xfId="42243"/>
    <cellStyle name="Normal 7 3 6 2 2 2" xfId="42244"/>
    <cellStyle name="Normal 7 3 6 2 2 2 2" xfId="42245"/>
    <cellStyle name="Normal 7 3 6 2 2 2 3" xfId="42246"/>
    <cellStyle name="Normal 7 3 6 2 2 2 4" xfId="42247"/>
    <cellStyle name="Normal 7 3 6 2 2 3" xfId="42248"/>
    <cellStyle name="Normal 7 3 6 2 2 4" xfId="42249"/>
    <cellStyle name="Normal 7 3 6 2 2 5" xfId="42250"/>
    <cellStyle name="Normal 7 3 6 2 3" xfId="42251"/>
    <cellStyle name="Normal 7 3 6 2 3 2" xfId="42252"/>
    <cellStyle name="Normal 7 3 6 2 3 3" xfId="42253"/>
    <cellStyle name="Normal 7 3 6 2 3 4" xfId="42254"/>
    <cellStyle name="Normal 7 3 6 2 4" xfId="42255"/>
    <cellStyle name="Normal 7 3 6 2 4 2" xfId="42256"/>
    <cellStyle name="Normal 7 3 6 2 5" xfId="42257"/>
    <cellStyle name="Normal 7 3 6 2 6" xfId="42258"/>
    <cellStyle name="Normal 7 3 6 3" xfId="42259"/>
    <cellStyle name="Normal 7 3 6 3 2" xfId="42260"/>
    <cellStyle name="Normal 7 3 6 3 2 2" xfId="42261"/>
    <cellStyle name="Normal 7 3 6 3 2 2 2" xfId="42262"/>
    <cellStyle name="Normal 7 3 6 3 2 2 3" xfId="42263"/>
    <cellStyle name="Normal 7 3 6 3 2 2 4" xfId="42264"/>
    <cellStyle name="Normal 7 3 6 3 2 3" xfId="42265"/>
    <cellStyle name="Normal 7 3 6 3 2 4" xfId="42266"/>
    <cellStyle name="Normal 7 3 6 3 2 5" xfId="42267"/>
    <cellStyle name="Normal 7 3 6 3 3" xfId="42268"/>
    <cellStyle name="Normal 7 3 6 3 3 2" xfId="42269"/>
    <cellStyle name="Normal 7 3 6 3 3 3" xfId="42270"/>
    <cellStyle name="Normal 7 3 6 3 3 4" xfId="42271"/>
    <cellStyle name="Normal 7 3 6 3 4" xfId="42272"/>
    <cellStyle name="Normal 7 3 6 3 4 2" xfId="42273"/>
    <cellStyle name="Normal 7 3 6 3 5" xfId="42274"/>
    <cellStyle name="Normal 7 3 6 3 6" xfId="42275"/>
    <cellStyle name="Normal 7 3 6 4" xfId="42276"/>
    <cellStyle name="Normal 7 3 6 4 2" xfId="42277"/>
    <cellStyle name="Normal 7 3 6 4 2 2" xfId="42278"/>
    <cellStyle name="Normal 7 3 6 4 2 3" xfId="42279"/>
    <cellStyle name="Normal 7 3 6 4 2 4" xfId="42280"/>
    <cellStyle name="Normal 7 3 6 4 3" xfId="42281"/>
    <cellStyle name="Normal 7 3 6 4 4" xfId="42282"/>
    <cellStyle name="Normal 7 3 6 4 5" xfId="42283"/>
    <cellStyle name="Normal 7 3 6 5" xfId="42284"/>
    <cellStyle name="Normal 7 3 6 5 2" xfId="42285"/>
    <cellStyle name="Normal 7 3 6 5 3" xfId="42286"/>
    <cellStyle name="Normal 7 3 6 5 4" xfId="42287"/>
    <cellStyle name="Normal 7 3 6 6" xfId="42288"/>
    <cellStyle name="Normal 7 3 6 6 2" xfId="42289"/>
    <cellStyle name="Normal 7 3 6 7" xfId="42290"/>
    <cellStyle name="Normal 7 3 6 8" xfId="42291"/>
    <cellStyle name="Normal 7 3 7" xfId="42292"/>
    <cellStyle name="Normal 7 3 7 2" xfId="42293"/>
    <cellStyle name="Normal 7 3 7 2 2" xfId="42294"/>
    <cellStyle name="Normal 7 3 7 2 2 2" xfId="42295"/>
    <cellStyle name="Normal 7 3 7 2 2 3" xfId="42296"/>
    <cellStyle name="Normal 7 3 7 2 2 4" xfId="42297"/>
    <cellStyle name="Normal 7 3 7 2 3" xfId="42298"/>
    <cellStyle name="Normal 7 3 7 2 4" xfId="42299"/>
    <cellStyle name="Normal 7 3 7 2 5" xfId="42300"/>
    <cellStyle name="Normal 7 3 7 3" xfId="42301"/>
    <cellStyle name="Normal 7 3 7 3 2" xfId="42302"/>
    <cellStyle name="Normal 7 3 7 3 3" xfId="42303"/>
    <cellStyle name="Normal 7 3 7 3 4" xfId="42304"/>
    <cellStyle name="Normal 7 3 7 4" xfId="42305"/>
    <cellStyle name="Normal 7 3 7 4 2" xfId="42306"/>
    <cellStyle name="Normal 7 3 7 5" xfId="42307"/>
    <cellStyle name="Normal 7 3 7 6" xfId="42308"/>
    <cellStyle name="Normal 7 3 8" xfId="42309"/>
    <cellStyle name="Normal 7 3 8 2" xfId="42310"/>
    <cellStyle name="Normal 7 3 8 2 2" xfId="42311"/>
    <cellStyle name="Normal 7 3 8 2 2 2" xfId="42312"/>
    <cellStyle name="Normal 7 3 8 2 2 3" xfId="42313"/>
    <cellStyle name="Normal 7 3 8 2 2 4" xfId="42314"/>
    <cellStyle name="Normal 7 3 8 2 3" xfId="42315"/>
    <cellStyle name="Normal 7 3 8 2 4" xfId="42316"/>
    <cellStyle name="Normal 7 3 8 2 5" xfId="42317"/>
    <cellStyle name="Normal 7 3 8 3" xfId="42318"/>
    <cellStyle name="Normal 7 3 8 3 2" xfId="42319"/>
    <cellStyle name="Normal 7 3 8 3 3" xfId="42320"/>
    <cellStyle name="Normal 7 3 8 3 4" xfId="42321"/>
    <cellStyle name="Normal 7 3 8 4" xfId="42322"/>
    <cellStyle name="Normal 7 3 8 4 2" xfId="42323"/>
    <cellStyle name="Normal 7 3 8 5" xfId="42324"/>
    <cellStyle name="Normal 7 3 8 6" xfId="42325"/>
    <cellStyle name="Normal 7 3 9" xfId="42326"/>
    <cellStyle name="Normal 7 3 9 2" xfId="42327"/>
    <cellStyle name="Normal 7 3 9 2 2" xfId="42328"/>
    <cellStyle name="Normal 7 3 9 2 3" xfId="42329"/>
    <cellStyle name="Normal 7 3 9 2 4" xfId="42330"/>
    <cellStyle name="Normal 7 3 9 3" xfId="42331"/>
    <cellStyle name="Normal 7 3 9 4" xfId="42332"/>
    <cellStyle name="Normal 7 3 9 5" xfId="42333"/>
    <cellStyle name="Normal 7 4" xfId="42334"/>
    <cellStyle name="Normal 7 4 10" xfId="42335"/>
    <cellStyle name="Normal 7 4 10 2" xfId="42336"/>
    <cellStyle name="Normal 7 4 10 3" xfId="42337"/>
    <cellStyle name="Normal 7 4 10 4" xfId="42338"/>
    <cellStyle name="Normal 7 4 11" xfId="42339"/>
    <cellStyle name="Normal 7 4 11 2" xfId="42340"/>
    <cellStyle name="Normal 7 4 12" xfId="42341"/>
    <cellStyle name="Normal 7 4 13" xfId="42342"/>
    <cellStyle name="Normal 7 4 2" xfId="42343"/>
    <cellStyle name="Normal 7 4 2 10" xfId="42344"/>
    <cellStyle name="Normal 7 4 2 11" xfId="42345"/>
    <cellStyle name="Normal 7 4 2 2" xfId="42346"/>
    <cellStyle name="Normal 7 4 2 2 10" xfId="42347"/>
    <cellStyle name="Normal 7 4 2 2 2" xfId="42348"/>
    <cellStyle name="Normal 7 4 2 2 2 2" xfId="42349"/>
    <cellStyle name="Normal 7 4 2 2 2 2 2" xfId="42350"/>
    <cellStyle name="Normal 7 4 2 2 2 2 2 2" xfId="42351"/>
    <cellStyle name="Normal 7 4 2 2 2 2 2 2 2" xfId="42352"/>
    <cellStyle name="Normal 7 4 2 2 2 2 2 2 3" xfId="42353"/>
    <cellStyle name="Normal 7 4 2 2 2 2 2 2 4" xfId="42354"/>
    <cellStyle name="Normal 7 4 2 2 2 2 2 3" xfId="42355"/>
    <cellStyle name="Normal 7 4 2 2 2 2 2 4" xfId="42356"/>
    <cellStyle name="Normal 7 4 2 2 2 2 2 5" xfId="42357"/>
    <cellStyle name="Normal 7 4 2 2 2 2 3" xfId="42358"/>
    <cellStyle name="Normal 7 4 2 2 2 2 3 2" xfId="42359"/>
    <cellStyle name="Normal 7 4 2 2 2 2 3 3" xfId="42360"/>
    <cellStyle name="Normal 7 4 2 2 2 2 3 4" xfId="42361"/>
    <cellStyle name="Normal 7 4 2 2 2 2 4" xfId="42362"/>
    <cellStyle name="Normal 7 4 2 2 2 2 4 2" xfId="42363"/>
    <cellStyle name="Normal 7 4 2 2 2 2 5" xfId="42364"/>
    <cellStyle name="Normal 7 4 2 2 2 2 6" xfId="42365"/>
    <cellStyle name="Normal 7 4 2 2 2 3" xfId="42366"/>
    <cellStyle name="Normal 7 4 2 2 2 3 2" xfId="42367"/>
    <cellStyle name="Normal 7 4 2 2 2 3 2 2" xfId="42368"/>
    <cellStyle name="Normal 7 4 2 2 2 3 2 2 2" xfId="42369"/>
    <cellStyle name="Normal 7 4 2 2 2 3 2 2 3" xfId="42370"/>
    <cellStyle name="Normal 7 4 2 2 2 3 2 2 4" xfId="42371"/>
    <cellStyle name="Normal 7 4 2 2 2 3 2 3" xfId="42372"/>
    <cellStyle name="Normal 7 4 2 2 2 3 2 4" xfId="42373"/>
    <cellStyle name="Normal 7 4 2 2 2 3 2 5" xfId="42374"/>
    <cellStyle name="Normal 7 4 2 2 2 3 3" xfId="42375"/>
    <cellStyle name="Normal 7 4 2 2 2 3 3 2" xfId="42376"/>
    <cellStyle name="Normal 7 4 2 2 2 3 3 3" xfId="42377"/>
    <cellStyle name="Normal 7 4 2 2 2 3 3 4" xfId="42378"/>
    <cellStyle name="Normal 7 4 2 2 2 3 4" xfId="42379"/>
    <cellStyle name="Normal 7 4 2 2 2 3 4 2" xfId="42380"/>
    <cellStyle name="Normal 7 4 2 2 2 3 5" xfId="42381"/>
    <cellStyle name="Normal 7 4 2 2 2 3 6" xfId="42382"/>
    <cellStyle name="Normal 7 4 2 2 2 4" xfId="42383"/>
    <cellStyle name="Normal 7 4 2 2 2 4 2" xfId="42384"/>
    <cellStyle name="Normal 7 4 2 2 2 4 2 2" xfId="42385"/>
    <cellStyle name="Normal 7 4 2 2 2 4 2 3" xfId="42386"/>
    <cellStyle name="Normal 7 4 2 2 2 4 2 4" xfId="42387"/>
    <cellStyle name="Normal 7 4 2 2 2 4 3" xfId="42388"/>
    <cellStyle name="Normal 7 4 2 2 2 4 4" xfId="42389"/>
    <cellStyle name="Normal 7 4 2 2 2 4 5" xfId="42390"/>
    <cellStyle name="Normal 7 4 2 2 2 5" xfId="42391"/>
    <cellStyle name="Normal 7 4 2 2 2 5 2" xfId="42392"/>
    <cellStyle name="Normal 7 4 2 2 2 5 3" xfId="42393"/>
    <cellStyle name="Normal 7 4 2 2 2 5 4" xfId="42394"/>
    <cellStyle name="Normal 7 4 2 2 2 6" xfId="42395"/>
    <cellStyle name="Normal 7 4 2 2 2 6 2" xfId="42396"/>
    <cellStyle name="Normal 7 4 2 2 2 7" xfId="42397"/>
    <cellStyle name="Normal 7 4 2 2 2 8" xfId="42398"/>
    <cellStyle name="Normal 7 4 2 2 3" xfId="42399"/>
    <cellStyle name="Normal 7 4 2 2 3 2" xfId="42400"/>
    <cellStyle name="Normal 7 4 2 2 3 2 2" xfId="42401"/>
    <cellStyle name="Normal 7 4 2 2 3 2 2 2" xfId="42402"/>
    <cellStyle name="Normal 7 4 2 2 3 2 2 2 2" xfId="42403"/>
    <cellStyle name="Normal 7 4 2 2 3 2 2 2 3" xfId="42404"/>
    <cellStyle name="Normal 7 4 2 2 3 2 2 2 4" xfId="42405"/>
    <cellStyle name="Normal 7 4 2 2 3 2 2 3" xfId="42406"/>
    <cellStyle name="Normal 7 4 2 2 3 2 2 4" xfId="42407"/>
    <cellStyle name="Normal 7 4 2 2 3 2 2 5" xfId="42408"/>
    <cellStyle name="Normal 7 4 2 2 3 2 3" xfId="42409"/>
    <cellStyle name="Normal 7 4 2 2 3 2 3 2" xfId="42410"/>
    <cellStyle name="Normal 7 4 2 2 3 2 3 3" xfId="42411"/>
    <cellStyle name="Normal 7 4 2 2 3 2 3 4" xfId="42412"/>
    <cellStyle name="Normal 7 4 2 2 3 2 4" xfId="42413"/>
    <cellStyle name="Normal 7 4 2 2 3 2 4 2" xfId="42414"/>
    <cellStyle name="Normal 7 4 2 2 3 2 5" xfId="42415"/>
    <cellStyle name="Normal 7 4 2 2 3 2 6" xfId="42416"/>
    <cellStyle name="Normal 7 4 2 2 3 3" xfId="42417"/>
    <cellStyle name="Normal 7 4 2 2 3 3 2" xfId="42418"/>
    <cellStyle name="Normal 7 4 2 2 3 3 2 2" xfId="42419"/>
    <cellStyle name="Normal 7 4 2 2 3 3 2 2 2" xfId="42420"/>
    <cellStyle name="Normal 7 4 2 2 3 3 2 2 3" xfId="42421"/>
    <cellStyle name="Normal 7 4 2 2 3 3 2 2 4" xfId="42422"/>
    <cellStyle name="Normal 7 4 2 2 3 3 2 3" xfId="42423"/>
    <cellStyle name="Normal 7 4 2 2 3 3 2 4" xfId="42424"/>
    <cellStyle name="Normal 7 4 2 2 3 3 2 5" xfId="42425"/>
    <cellStyle name="Normal 7 4 2 2 3 3 3" xfId="42426"/>
    <cellStyle name="Normal 7 4 2 2 3 3 3 2" xfId="42427"/>
    <cellStyle name="Normal 7 4 2 2 3 3 3 3" xfId="42428"/>
    <cellStyle name="Normal 7 4 2 2 3 3 3 4" xfId="42429"/>
    <cellStyle name="Normal 7 4 2 2 3 3 4" xfId="42430"/>
    <cellStyle name="Normal 7 4 2 2 3 3 4 2" xfId="42431"/>
    <cellStyle name="Normal 7 4 2 2 3 3 5" xfId="42432"/>
    <cellStyle name="Normal 7 4 2 2 3 3 6" xfId="42433"/>
    <cellStyle name="Normal 7 4 2 2 3 4" xfId="42434"/>
    <cellStyle name="Normal 7 4 2 2 3 4 2" xfId="42435"/>
    <cellStyle name="Normal 7 4 2 2 3 4 2 2" xfId="42436"/>
    <cellStyle name="Normal 7 4 2 2 3 4 2 3" xfId="42437"/>
    <cellStyle name="Normal 7 4 2 2 3 4 2 4" xfId="42438"/>
    <cellStyle name="Normal 7 4 2 2 3 4 3" xfId="42439"/>
    <cellStyle name="Normal 7 4 2 2 3 4 4" xfId="42440"/>
    <cellStyle name="Normal 7 4 2 2 3 4 5" xfId="42441"/>
    <cellStyle name="Normal 7 4 2 2 3 5" xfId="42442"/>
    <cellStyle name="Normal 7 4 2 2 3 5 2" xfId="42443"/>
    <cellStyle name="Normal 7 4 2 2 3 5 3" xfId="42444"/>
    <cellStyle name="Normal 7 4 2 2 3 5 4" xfId="42445"/>
    <cellStyle name="Normal 7 4 2 2 3 6" xfId="42446"/>
    <cellStyle name="Normal 7 4 2 2 3 6 2" xfId="42447"/>
    <cellStyle name="Normal 7 4 2 2 3 7" xfId="42448"/>
    <cellStyle name="Normal 7 4 2 2 3 8" xfId="42449"/>
    <cellStyle name="Normal 7 4 2 2 4" xfId="42450"/>
    <cellStyle name="Normal 7 4 2 2 4 2" xfId="42451"/>
    <cellStyle name="Normal 7 4 2 2 4 2 2" xfId="42452"/>
    <cellStyle name="Normal 7 4 2 2 4 2 2 2" xfId="42453"/>
    <cellStyle name="Normal 7 4 2 2 4 2 2 3" xfId="42454"/>
    <cellStyle name="Normal 7 4 2 2 4 2 2 4" xfId="42455"/>
    <cellStyle name="Normal 7 4 2 2 4 2 3" xfId="42456"/>
    <cellStyle name="Normal 7 4 2 2 4 2 4" xfId="42457"/>
    <cellStyle name="Normal 7 4 2 2 4 2 5" xfId="42458"/>
    <cellStyle name="Normal 7 4 2 2 4 3" xfId="42459"/>
    <cellStyle name="Normal 7 4 2 2 4 3 2" xfId="42460"/>
    <cellStyle name="Normal 7 4 2 2 4 3 3" xfId="42461"/>
    <cellStyle name="Normal 7 4 2 2 4 3 4" xfId="42462"/>
    <cellStyle name="Normal 7 4 2 2 4 4" xfId="42463"/>
    <cellStyle name="Normal 7 4 2 2 4 4 2" xfId="42464"/>
    <cellStyle name="Normal 7 4 2 2 4 5" xfId="42465"/>
    <cellStyle name="Normal 7 4 2 2 4 6" xfId="42466"/>
    <cellStyle name="Normal 7 4 2 2 5" xfId="42467"/>
    <cellStyle name="Normal 7 4 2 2 5 2" xfId="42468"/>
    <cellStyle name="Normal 7 4 2 2 5 2 2" xfId="42469"/>
    <cellStyle name="Normal 7 4 2 2 5 2 2 2" xfId="42470"/>
    <cellStyle name="Normal 7 4 2 2 5 2 2 3" xfId="42471"/>
    <cellStyle name="Normal 7 4 2 2 5 2 2 4" xfId="42472"/>
    <cellStyle name="Normal 7 4 2 2 5 2 3" xfId="42473"/>
    <cellStyle name="Normal 7 4 2 2 5 2 4" xfId="42474"/>
    <cellStyle name="Normal 7 4 2 2 5 2 5" xfId="42475"/>
    <cellStyle name="Normal 7 4 2 2 5 3" xfId="42476"/>
    <cellStyle name="Normal 7 4 2 2 5 3 2" xfId="42477"/>
    <cellStyle name="Normal 7 4 2 2 5 3 3" xfId="42478"/>
    <cellStyle name="Normal 7 4 2 2 5 3 4" xfId="42479"/>
    <cellStyle name="Normal 7 4 2 2 5 4" xfId="42480"/>
    <cellStyle name="Normal 7 4 2 2 5 4 2" xfId="42481"/>
    <cellStyle name="Normal 7 4 2 2 5 5" xfId="42482"/>
    <cellStyle name="Normal 7 4 2 2 5 6" xfId="42483"/>
    <cellStyle name="Normal 7 4 2 2 6" xfId="42484"/>
    <cellStyle name="Normal 7 4 2 2 6 2" xfId="42485"/>
    <cellStyle name="Normal 7 4 2 2 6 2 2" xfId="42486"/>
    <cellStyle name="Normal 7 4 2 2 6 2 3" xfId="42487"/>
    <cellStyle name="Normal 7 4 2 2 6 2 4" xfId="42488"/>
    <cellStyle name="Normal 7 4 2 2 6 3" xfId="42489"/>
    <cellStyle name="Normal 7 4 2 2 6 4" xfId="42490"/>
    <cellStyle name="Normal 7 4 2 2 6 5" xfId="42491"/>
    <cellStyle name="Normal 7 4 2 2 7" xfId="42492"/>
    <cellStyle name="Normal 7 4 2 2 7 2" xfId="42493"/>
    <cellStyle name="Normal 7 4 2 2 7 3" xfId="42494"/>
    <cellStyle name="Normal 7 4 2 2 7 4" xfId="42495"/>
    <cellStyle name="Normal 7 4 2 2 8" xfId="42496"/>
    <cellStyle name="Normal 7 4 2 2 8 2" xfId="42497"/>
    <cellStyle name="Normal 7 4 2 2 9" xfId="42498"/>
    <cellStyle name="Normal 7 4 2 3" xfId="42499"/>
    <cellStyle name="Normal 7 4 2 3 2" xfId="42500"/>
    <cellStyle name="Normal 7 4 2 3 2 2" xfId="42501"/>
    <cellStyle name="Normal 7 4 2 3 2 2 2" xfId="42502"/>
    <cellStyle name="Normal 7 4 2 3 2 2 2 2" xfId="42503"/>
    <cellStyle name="Normal 7 4 2 3 2 2 2 3" xfId="42504"/>
    <cellStyle name="Normal 7 4 2 3 2 2 2 4" xfId="42505"/>
    <cellStyle name="Normal 7 4 2 3 2 2 3" xfId="42506"/>
    <cellStyle name="Normal 7 4 2 3 2 2 4" xfId="42507"/>
    <cellStyle name="Normal 7 4 2 3 2 2 5" xfId="42508"/>
    <cellStyle name="Normal 7 4 2 3 2 3" xfId="42509"/>
    <cellStyle name="Normal 7 4 2 3 2 3 2" xfId="42510"/>
    <cellStyle name="Normal 7 4 2 3 2 3 3" xfId="42511"/>
    <cellStyle name="Normal 7 4 2 3 2 3 4" xfId="42512"/>
    <cellStyle name="Normal 7 4 2 3 2 4" xfId="42513"/>
    <cellStyle name="Normal 7 4 2 3 2 4 2" xfId="42514"/>
    <cellStyle name="Normal 7 4 2 3 2 5" xfId="42515"/>
    <cellStyle name="Normal 7 4 2 3 2 6" xfId="42516"/>
    <cellStyle name="Normal 7 4 2 3 3" xfId="42517"/>
    <cellStyle name="Normal 7 4 2 3 3 2" xfId="42518"/>
    <cellStyle name="Normal 7 4 2 3 3 2 2" xfId="42519"/>
    <cellStyle name="Normal 7 4 2 3 3 2 2 2" xfId="42520"/>
    <cellStyle name="Normal 7 4 2 3 3 2 2 3" xfId="42521"/>
    <cellStyle name="Normal 7 4 2 3 3 2 2 4" xfId="42522"/>
    <cellStyle name="Normal 7 4 2 3 3 2 3" xfId="42523"/>
    <cellStyle name="Normal 7 4 2 3 3 2 4" xfId="42524"/>
    <cellStyle name="Normal 7 4 2 3 3 2 5" xfId="42525"/>
    <cellStyle name="Normal 7 4 2 3 3 3" xfId="42526"/>
    <cellStyle name="Normal 7 4 2 3 3 3 2" xfId="42527"/>
    <cellStyle name="Normal 7 4 2 3 3 3 3" xfId="42528"/>
    <cellStyle name="Normal 7 4 2 3 3 3 4" xfId="42529"/>
    <cellStyle name="Normal 7 4 2 3 3 4" xfId="42530"/>
    <cellStyle name="Normal 7 4 2 3 3 4 2" xfId="42531"/>
    <cellStyle name="Normal 7 4 2 3 3 5" xfId="42532"/>
    <cellStyle name="Normal 7 4 2 3 3 6" xfId="42533"/>
    <cellStyle name="Normal 7 4 2 3 4" xfId="42534"/>
    <cellStyle name="Normal 7 4 2 3 4 2" xfId="42535"/>
    <cellStyle name="Normal 7 4 2 3 4 2 2" xfId="42536"/>
    <cellStyle name="Normal 7 4 2 3 4 2 3" xfId="42537"/>
    <cellStyle name="Normal 7 4 2 3 4 2 4" xfId="42538"/>
    <cellStyle name="Normal 7 4 2 3 4 3" xfId="42539"/>
    <cellStyle name="Normal 7 4 2 3 4 4" xfId="42540"/>
    <cellStyle name="Normal 7 4 2 3 4 5" xfId="42541"/>
    <cellStyle name="Normal 7 4 2 3 5" xfId="42542"/>
    <cellStyle name="Normal 7 4 2 3 5 2" xfId="42543"/>
    <cellStyle name="Normal 7 4 2 3 5 3" xfId="42544"/>
    <cellStyle name="Normal 7 4 2 3 5 4" xfId="42545"/>
    <cellStyle name="Normal 7 4 2 3 6" xfId="42546"/>
    <cellStyle name="Normal 7 4 2 3 6 2" xfId="42547"/>
    <cellStyle name="Normal 7 4 2 3 7" xfId="42548"/>
    <cellStyle name="Normal 7 4 2 3 8" xfId="42549"/>
    <cellStyle name="Normal 7 4 2 4" xfId="42550"/>
    <cellStyle name="Normal 7 4 2 4 2" xfId="42551"/>
    <cellStyle name="Normal 7 4 2 4 2 2" xfId="42552"/>
    <cellStyle name="Normal 7 4 2 4 2 2 2" xfId="42553"/>
    <cellStyle name="Normal 7 4 2 4 2 2 2 2" xfId="42554"/>
    <cellStyle name="Normal 7 4 2 4 2 2 2 3" xfId="42555"/>
    <cellStyle name="Normal 7 4 2 4 2 2 2 4" xfId="42556"/>
    <cellStyle name="Normal 7 4 2 4 2 2 3" xfId="42557"/>
    <cellStyle name="Normal 7 4 2 4 2 2 4" xfId="42558"/>
    <cellStyle name="Normal 7 4 2 4 2 2 5" xfId="42559"/>
    <cellStyle name="Normal 7 4 2 4 2 3" xfId="42560"/>
    <cellStyle name="Normal 7 4 2 4 2 3 2" xfId="42561"/>
    <cellStyle name="Normal 7 4 2 4 2 3 3" xfId="42562"/>
    <cellStyle name="Normal 7 4 2 4 2 3 4" xfId="42563"/>
    <cellStyle name="Normal 7 4 2 4 2 4" xfId="42564"/>
    <cellStyle name="Normal 7 4 2 4 2 4 2" xfId="42565"/>
    <cellStyle name="Normal 7 4 2 4 2 5" xfId="42566"/>
    <cellStyle name="Normal 7 4 2 4 2 6" xfId="42567"/>
    <cellStyle name="Normal 7 4 2 4 3" xfId="42568"/>
    <cellStyle name="Normal 7 4 2 4 3 2" xfId="42569"/>
    <cellStyle name="Normal 7 4 2 4 3 2 2" xfId="42570"/>
    <cellStyle name="Normal 7 4 2 4 3 2 2 2" xfId="42571"/>
    <cellStyle name="Normal 7 4 2 4 3 2 2 3" xfId="42572"/>
    <cellStyle name="Normal 7 4 2 4 3 2 2 4" xfId="42573"/>
    <cellStyle name="Normal 7 4 2 4 3 2 3" xfId="42574"/>
    <cellStyle name="Normal 7 4 2 4 3 2 4" xfId="42575"/>
    <cellStyle name="Normal 7 4 2 4 3 2 5" xfId="42576"/>
    <cellStyle name="Normal 7 4 2 4 3 3" xfId="42577"/>
    <cellStyle name="Normal 7 4 2 4 3 3 2" xfId="42578"/>
    <cellStyle name="Normal 7 4 2 4 3 3 3" xfId="42579"/>
    <cellStyle name="Normal 7 4 2 4 3 3 4" xfId="42580"/>
    <cellStyle name="Normal 7 4 2 4 3 4" xfId="42581"/>
    <cellStyle name="Normal 7 4 2 4 3 4 2" xfId="42582"/>
    <cellStyle name="Normal 7 4 2 4 3 5" xfId="42583"/>
    <cellStyle name="Normal 7 4 2 4 3 6" xfId="42584"/>
    <cellStyle name="Normal 7 4 2 4 4" xfId="42585"/>
    <cellStyle name="Normal 7 4 2 4 4 2" xfId="42586"/>
    <cellStyle name="Normal 7 4 2 4 4 2 2" xfId="42587"/>
    <cellStyle name="Normal 7 4 2 4 4 2 3" xfId="42588"/>
    <cellStyle name="Normal 7 4 2 4 4 2 4" xfId="42589"/>
    <cellStyle name="Normal 7 4 2 4 4 3" xfId="42590"/>
    <cellStyle name="Normal 7 4 2 4 4 4" xfId="42591"/>
    <cellStyle name="Normal 7 4 2 4 4 5" xfId="42592"/>
    <cellStyle name="Normal 7 4 2 4 5" xfId="42593"/>
    <cellStyle name="Normal 7 4 2 4 5 2" xfId="42594"/>
    <cellStyle name="Normal 7 4 2 4 5 3" xfId="42595"/>
    <cellStyle name="Normal 7 4 2 4 5 4" xfId="42596"/>
    <cellStyle name="Normal 7 4 2 4 6" xfId="42597"/>
    <cellStyle name="Normal 7 4 2 4 6 2" xfId="42598"/>
    <cellStyle name="Normal 7 4 2 4 7" xfId="42599"/>
    <cellStyle name="Normal 7 4 2 4 8" xfId="42600"/>
    <cellStyle name="Normal 7 4 2 5" xfId="42601"/>
    <cellStyle name="Normal 7 4 2 5 2" xfId="42602"/>
    <cellStyle name="Normal 7 4 2 5 2 2" xfId="42603"/>
    <cellStyle name="Normal 7 4 2 5 2 2 2" xfId="42604"/>
    <cellStyle name="Normal 7 4 2 5 2 2 3" xfId="42605"/>
    <cellStyle name="Normal 7 4 2 5 2 2 4" xfId="42606"/>
    <cellStyle name="Normal 7 4 2 5 2 3" xfId="42607"/>
    <cellStyle name="Normal 7 4 2 5 2 4" xfId="42608"/>
    <cellStyle name="Normal 7 4 2 5 2 5" xfId="42609"/>
    <cellStyle name="Normal 7 4 2 5 3" xfId="42610"/>
    <cellStyle name="Normal 7 4 2 5 3 2" xfId="42611"/>
    <cellStyle name="Normal 7 4 2 5 3 3" xfId="42612"/>
    <cellStyle name="Normal 7 4 2 5 3 4" xfId="42613"/>
    <cellStyle name="Normal 7 4 2 5 4" xfId="42614"/>
    <cellStyle name="Normal 7 4 2 5 4 2" xfId="42615"/>
    <cellStyle name="Normal 7 4 2 5 5" xfId="42616"/>
    <cellStyle name="Normal 7 4 2 5 6" xfId="42617"/>
    <cellStyle name="Normal 7 4 2 6" xfId="42618"/>
    <cellStyle name="Normal 7 4 2 6 2" xfId="42619"/>
    <cellStyle name="Normal 7 4 2 6 2 2" xfId="42620"/>
    <cellStyle name="Normal 7 4 2 6 2 2 2" xfId="42621"/>
    <cellStyle name="Normal 7 4 2 6 2 2 3" xfId="42622"/>
    <cellStyle name="Normal 7 4 2 6 2 2 4" xfId="42623"/>
    <cellStyle name="Normal 7 4 2 6 2 3" xfId="42624"/>
    <cellStyle name="Normal 7 4 2 6 2 4" xfId="42625"/>
    <cellStyle name="Normal 7 4 2 6 2 5" xfId="42626"/>
    <cellStyle name="Normal 7 4 2 6 3" xfId="42627"/>
    <cellStyle name="Normal 7 4 2 6 3 2" xfId="42628"/>
    <cellStyle name="Normal 7 4 2 6 3 3" xfId="42629"/>
    <cellStyle name="Normal 7 4 2 6 3 4" xfId="42630"/>
    <cellStyle name="Normal 7 4 2 6 4" xfId="42631"/>
    <cellStyle name="Normal 7 4 2 6 4 2" xfId="42632"/>
    <cellStyle name="Normal 7 4 2 6 5" xfId="42633"/>
    <cellStyle name="Normal 7 4 2 6 6" xfId="42634"/>
    <cellStyle name="Normal 7 4 2 7" xfId="42635"/>
    <cellStyle name="Normal 7 4 2 7 2" xfId="42636"/>
    <cellStyle name="Normal 7 4 2 7 2 2" xfId="42637"/>
    <cellStyle name="Normal 7 4 2 7 2 3" xfId="42638"/>
    <cellStyle name="Normal 7 4 2 7 2 4" xfId="42639"/>
    <cellStyle name="Normal 7 4 2 7 3" xfId="42640"/>
    <cellStyle name="Normal 7 4 2 7 4" xfId="42641"/>
    <cellStyle name="Normal 7 4 2 7 5" xfId="42642"/>
    <cellStyle name="Normal 7 4 2 8" xfId="42643"/>
    <cellStyle name="Normal 7 4 2 8 2" xfId="42644"/>
    <cellStyle name="Normal 7 4 2 8 3" xfId="42645"/>
    <cellStyle name="Normal 7 4 2 8 4" xfId="42646"/>
    <cellStyle name="Normal 7 4 2 9" xfId="42647"/>
    <cellStyle name="Normal 7 4 2 9 2" xfId="42648"/>
    <cellStyle name="Normal 7 4 3" xfId="42649"/>
    <cellStyle name="Normal 7 4 3 10" xfId="42650"/>
    <cellStyle name="Normal 7 4 3 2" xfId="42651"/>
    <cellStyle name="Normal 7 4 3 2 2" xfId="42652"/>
    <cellStyle name="Normal 7 4 3 2 2 2" xfId="42653"/>
    <cellStyle name="Normal 7 4 3 2 2 2 2" xfId="42654"/>
    <cellStyle name="Normal 7 4 3 2 2 2 2 2" xfId="42655"/>
    <cellStyle name="Normal 7 4 3 2 2 2 2 3" xfId="42656"/>
    <cellStyle name="Normal 7 4 3 2 2 2 2 4" xfId="42657"/>
    <cellStyle name="Normal 7 4 3 2 2 2 3" xfId="42658"/>
    <cellStyle name="Normal 7 4 3 2 2 2 4" xfId="42659"/>
    <cellStyle name="Normal 7 4 3 2 2 2 5" xfId="42660"/>
    <cellStyle name="Normal 7 4 3 2 2 3" xfId="42661"/>
    <cellStyle name="Normal 7 4 3 2 2 3 2" xfId="42662"/>
    <cellStyle name="Normal 7 4 3 2 2 3 3" xfId="42663"/>
    <cellStyle name="Normal 7 4 3 2 2 3 4" xfId="42664"/>
    <cellStyle name="Normal 7 4 3 2 2 4" xfId="42665"/>
    <cellStyle name="Normal 7 4 3 2 2 4 2" xfId="42666"/>
    <cellStyle name="Normal 7 4 3 2 2 5" xfId="42667"/>
    <cellStyle name="Normal 7 4 3 2 2 6" xfId="42668"/>
    <cellStyle name="Normal 7 4 3 2 3" xfId="42669"/>
    <cellStyle name="Normal 7 4 3 2 3 2" xfId="42670"/>
    <cellStyle name="Normal 7 4 3 2 3 2 2" xfId="42671"/>
    <cellStyle name="Normal 7 4 3 2 3 2 2 2" xfId="42672"/>
    <cellStyle name="Normal 7 4 3 2 3 2 2 3" xfId="42673"/>
    <cellStyle name="Normal 7 4 3 2 3 2 2 4" xfId="42674"/>
    <cellStyle name="Normal 7 4 3 2 3 2 3" xfId="42675"/>
    <cellStyle name="Normal 7 4 3 2 3 2 4" xfId="42676"/>
    <cellStyle name="Normal 7 4 3 2 3 2 5" xfId="42677"/>
    <cellStyle name="Normal 7 4 3 2 3 3" xfId="42678"/>
    <cellStyle name="Normal 7 4 3 2 3 3 2" xfId="42679"/>
    <cellStyle name="Normal 7 4 3 2 3 3 3" xfId="42680"/>
    <cellStyle name="Normal 7 4 3 2 3 3 4" xfId="42681"/>
    <cellStyle name="Normal 7 4 3 2 3 4" xfId="42682"/>
    <cellStyle name="Normal 7 4 3 2 3 4 2" xfId="42683"/>
    <cellStyle name="Normal 7 4 3 2 3 5" xfId="42684"/>
    <cellStyle name="Normal 7 4 3 2 3 6" xfId="42685"/>
    <cellStyle name="Normal 7 4 3 2 4" xfId="42686"/>
    <cellStyle name="Normal 7 4 3 2 4 2" xfId="42687"/>
    <cellStyle name="Normal 7 4 3 2 4 2 2" xfId="42688"/>
    <cellStyle name="Normal 7 4 3 2 4 2 3" xfId="42689"/>
    <cellStyle name="Normal 7 4 3 2 4 2 4" xfId="42690"/>
    <cellStyle name="Normal 7 4 3 2 4 3" xfId="42691"/>
    <cellStyle name="Normal 7 4 3 2 4 4" xfId="42692"/>
    <cellStyle name="Normal 7 4 3 2 4 5" xfId="42693"/>
    <cellStyle name="Normal 7 4 3 2 5" xfId="42694"/>
    <cellStyle name="Normal 7 4 3 2 5 2" xfId="42695"/>
    <cellStyle name="Normal 7 4 3 2 5 3" xfId="42696"/>
    <cellStyle name="Normal 7 4 3 2 5 4" xfId="42697"/>
    <cellStyle name="Normal 7 4 3 2 6" xfId="42698"/>
    <cellStyle name="Normal 7 4 3 2 6 2" xfId="42699"/>
    <cellStyle name="Normal 7 4 3 2 7" xfId="42700"/>
    <cellStyle name="Normal 7 4 3 2 8" xfId="42701"/>
    <cellStyle name="Normal 7 4 3 3" xfId="42702"/>
    <cellStyle name="Normal 7 4 3 3 2" xfId="42703"/>
    <cellStyle name="Normal 7 4 3 3 2 2" xfId="42704"/>
    <cellStyle name="Normal 7 4 3 3 2 2 2" xfId="42705"/>
    <cellStyle name="Normal 7 4 3 3 2 2 2 2" xfId="42706"/>
    <cellStyle name="Normal 7 4 3 3 2 2 2 3" xfId="42707"/>
    <cellStyle name="Normal 7 4 3 3 2 2 2 4" xfId="42708"/>
    <cellStyle name="Normal 7 4 3 3 2 2 3" xfId="42709"/>
    <cellStyle name="Normal 7 4 3 3 2 2 4" xfId="42710"/>
    <cellStyle name="Normal 7 4 3 3 2 2 5" xfId="42711"/>
    <cellStyle name="Normal 7 4 3 3 2 3" xfId="42712"/>
    <cellStyle name="Normal 7 4 3 3 2 3 2" xfId="42713"/>
    <cellStyle name="Normal 7 4 3 3 2 3 3" xfId="42714"/>
    <cellStyle name="Normal 7 4 3 3 2 3 4" xfId="42715"/>
    <cellStyle name="Normal 7 4 3 3 2 4" xfId="42716"/>
    <cellStyle name="Normal 7 4 3 3 2 4 2" xfId="42717"/>
    <cellStyle name="Normal 7 4 3 3 2 5" xfId="42718"/>
    <cellStyle name="Normal 7 4 3 3 2 6" xfId="42719"/>
    <cellStyle name="Normal 7 4 3 3 3" xfId="42720"/>
    <cellStyle name="Normal 7 4 3 3 3 2" xfId="42721"/>
    <cellStyle name="Normal 7 4 3 3 3 2 2" xfId="42722"/>
    <cellStyle name="Normal 7 4 3 3 3 2 2 2" xfId="42723"/>
    <cellStyle name="Normal 7 4 3 3 3 2 2 3" xfId="42724"/>
    <cellStyle name="Normal 7 4 3 3 3 2 2 4" xfId="42725"/>
    <cellStyle name="Normal 7 4 3 3 3 2 3" xfId="42726"/>
    <cellStyle name="Normal 7 4 3 3 3 2 4" xfId="42727"/>
    <cellStyle name="Normal 7 4 3 3 3 2 5" xfId="42728"/>
    <cellStyle name="Normal 7 4 3 3 3 3" xfId="42729"/>
    <cellStyle name="Normal 7 4 3 3 3 3 2" xfId="42730"/>
    <cellStyle name="Normal 7 4 3 3 3 3 3" xfId="42731"/>
    <cellStyle name="Normal 7 4 3 3 3 3 4" xfId="42732"/>
    <cellStyle name="Normal 7 4 3 3 3 4" xfId="42733"/>
    <cellStyle name="Normal 7 4 3 3 3 4 2" xfId="42734"/>
    <cellStyle name="Normal 7 4 3 3 3 5" xfId="42735"/>
    <cellStyle name="Normal 7 4 3 3 3 6" xfId="42736"/>
    <cellStyle name="Normal 7 4 3 3 4" xfId="42737"/>
    <cellStyle name="Normal 7 4 3 3 4 2" xfId="42738"/>
    <cellStyle name="Normal 7 4 3 3 4 2 2" xfId="42739"/>
    <cellStyle name="Normal 7 4 3 3 4 2 3" xfId="42740"/>
    <cellStyle name="Normal 7 4 3 3 4 2 4" xfId="42741"/>
    <cellStyle name="Normal 7 4 3 3 4 3" xfId="42742"/>
    <cellStyle name="Normal 7 4 3 3 4 4" xfId="42743"/>
    <cellStyle name="Normal 7 4 3 3 4 5" xfId="42744"/>
    <cellStyle name="Normal 7 4 3 3 5" xfId="42745"/>
    <cellStyle name="Normal 7 4 3 3 5 2" xfId="42746"/>
    <cellStyle name="Normal 7 4 3 3 5 3" xfId="42747"/>
    <cellStyle name="Normal 7 4 3 3 5 4" xfId="42748"/>
    <cellStyle name="Normal 7 4 3 3 6" xfId="42749"/>
    <cellStyle name="Normal 7 4 3 3 6 2" xfId="42750"/>
    <cellStyle name="Normal 7 4 3 3 7" xfId="42751"/>
    <cellStyle name="Normal 7 4 3 3 8" xfId="42752"/>
    <cellStyle name="Normal 7 4 3 4" xfId="42753"/>
    <cellStyle name="Normal 7 4 3 4 2" xfId="42754"/>
    <cellStyle name="Normal 7 4 3 4 2 2" xfId="42755"/>
    <cellStyle name="Normal 7 4 3 4 2 2 2" xfId="42756"/>
    <cellStyle name="Normal 7 4 3 4 2 2 3" xfId="42757"/>
    <cellStyle name="Normal 7 4 3 4 2 2 4" xfId="42758"/>
    <cellStyle name="Normal 7 4 3 4 2 3" xfId="42759"/>
    <cellStyle name="Normal 7 4 3 4 2 4" xfId="42760"/>
    <cellStyle name="Normal 7 4 3 4 2 5" xfId="42761"/>
    <cellStyle name="Normal 7 4 3 4 3" xfId="42762"/>
    <cellStyle name="Normal 7 4 3 4 3 2" xfId="42763"/>
    <cellStyle name="Normal 7 4 3 4 3 3" xfId="42764"/>
    <cellStyle name="Normal 7 4 3 4 3 4" xfId="42765"/>
    <cellStyle name="Normal 7 4 3 4 4" xfId="42766"/>
    <cellStyle name="Normal 7 4 3 4 4 2" xfId="42767"/>
    <cellStyle name="Normal 7 4 3 4 5" xfId="42768"/>
    <cellStyle name="Normal 7 4 3 4 6" xfId="42769"/>
    <cellStyle name="Normal 7 4 3 5" xfId="42770"/>
    <cellStyle name="Normal 7 4 3 5 2" xfId="42771"/>
    <cellStyle name="Normal 7 4 3 5 2 2" xfId="42772"/>
    <cellStyle name="Normal 7 4 3 5 2 2 2" xfId="42773"/>
    <cellStyle name="Normal 7 4 3 5 2 2 3" xfId="42774"/>
    <cellStyle name="Normal 7 4 3 5 2 2 4" xfId="42775"/>
    <cellStyle name="Normal 7 4 3 5 2 3" xfId="42776"/>
    <cellStyle name="Normal 7 4 3 5 2 4" xfId="42777"/>
    <cellStyle name="Normal 7 4 3 5 2 5" xfId="42778"/>
    <cellStyle name="Normal 7 4 3 5 3" xfId="42779"/>
    <cellStyle name="Normal 7 4 3 5 3 2" xfId="42780"/>
    <cellStyle name="Normal 7 4 3 5 3 3" xfId="42781"/>
    <cellStyle name="Normal 7 4 3 5 3 4" xfId="42782"/>
    <cellStyle name="Normal 7 4 3 5 4" xfId="42783"/>
    <cellStyle name="Normal 7 4 3 5 4 2" xfId="42784"/>
    <cellStyle name="Normal 7 4 3 5 5" xfId="42785"/>
    <cellStyle name="Normal 7 4 3 5 6" xfId="42786"/>
    <cellStyle name="Normal 7 4 3 6" xfId="42787"/>
    <cellStyle name="Normal 7 4 3 6 2" xfId="42788"/>
    <cellStyle name="Normal 7 4 3 6 2 2" xfId="42789"/>
    <cellStyle name="Normal 7 4 3 6 2 3" xfId="42790"/>
    <cellStyle name="Normal 7 4 3 6 2 4" xfId="42791"/>
    <cellStyle name="Normal 7 4 3 6 3" xfId="42792"/>
    <cellStyle name="Normal 7 4 3 6 4" xfId="42793"/>
    <cellStyle name="Normal 7 4 3 6 5" xfId="42794"/>
    <cellStyle name="Normal 7 4 3 7" xfId="42795"/>
    <cellStyle name="Normal 7 4 3 7 2" xfId="42796"/>
    <cellStyle name="Normal 7 4 3 7 3" xfId="42797"/>
    <cellStyle name="Normal 7 4 3 7 4" xfId="42798"/>
    <cellStyle name="Normal 7 4 3 8" xfId="42799"/>
    <cellStyle name="Normal 7 4 3 8 2" xfId="42800"/>
    <cellStyle name="Normal 7 4 3 9" xfId="42801"/>
    <cellStyle name="Normal 7 4 4" xfId="42802"/>
    <cellStyle name="Normal 7 4 4 10" xfId="42803"/>
    <cellStyle name="Normal 7 4 4 2" xfId="42804"/>
    <cellStyle name="Normal 7 4 4 2 2" xfId="42805"/>
    <cellStyle name="Normal 7 4 4 2 2 2" xfId="42806"/>
    <cellStyle name="Normal 7 4 4 2 2 2 2" xfId="42807"/>
    <cellStyle name="Normal 7 4 4 2 2 2 2 2" xfId="42808"/>
    <cellStyle name="Normal 7 4 4 2 2 2 2 3" xfId="42809"/>
    <cellStyle name="Normal 7 4 4 2 2 2 2 4" xfId="42810"/>
    <cellStyle name="Normal 7 4 4 2 2 2 3" xfId="42811"/>
    <cellStyle name="Normal 7 4 4 2 2 2 4" xfId="42812"/>
    <cellStyle name="Normal 7 4 4 2 2 2 5" xfId="42813"/>
    <cellStyle name="Normal 7 4 4 2 2 3" xfId="42814"/>
    <cellStyle name="Normal 7 4 4 2 2 3 2" xfId="42815"/>
    <cellStyle name="Normal 7 4 4 2 2 3 3" xfId="42816"/>
    <cellStyle name="Normal 7 4 4 2 2 3 4" xfId="42817"/>
    <cellStyle name="Normal 7 4 4 2 2 4" xfId="42818"/>
    <cellStyle name="Normal 7 4 4 2 2 4 2" xfId="42819"/>
    <cellStyle name="Normal 7 4 4 2 2 5" xfId="42820"/>
    <cellStyle name="Normal 7 4 4 2 2 6" xfId="42821"/>
    <cellStyle name="Normal 7 4 4 2 3" xfId="42822"/>
    <cellStyle name="Normal 7 4 4 2 3 2" xfId="42823"/>
    <cellStyle name="Normal 7 4 4 2 3 2 2" xfId="42824"/>
    <cellStyle name="Normal 7 4 4 2 3 2 2 2" xfId="42825"/>
    <cellStyle name="Normal 7 4 4 2 3 2 2 3" xfId="42826"/>
    <cellStyle name="Normal 7 4 4 2 3 2 2 4" xfId="42827"/>
    <cellStyle name="Normal 7 4 4 2 3 2 3" xfId="42828"/>
    <cellStyle name="Normal 7 4 4 2 3 2 4" xfId="42829"/>
    <cellStyle name="Normal 7 4 4 2 3 2 5" xfId="42830"/>
    <cellStyle name="Normal 7 4 4 2 3 3" xfId="42831"/>
    <cellStyle name="Normal 7 4 4 2 3 3 2" xfId="42832"/>
    <cellStyle name="Normal 7 4 4 2 3 3 3" xfId="42833"/>
    <cellStyle name="Normal 7 4 4 2 3 3 4" xfId="42834"/>
    <cellStyle name="Normal 7 4 4 2 3 4" xfId="42835"/>
    <cellStyle name="Normal 7 4 4 2 3 4 2" xfId="42836"/>
    <cellStyle name="Normal 7 4 4 2 3 5" xfId="42837"/>
    <cellStyle name="Normal 7 4 4 2 3 6" xfId="42838"/>
    <cellStyle name="Normal 7 4 4 2 4" xfId="42839"/>
    <cellStyle name="Normal 7 4 4 2 4 2" xfId="42840"/>
    <cellStyle name="Normal 7 4 4 2 4 2 2" xfId="42841"/>
    <cellStyle name="Normal 7 4 4 2 4 2 3" xfId="42842"/>
    <cellStyle name="Normal 7 4 4 2 4 2 4" xfId="42843"/>
    <cellStyle name="Normal 7 4 4 2 4 3" xfId="42844"/>
    <cellStyle name="Normal 7 4 4 2 4 4" xfId="42845"/>
    <cellStyle name="Normal 7 4 4 2 4 5" xfId="42846"/>
    <cellStyle name="Normal 7 4 4 2 5" xfId="42847"/>
    <cellStyle name="Normal 7 4 4 2 5 2" xfId="42848"/>
    <cellStyle name="Normal 7 4 4 2 5 3" xfId="42849"/>
    <cellStyle name="Normal 7 4 4 2 5 4" xfId="42850"/>
    <cellStyle name="Normal 7 4 4 2 6" xfId="42851"/>
    <cellStyle name="Normal 7 4 4 2 6 2" xfId="42852"/>
    <cellStyle name="Normal 7 4 4 2 7" xfId="42853"/>
    <cellStyle name="Normal 7 4 4 2 8" xfId="42854"/>
    <cellStyle name="Normal 7 4 4 3" xfId="42855"/>
    <cellStyle name="Normal 7 4 4 3 2" xfId="42856"/>
    <cellStyle name="Normal 7 4 4 3 2 2" xfId="42857"/>
    <cellStyle name="Normal 7 4 4 3 2 2 2" xfId="42858"/>
    <cellStyle name="Normal 7 4 4 3 2 2 2 2" xfId="42859"/>
    <cellStyle name="Normal 7 4 4 3 2 2 2 3" xfId="42860"/>
    <cellStyle name="Normal 7 4 4 3 2 2 2 4" xfId="42861"/>
    <cellStyle name="Normal 7 4 4 3 2 2 3" xfId="42862"/>
    <cellStyle name="Normal 7 4 4 3 2 2 4" xfId="42863"/>
    <cellStyle name="Normal 7 4 4 3 2 2 5" xfId="42864"/>
    <cellStyle name="Normal 7 4 4 3 2 3" xfId="42865"/>
    <cellStyle name="Normal 7 4 4 3 2 3 2" xfId="42866"/>
    <cellStyle name="Normal 7 4 4 3 2 3 3" xfId="42867"/>
    <cellStyle name="Normal 7 4 4 3 2 3 4" xfId="42868"/>
    <cellStyle name="Normal 7 4 4 3 2 4" xfId="42869"/>
    <cellStyle name="Normal 7 4 4 3 2 4 2" xfId="42870"/>
    <cellStyle name="Normal 7 4 4 3 2 5" xfId="42871"/>
    <cellStyle name="Normal 7 4 4 3 2 6" xfId="42872"/>
    <cellStyle name="Normal 7 4 4 3 3" xfId="42873"/>
    <cellStyle name="Normal 7 4 4 3 3 2" xfId="42874"/>
    <cellStyle name="Normal 7 4 4 3 3 2 2" xfId="42875"/>
    <cellStyle name="Normal 7 4 4 3 3 2 2 2" xfId="42876"/>
    <cellStyle name="Normal 7 4 4 3 3 2 2 3" xfId="42877"/>
    <cellStyle name="Normal 7 4 4 3 3 2 2 4" xfId="42878"/>
    <cellStyle name="Normal 7 4 4 3 3 2 3" xfId="42879"/>
    <cellStyle name="Normal 7 4 4 3 3 2 4" xfId="42880"/>
    <cellStyle name="Normal 7 4 4 3 3 2 5" xfId="42881"/>
    <cellStyle name="Normal 7 4 4 3 3 3" xfId="42882"/>
    <cellStyle name="Normal 7 4 4 3 3 3 2" xfId="42883"/>
    <cellStyle name="Normal 7 4 4 3 3 3 3" xfId="42884"/>
    <cellStyle name="Normal 7 4 4 3 3 3 4" xfId="42885"/>
    <cellStyle name="Normal 7 4 4 3 3 4" xfId="42886"/>
    <cellStyle name="Normal 7 4 4 3 3 4 2" xfId="42887"/>
    <cellStyle name="Normal 7 4 4 3 3 5" xfId="42888"/>
    <cellStyle name="Normal 7 4 4 3 3 6" xfId="42889"/>
    <cellStyle name="Normal 7 4 4 3 4" xfId="42890"/>
    <cellStyle name="Normal 7 4 4 3 4 2" xfId="42891"/>
    <cellStyle name="Normal 7 4 4 3 4 2 2" xfId="42892"/>
    <cellStyle name="Normal 7 4 4 3 4 2 3" xfId="42893"/>
    <cellStyle name="Normal 7 4 4 3 4 2 4" xfId="42894"/>
    <cellStyle name="Normal 7 4 4 3 4 3" xfId="42895"/>
    <cellStyle name="Normal 7 4 4 3 4 4" xfId="42896"/>
    <cellStyle name="Normal 7 4 4 3 4 5" xfId="42897"/>
    <cellStyle name="Normal 7 4 4 3 5" xfId="42898"/>
    <cellStyle name="Normal 7 4 4 3 5 2" xfId="42899"/>
    <cellStyle name="Normal 7 4 4 3 5 3" xfId="42900"/>
    <cellStyle name="Normal 7 4 4 3 5 4" xfId="42901"/>
    <cellStyle name="Normal 7 4 4 3 6" xfId="42902"/>
    <cellStyle name="Normal 7 4 4 3 6 2" xfId="42903"/>
    <cellStyle name="Normal 7 4 4 3 7" xfId="42904"/>
    <cellStyle name="Normal 7 4 4 3 8" xfId="42905"/>
    <cellStyle name="Normal 7 4 4 4" xfId="42906"/>
    <cellStyle name="Normal 7 4 4 4 2" xfId="42907"/>
    <cellStyle name="Normal 7 4 4 4 2 2" xfId="42908"/>
    <cellStyle name="Normal 7 4 4 4 2 2 2" xfId="42909"/>
    <cellStyle name="Normal 7 4 4 4 2 2 3" xfId="42910"/>
    <cellStyle name="Normal 7 4 4 4 2 2 4" xfId="42911"/>
    <cellStyle name="Normal 7 4 4 4 2 3" xfId="42912"/>
    <cellStyle name="Normal 7 4 4 4 2 4" xfId="42913"/>
    <cellStyle name="Normal 7 4 4 4 2 5" xfId="42914"/>
    <cellStyle name="Normal 7 4 4 4 3" xfId="42915"/>
    <cellStyle name="Normal 7 4 4 4 3 2" xfId="42916"/>
    <cellStyle name="Normal 7 4 4 4 3 3" xfId="42917"/>
    <cellStyle name="Normal 7 4 4 4 3 4" xfId="42918"/>
    <cellStyle name="Normal 7 4 4 4 4" xfId="42919"/>
    <cellStyle name="Normal 7 4 4 4 4 2" xfId="42920"/>
    <cellStyle name="Normal 7 4 4 4 5" xfId="42921"/>
    <cellStyle name="Normal 7 4 4 4 6" xfId="42922"/>
    <cellStyle name="Normal 7 4 4 5" xfId="42923"/>
    <cellStyle name="Normal 7 4 4 5 2" xfId="42924"/>
    <cellStyle name="Normal 7 4 4 5 2 2" xfId="42925"/>
    <cellStyle name="Normal 7 4 4 5 2 2 2" xfId="42926"/>
    <cellStyle name="Normal 7 4 4 5 2 2 3" xfId="42927"/>
    <cellStyle name="Normal 7 4 4 5 2 2 4" xfId="42928"/>
    <cellStyle name="Normal 7 4 4 5 2 3" xfId="42929"/>
    <cellStyle name="Normal 7 4 4 5 2 4" xfId="42930"/>
    <cellStyle name="Normal 7 4 4 5 2 5" xfId="42931"/>
    <cellStyle name="Normal 7 4 4 5 3" xfId="42932"/>
    <cellStyle name="Normal 7 4 4 5 3 2" xfId="42933"/>
    <cellStyle name="Normal 7 4 4 5 3 3" xfId="42934"/>
    <cellStyle name="Normal 7 4 4 5 3 4" xfId="42935"/>
    <cellStyle name="Normal 7 4 4 5 4" xfId="42936"/>
    <cellStyle name="Normal 7 4 4 5 4 2" xfId="42937"/>
    <cellStyle name="Normal 7 4 4 5 5" xfId="42938"/>
    <cellStyle name="Normal 7 4 4 5 6" xfId="42939"/>
    <cellStyle name="Normal 7 4 4 6" xfId="42940"/>
    <cellStyle name="Normal 7 4 4 6 2" xfId="42941"/>
    <cellStyle name="Normal 7 4 4 6 2 2" xfId="42942"/>
    <cellStyle name="Normal 7 4 4 6 2 3" xfId="42943"/>
    <cellStyle name="Normal 7 4 4 6 2 4" xfId="42944"/>
    <cellStyle name="Normal 7 4 4 6 3" xfId="42945"/>
    <cellStyle name="Normal 7 4 4 6 4" xfId="42946"/>
    <cellStyle name="Normal 7 4 4 6 5" xfId="42947"/>
    <cellStyle name="Normal 7 4 4 7" xfId="42948"/>
    <cellStyle name="Normal 7 4 4 7 2" xfId="42949"/>
    <cellStyle name="Normal 7 4 4 7 3" xfId="42950"/>
    <cellStyle name="Normal 7 4 4 7 4" xfId="42951"/>
    <cellStyle name="Normal 7 4 4 8" xfId="42952"/>
    <cellStyle name="Normal 7 4 4 8 2" xfId="42953"/>
    <cellStyle name="Normal 7 4 4 9" xfId="42954"/>
    <cellStyle name="Normal 7 4 5" xfId="42955"/>
    <cellStyle name="Normal 7 4 5 2" xfId="42956"/>
    <cellStyle name="Normal 7 4 5 2 2" xfId="42957"/>
    <cellStyle name="Normal 7 4 5 2 2 2" xfId="42958"/>
    <cellStyle name="Normal 7 4 5 2 2 2 2" xfId="42959"/>
    <cellStyle name="Normal 7 4 5 2 2 2 3" xfId="42960"/>
    <cellStyle name="Normal 7 4 5 2 2 2 4" xfId="42961"/>
    <cellStyle name="Normal 7 4 5 2 2 3" xfId="42962"/>
    <cellStyle name="Normal 7 4 5 2 2 4" xfId="42963"/>
    <cellStyle name="Normal 7 4 5 2 2 5" xfId="42964"/>
    <cellStyle name="Normal 7 4 5 2 3" xfId="42965"/>
    <cellStyle name="Normal 7 4 5 2 3 2" xfId="42966"/>
    <cellStyle name="Normal 7 4 5 2 3 3" xfId="42967"/>
    <cellStyle name="Normal 7 4 5 2 3 4" xfId="42968"/>
    <cellStyle name="Normal 7 4 5 2 4" xfId="42969"/>
    <cellStyle name="Normal 7 4 5 2 4 2" xfId="42970"/>
    <cellStyle name="Normal 7 4 5 2 5" xfId="42971"/>
    <cellStyle name="Normal 7 4 5 2 6" xfId="42972"/>
    <cellStyle name="Normal 7 4 5 3" xfId="42973"/>
    <cellStyle name="Normal 7 4 5 3 2" xfId="42974"/>
    <cellStyle name="Normal 7 4 5 3 2 2" xfId="42975"/>
    <cellStyle name="Normal 7 4 5 3 2 2 2" xfId="42976"/>
    <cellStyle name="Normal 7 4 5 3 2 2 3" xfId="42977"/>
    <cellStyle name="Normal 7 4 5 3 2 2 4" xfId="42978"/>
    <cellStyle name="Normal 7 4 5 3 2 3" xfId="42979"/>
    <cellStyle name="Normal 7 4 5 3 2 4" xfId="42980"/>
    <cellStyle name="Normal 7 4 5 3 2 5" xfId="42981"/>
    <cellStyle name="Normal 7 4 5 3 3" xfId="42982"/>
    <cellStyle name="Normal 7 4 5 3 3 2" xfId="42983"/>
    <cellStyle name="Normal 7 4 5 3 3 3" xfId="42984"/>
    <cellStyle name="Normal 7 4 5 3 3 4" xfId="42985"/>
    <cellStyle name="Normal 7 4 5 3 4" xfId="42986"/>
    <cellStyle name="Normal 7 4 5 3 4 2" xfId="42987"/>
    <cellStyle name="Normal 7 4 5 3 5" xfId="42988"/>
    <cellStyle name="Normal 7 4 5 3 6" xfId="42989"/>
    <cellStyle name="Normal 7 4 5 4" xfId="42990"/>
    <cellStyle name="Normal 7 4 5 4 2" xfId="42991"/>
    <cellStyle name="Normal 7 4 5 4 2 2" xfId="42992"/>
    <cellStyle name="Normal 7 4 5 4 2 3" xfId="42993"/>
    <cellStyle name="Normal 7 4 5 4 2 4" xfId="42994"/>
    <cellStyle name="Normal 7 4 5 4 3" xfId="42995"/>
    <cellStyle name="Normal 7 4 5 4 4" xfId="42996"/>
    <cellStyle name="Normal 7 4 5 4 5" xfId="42997"/>
    <cellStyle name="Normal 7 4 5 5" xfId="42998"/>
    <cellStyle name="Normal 7 4 5 5 2" xfId="42999"/>
    <cellStyle name="Normal 7 4 5 5 3" xfId="43000"/>
    <cellStyle name="Normal 7 4 5 5 4" xfId="43001"/>
    <cellStyle name="Normal 7 4 5 6" xfId="43002"/>
    <cellStyle name="Normal 7 4 5 6 2" xfId="43003"/>
    <cellStyle name="Normal 7 4 5 7" xfId="43004"/>
    <cellStyle name="Normal 7 4 5 8" xfId="43005"/>
    <cellStyle name="Normal 7 4 6" xfId="43006"/>
    <cellStyle name="Normal 7 4 6 2" xfId="43007"/>
    <cellStyle name="Normal 7 4 6 2 2" xfId="43008"/>
    <cellStyle name="Normal 7 4 6 2 2 2" xfId="43009"/>
    <cellStyle name="Normal 7 4 6 2 2 2 2" xfId="43010"/>
    <cellStyle name="Normal 7 4 6 2 2 2 3" xfId="43011"/>
    <cellStyle name="Normal 7 4 6 2 2 2 4" xfId="43012"/>
    <cellStyle name="Normal 7 4 6 2 2 3" xfId="43013"/>
    <cellStyle name="Normal 7 4 6 2 2 4" xfId="43014"/>
    <cellStyle name="Normal 7 4 6 2 2 5" xfId="43015"/>
    <cellStyle name="Normal 7 4 6 2 3" xfId="43016"/>
    <cellStyle name="Normal 7 4 6 2 3 2" xfId="43017"/>
    <cellStyle name="Normal 7 4 6 2 3 3" xfId="43018"/>
    <cellStyle name="Normal 7 4 6 2 3 4" xfId="43019"/>
    <cellStyle name="Normal 7 4 6 2 4" xfId="43020"/>
    <cellStyle name="Normal 7 4 6 2 4 2" xfId="43021"/>
    <cellStyle name="Normal 7 4 6 2 5" xfId="43022"/>
    <cellStyle name="Normal 7 4 6 2 6" xfId="43023"/>
    <cellStyle name="Normal 7 4 6 3" xfId="43024"/>
    <cellStyle name="Normal 7 4 6 3 2" xfId="43025"/>
    <cellStyle name="Normal 7 4 6 3 2 2" xfId="43026"/>
    <cellStyle name="Normal 7 4 6 3 2 2 2" xfId="43027"/>
    <cellStyle name="Normal 7 4 6 3 2 2 3" xfId="43028"/>
    <cellStyle name="Normal 7 4 6 3 2 2 4" xfId="43029"/>
    <cellStyle name="Normal 7 4 6 3 2 3" xfId="43030"/>
    <cellStyle name="Normal 7 4 6 3 2 4" xfId="43031"/>
    <cellStyle name="Normal 7 4 6 3 2 5" xfId="43032"/>
    <cellStyle name="Normal 7 4 6 3 3" xfId="43033"/>
    <cellStyle name="Normal 7 4 6 3 3 2" xfId="43034"/>
    <cellStyle name="Normal 7 4 6 3 3 3" xfId="43035"/>
    <cellStyle name="Normal 7 4 6 3 3 4" xfId="43036"/>
    <cellStyle name="Normal 7 4 6 3 4" xfId="43037"/>
    <cellStyle name="Normal 7 4 6 3 4 2" xfId="43038"/>
    <cellStyle name="Normal 7 4 6 3 5" xfId="43039"/>
    <cellStyle name="Normal 7 4 6 3 6" xfId="43040"/>
    <cellStyle name="Normal 7 4 6 4" xfId="43041"/>
    <cellStyle name="Normal 7 4 6 4 2" xfId="43042"/>
    <cellStyle name="Normal 7 4 6 4 2 2" xfId="43043"/>
    <cellStyle name="Normal 7 4 6 4 2 3" xfId="43044"/>
    <cellStyle name="Normal 7 4 6 4 2 4" xfId="43045"/>
    <cellStyle name="Normal 7 4 6 4 3" xfId="43046"/>
    <cellStyle name="Normal 7 4 6 4 4" xfId="43047"/>
    <cellStyle name="Normal 7 4 6 4 5" xfId="43048"/>
    <cellStyle name="Normal 7 4 6 5" xfId="43049"/>
    <cellStyle name="Normal 7 4 6 5 2" xfId="43050"/>
    <cellStyle name="Normal 7 4 6 5 3" xfId="43051"/>
    <cellStyle name="Normal 7 4 6 5 4" xfId="43052"/>
    <cellStyle name="Normal 7 4 6 6" xfId="43053"/>
    <cellStyle name="Normal 7 4 6 6 2" xfId="43054"/>
    <cellStyle name="Normal 7 4 6 7" xfId="43055"/>
    <cellStyle name="Normal 7 4 6 8" xfId="43056"/>
    <cellStyle name="Normal 7 4 7" xfId="43057"/>
    <cellStyle name="Normal 7 4 7 2" xfId="43058"/>
    <cellStyle name="Normal 7 4 7 2 2" xfId="43059"/>
    <cellStyle name="Normal 7 4 7 2 2 2" xfId="43060"/>
    <cellStyle name="Normal 7 4 7 2 2 3" xfId="43061"/>
    <cellStyle name="Normal 7 4 7 2 2 4" xfId="43062"/>
    <cellStyle name="Normal 7 4 7 2 3" xfId="43063"/>
    <cellStyle name="Normal 7 4 7 2 4" xfId="43064"/>
    <cellStyle name="Normal 7 4 7 2 5" xfId="43065"/>
    <cellStyle name="Normal 7 4 7 3" xfId="43066"/>
    <cellStyle name="Normal 7 4 7 3 2" xfId="43067"/>
    <cellStyle name="Normal 7 4 7 3 3" xfId="43068"/>
    <cellStyle name="Normal 7 4 7 3 4" xfId="43069"/>
    <cellStyle name="Normal 7 4 7 4" xfId="43070"/>
    <cellStyle name="Normal 7 4 7 4 2" xfId="43071"/>
    <cellStyle name="Normal 7 4 7 5" xfId="43072"/>
    <cellStyle name="Normal 7 4 7 6" xfId="43073"/>
    <cellStyle name="Normal 7 4 8" xfId="43074"/>
    <cellStyle name="Normal 7 4 8 2" xfId="43075"/>
    <cellStyle name="Normal 7 4 8 2 2" xfId="43076"/>
    <cellStyle name="Normal 7 4 8 2 2 2" xfId="43077"/>
    <cellStyle name="Normal 7 4 8 2 2 3" xfId="43078"/>
    <cellStyle name="Normal 7 4 8 2 2 4" xfId="43079"/>
    <cellStyle name="Normal 7 4 8 2 3" xfId="43080"/>
    <cellStyle name="Normal 7 4 8 2 4" xfId="43081"/>
    <cellStyle name="Normal 7 4 8 2 5" xfId="43082"/>
    <cellStyle name="Normal 7 4 8 3" xfId="43083"/>
    <cellStyle name="Normal 7 4 8 3 2" xfId="43084"/>
    <cellStyle name="Normal 7 4 8 3 3" xfId="43085"/>
    <cellStyle name="Normal 7 4 8 3 4" xfId="43086"/>
    <cellStyle name="Normal 7 4 8 4" xfId="43087"/>
    <cellStyle name="Normal 7 4 8 4 2" xfId="43088"/>
    <cellStyle name="Normal 7 4 8 5" xfId="43089"/>
    <cellStyle name="Normal 7 4 8 6" xfId="43090"/>
    <cellStyle name="Normal 7 4 9" xfId="43091"/>
    <cellStyle name="Normal 7 4 9 2" xfId="43092"/>
    <cellStyle name="Normal 7 4 9 2 2" xfId="43093"/>
    <cellStyle name="Normal 7 4 9 2 3" xfId="43094"/>
    <cellStyle name="Normal 7 4 9 2 4" xfId="43095"/>
    <cellStyle name="Normal 7 4 9 3" xfId="43096"/>
    <cellStyle name="Normal 7 4 9 4" xfId="43097"/>
    <cellStyle name="Normal 7 4 9 5" xfId="43098"/>
    <cellStyle name="Normal 7 5" xfId="43099"/>
    <cellStyle name="Normal 7 5 10" xfId="43100"/>
    <cellStyle name="Normal 7 5 11" xfId="43101"/>
    <cellStyle name="Normal 7 5 2" xfId="43102"/>
    <cellStyle name="Normal 7 5 2 10" xfId="43103"/>
    <cellStyle name="Normal 7 5 2 2" xfId="43104"/>
    <cellStyle name="Normal 7 5 2 2 2" xfId="43105"/>
    <cellStyle name="Normal 7 5 2 2 2 2" xfId="43106"/>
    <cellStyle name="Normal 7 5 2 2 2 2 2" xfId="43107"/>
    <cellStyle name="Normal 7 5 2 2 2 2 2 2" xfId="43108"/>
    <cellStyle name="Normal 7 5 2 2 2 2 2 3" xfId="43109"/>
    <cellStyle name="Normal 7 5 2 2 2 2 2 4" xfId="43110"/>
    <cellStyle name="Normal 7 5 2 2 2 2 3" xfId="43111"/>
    <cellStyle name="Normal 7 5 2 2 2 2 4" xfId="43112"/>
    <cellStyle name="Normal 7 5 2 2 2 2 5" xfId="43113"/>
    <cellStyle name="Normal 7 5 2 2 2 3" xfId="43114"/>
    <cellStyle name="Normal 7 5 2 2 2 3 2" xfId="43115"/>
    <cellStyle name="Normal 7 5 2 2 2 3 3" xfId="43116"/>
    <cellStyle name="Normal 7 5 2 2 2 3 4" xfId="43117"/>
    <cellStyle name="Normal 7 5 2 2 2 4" xfId="43118"/>
    <cellStyle name="Normal 7 5 2 2 2 4 2" xfId="43119"/>
    <cellStyle name="Normal 7 5 2 2 2 5" xfId="43120"/>
    <cellStyle name="Normal 7 5 2 2 2 6" xfId="43121"/>
    <cellStyle name="Normal 7 5 2 2 3" xfId="43122"/>
    <cellStyle name="Normal 7 5 2 2 3 2" xfId="43123"/>
    <cellStyle name="Normal 7 5 2 2 3 2 2" xfId="43124"/>
    <cellStyle name="Normal 7 5 2 2 3 2 2 2" xfId="43125"/>
    <cellStyle name="Normal 7 5 2 2 3 2 2 3" xfId="43126"/>
    <cellStyle name="Normal 7 5 2 2 3 2 2 4" xfId="43127"/>
    <cellStyle name="Normal 7 5 2 2 3 2 3" xfId="43128"/>
    <cellStyle name="Normal 7 5 2 2 3 2 4" xfId="43129"/>
    <cellStyle name="Normal 7 5 2 2 3 2 5" xfId="43130"/>
    <cellStyle name="Normal 7 5 2 2 3 3" xfId="43131"/>
    <cellStyle name="Normal 7 5 2 2 3 3 2" xfId="43132"/>
    <cellStyle name="Normal 7 5 2 2 3 3 3" xfId="43133"/>
    <cellStyle name="Normal 7 5 2 2 3 3 4" xfId="43134"/>
    <cellStyle name="Normal 7 5 2 2 3 4" xfId="43135"/>
    <cellStyle name="Normal 7 5 2 2 3 4 2" xfId="43136"/>
    <cellStyle name="Normal 7 5 2 2 3 5" xfId="43137"/>
    <cellStyle name="Normal 7 5 2 2 3 6" xfId="43138"/>
    <cellStyle name="Normal 7 5 2 2 4" xfId="43139"/>
    <cellStyle name="Normal 7 5 2 2 4 2" xfId="43140"/>
    <cellStyle name="Normal 7 5 2 2 4 2 2" xfId="43141"/>
    <cellStyle name="Normal 7 5 2 2 4 2 3" xfId="43142"/>
    <cellStyle name="Normal 7 5 2 2 4 2 4" xfId="43143"/>
    <cellStyle name="Normal 7 5 2 2 4 3" xfId="43144"/>
    <cellStyle name="Normal 7 5 2 2 4 4" xfId="43145"/>
    <cellStyle name="Normal 7 5 2 2 4 5" xfId="43146"/>
    <cellStyle name="Normal 7 5 2 2 5" xfId="43147"/>
    <cellStyle name="Normal 7 5 2 2 5 2" xfId="43148"/>
    <cellStyle name="Normal 7 5 2 2 5 3" xfId="43149"/>
    <cellStyle name="Normal 7 5 2 2 5 4" xfId="43150"/>
    <cellStyle name="Normal 7 5 2 2 6" xfId="43151"/>
    <cellStyle name="Normal 7 5 2 2 6 2" xfId="43152"/>
    <cellStyle name="Normal 7 5 2 2 7" xfId="43153"/>
    <cellStyle name="Normal 7 5 2 2 8" xfId="43154"/>
    <cellStyle name="Normal 7 5 2 3" xfId="43155"/>
    <cellStyle name="Normal 7 5 2 3 2" xfId="43156"/>
    <cellStyle name="Normal 7 5 2 3 2 2" xfId="43157"/>
    <cellStyle name="Normal 7 5 2 3 2 2 2" xfId="43158"/>
    <cellStyle name="Normal 7 5 2 3 2 2 2 2" xfId="43159"/>
    <cellStyle name="Normal 7 5 2 3 2 2 2 3" xfId="43160"/>
    <cellStyle name="Normal 7 5 2 3 2 2 2 4" xfId="43161"/>
    <cellStyle name="Normal 7 5 2 3 2 2 3" xfId="43162"/>
    <cellStyle name="Normal 7 5 2 3 2 2 4" xfId="43163"/>
    <cellStyle name="Normal 7 5 2 3 2 2 5" xfId="43164"/>
    <cellStyle name="Normal 7 5 2 3 2 3" xfId="43165"/>
    <cellStyle name="Normal 7 5 2 3 2 3 2" xfId="43166"/>
    <cellStyle name="Normal 7 5 2 3 2 3 3" xfId="43167"/>
    <cellStyle name="Normal 7 5 2 3 2 3 4" xfId="43168"/>
    <cellStyle name="Normal 7 5 2 3 2 4" xfId="43169"/>
    <cellStyle name="Normal 7 5 2 3 2 4 2" xfId="43170"/>
    <cellStyle name="Normal 7 5 2 3 2 5" xfId="43171"/>
    <cellStyle name="Normal 7 5 2 3 2 6" xfId="43172"/>
    <cellStyle name="Normal 7 5 2 3 3" xfId="43173"/>
    <cellStyle name="Normal 7 5 2 3 3 2" xfId="43174"/>
    <cellStyle name="Normal 7 5 2 3 3 2 2" xfId="43175"/>
    <cellStyle name="Normal 7 5 2 3 3 2 2 2" xfId="43176"/>
    <cellStyle name="Normal 7 5 2 3 3 2 2 3" xfId="43177"/>
    <cellStyle name="Normal 7 5 2 3 3 2 2 4" xfId="43178"/>
    <cellStyle name="Normal 7 5 2 3 3 2 3" xfId="43179"/>
    <cellStyle name="Normal 7 5 2 3 3 2 4" xfId="43180"/>
    <cellStyle name="Normal 7 5 2 3 3 2 5" xfId="43181"/>
    <cellStyle name="Normal 7 5 2 3 3 3" xfId="43182"/>
    <cellStyle name="Normal 7 5 2 3 3 3 2" xfId="43183"/>
    <cellStyle name="Normal 7 5 2 3 3 3 3" xfId="43184"/>
    <cellStyle name="Normal 7 5 2 3 3 3 4" xfId="43185"/>
    <cellStyle name="Normal 7 5 2 3 3 4" xfId="43186"/>
    <cellStyle name="Normal 7 5 2 3 3 4 2" xfId="43187"/>
    <cellStyle name="Normal 7 5 2 3 3 5" xfId="43188"/>
    <cellStyle name="Normal 7 5 2 3 3 6" xfId="43189"/>
    <cellStyle name="Normal 7 5 2 3 4" xfId="43190"/>
    <cellStyle name="Normal 7 5 2 3 4 2" xfId="43191"/>
    <cellStyle name="Normal 7 5 2 3 4 2 2" xfId="43192"/>
    <cellStyle name="Normal 7 5 2 3 4 2 3" xfId="43193"/>
    <cellStyle name="Normal 7 5 2 3 4 2 4" xfId="43194"/>
    <cellStyle name="Normal 7 5 2 3 4 3" xfId="43195"/>
    <cellStyle name="Normal 7 5 2 3 4 4" xfId="43196"/>
    <cellStyle name="Normal 7 5 2 3 4 5" xfId="43197"/>
    <cellStyle name="Normal 7 5 2 3 5" xfId="43198"/>
    <cellStyle name="Normal 7 5 2 3 5 2" xfId="43199"/>
    <cellStyle name="Normal 7 5 2 3 5 3" xfId="43200"/>
    <cellStyle name="Normal 7 5 2 3 5 4" xfId="43201"/>
    <cellStyle name="Normal 7 5 2 3 6" xfId="43202"/>
    <cellStyle name="Normal 7 5 2 3 6 2" xfId="43203"/>
    <cellStyle name="Normal 7 5 2 3 7" xfId="43204"/>
    <cellStyle name="Normal 7 5 2 3 8" xfId="43205"/>
    <cellStyle name="Normal 7 5 2 4" xfId="43206"/>
    <cellStyle name="Normal 7 5 2 4 2" xfId="43207"/>
    <cellStyle name="Normal 7 5 2 4 2 2" xfId="43208"/>
    <cellStyle name="Normal 7 5 2 4 2 2 2" xfId="43209"/>
    <cellStyle name="Normal 7 5 2 4 2 2 3" xfId="43210"/>
    <cellStyle name="Normal 7 5 2 4 2 2 4" xfId="43211"/>
    <cellStyle name="Normal 7 5 2 4 2 3" xfId="43212"/>
    <cellStyle name="Normal 7 5 2 4 2 4" xfId="43213"/>
    <cellStyle name="Normal 7 5 2 4 2 5" xfId="43214"/>
    <cellStyle name="Normal 7 5 2 4 3" xfId="43215"/>
    <cellStyle name="Normal 7 5 2 4 3 2" xfId="43216"/>
    <cellStyle name="Normal 7 5 2 4 3 3" xfId="43217"/>
    <cellStyle name="Normal 7 5 2 4 3 4" xfId="43218"/>
    <cellStyle name="Normal 7 5 2 4 4" xfId="43219"/>
    <cellStyle name="Normal 7 5 2 4 4 2" xfId="43220"/>
    <cellStyle name="Normal 7 5 2 4 5" xfId="43221"/>
    <cellStyle name="Normal 7 5 2 4 6" xfId="43222"/>
    <cellStyle name="Normal 7 5 2 5" xfId="43223"/>
    <cellStyle name="Normal 7 5 2 5 2" xfId="43224"/>
    <cellStyle name="Normal 7 5 2 5 2 2" xfId="43225"/>
    <cellStyle name="Normal 7 5 2 5 2 2 2" xfId="43226"/>
    <cellStyle name="Normal 7 5 2 5 2 2 3" xfId="43227"/>
    <cellStyle name="Normal 7 5 2 5 2 2 4" xfId="43228"/>
    <cellStyle name="Normal 7 5 2 5 2 3" xfId="43229"/>
    <cellStyle name="Normal 7 5 2 5 2 4" xfId="43230"/>
    <cellStyle name="Normal 7 5 2 5 2 5" xfId="43231"/>
    <cellStyle name="Normal 7 5 2 5 3" xfId="43232"/>
    <cellStyle name="Normal 7 5 2 5 3 2" xfId="43233"/>
    <cellStyle name="Normal 7 5 2 5 3 3" xfId="43234"/>
    <cellStyle name="Normal 7 5 2 5 3 4" xfId="43235"/>
    <cellStyle name="Normal 7 5 2 5 4" xfId="43236"/>
    <cellStyle name="Normal 7 5 2 5 4 2" xfId="43237"/>
    <cellStyle name="Normal 7 5 2 5 5" xfId="43238"/>
    <cellStyle name="Normal 7 5 2 5 6" xfId="43239"/>
    <cellStyle name="Normal 7 5 2 6" xfId="43240"/>
    <cellStyle name="Normal 7 5 2 6 2" xfId="43241"/>
    <cellStyle name="Normal 7 5 2 6 2 2" xfId="43242"/>
    <cellStyle name="Normal 7 5 2 6 2 3" xfId="43243"/>
    <cellStyle name="Normal 7 5 2 6 2 4" xfId="43244"/>
    <cellStyle name="Normal 7 5 2 6 3" xfId="43245"/>
    <cellStyle name="Normal 7 5 2 6 4" xfId="43246"/>
    <cellStyle name="Normal 7 5 2 6 5" xfId="43247"/>
    <cellStyle name="Normal 7 5 2 7" xfId="43248"/>
    <cellStyle name="Normal 7 5 2 7 2" xfId="43249"/>
    <cellStyle name="Normal 7 5 2 7 3" xfId="43250"/>
    <cellStyle name="Normal 7 5 2 7 4" xfId="43251"/>
    <cellStyle name="Normal 7 5 2 8" xfId="43252"/>
    <cellStyle name="Normal 7 5 2 8 2" xfId="43253"/>
    <cellStyle name="Normal 7 5 2 9" xfId="43254"/>
    <cellStyle name="Normal 7 5 3" xfId="43255"/>
    <cellStyle name="Normal 7 5 3 2" xfId="43256"/>
    <cellStyle name="Normal 7 5 3 2 2" xfId="43257"/>
    <cellStyle name="Normal 7 5 3 2 2 2" xfId="43258"/>
    <cellStyle name="Normal 7 5 3 2 2 2 2" xfId="43259"/>
    <cellStyle name="Normal 7 5 3 2 2 2 3" xfId="43260"/>
    <cellStyle name="Normal 7 5 3 2 2 2 4" xfId="43261"/>
    <cellStyle name="Normal 7 5 3 2 2 3" xfId="43262"/>
    <cellStyle name="Normal 7 5 3 2 2 4" xfId="43263"/>
    <cellStyle name="Normal 7 5 3 2 2 5" xfId="43264"/>
    <cellStyle name="Normal 7 5 3 2 3" xfId="43265"/>
    <cellStyle name="Normal 7 5 3 2 3 2" xfId="43266"/>
    <cellStyle name="Normal 7 5 3 2 3 3" xfId="43267"/>
    <cellStyle name="Normal 7 5 3 2 3 4" xfId="43268"/>
    <cellStyle name="Normal 7 5 3 2 4" xfId="43269"/>
    <cellStyle name="Normal 7 5 3 2 4 2" xfId="43270"/>
    <cellStyle name="Normal 7 5 3 2 5" xfId="43271"/>
    <cellStyle name="Normal 7 5 3 2 6" xfId="43272"/>
    <cellStyle name="Normal 7 5 3 3" xfId="43273"/>
    <cellStyle name="Normal 7 5 3 3 2" xfId="43274"/>
    <cellStyle name="Normal 7 5 3 3 2 2" xfId="43275"/>
    <cellStyle name="Normal 7 5 3 3 2 2 2" xfId="43276"/>
    <cellStyle name="Normal 7 5 3 3 2 2 3" xfId="43277"/>
    <cellStyle name="Normal 7 5 3 3 2 2 4" xfId="43278"/>
    <cellStyle name="Normal 7 5 3 3 2 3" xfId="43279"/>
    <cellStyle name="Normal 7 5 3 3 2 4" xfId="43280"/>
    <cellStyle name="Normal 7 5 3 3 2 5" xfId="43281"/>
    <cellStyle name="Normal 7 5 3 3 3" xfId="43282"/>
    <cellStyle name="Normal 7 5 3 3 3 2" xfId="43283"/>
    <cellStyle name="Normal 7 5 3 3 3 3" xfId="43284"/>
    <cellStyle name="Normal 7 5 3 3 3 4" xfId="43285"/>
    <cellStyle name="Normal 7 5 3 3 4" xfId="43286"/>
    <cellStyle name="Normal 7 5 3 3 4 2" xfId="43287"/>
    <cellStyle name="Normal 7 5 3 3 5" xfId="43288"/>
    <cellStyle name="Normal 7 5 3 3 6" xfId="43289"/>
    <cellStyle name="Normal 7 5 3 4" xfId="43290"/>
    <cellStyle name="Normal 7 5 3 4 2" xfId="43291"/>
    <cellStyle name="Normal 7 5 3 4 2 2" xfId="43292"/>
    <cellStyle name="Normal 7 5 3 4 2 3" xfId="43293"/>
    <cellStyle name="Normal 7 5 3 4 2 4" xfId="43294"/>
    <cellStyle name="Normal 7 5 3 4 3" xfId="43295"/>
    <cellStyle name="Normal 7 5 3 4 4" xfId="43296"/>
    <cellStyle name="Normal 7 5 3 4 5" xfId="43297"/>
    <cellStyle name="Normal 7 5 3 5" xfId="43298"/>
    <cellStyle name="Normal 7 5 3 5 2" xfId="43299"/>
    <cellStyle name="Normal 7 5 3 5 3" xfId="43300"/>
    <cellStyle name="Normal 7 5 3 5 4" xfId="43301"/>
    <cellStyle name="Normal 7 5 3 6" xfId="43302"/>
    <cellStyle name="Normal 7 5 3 6 2" xfId="43303"/>
    <cellStyle name="Normal 7 5 3 7" xfId="43304"/>
    <cellStyle name="Normal 7 5 3 8" xfId="43305"/>
    <cellStyle name="Normal 7 5 4" xfId="43306"/>
    <cellStyle name="Normal 7 5 4 2" xfId="43307"/>
    <cellStyle name="Normal 7 5 4 2 2" xfId="43308"/>
    <cellStyle name="Normal 7 5 4 2 2 2" xfId="43309"/>
    <cellStyle name="Normal 7 5 4 2 2 2 2" xfId="43310"/>
    <cellStyle name="Normal 7 5 4 2 2 2 3" xfId="43311"/>
    <cellStyle name="Normal 7 5 4 2 2 2 4" xfId="43312"/>
    <cellStyle name="Normal 7 5 4 2 2 3" xfId="43313"/>
    <cellStyle name="Normal 7 5 4 2 2 4" xfId="43314"/>
    <cellStyle name="Normal 7 5 4 2 2 5" xfId="43315"/>
    <cellStyle name="Normal 7 5 4 2 3" xfId="43316"/>
    <cellStyle name="Normal 7 5 4 2 3 2" xfId="43317"/>
    <cellStyle name="Normal 7 5 4 2 3 3" xfId="43318"/>
    <cellStyle name="Normal 7 5 4 2 3 4" xfId="43319"/>
    <cellStyle name="Normal 7 5 4 2 4" xfId="43320"/>
    <cellStyle name="Normal 7 5 4 2 4 2" xfId="43321"/>
    <cellStyle name="Normal 7 5 4 2 5" xfId="43322"/>
    <cellStyle name="Normal 7 5 4 2 6" xfId="43323"/>
    <cellStyle name="Normal 7 5 4 3" xfId="43324"/>
    <cellStyle name="Normal 7 5 4 3 2" xfId="43325"/>
    <cellStyle name="Normal 7 5 4 3 2 2" xfId="43326"/>
    <cellStyle name="Normal 7 5 4 3 2 2 2" xfId="43327"/>
    <cellStyle name="Normal 7 5 4 3 2 2 3" xfId="43328"/>
    <cellStyle name="Normal 7 5 4 3 2 2 4" xfId="43329"/>
    <cellStyle name="Normal 7 5 4 3 2 3" xfId="43330"/>
    <cellStyle name="Normal 7 5 4 3 2 4" xfId="43331"/>
    <cellStyle name="Normal 7 5 4 3 2 5" xfId="43332"/>
    <cellStyle name="Normal 7 5 4 3 3" xfId="43333"/>
    <cellStyle name="Normal 7 5 4 3 3 2" xfId="43334"/>
    <cellStyle name="Normal 7 5 4 3 3 3" xfId="43335"/>
    <cellStyle name="Normal 7 5 4 3 3 4" xfId="43336"/>
    <cellStyle name="Normal 7 5 4 3 4" xfId="43337"/>
    <cellStyle name="Normal 7 5 4 3 4 2" xfId="43338"/>
    <cellStyle name="Normal 7 5 4 3 5" xfId="43339"/>
    <cellStyle name="Normal 7 5 4 3 6" xfId="43340"/>
    <cellStyle name="Normal 7 5 4 4" xfId="43341"/>
    <cellStyle name="Normal 7 5 4 4 2" xfId="43342"/>
    <cellStyle name="Normal 7 5 4 4 2 2" xfId="43343"/>
    <cellStyle name="Normal 7 5 4 4 2 3" xfId="43344"/>
    <cellStyle name="Normal 7 5 4 4 2 4" xfId="43345"/>
    <cellStyle name="Normal 7 5 4 4 3" xfId="43346"/>
    <cellStyle name="Normal 7 5 4 4 4" xfId="43347"/>
    <cellStyle name="Normal 7 5 4 4 5" xfId="43348"/>
    <cellStyle name="Normal 7 5 4 5" xfId="43349"/>
    <cellStyle name="Normal 7 5 4 5 2" xfId="43350"/>
    <cellStyle name="Normal 7 5 4 5 3" xfId="43351"/>
    <cellStyle name="Normal 7 5 4 5 4" xfId="43352"/>
    <cellStyle name="Normal 7 5 4 6" xfId="43353"/>
    <cellStyle name="Normal 7 5 4 6 2" xfId="43354"/>
    <cellStyle name="Normal 7 5 4 7" xfId="43355"/>
    <cellStyle name="Normal 7 5 4 8" xfId="43356"/>
    <cellStyle name="Normal 7 5 5" xfId="43357"/>
    <cellStyle name="Normal 7 5 5 2" xfId="43358"/>
    <cellStyle name="Normal 7 5 5 2 2" xfId="43359"/>
    <cellStyle name="Normal 7 5 5 2 2 2" xfId="43360"/>
    <cellStyle name="Normal 7 5 5 2 2 3" xfId="43361"/>
    <cellStyle name="Normal 7 5 5 2 2 4" xfId="43362"/>
    <cellStyle name="Normal 7 5 5 2 3" xfId="43363"/>
    <cellStyle name="Normal 7 5 5 2 4" xfId="43364"/>
    <cellStyle name="Normal 7 5 5 2 5" xfId="43365"/>
    <cellStyle name="Normal 7 5 5 3" xfId="43366"/>
    <cellStyle name="Normal 7 5 5 3 2" xfId="43367"/>
    <cellStyle name="Normal 7 5 5 3 3" xfId="43368"/>
    <cellStyle name="Normal 7 5 5 3 4" xfId="43369"/>
    <cellStyle name="Normal 7 5 5 4" xfId="43370"/>
    <cellStyle name="Normal 7 5 5 4 2" xfId="43371"/>
    <cellStyle name="Normal 7 5 5 5" xfId="43372"/>
    <cellStyle name="Normal 7 5 5 6" xfId="43373"/>
    <cellStyle name="Normal 7 5 6" xfId="43374"/>
    <cellStyle name="Normal 7 5 6 2" xfId="43375"/>
    <cellStyle name="Normal 7 5 6 2 2" xfId="43376"/>
    <cellStyle name="Normal 7 5 6 2 2 2" xfId="43377"/>
    <cellStyle name="Normal 7 5 6 2 2 3" xfId="43378"/>
    <cellStyle name="Normal 7 5 6 2 2 4" xfId="43379"/>
    <cellStyle name="Normal 7 5 6 2 3" xfId="43380"/>
    <cellStyle name="Normal 7 5 6 2 4" xfId="43381"/>
    <cellStyle name="Normal 7 5 6 2 5" xfId="43382"/>
    <cellStyle name="Normal 7 5 6 3" xfId="43383"/>
    <cellStyle name="Normal 7 5 6 3 2" xfId="43384"/>
    <cellStyle name="Normal 7 5 6 3 3" xfId="43385"/>
    <cellStyle name="Normal 7 5 6 3 4" xfId="43386"/>
    <cellStyle name="Normal 7 5 6 4" xfId="43387"/>
    <cellStyle name="Normal 7 5 6 4 2" xfId="43388"/>
    <cellStyle name="Normal 7 5 6 5" xfId="43389"/>
    <cellStyle name="Normal 7 5 6 6" xfId="43390"/>
    <cellStyle name="Normal 7 5 7" xfId="43391"/>
    <cellStyle name="Normal 7 5 7 2" xfId="43392"/>
    <cellStyle name="Normal 7 5 7 2 2" xfId="43393"/>
    <cellStyle name="Normal 7 5 7 2 3" xfId="43394"/>
    <cellStyle name="Normal 7 5 7 2 4" xfId="43395"/>
    <cellStyle name="Normal 7 5 7 3" xfId="43396"/>
    <cellStyle name="Normal 7 5 7 4" xfId="43397"/>
    <cellStyle name="Normal 7 5 7 5" xfId="43398"/>
    <cellStyle name="Normal 7 5 8" xfId="43399"/>
    <cellStyle name="Normal 7 5 8 2" xfId="43400"/>
    <cellStyle name="Normal 7 5 8 3" xfId="43401"/>
    <cellStyle name="Normal 7 5 8 4" xfId="43402"/>
    <cellStyle name="Normal 7 5 9" xfId="43403"/>
    <cellStyle name="Normal 7 5 9 2" xfId="43404"/>
    <cellStyle name="Normal 7 6" xfId="43405"/>
    <cellStyle name="Normal 7 7" xfId="43406"/>
    <cellStyle name="Normal 7 7 10" xfId="43407"/>
    <cellStyle name="Normal 7 7 2" xfId="43408"/>
    <cellStyle name="Normal 7 7 2 2" xfId="43409"/>
    <cellStyle name="Normal 7 7 2 2 2" xfId="43410"/>
    <cellStyle name="Normal 7 7 2 2 2 2" xfId="43411"/>
    <cellStyle name="Normal 7 7 2 2 2 2 2" xfId="43412"/>
    <cellStyle name="Normal 7 7 2 2 2 2 3" xfId="43413"/>
    <cellStyle name="Normal 7 7 2 2 2 2 4" xfId="43414"/>
    <cellStyle name="Normal 7 7 2 2 2 3" xfId="43415"/>
    <cellStyle name="Normal 7 7 2 2 2 4" xfId="43416"/>
    <cellStyle name="Normal 7 7 2 2 2 5" xfId="43417"/>
    <cellStyle name="Normal 7 7 2 2 3" xfId="43418"/>
    <cellStyle name="Normal 7 7 2 2 3 2" xfId="43419"/>
    <cellStyle name="Normal 7 7 2 2 3 3" xfId="43420"/>
    <cellStyle name="Normal 7 7 2 2 3 4" xfId="43421"/>
    <cellStyle name="Normal 7 7 2 2 4" xfId="43422"/>
    <cellStyle name="Normal 7 7 2 2 4 2" xfId="43423"/>
    <cellStyle name="Normal 7 7 2 2 5" xfId="43424"/>
    <cellStyle name="Normal 7 7 2 2 6" xfId="43425"/>
    <cellStyle name="Normal 7 7 2 3" xfId="43426"/>
    <cellStyle name="Normal 7 7 2 3 2" xfId="43427"/>
    <cellStyle name="Normal 7 7 2 3 2 2" xfId="43428"/>
    <cellStyle name="Normal 7 7 2 3 2 2 2" xfId="43429"/>
    <cellStyle name="Normal 7 7 2 3 2 2 3" xfId="43430"/>
    <cellStyle name="Normal 7 7 2 3 2 2 4" xfId="43431"/>
    <cellStyle name="Normal 7 7 2 3 2 3" xfId="43432"/>
    <cellStyle name="Normal 7 7 2 3 2 4" xfId="43433"/>
    <cellStyle name="Normal 7 7 2 3 2 5" xfId="43434"/>
    <cellStyle name="Normal 7 7 2 3 3" xfId="43435"/>
    <cellStyle name="Normal 7 7 2 3 3 2" xfId="43436"/>
    <cellStyle name="Normal 7 7 2 3 3 3" xfId="43437"/>
    <cellStyle name="Normal 7 7 2 3 3 4" xfId="43438"/>
    <cellStyle name="Normal 7 7 2 3 4" xfId="43439"/>
    <cellStyle name="Normal 7 7 2 3 4 2" xfId="43440"/>
    <cellStyle name="Normal 7 7 2 3 5" xfId="43441"/>
    <cellStyle name="Normal 7 7 2 3 6" xfId="43442"/>
    <cellStyle name="Normal 7 7 2 4" xfId="43443"/>
    <cellStyle name="Normal 7 7 2 4 2" xfId="43444"/>
    <cellStyle name="Normal 7 7 2 4 2 2" xfId="43445"/>
    <cellStyle name="Normal 7 7 2 4 2 3" xfId="43446"/>
    <cellStyle name="Normal 7 7 2 4 2 4" xfId="43447"/>
    <cellStyle name="Normal 7 7 2 4 3" xfId="43448"/>
    <cellStyle name="Normal 7 7 2 4 4" xfId="43449"/>
    <cellStyle name="Normal 7 7 2 4 5" xfId="43450"/>
    <cellStyle name="Normal 7 7 2 5" xfId="43451"/>
    <cellStyle name="Normal 7 7 2 5 2" xfId="43452"/>
    <cellStyle name="Normal 7 7 2 5 3" xfId="43453"/>
    <cellStyle name="Normal 7 7 2 5 4" xfId="43454"/>
    <cellStyle name="Normal 7 7 2 6" xfId="43455"/>
    <cellStyle name="Normal 7 7 2 6 2" xfId="43456"/>
    <cellStyle name="Normal 7 7 2 7" xfId="43457"/>
    <cellStyle name="Normal 7 7 2 8" xfId="43458"/>
    <cellStyle name="Normal 7 7 3" xfId="43459"/>
    <cellStyle name="Normal 7 7 3 2" xfId="43460"/>
    <cellStyle name="Normal 7 7 3 2 2" xfId="43461"/>
    <cellStyle name="Normal 7 7 3 2 2 2" xfId="43462"/>
    <cellStyle name="Normal 7 7 3 2 2 2 2" xfId="43463"/>
    <cellStyle name="Normal 7 7 3 2 2 2 3" xfId="43464"/>
    <cellStyle name="Normal 7 7 3 2 2 2 4" xfId="43465"/>
    <cellStyle name="Normal 7 7 3 2 2 3" xfId="43466"/>
    <cellStyle name="Normal 7 7 3 2 2 4" xfId="43467"/>
    <cellStyle name="Normal 7 7 3 2 2 5" xfId="43468"/>
    <cellStyle name="Normal 7 7 3 2 3" xfId="43469"/>
    <cellStyle name="Normal 7 7 3 2 3 2" xfId="43470"/>
    <cellStyle name="Normal 7 7 3 2 3 3" xfId="43471"/>
    <cellStyle name="Normal 7 7 3 2 3 4" xfId="43472"/>
    <cellStyle name="Normal 7 7 3 2 4" xfId="43473"/>
    <cellStyle name="Normal 7 7 3 2 4 2" xfId="43474"/>
    <cellStyle name="Normal 7 7 3 2 5" xfId="43475"/>
    <cellStyle name="Normal 7 7 3 2 6" xfId="43476"/>
    <cellStyle name="Normal 7 7 3 3" xfId="43477"/>
    <cellStyle name="Normal 7 7 3 3 2" xfId="43478"/>
    <cellStyle name="Normal 7 7 3 3 2 2" xfId="43479"/>
    <cellStyle name="Normal 7 7 3 3 2 2 2" xfId="43480"/>
    <cellStyle name="Normal 7 7 3 3 2 2 3" xfId="43481"/>
    <cellStyle name="Normal 7 7 3 3 2 2 4" xfId="43482"/>
    <cellStyle name="Normal 7 7 3 3 2 3" xfId="43483"/>
    <cellStyle name="Normal 7 7 3 3 2 4" xfId="43484"/>
    <cellStyle name="Normal 7 7 3 3 2 5" xfId="43485"/>
    <cellStyle name="Normal 7 7 3 3 3" xfId="43486"/>
    <cellStyle name="Normal 7 7 3 3 3 2" xfId="43487"/>
    <cellStyle name="Normal 7 7 3 3 3 3" xfId="43488"/>
    <cellStyle name="Normal 7 7 3 3 3 4" xfId="43489"/>
    <cellStyle name="Normal 7 7 3 3 4" xfId="43490"/>
    <cellStyle name="Normal 7 7 3 3 4 2" xfId="43491"/>
    <cellStyle name="Normal 7 7 3 3 5" xfId="43492"/>
    <cellStyle name="Normal 7 7 3 3 6" xfId="43493"/>
    <cellStyle name="Normal 7 7 3 4" xfId="43494"/>
    <cellStyle name="Normal 7 7 3 4 2" xfId="43495"/>
    <cellStyle name="Normal 7 7 3 4 2 2" xfId="43496"/>
    <cellStyle name="Normal 7 7 3 4 2 3" xfId="43497"/>
    <cellStyle name="Normal 7 7 3 4 2 4" xfId="43498"/>
    <cellStyle name="Normal 7 7 3 4 3" xfId="43499"/>
    <cellStyle name="Normal 7 7 3 4 4" xfId="43500"/>
    <cellStyle name="Normal 7 7 3 4 5" xfId="43501"/>
    <cellStyle name="Normal 7 7 3 5" xfId="43502"/>
    <cellStyle name="Normal 7 7 3 5 2" xfId="43503"/>
    <cellStyle name="Normal 7 7 3 5 3" xfId="43504"/>
    <cellStyle name="Normal 7 7 3 5 4" xfId="43505"/>
    <cellStyle name="Normal 7 7 3 6" xfId="43506"/>
    <cellStyle name="Normal 7 7 3 6 2" xfId="43507"/>
    <cellStyle name="Normal 7 7 3 7" xfId="43508"/>
    <cellStyle name="Normal 7 7 3 8" xfId="43509"/>
    <cellStyle name="Normal 7 7 4" xfId="43510"/>
    <cellStyle name="Normal 7 7 4 2" xfId="43511"/>
    <cellStyle name="Normal 7 7 4 2 2" xfId="43512"/>
    <cellStyle name="Normal 7 7 4 2 2 2" xfId="43513"/>
    <cellStyle name="Normal 7 7 4 2 2 3" xfId="43514"/>
    <cellStyle name="Normal 7 7 4 2 2 4" xfId="43515"/>
    <cellStyle name="Normal 7 7 4 2 3" xfId="43516"/>
    <cellStyle name="Normal 7 7 4 2 4" xfId="43517"/>
    <cellStyle name="Normal 7 7 4 2 5" xfId="43518"/>
    <cellStyle name="Normal 7 7 4 3" xfId="43519"/>
    <cellStyle name="Normal 7 7 4 3 2" xfId="43520"/>
    <cellStyle name="Normal 7 7 4 3 3" xfId="43521"/>
    <cellStyle name="Normal 7 7 4 3 4" xfId="43522"/>
    <cellStyle name="Normal 7 7 4 4" xfId="43523"/>
    <cellStyle name="Normal 7 7 4 4 2" xfId="43524"/>
    <cellStyle name="Normal 7 7 4 5" xfId="43525"/>
    <cellStyle name="Normal 7 7 4 6" xfId="43526"/>
    <cellStyle name="Normal 7 7 5" xfId="43527"/>
    <cellStyle name="Normal 7 7 5 2" xfId="43528"/>
    <cellStyle name="Normal 7 7 5 2 2" xfId="43529"/>
    <cellStyle name="Normal 7 7 5 2 2 2" xfId="43530"/>
    <cellStyle name="Normal 7 7 5 2 2 3" xfId="43531"/>
    <cellStyle name="Normal 7 7 5 2 2 4" xfId="43532"/>
    <cellStyle name="Normal 7 7 5 2 3" xfId="43533"/>
    <cellStyle name="Normal 7 7 5 2 4" xfId="43534"/>
    <cellStyle name="Normal 7 7 5 2 5" xfId="43535"/>
    <cellStyle name="Normal 7 7 5 3" xfId="43536"/>
    <cellStyle name="Normal 7 7 5 3 2" xfId="43537"/>
    <cellStyle name="Normal 7 7 5 3 3" xfId="43538"/>
    <cellStyle name="Normal 7 7 5 3 4" xfId="43539"/>
    <cellStyle name="Normal 7 7 5 4" xfId="43540"/>
    <cellStyle name="Normal 7 7 5 4 2" xfId="43541"/>
    <cellStyle name="Normal 7 7 5 5" xfId="43542"/>
    <cellStyle name="Normal 7 7 5 6" xfId="43543"/>
    <cellStyle name="Normal 7 7 6" xfId="43544"/>
    <cellStyle name="Normal 7 7 6 2" xfId="43545"/>
    <cellStyle name="Normal 7 7 6 2 2" xfId="43546"/>
    <cellStyle name="Normal 7 7 6 2 3" xfId="43547"/>
    <cellStyle name="Normal 7 7 6 2 4" xfId="43548"/>
    <cellStyle name="Normal 7 7 6 3" xfId="43549"/>
    <cellStyle name="Normal 7 7 6 4" xfId="43550"/>
    <cellStyle name="Normal 7 7 6 5" xfId="43551"/>
    <cellStyle name="Normal 7 7 7" xfId="43552"/>
    <cellStyle name="Normal 7 7 7 2" xfId="43553"/>
    <cellStyle name="Normal 7 7 7 3" xfId="43554"/>
    <cellStyle name="Normal 7 7 7 4" xfId="43555"/>
    <cellStyle name="Normal 7 7 8" xfId="43556"/>
    <cellStyle name="Normal 7 7 8 2" xfId="43557"/>
    <cellStyle name="Normal 7 7 9" xfId="43558"/>
    <cellStyle name="Normal 7 8" xfId="43559"/>
    <cellStyle name="Normal 7 8 10" xfId="43560"/>
    <cellStyle name="Normal 7 8 2" xfId="43561"/>
    <cellStyle name="Normal 7 8 2 2" xfId="43562"/>
    <cellStyle name="Normal 7 8 2 2 2" xfId="43563"/>
    <cellStyle name="Normal 7 8 2 2 2 2" xfId="43564"/>
    <cellStyle name="Normal 7 8 2 2 2 2 2" xfId="43565"/>
    <cellStyle name="Normal 7 8 2 2 2 2 3" xfId="43566"/>
    <cellStyle name="Normal 7 8 2 2 2 2 4" xfId="43567"/>
    <cellStyle name="Normal 7 8 2 2 2 3" xfId="43568"/>
    <cellStyle name="Normal 7 8 2 2 2 4" xfId="43569"/>
    <cellStyle name="Normal 7 8 2 2 2 5" xfId="43570"/>
    <cellStyle name="Normal 7 8 2 2 3" xfId="43571"/>
    <cellStyle name="Normal 7 8 2 2 3 2" xfId="43572"/>
    <cellStyle name="Normal 7 8 2 2 3 3" xfId="43573"/>
    <cellStyle name="Normal 7 8 2 2 3 4" xfId="43574"/>
    <cellStyle name="Normal 7 8 2 2 4" xfId="43575"/>
    <cellStyle name="Normal 7 8 2 2 4 2" xfId="43576"/>
    <cellStyle name="Normal 7 8 2 2 5" xfId="43577"/>
    <cellStyle name="Normal 7 8 2 2 6" xfId="43578"/>
    <cellStyle name="Normal 7 8 2 3" xfId="43579"/>
    <cellStyle name="Normal 7 8 2 3 2" xfId="43580"/>
    <cellStyle name="Normal 7 8 2 3 2 2" xfId="43581"/>
    <cellStyle name="Normal 7 8 2 3 2 2 2" xfId="43582"/>
    <cellStyle name="Normal 7 8 2 3 2 2 3" xfId="43583"/>
    <cellStyle name="Normal 7 8 2 3 2 2 4" xfId="43584"/>
    <cellStyle name="Normal 7 8 2 3 2 3" xfId="43585"/>
    <cellStyle name="Normal 7 8 2 3 2 4" xfId="43586"/>
    <cellStyle name="Normal 7 8 2 3 2 5" xfId="43587"/>
    <cellStyle name="Normal 7 8 2 3 3" xfId="43588"/>
    <cellStyle name="Normal 7 8 2 3 3 2" xfId="43589"/>
    <cellStyle name="Normal 7 8 2 3 3 3" xfId="43590"/>
    <cellStyle name="Normal 7 8 2 3 3 4" xfId="43591"/>
    <cellStyle name="Normal 7 8 2 3 4" xfId="43592"/>
    <cellStyle name="Normal 7 8 2 3 4 2" xfId="43593"/>
    <cellStyle name="Normal 7 8 2 3 5" xfId="43594"/>
    <cellStyle name="Normal 7 8 2 3 6" xfId="43595"/>
    <cellStyle name="Normal 7 8 2 4" xfId="43596"/>
    <cellStyle name="Normal 7 8 2 4 2" xfId="43597"/>
    <cellStyle name="Normal 7 8 2 4 2 2" xfId="43598"/>
    <cellStyle name="Normal 7 8 2 4 2 3" xfId="43599"/>
    <cellStyle name="Normal 7 8 2 4 2 4" xfId="43600"/>
    <cellStyle name="Normal 7 8 2 4 3" xfId="43601"/>
    <cellStyle name="Normal 7 8 2 4 4" xfId="43602"/>
    <cellStyle name="Normal 7 8 2 4 5" xfId="43603"/>
    <cellStyle name="Normal 7 8 2 5" xfId="43604"/>
    <cellStyle name="Normal 7 8 2 5 2" xfId="43605"/>
    <cellStyle name="Normal 7 8 2 5 3" xfId="43606"/>
    <cellStyle name="Normal 7 8 2 5 4" xfId="43607"/>
    <cellStyle name="Normal 7 8 2 6" xfId="43608"/>
    <cellStyle name="Normal 7 8 2 6 2" xfId="43609"/>
    <cellStyle name="Normal 7 8 2 7" xfId="43610"/>
    <cellStyle name="Normal 7 8 2 8" xfId="43611"/>
    <cellStyle name="Normal 7 8 3" xfId="43612"/>
    <cellStyle name="Normal 7 8 3 2" xfId="43613"/>
    <cellStyle name="Normal 7 8 3 2 2" xfId="43614"/>
    <cellStyle name="Normal 7 8 3 2 2 2" xfId="43615"/>
    <cellStyle name="Normal 7 8 3 2 2 2 2" xfId="43616"/>
    <cellStyle name="Normal 7 8 3 2 2 2 3" xfId="43617"/>
    <cellStyle name="Normal 7 8 3 2 2 2 4" xfId="43618"/>
    <cellStyle name="Normal 7 8 3 2 2 3" xfId="43619"/>
    <cellStyle name="Normal 7 8 3 2 2 4" xfId="43620"/>
    <cellStyle name="Normal 7 8 3 2 2 5" xfId="43621"/>
    <cellStyle name="Normal 7 8 3 2 3" xfId="43622"/>
    <cellStyle name="Normal 7 8 3 2 3 2" xfId="43623"/>
    <cellStyle name="Normal 7 8 3 2 3 3" xfId="43624"/>
    <cellStyle name="Normal 7 8 3 2 3 4" xfId="43625"/>
    <cellStyle name="Normal 7 8 3 2 4" xfId="43626"/>
    <cellStyle name="Normal 7 8 3 2 4 2" xfId="43627"/>
    <cellStyle name="Normal 7 8 3 2 5" xfId="43628"/>
    <cellStyle name="Normal 7 8 3 2 6" xfId="43629"/>
    <cellStyle name="Normal 7 8 3 3" xfId="43630"/>
    <cellStyle name="Normal 7 8 3 3 2" xfId="43631"/>
    <cellStyle name="Normal 7 8 3 3 2 2" xfId="43632"/>
    <cellStyle name="Normal 7 8 3 3 2 2 2" xfId="43633"/>
    <cellStyle name="Normal 7 8 3 3 2 2 3" xfId="43634"/>
    <cellStyle name="Normal 7 8 3 3 2 2 4" xfId="43635"/>
    <cellStyle name="Normal 7 8 3 3 2 3" xfId="43636"/>
    <cellStyle name="Normal 7 8 3 3 2 4" xfId="43637"/>
    <cellStyle name="Normal 7 8 3 3 2 5" xfId="43638"/>
    <cellStyle name="Normal 7 8 3 3 3" xfId="43639"/>
    <cellStyle name="Normal 7 8 3 3 3 2" xfId="43640"/>
    <cellStyle name="Normal 7 8 3 3 3 3" xfId="43641"/>
    <cellStyle name="Normal 7 8 3 3 3 4" xfId="43642"/>
    <cellStyle name="Normal 7 8 3 3 4" xfId="43643"/>
    <cellStyle name="Normal 7 8 3 3 4 2" xfId="43644"/>
    <cellStyle name="Normal 7 8 3 3 5" xfId="43645"/>
    <cellStyle name="Normal 7 8 3 3 6" xfId="43646"/>
    <cellStyle name="Normal 7 8 3 4" xfId="43647"/>
    <cellStyle name="Normal 7 8 3 4 2" xfId="43648"/>
    <cellStyle name="Normal 7 8 3 4 2 2" xfId="43649"/>
    <cellStyle name="Normal 7 8 3 4 2 3" xfId="43650"/>
    <cellStyle name="Normal 7 8 3 4 2 4" xfId="43651"/>
    <cellStyle name="Normal 7 8 3 4 3" xfId="43652"/>
    <cellStyle name="Normal 7 8 3 4 4" xfId="43653"/>
    <cellStyle name="Normal 7 8 3 4 5" xfId="43654"/>
    <cellStyle name="Normal 7 8 3 5" xfId="43655"/>
    <cellStyle name="Normal 7 8 3 5 2" xfId="43656"/>
    <cellStyle name="Normal 7 8 3 5 3" xfId="43657"/>
    <cellStyle name="Normal 7 8 3 5 4" xfId="43658"/>
    <cellStyle name="Normal 7 8 3 6" xfId="43659"/>
    <cellStyle name="Normal 7 8 3 6 2" xfId="43660"/>
    <cellStyle name="Normal 7 8 3 7" xfId="43661"/>
    <cellStyle name="Normal 7 8 3 8" xfId="43662"/>
    <cellStyle name="Normal 7 8 4" xfId="43663"/>
    <cellStyle name="Normal 7 8 4 2" xfId="43664"/>
    <cellStyle name="Normal 7 8 4 2 2" xfId="43665"/>
    <cellStyle name="Normal 7 8 4 2 2 2" xfId="43666"/>
    <cellStyle name="Normal 7 8 4 2 2 3" xfId="43667"/>
    <cellStyle name="Normal 7 8 4 2 2 4" xfId="43668"/>
    <cellStyle name="Normal 7 8 4 2 3" xfId="43669"/>
    <cellStyle name="Normal 7 8 4 2 4" xfId="43670"/>
    <cellStyle name="Normal 7 8 4 2 5" xfId="43671"/>
    <cellStyle name="Normal 7 8 4 3" xfId="43672"/>
    <cellStyle name="Normal 7 8 4 3 2" xfId="43673"/>
    <cellStyle name="Normal 7 8 4 3 3" xfId="43674"/>
    <cellStyle name="Normal 7 8 4 3 4" xfId="43675"/>
    <cellStyle name="Normal 7 8 4 4" xfId="43676"/>
    <cellStyle name="Normal 7 8 4 4 2" xfId="43677"/>
    <cellStyle name="Normal 7 8 4 5" xfId="43678"/>
    <cellStyle name="Normal 7 8 4 6" xfId="43679"/>
    <cellStyle name="Normal 7 8 5" xfId="43680"/>
    <cellStyle name="Normal 7 8 5 2" xfId="43681"/>
    <cellStyle name="Normal 7 8 5 2 2" xfId="43682"/>
    <cellStyle name="Normal 7 8 5 2 2 2" xfId="43683"/>
    <cellStyle name="Normal 7 8 5 2 2 3" xfId="43684"/>
    <cellStyle name="Normal 7 8 5 2 2 4" xfId="43685"/>
    <cellStyle name="Normal 7 8 5 2 3" xfId="43686"/>
    <cellStyle name="Normal 7 8 5 2 4" xfId="43687"/>
    <cellStyle name="Normal 7 8 5 2 5" xfId="43688"/>
    <cellStyle name="Normal 7 8 5 3" xfId="43689"/>
    <cellStyle name="Normal 7 8 5 3 2" xfId="43690"/>
    <cellStyle name="Normal 7 8 5 3 3" xfId="43691"/>
    <cellStyle name="Normal 7 8 5 3 4" xfId="43692"/>
    <cellStyle name="Normal 7 8 5 4" xfId="43693"/>
    <cellStyle name="Normal 7 8 5 4 2" xfId="43694"/>
    <cellStyle name="Normal 7 8 5 5" xfId="43695"/>
    <cellStyle name="Normal 7 8 5 6" xfId="43696"/>
    <cellStyle name="Normal 7 8 6" xfId="43697"/>
    <cellStyle name="Normal 7 8 6 2" xfId="43698"/>
    <cellStyle name="Normal 7 8 6 2 2" xfId="43699"/>
    <cellStyle name="Normal 7 8 6 2 3" xfId="43700"/>
    <cellStyle name="Normal 7 8 6 2 4" xfId="43701"/>
    <cellStyle name="Normal 7 8 6 3" xfId="43702"/>
    <cellStyle name="Normal 7 8 6 4" xfId="43703"/>
    <cellStyle name="Normal 7 8 6 5" xfId="43704"/>
    <cellStyle name="Normal 7 8 7" xfId="43705"/>
    <cellStyle name="Normal 7 8 7 2" xfId="43706"/>
    <cellStyle name="Normal 7 8 7 3" xfId="43707"/>
    <cellStyle name="Normal 7 8 7 4" xfId="43708"/>
    <cellStyle name="Normal 7 8 8" xfId="43709"/>
    <cellStyle name="Normal 7 8 8 2" xfId="43710"/>
    <cellStyle name="Normal 7 8 9" xfId="43711"/>
    <cellStyle name="Normal 7 9" xfId="43712"/>
    <cellStyle name="Normal 7 9 2" xfId="43713"/>
    <cellStyle name="Normal 7 9 2 2" xfId="43714"/>
    <cellStyle name="Normal 7 9 2 2 2" xfId="43715"/>
    <cellStyle name="Normal 7 9 2 2 2 2" xfId="43716"/>
    <cellStyle name="Normal 7 9 2 2 2 3" xfId="43717"/>
    <cellStyle name="Normal 7 9 2 2 2 4" xfId="43718"/>
    <cellStyle name="Normal 7 9 2 2 3" xfId="43719"/>
    <cellStyle name="Normal 7 9 2 2 4" xfId="43720"/>
    <cellStyle name="Normal 7 9 2 2 5" xfId="43721"/>
    <cellStyle name="Normal 7 9 2 3" xfId="43722"/>
    <cellStyle name="Normal 7 9 2 3 2" xfId="43723"/>
    <cellStyle name="Normal 7 9 2 3 3" xfId="43724"/>
    <cellStyle name="Normal 7 9 2 3 4" xfId="43725"/>
    <cellStyle name="Normal 7 9 2 4" xfId="43726"/>
    <cellStyle name="Normal 7 9 2 4 2" xfId="43727"/>
    <cellStyle name="Normal 7 9 2 5" xfId="43728"/>
    <cellStyle name="Normal 7 9 2 6" xfId="43729"/>
    <cellStyle name="Normal 7 9 3" xfId="43730"/>
    <cellStyle name="Normal 7 9 3 2" xfId="43731"/>
    <cellStyle name="Normal 7 9 3 2 2" xfId="43732"/>
    <cellStyle name="Normal 7 9 3 2 2 2" xfId="43733"/>
    <cellStyle name="Normal 7 9 3 2 2 3" xfId="43734"/>
    <cellStyle name="Normal 7 9 3 2 2 4" xfId="43735"/>
    <cellStyle name="Normal 7 9 3 2 3" xfId="43736"/>
    <cellStyle name="Normal 7 9 3 2 4" xfId="43737"/>
    <cellStyle name="Normal 7 9 3 2 5" xfId="43738"/>
    <cellStyle name="Normal 7 9 3 3" xfId="43739"/>
    <cellStyle name="Normal 7 9 3 3 2" xfId="43740"/>
    <cellStyle name="Normal 7 9 3 3 3" xfId="43741"/>
    <cellStyle name="Normal 7 9 3 3 4" xfId="43742"/>
    <cellStyle name="Normal 7 9 3 4" xfId="43743"/>
    <cellStyle name="Normal 7 9 3 4 2" xfId="43744"/>
    <cellStyle name="Normal 7 9 3 5" xfId="43745"/>
    <cellStyle name="Normal 7 9 3 6" xfId="43746"/>
    <cellStyle name="Normal 7 9 4" xfId="43747"/>
    <cellStyle name="Normal 7 9 4 2" xfId="43748"/>
    <cellStyle name="Normal 7 9 4 2 2" xfId="43749"/>
    <cellStyle name="Normal 7 9 4 2 3" xfId="43750"/>
    <cellStyle name="Normal 7 9 4 2 4" xfId="43751"/>
    <cellStyle name="Normal 7 9 4 3" xfId="43752"/>
    <cellStyle name="Normal 7 9 4 4" xfId="43753"/>
    <cellStyle name="Normal 7 9 4 5" xfId="43754"/>
    <cellStyle name="Normal 7 9 5" xfId="43755"/>
    <cellStyle name="Normal 7 9 5 2" xfId="43756"/>
    <cellStyle name="Normal 7 9 5 3" xfId="43757"/>
    <cellStyle name="Normal 7 9 5 4" xfId="43758"/>
    <cellStyle name="Normal 7 9 6" xfId="43759"/>
    <cellStyle name="Normal 7 9 6 2" xfId="43760"/>
    <cellStyle name="Normal 7 9 7" xfId="43761"/>
    <cellStyle name="Normal 7 9 8" xfId="43762"/>
    <cellStyle name="Normal 70" xfId="43763"/>
    <cellStyle name="Normal 70 2" xfId="43764"/>
    <cellStyle name="Normal 70 2 2" xfId="43765"/>
    <cellStyle name="Normal 70 2 2 2" xfId="43766"/>
    <cellStyle name="Normal 70 2 2 3" xfId="43767"/>
    <cellStyle name="Normal 70 2 2 4" xfId="43768"/>
    <cellStyle name="Normal 70 2 3" xfId="43769"/>
    <cellStyle name="Normal 70 2 4" xfId="43770"/>
    <cellStyle name="Normal 70 2 5" xfId="43771"/>
    <cellStyle name="Normal 70 3" xfId="43772"/>
    <cellStyle name="Normal 70 3 2" xfId="43773"/>
    <cellStyle name="Normal 70 3 3" xfId="43774"/>
    <cellStyle name="Normal 70 3 4" xfId="43775"/>
    <cellStyle name="Normal 70 4" xfId="43776"/>
    <cellStyle name="Normal 70 4 2" xfId="43777"/>
    <cellStyle name="Normal 70 5" xfId="43778"/>
    <cellStyle name="Normal 70 6" xfId="43779"/>
    <cellStyle name="Normal 71" xfId="43780"/>
    <cellStyle name="Normal 71 2" xfId="43781"/>
    <cellStyle name="Normal 71 2 2" xfId="43782"/>
    <cellStyle name="Normal 71 2 2 2" xfId="43783"/>
    <cellStyle name="Normal 71 2 2 3" xfId="43784"/>
    <cellStyle name="Normal 71 2 2 4" xfId="43785"/>
    <cellStyle name="Normal 71 2 3" xfId="43786"/>
    <cellStyle name="Normal 71 2 4" xfId="43787"/>
    <cellStyle name="Normal 71 2 5" xfId="43788"/>
    <cellStyle name="Normal 71 3" xfId="43789"/>
    <cellStyle name="Normal 71 3 2" xfId="43790"/>
    <cellStyle name="Normal 71 3 3" xfId="43791"/>
    <cellStyle name="Normal 71 3 4" xfId="43792"/>
    <cellStyle name="Normal 71 4" xfId="43793"/>
    <cellStyle name="Normal 71 4 2" xfId="43794"/>
    <cellStyle name="Normal 71 5" xfId="43795"/>
    <cellStyle name="Normal 71 6" xfId="43796"/>
    <cellStyle name="Normal 72" xfId="43797"/>
    <cellStyle name="Normal 72 2" xfId="43798"/>
    <cellStyle name="Normal 72 2 2" xfId="43799"/>
    <cellStyle name="Normal 72 2 2 2" xfId="43800"/>
    <cellStyle name="Normal 72 2 2 3" xfId="43801"/>
    <cellStyle name="Normal 72 2 2 4" xfId="43802"/>
    <cellStyle name="Normal 72 2 3" xfId="43803"/>
    <cellStyle name="Normal 72 2 4" xfId="43804"/>
    <cellStyle name="Normal 72 2 5" xfId="43805"/>
    <cellStyle name="Normal 72 3" xfId="43806"/>
    <cellStyle name="Normal 72 3 2" xfId="43807"/>
    <cellStyle name="Normal 72 3 3" xfId="43808"/>
    <cellStyle name="Normal 72 3 4" xfId="43809"/>
    <cellStyle name="Normal 72 4" xfId="43810"/>
    <cellStyle name="Normal 72 4 2" xfId="43811"/>
    <cellStyle name="Normal 72 5" xfId="43812"/>
    <cellStyle name="Normal 72 6" xfId="43813"/>
    <cellStyle name="Normal 72 7" xfId="43814"/>
    <cellStyle name="Normal 73" xfId="43815"/>
    <cellStyle name="Normal 73 2" xfId="43816"/>
    <cellStyle name="Normal 73 2 2" xfId="43817"/>
    <cellStyle name="Normal 73 2 2 2" xfId="43818"/>
    <cellStyle name="Normal 73 2 2 3" xfId="43819"/>
    <cellStyle name="Normal 73 2 2 4" xfId="43820"/>
    <cellStyle name="Normal 73 2 3" xfId="43821"/>
    <cellStyle name="Normal 73 2 4" xfId="43822"/>
    <cellStyle name="Normal 73 2 5" xfId="43823"/>
    <cellStyle name="Normal 73 3" xfId="43824"/>
    <cellStyle name="Normal 73 3 2" xfId="43825"/>
    <cellStyle name="Normal 73 3 3" xfId="43826"/>
    <cellStyle name="Normal 73 3 4" xfId="43827"/>
    <cellStyle name="Normal 73 4" xfId="43828"/>
    <cellStyle name="Normal 73 4 2" xfId="43829"/>
    <cellStyle name="Normal 73 5" xfId="43830"/>
    <cellStyle name="Normal 73 6" xfId="43831"/>
    <cellStyle name="Normal 73 7" xfId="43832"/>
    <cellStyle name="Normal 74" xfId="43833"/>
    <cellStyle name="Normal 74 2" xfId="43834"/>
    <cellStyle name="Normal 74 2 2" xfId="43835"/>
    <cellStyle name="Normal 74 2 2 2" xfId="43836"/>
    <cellStyle name="Normal 74 2 2 3" xfId="43837"/>
    <cellStyle name="Normal 74 2 2 4" xfId="43838"/>
    <cellStyle name="Normal 74 2 3" xfId="43839"/>
    <cellStyle name="Normal 74 2 4" xfId="43840"/>
    <cellStyle name="Normal 74 2 5" xfId="43841"/>
    <cellStyle name="Normal 74 3" xfId="43842"/>
    <cellStyle name="Normal 74 3 2" xfId="43843"/>
    <cellStyle name="Normal 74 3 3" xfId="43844"/>
    <cellStyle name="Normal 74 3 4" xfId="43845"/>
    <cellStyle name="Normal 74 4" xfId="43846"/>
    <cellStyle name="Normal 74 4 2" xfId="43847"/>
    <cellStyle name="Normal 74 5" xfId="43848"/>
    <cellStyle name="Normal 74 6" xfId="43849"/>
    <cellStyle name="Normal 74 7" xfId="43850"/>
    <cellStyle name="Normal 75" xfId="43851"/>
    <cellStyle name="Normal 75 2" xfId="43852"/>
    <cellStyle name="Normal 75 2 2" xfId="43853"/>
    <cellStyle name="Normal 75 2 2 2" xfId="43854"/>
    <cellStyle name="Normal 75 2 2 3" xfId="43855"/>
    <cellStyle name="Normal 75 2 2 4" xfId="43856"/>
    <cellStyle name="Normal 75 2 3" xfId="43857"/>
    <cellStyle name="Normal 75 2 4" xfId="43858"/>
    <cellStyle name="Normal 75 2 5" xfId="43859"/>
    <cellStyle name="Normal 75 3" xfId="43860"/>
    <cellStyle name="Normal 75 3 2" xfId="43861"/>
    <cellStyle name="Normal 75 3 3" xfId="43862"/>
    <cellStyle name="Normal 75 3 4" xfId="43863"/>
    <cellStyle name="Normal 75 4" xfId="43864"/>
    <cellStyle name="Normal 75 4 2" xfId="43865"/>
    <cellStyle name="Normal 75 5" xfId="43866"/>
    <cellStyle name="Normal 75 6" xfId="43867"/>
    <cellStyle name="Normal 75 7" xfId="43868"/>
    <cellStyle name="Normal 76" xfId="43869"/>
    <cellStyle name="Normal 76 2" xfId="43870"/>
    <cellStyle name="Normal 76 2 2" xfId="43871"/>
    <cellStyle name="Normal 76 2 2 2" xfId="43872"/>
    <cellStyle name="Normal 76 2 2 3" xfId="43873"/>
    <cellStyle name="Normal 76 2 2 4" xfId="43874"/>
    <cellStyle name="Normal 76 2 3" xfId="43875"/>
    <cellStyle name="Normal 76 2 4" xfId="43876"/>
    <cellStyle name="Normal 76 2 5" xfId="43877"/>
    <cellStyle name="Normal 76 3" xfId="43878"/>
    <cellStyle name="Normal 76 3 2" xfId="43879"/>
    <cellStyle name="Normal 76 3 3" xfId="43880"/>
    <cellStyle name="Normal 76 3 4" xfId="43881"/>
    <cellStyle name="Normal 76 4" xfId="43882"/>
    <cellStyle name="Normal 76 4 2" xfId="43883"/>
    <cellStyle name="Normal 76 5" xfId="43884"/>
    <cellStyle name="Normal 76 6" xfId="43885"/>
    <cellStyle name="Normal 76 7" xfId="43886"/>
    <cellStyle name="Normal 77" xfId="43887"/>
    <cellStyle name="Normal 77 2" xfId="43888"/>
    <cellStyle name="Normal 77 2 2" xfId="43889"/>
    <cellStyle name="Normal 77 2 2 2" xfId="43890"/>
    <cellStyle name="Normal 77 2 2 3" xfId="43891"/>
    <cellStyle name="Normal 77 2 2 4" xfId="43892"/>
    <cellStyle name="Normal 77 2 3" xfId="43893"/>
    <cellStyle name="Normal 77 2 4" xfId="43894"/>
    <cellStyle name="Normal 77 2 5" xfId="43895"/>
    <cellStyle name="Normal 77 3" xfId="43896"/>
    <cellStyle name="Normal 77 3 2" xfId="43897"/>
    <cellStyle name="Normal 77 3 3" xfId="43898"/>
    <cellStyle name="Normal 77 3 4" xfId="43899"/>
    <cellStyle name="Normal 77 4" xfId="43900"/>
    <cellStyle name="Normal 77 4 2" xfId="43901"/>
    <cellStyle name="Normal 77 5" xfId="43902"/>
    <cellStyle name="Normal 77 6" xfId="43903"/>
    <cellStyle name="Normal 77 7" xfId="43904"/>
    <cellStyle name="Normal 78" xfId="43905"/>
    <cellStyle name="Normal 78 2" xfId="43906"/>
    <cellStyle name="Normal 78 2 2" xfId="43907"/>
    <cellStyle name="Normal 78 2 2 2" xfId="43908"/>
    <cellStyle name="Normal 78 2 2 3" xfId="43909"/>
    <cellStyle name="Normal 78 2 2 4" xfId="43910"/>
    <cellStyle name="Normal 78 2 3" xfId="43911"/>
    <cellStyle name="Normal 78 2 4" xfId="43912"/>
    <cellStyle name="Normal 78 2 5" xfId="43913"/>
    <cellStyle name="Normal 78 3" xfId="43914"/>
    <cellStyle name="Normal 78 3 2" xfId="43915"/>
    <cellStyle name="Normal 78 3 3" xfId="43916"/>
    <cellStyle name="Normal 78 3 4" xfId="43917"/>
    <cellStyle name="Normal 78 4" xfId="43918"/>
    <cellStyle name="Normal 78 4 2" xfId="43919"/>
    <cellStyle name="Normal 78 5" xfId="43920"/>
    <cellStyle name="Normal 78 6" xfId="43921"/>
    <cellStyle name="Normal 78 7" xfId="43922"/>
    <cellStyle name="Normal 79" xfId="43923"/>
    <cellStyle name="Normal 79 2" xfId="43924"/>
    <cellStyle name="Normal 79 2 2" xfId="43925"/>
    <cellStyle name="Normal 79 2 2 2" xfId="43926"/>
    <cellStyle name="Normal 79 2 2 3" xfId="43927"/>
    <cellStyle name="Normal 79 2 2 4" xfId="43928"/>
    <cellStyle name="Normal 79 2 3" xfId="43929"/>
    <cellStyle name="Normal 79 2 4" xfId="43930"/>
    <cellStyle name="Normal 79 2 5" xfId="43931"/>
    <cellStyle name="Normal 79 3" xfId="43932"/>
    <cellStyle name="Normal 79 3 2" xfId="43933"/>
    <cellStyle name="Normal 79 3 3" xfId="43934"/>
    <cellStyle name="Normal 79 3 4" xfId="43935"/>
    <cellStyle name="Normal 79 4" xfId="43936"/>
    <cellStyle name="Normal 79 4 2" xfId="43937"/>
    <cellStyle name="Normal 79 5" xfId="43938"/>
    <cellStyle name="Normal 79 6" xfId="43939"/>
    <cellStyle name="Normal 8" xfId="182"/>
    <cellStyle name="Normal 8 10" xfId="43940"/>
    <cellStyle name="Normal 8 10 2" xfId="43941"/>
    <cellStyle name="Normal 8 10 2 2" xfId="43942"/>
    <cellStyle name="Normal 8 10 2 2 2" xfId="43943"/>
    <cellStyle name="Normal 8 10 2 2 3" xfId="43944"/>
    <cellStyle name="Normal 8 10 2 2 4" xfId="43945"/>
    <cellStyle name="Normal 8 10 2 3" xfId="43946"/>
    <cellStyle name="Normal 8 10 2 4" xfId="43947"/>
    <cellStyle name="Normal 8 10 2 5" xfId="43948"/>
    <cellStyle name="Normal 8 10 3" xfId="43949"/>
    <cellStyle name="Normal 8 10 3 2" xfId="43950"/>
    <cellStyle name="Normal 8 10 3 3" xfId="43951"/>
    <cellStyle name="Normal 8 10 3 4" xfId="43952"/>
    <cellStyle name="Normal 8 10 4" xfId="43953"/>
    <cellStyle name="Normal 8 10 4 2" xfId="43954"/>
    <cellStyle name="Normal 8 10 5" xfId="43955"/>
    <cellStyle name="Normal 8 10 6" xfId="43956"/>
    <cellStyle name="Normal 8 11" xfId="43957"/>
    <cellStyle name="Normal 8 11 2" xfId="43958"/>
    <cellStyle name="Normal 8 11 2 2" xfId="43959"/>
    <cellStyle name="Normal 8 11 2 2 2" xfId="43960"/>
    <cellStyle name="Normal 8 11 2 2 3" xfId="43961"/>
    <cellStyle name="Normal 8 11 2 2 4" xfId="43962"/>
    <cellStyle name="Normal 8 11 2 3" xfId="43963"/>
    <cellStyle name="Normal 8 11 2 4" xfId="43964"/>
    <cellStyle name="Normal 8 11 2 5" xfId="43965"/>
    <cellStyle name="Normal 8 11 3" xfId="43966"/>
    <cellStyle name="Normal 8 11 3 2" xfId="43967"/>
    <cellStyle name="Normal 8 11 3 3" xfId="43968"/>
    <cellStyle name="Normal 8 11 3 4" xfId="43969"/>
    <cellStyle name="Normal 8 11 4" xfId="43970"/>
    <cellStyle name="Normal 8 11 4 2" xfId="43971"/>
    <cellStyle name="Normal 8 11 5" xfId="43972"/>
    <cellStyle name="Normal 8 11 6" xfId="43973"/>
    <cellStyle name="Normal 8 12" xfId="43974"/>
    <cellStyle name="Normal 8 12 2" xfId="43975"/>
    <cellStyle name="Normal 8 12 2 2" xfId="43976"/>
    <cellStyle name="Normal 8 12 2 3" xfId="43977"/>
    <cellStyle name="Normal 8 12 2 4" xfId="43978"/>
    <cellStyle name="Normal 8 12 3" xfId="43979"/>
    <cellStyle name="Normal 8 12 4" xfId="43980"/>
    <cellStyle name="Normal 8 12 5" xfId="43981"/>
    <cellStyle name="Normal 8 13" xfId="43982"/>
    <cellStyle name="Normal 8 13 2" xfId="43983"/>
    <cellStyle name="Normal 8 13 3" xfId="43984"/>
    <cellStyle name="Normal 8 13 4" xfId="43985"/>
    <cellStyle name="Normal 8 14" xfId="43986"/>
    <cellStyle name="Normal 8 14 2" xfId="43987"/>
    <cellStyle name="Normal 8 15" xfId="43988"/>
    <cellStyle name="Normal 8 16" xfId="43989"/>
    <cellStyle name="Normal 8 17" xfId="43990"/>
    <cellStyle name="Normal 8 2" xfId="43991"/>
    <cellStyle name="Normal 8 2 10" xfId="43992"/>
    <cellStyle name="Normal 8 2 10 2" xfId="43993"/>
    <cellStyle name="Normal 8 2 10 2 2" xfId="43994"/>
    <cellStyle name="Normal 8 2 10 2 3" xfId="43995"/>
    <cellStyle name="Normal 8 2 10 2 4" xfId="43996"/>
    <cellStyle name="Normal 8 2 10 3" xfId="43997"/>
    <cellStyle name="Normal 8 2 10 4" xfId="43998"/>
    <cellStyle name="Normal 8 2 10 5" xfId="43999"/>
    <cellStyle name="Normal 8 2 11" xfId="44000"/>
    <cellStyle name="Normal 8 2 11 2" xfId="44001"/>
    <cellStyle name="Normal 8 2 11 3" xfId="44002"/>
    <cellStyle name="Normal 8 2 11 4" xfId="44003"/>
    <cellStyle name="Normal 8 2 12" xfId="44004"/>
    <cellStyle name="Normal 8 2 12 2" xfId="44005"/>
    <cellStyle name="Normal 8 2 13" xfId="44006"/>
    <cellStyle name="Normal 8 2 14" xfId="44007"/>
    <cellStyle name="Normal 8 2 2" xfId="44008"/>
    <cellStyle name="Normal 8 2 2 10" xfId="44009"/>
    <cellStyle name="Normal 8 2 2 10 2" xfId="44010"/>
    <cellStyle name="Normal 8 2 2 10 3" xfId="44011"/>
    <cellStyle name="Normal 8 2 2 10 4" xfId="44012"/>
    <cellStyle name="Normal 8 2 2 11" xfId="44013"/>
    <cellStyle name="Normal 8 2 2 11 2" xfId="44014"/>
    <cellStyle name="Normal 8 2 2 12" xfId="44015"/>
    <cellStyle name="Normal 8 2 2 13" xfId="44016"/>
    <cellStyle name="Normal 8 2 2 2" xfId="44017"/>
    <cellStyle name="Normal 8 2 2 2 10" xfId="44018"/>
    <cellStyle name="Normal 8 2 2 2 11" xfId="44019"/>
    <cellStyle name="Normal 8 2 2 2 2" xfId="44020"/>
    <cellStyle name="Normal 8 2 2 2 2 10" xfId="44021"/>
    <cellStyle name="Normal 8 2 2 2 2 2" xfId="44022"/>
    <cellStyle name="Normal 8 2 2 2 2 2 2" xfId="44023"/>
    <cellStyle name="Normal 8 2 2 2 2 2 2 2" xfId="44024"/>
    <cellStyle name="Normal 8 2 2 2 2 2 2 2 2" xfId="44025"/>
    <cellStyle name="Normal 8 2 2 2 2 2 2 2 2 2" xfId="44026"/>
    <cellStyle name="Normal 8 2 2 2 2 2 2 2 2 3" xfId="44027"/>
    <cellStyle name="Normal 8 2 2 2 2 2 2 2 2 4" xfId="44028"/>
    <cellStyle name="Normal 8 2 2 2 2 2 2 2 3" xfId="44029"/>
    <cellStyle name="Normal 8 2 2 2 2 2 2 2 4" xfId="44030"/>
    <cellStyle name="Normal 8 2 2 2 2 2 2 2 5" xfId="44031"/>
    <cellStyle name="Normal 8 2 2 2 2 2 2 3" xfId="44032"/>
    <cellStyle name="Normal 8 2 2 2 2 2 2 3 2" xfId="44033"/>
    <cellStyle name="Normal 8 2 2 2 2 2 2 3 3" xfId="44034"/>
    <cellStyle name="Normal 8 2 2 2 2 2 2 3 4" xfId="44035"/>
    <cellStyle name="Normal 8 2 2 2 2 2 2 4" xfId="44036"/>
    <cellStyle name="Normal 8 2 2 2 2 2 2 4 2" xfId="44037"/>
    <cellStyle name="Normal 8 2 2 2 2 2 2 5" xfId="44038"/>
    <cellStyle name="Normal 8 2 2 2 2 2 2 6" xfId="44039"/>
    <cellStyle name="Normal 8 2 2 2 2 2 3" xfId="44040"/>
    <cellStyle name="Normal 8 2 2 2 2 2 3 2" xfId="44041"/>
    <cellStyle name="Normal 8 2 2 2 2 2 3 2 2" xfId="44042"/>
    <cellStyle name="Normal 8 2 2 2 2 2 3 2 2 2" xfId="44043"/>
    <cellStyle name="Normal 8 2 2 2 2 2 3 2 2 3" xfId="44044"/>
    <cellStyle name="Normal 8 2 2 2 2 2 3 2 2 4" xfId="44045"/>
    <cellStyle name="Normal 8 2 2 2 2 2 3 2 3" xfId="44046"/>
    <cellStyle name="Normal 8 2 2 2 2 2 3 2 4" xfId="44047"/>
    <cellStyle name="Normal 8 2 2 2 2 2 3 2 5" xfId="44048"/>
    <cellStyle name="Normal 8 2 2 2 2 2 3 3" xfId="44049"/>
    <cellStyle name="Normal 8 2 2 2 2 2 3 3 2" xfId="44050"/>
    <cellStyle name="Normal 8 2 2 2 2 2 3 3 3" xfId="44051"/>
    <cellStyle name="Normal 8 2 2 2 2 2 3 3 4" xfId="44052"/>
    <cellStyle name="Normal 8 2 2 2 2 2 3 4" xfId="44053"/>
    <cellStyle name="Normal 8 2 2 2 2 2 3 4 2" xfId="44054"/>
    <cellStyle name="Normal 8 2 2 2 2 2 3 5" xfId="44055"/>
    <cellStyle name="Normal 8 2 2 2 2 2 3 6" xfId="44056"/>
    <cellStyle name="Normal 8 2 2 2 2 2 4" xfId="44057"/>
    <cellStyle name="Normal 8 2 2 2 2 2 4 2" xfId="44058"/>
    <cellStyle name="Normal 8 2 2 2 2 2 4 2 2" xfId="44059"/>
    <cellStyle name="Normal 8 2 2 2 2 2 4 2 3" xfId="44060"/>
    <cellStyle name="Normal 8 2 2 2 2 2 4 2 4" xfId="44061"/>
    <cellStyle name="Normal 8 2 2 2 2 2 4 3" xfId="44062"/>
    <cellStyle name="Normal 8 2 2 2 2 2 4 4" xfId="44063"/>
    <cellStyle name="Normal 8 2 2 2 2 2 4 5" xfId="44064"/>
    <cellStyle name="Normal 8 2 2 2 2 2 5" xfId="44065"/>
    <cellStyle name="Normal 8 2 2 2 2 2 5 2" xfId="44066"/>
    <cellStyle name="Normal 8 2 2 2 2 2 5 3" xfId="44067"/>
    <cellStyle name="Normal 8 2 2 2 2 2 5 4" xfId="44068"/>
    <cellStyle name="Normal 8 2 2 2 2 2 6" xfId="44069"/>
    <cellStyle name="Normal 8 2 2 2 2 2 6 2" xfId="44070"/>
    <cellStyle name="Normal 8 2 2 2 2 2 7" xfId="44071"/>
    <cellStyle name="Normal 8 2 2 2 2 2 8" xfId="44072"/>
    <cellStyle name="Normal 8 2 2 2 2 3" xfId="44073"/>
    <cellStyle name="Normal 8 2 2 2 2 3 2" xfId="44074"/>
    <cellStyle name="Normal 8 2 2 2 2 3 2 2" xfId="44075"/>
    <cellStyle name="Normal 8 2 2 2 2 3 2 2 2" xfId="44076"/>
    <cellStyle name="Normal 8 2 2 2 2 3 2 2 2 2" xfId="44077"/>
    <cellStyle name="Normal 8 2 2 2 2 3 2 2 2 3" xfId="44078"/>
    <cellStyle name="Normal 8 2 2 2 2 3 2 2 2 4" xfId="44079"/>
    <cellStyle name="Normal 8 2 2 2 2 3 2 2 3" xfId="44080"/>
    <cellStyle name="Normal 8 2 2 2 2 3 2 2 4" xfId="44081"/>
    <cellStyle name="Normal 8 2 2 2 2 3 2 2 5" xfId="44082"/>
    <cellStyle name="Normal 8 2 2 2 2 3 2 3" xfId="44083"/>
    <cellStyle name="Normal 8 2 2 2 2 3 2 3 2" xfId="44084"/>
    <cellStyle name="Normal 8 2 2 2 2 3 2 3 3" xfId="44085"/>
    <cellStyle name="Normal 8 2 2 2 2 3 2 3 4" xfId="44086"/>
    <cellStyle name="Normal 8 2 2 2 2 3 2 4" xfId="44087"/>
    <cellStyle name="Normal 8 2 2 2 2 3 2 4 2" xfId="44088"/>
    <cellStyle name="Normal 8 2 2 2 2 3 2 5" xfId="44089"/>
    <cellStyle name="Normal 8 2 2 2 2 3 2 6" xfId="44090"/>
    <cellStyle name="Normal 8 2 2 2 2 3 3" xfId="44091"/>
    <cellStyle name="Normal 8 2 2 2 2 3 3 2" xfId="44092"/>
    <cellStyle name="Normal 8 2 2 2 2 3 3 2 2" xfId="44093"/>
    <cellStyle name="Normal 8 2 2 2 2 3 3 2 2 2" xfId="44094"/>
    <cellStyle name="Normal 8 2 2 2 2 3 3 2 2 3" xfId="44095"/>
    <cellStyle name="Normal 8 2 2 2 2 3 3 2 2 4" xfId="44096"/>
    <cellStyle name="Normal 8 2 2 2 2 3 3 2 3" xfId="44097"/>
    <cellStyle name="Normal 8 2 2 2 2 3 3 2 4" xfId="44098"/>
    <cellStyle name="Normal 8 2 2 2 2 3 3 2 5" xfId="44099"/>
    <cellStyle name="Normal 8 2 2 2 2 3 3 3" xfId="44100"/>
    <cellStyle name="Normal 8 2 2 2 2 3 3 3 2" xfId="44101"/>
    <cellStyle name="Normal 8 2 2 2 2 3 3 3 3" xfId="44102"/>
    <cellStyle name="Normal 8 2 2 2 2 3 3 3 4" xfId="44103"/>
    <cellStyle name="Normal 8 2 2 2 2 3 3 4" xfId="44104"/>
    <cellStyle name="Normal 8 2 2 2 2 3 3 4 2" xfId="44105"/>
    <cellStyle name="Normal 8 2 2 2 2 3 3 5" xfId="44106"/>
    <cellStyle name="Normal 8 2 2 2 2 3 3 6" xfId="44107"/>
    <cellStyle name="Normal 8 2 2 2 2 3 4" xfId="44108"/>
    <cellStyle name="Normal 8 2 2 2 2 3 4 2" xfId="44109"/>
    <cellStyle name="Normal 8 2 2 2 2 3 4 2 2" xfId="44110"/>
    <cellStyle name="Normal 8 2 2 2 2 3 4 2 3" xfId="44111"/>
    <cellStyle name="Normal 8 2 2 2 2 3 4 2 4" xfId="44112"/>
    <cellStyle name="Normal 8 2 2 2 2 3 4 3" xfId="44113"/>
    <cellStyle name="Normal 8 2 2 2 2 3 4 4" xfId="44114"/>
    <cellStyle name="Normal 8 2 2 2 2 3 4 5" xfId="44115"/>
    <cellStyle name="Normal 8 2 2 2 2 3 5" xfId="44116"/>
    <cellStyle name="Normal 8 2 2 2 2 3 5 2" xfId="44117"/>
    <cellStyle name="Normal 8 2 2 2 2 3 5 3" xfId="44118"/>
    <cellStyle name="Normal 8 2 2 2 2 3 5 4" xfId="44119"/>
    <cellStyle name="Normal 8 2 2 2 2 3 6" xfId="44120"/>
    <cellStyle name="Normal 8 2 2 2 2 3 6 2" xfId="44121"/>
    <cellStyle name="Normal 8 2 2 2 2 3 7" xfId="44122"/>
    <cellStyle name="Normal 8 2 2 2 2 3 8" xfId="44123"/>
    <cellStyle name="Normal 8 2 2 2 2 4" xfId="44124"/>
    <cellStyle name="Normal 8 2 2 2 2 4 2" xfId="44125"/>
    <cellStyle name="Normal 8 2 2 2 2 4 2 2" xfId="44126"/>
    <cellStyle name="Normal 8 2 2 2 2 4 2 2 2" xfId="44127"/>
    <cellStyle name="Normal 8 2 2 2 2 4 2 2 3" xfId="44128"/>
    <cellStyle name="Normal 8 2 2 2 2 4 2 2 4" xfId="44129"/>
    <cellStyle name="Normal 8 2 2 2 2 4 2 3" xfId="44130"/>
    <cellStyle name="Normal 8 2 2 2 2 4 2 4" xfId="44131"/>
    <cellStyle name="Normal 8 2 2 2 2 4 2 5" xfId="44132"/>
    <cellStyle name="Normal 8 2 2 2 2 4 3" xfId="44133"/>
    <cellStyle name="Normal 8 2 2 2 2 4 3 2" xfId="44134"/>
    <cellStyle name="Normal 8 2 2 2 2 4 3 3" xfId="44135"/>
    <cellStyle name="Normal 8 2 2 2 2 4 3 4" xfId="44136"/>
    <cellStyle name="Normal 8 2 2 2 2 4 4" xfId="44137"/>
    <cellStyle name="Normal 8 2 2 2 2 4 4 2" xfId="44138"/>
    <cellStyle name="Normal 8 2 2 2 2 4 5" xfId="44139"/>
    <cellStyle name="Normal 8 2 2 2 2 4 6" xfId="44140"/>
    <cellStyle name="Normal 8 2 2 2 2 5" xfId="44141"/>
    <cellStyle name="Normal 8 2 2 2 2 5 2" xfId="44142"/>
    <cellStyle name="Normal 8 2 2 2 2 5 2 2" xfId="44143"/>
    <cellStyle name="Normal 8 2 2 2 2 5 2 2 2" xfId="44144"/>
    <cellStyle name="Normal 8 2 2 2 2 5 2 2 3" xfId="44145"/>
    <cellStyle name="Normal 8 2 2 2 2 5 2 2 4" xfId="44146"/>
    <cellStyle name="Normal 8 2 2 2 2 5 2 3" xfId="44147"/>
    <cellStyle name="Normal 8 2 2 2 2 5 2 4" xfId="44148"/>
    <cellStyle name="Normal 8 2 2 2 2 5 2 5" xfId="44149"/>
    <cellStyle name="Normal 8 2 2 2 2 5 3" xfId="44150"/>
    <cellStyle name="Normal 8 2 2 2 2 5 3 2" xfId="44151"/>
    <cellStyle name="Normal 8 2 2 2 2 5 3 3" xfId="44152"/>
    <cellStyle name="Normal 8 2 2 2 2 5 3 4" xfId="44153"/>
    <cellStyle name="Normal 8 2 2 2 2 5 4" xfId="44154"/>
    <cellStyle name="Normal 8 2 2 2 2 5 4 2" xfId="44155"/>
    <cellStyle name="Normal 8 2 2 2 2 5 5" xfId="44156"/>
    <cellStyle name="Normal 8 2 2 2 2 5 6" xfId="44157"/>
    <cellStyle name="Normal 8 2 2 2 2 6" xfId="44158"/>
    <cellStyle name="Normal 8 2 2 2 2 6 2" xfId="44159"/>
    <cellStyle name="Normal 8 2 2 2 2 6 2 2" xfId="44160"/>
    <cellStyle name="Normal 8 2 2 2 2 6 2 3" xfId="44161"/>
    <cellStyle name="Normal 8 2 2 2 2 6 2 4" xfId="44162"/>
    <cellStyle name="Normal 8 2 2 2 2 6 3" xfId="44163"/>
    <cellStyle name="Normal 8 2 2 2 2 6 4" xfId="44164"/>
    <cellStyle name="Normal 8 2 2 2 2 6 5" xfId="44165"/>
    <cellStyle name="Normal 8 2 2 2 2 7" xfId="44166"/>
    <cellStyle name="Normal 8 2 2 2 2 7 2" xfId="44167"/>
    <cellStyle name="Normal 8 2 2 2 2 7 3" xfId="44168"/>
    <cellStyle name="Normal 8 2 2 2 2 7 4" xfId="44169"/>
    <cellStyle name="Normal 8 2 2 2 2 8" xfId="44170"/>
    <cellStyle name="Normal 8 2 2 2 2 8 2" xfId="44171"/>
    <cellStyle name="Normal 8 2 2 2 2 9" xfId="44172"/>
    <cellStyle name="Normal 8 2 2 2 3" xfId="44173"/>
    <cellStyle name="Normal 8 2 2 2 3 2" xfId="44174"/>
    <cellStyle name="Normal 8 2 2 2 3 2 2" xfId="44175"/>
    <cellStyle name="Normal 8 2 2 2 3 2 2 2" xfId="44176"/>
    <cellStyle name="Normal 8 2 2 2 3 2 2 2 2" xfId="44177"/>
    <cellStyle name="Normal 8 2 2 2 3 2 2 2 3" xfId="44178"/>
    <cellStyle name="Normal 8 2 2 2 3 2 2 2 4" xfId="44179"/>
    <cellStyle name="Normal 8 2 2 2 3 2 2 3" xfId="44180"/>
    <cellStyle name="Normal 8 2 2 2 3 2 2 4" xfId="44181"/>
    <cellStyle name="Normal 8 2 2 2 3 2 2 5" xfId="44182"/>
    <cellStyle name="Normal 8 2 2 2 3 2 3" xfId="44183"/>
    <cellStyle name="Normal 8 2 2 2 3 2 3 2" xfId="44184"/>
    <cellStyle name="Normal 8 2 2 2 3 2 3 3" xfId="44185"/>
    <cellStyle name="Normal 8 2 2 2 3 2 3 4" xfId="44186"/>
    <cellStyle name="Normal 8 2 2 2 3 2 4" xfId="44187"/>
    <cellStyle name="Normal 8 2 2 2 3 2 4 2" xfId="44188"/>
    <cellStyle name="Normal 8 2 2 2 3 2 5" xfId="44189"/>
    <cellStyle name="Normal 8 2 2 2 3 2 6" xfId="44190"/>
    <cellStyle name="Normal 8 2 2 2 3 3" xfId="44191"/>
    <cellStyle name="Normal 8 2 2 2 3 3 2" xfId="44192"/>
    <cellStyle name="Normal 8 2 2 2 3 3 2 2" xfId="44193"/>
    <cellStyle name="Normal 8 2 2 2 3 3 2 2 2" xfId="44194"/>
    <cellStyle name="Normal 8 2 2 2 3 3 2 2 3" xfId="44195"/>
    <cellStyle name="Normal 8 2 2 2 3 3 2 2 4" xfId="44196"/>
    <cellStyle name="Normal 8 2 2 2 3 3 2 3" xfId="44197"/>
    <cellStyle name="Normal 8 2 2 2 3 3 2 4" xfId="44198"/>
    <cellStyle name="Normal 8 2 2 2 3 3 2 5" xfId="44199"/>
    <cellStyle name="Normal 8 2 2 2 3 3 3" xfId="44200"/>
    <cellStyle name="Normal 8 2 2 2 3 3 3 2" xfId="44201"/>
    <cellStyle name="Normal 8 2 2 2 3 3 3 3" xfId="44202"/>
    <cellStyle name="Normal 8 2 2 2 3 3 3 4" xfId="44203"/>
    <cellStyle name="Normal 8 2 2 2 3 3 4" xfId="44204"/>
    <cellStyle name="Normal 8 2 2 2 3 3 4 2" xfId="44205"/>
    <cellStyle name="Normal 8 2 2 2 3 3 5" xfId="44206"/>
    <cellStyle name="Normal 8 2 2 2 3 3 6" xfId="44207"/>
    <cellStyle name="Normal 8 2 2 2 3 4" xfId="44208"/>
    <cellStyle name="Normal 8 2 2 2 3 4 2" xfId="44209"/>
    <cellStyle name="Normal 8 2 2 2 3 4 2 2" xfId="44210"/>
    <cellStyle name="Normal 8 2 2 2 3 4 2 3" xfId="44211"/>
    <cellStyle name="Normal 8 2 2 2 3 4 2 4" xfId="44212"/>
    <cellStyle name="Normal 8 2 2 2 3 4 3" xfId="44213"/>
    <cellStyle name="Normal 8 2 2 2 3 4 4" xfId="44214"/>
    <cellStyle name="Normal 8 2 2 2 3 4 5" xfId="44215"/>
    <cellStyle name="Normal 8 2 2 2 3 5" xfId="44216"/>
    <cellStyle name="Normal 8 2 2 2 3 5 2" xfId="44217"/>
    <cellStyle name="Normal 8 2 2 2 3 5 3" xfId="44218"/>
    <cellStyle name="Normal 8 2 2 2 3 5 4" xfId="44219"/>
    <cellStyle name="Normal 8 2 2 2 3 6" xfId="44220"/>
    <cellStyle name="Normal 8 2 2 2 3 6 2" xfId="44221"/>
    <cellStyle name="Normal 8 2 2 2 3 7" xfId="44222"/>
    <cellStyle name="Normal 8 2 2 2 3 8" xfId="44223"/>
    <cellStyle name="Normal 8 2 2 2 4" xfId="44224"/>
    <cellStyle name="Normal 8 2 2 2 4 2" xfId="44225"/>
    <cellStyle name="Normal 8 2 2 2 4 2 2" xfId="44226"/>
    <cellStyle name="Normal 8 2 2 2 4 2 2 2" xfId="44227"/>
    <cellStyle name="Normal 8 2 2 2 4 2 2 2 2" xfId="44228"/>
    <cellStyle name="Normal 8 2 2 2 4 2 2 2 3" xfId="44229"/>
    <cellStyle name="Normal 8 2 2 2 4 2 2 2 4" xfId="44230"/>
    <cellStyle name="Normal 8 2 2 2 4 2 2 3" xfId="44231"/>
    <cellStyle name="Normal 8 2 2 2 4 2 2 4" xfId="44232"/>
    <cellStyle name="Normal 8 2 2 2 4 2 2 5" xfId="44233"/>
    <cellStyle name="Normal 8 2 2 2 4 2 3" xfId="44234"/>
    <cellStyle name="Normal 8 2 2 2 4 2 3 2" xfId="44235"/>
    <cellStyle name="Normal 8 2 2 2 4 2 3 3" xfId="44236"/>
    <cellStyle name="Normal 8 2 2 2 4 2 3 4" xfId="44237"/>
    <cellStyle name="Normal 8 2 2 2 4 2 4" xfId="44238"/>
    <cellStyle name="Normal 8 2 2 2 4 2 4 2" xfId="44239"/>
    <cellStyle name="Normal 8 2 2 2 4 2 5" xfId="44240"/>
    <cellStyle name="Normal 8 2 2 2 4 2 6" xfId="44241"/>
    <cellStyle name="Normal 8 2 2 2 4 3" xfId="44242"/>
    <cellStyle name="Normal 8 2 2 2 4 3 2" xfId="44243"/>
    <cellStyle name="Normal 8 2 2 2 4 3 2 2" xfId="44244"/>
    <cellStyle name="Normal 8 2 2 2 4 3 2 2 2" xfId="44245"/>
    <cellStyle name="Normal 8 2 2 2 4 3 2 2 3" xfId="44246"/>
    <cellStyle name="Normal 8 2 2 2 4 3 2 2 4" xfId="44247"/>
    <cellStyle name="Normal 8 2 2 2 4 3 2 3" xfId="44248"/>
    <cellStyle name="Normal 8 2 2 2 4 3 2 4" xfId="44249"/>
    <cellStyle name="Normal 8 2 2 2 4 3 2 5" xfId="44250"/>
    <cellStyle name="Normal 8 2 2 2 4 3 3" xfId="44251"/>
    <cellStyle name="Normal 8 2 2 2 4 3 3 2" xfId="44252"/>
    <cellStyle name="Normal 8 2 2 2 4 3 3 3" xfId="44253"/>
    <cellStyle name="Normal 8 2 2 2 4 3 3 4" xfId="44254"/>
    <cellStyle name="Normal 8 2 2 2 4 3 4" xfId="44255"/>
    <cellStyle name="Normal 8 2 2 2 4 3 4 2" xfId="44256"/>
    <cellStyle name="Normal 8 2 2 2 4 3 5" xfId="44257"/>
    <cellStyle name="Normal 8 2 2 2 4 3 6" xfId="44258"/>
    <cellStyle name="Normal 8 2 2 2 4 4" xfId="44259"/>
    <cellStyle name="Normal 8 2 2 2 4 4 2" xfId="44260"/>
    <cellStyle name="Normal 8 2 2 2 4 4 2 2" xfId="44261"/>
    <cellStyle name="Normal 8 2 2 2 4 4 2 3" xfId="44262"/>
    <cellStyle name="Normal 8 2 2 2 4 4 2 4" xfId="44263"/>
    <cellStyle name="Normal 8 2 2 2 4 4 3" xfId="44264"/>
    <cellStyle name="Normal 8 2 2 2 4 4 4" xfId="44265"/>
    <cellStyle name="Normal 8 2 2 2 4 4 5" xfId="44266"/>
    <cellStyle name="Normal 8 2 2 2 4 5" xfId="44267"/>
    <cellStyle name="Normal 8 2 2 2 4 5 2" xfId="44268"/>
    <cellStyle name="Normal 8 2 2 2 4 5 3" xfId="44269"/>
    <cellStyle name="Normal 8 2 2 2 4 5 4" xfId="44270"/>
    <cellStyle name="Normal 8 2 2 2 4 6" xfId="44271"/>
    <cellStyle name="Normal 8 2 2 2 4 6 2" xfId="44272"/>
    <cellStyle name="Normal 8 2 2 2 4 7" xfId="44273"/>
    <cellStyle name="Normal 8 2 2 2 4 8" xfId="44274"/>
    <cellStyle name="Normal 8 2 2 2 5" xfId="44275"/>
    <cellStyle name="Normal 8 2 2 2 5 2" xfId="44276"/>
    <cellStyle name="Normal 8 2 2 2 5 2 2" xfId="44277"/>
    <cellStyle name="Normal 8 2 2 2 5 2 2 2" xfId="44278"/>
    <cellStyle name="Normal 8 2 2 2 5 2 2 3" xfId="44279"/>
    <cellStyle name="Normal 8 2 2 2 5 2 2 4" xfId="44280"/>
    <cellStyle name="Normal 8 2 2 2 5 2 3" xfId="44281"/>
    <cellStyle name="Normal 8 2 2 2 5 2 4" xfId="44282"/>
    <cellStyle name="Normal 8 2 2 2 5 2 5" xfId="44283"/>
    <cellStyle name="Normal 8 2 2 2 5 3" xfId="44284"/>
    <cellStyle name="Normal 8 2 2 2 5 3 2" xfId="44285"/>
    <cellStyle name="Normal 8 2 2 2 5 3 3" xfId="44286"/>
    <cellStyle name="Normal 8 2 2 2 5 3 4" xfId="44287"/>
    <cellStyle name="Normal 8 2 2 2 5 4" xfId="44288"/>
    <cellStyle name="Normal 8 2 2 2 5 4 2" xfId="44289"/>
    <cellStyle name="Normal 8 2 2 2 5 5" xfId="44290"/>
    <cellStyle name="Normal 8 2 2 2 5 6" xfId="44291"/>
    <cellStyle name="Normal 8 2 2 2 6" xfId="44292"/>
    <cellStyle name="Normal 8 2 2 2 6 2" xfId="44293"/>
    <cellStyle name="Normal 8 2 2 2 6 2 2" xfId="44294"/>
    <cellStyle name="Normal 8 2 2 2 6 2 2 2" xfId="44295"/>
    <cellStyle name="Normal 8 2 2 2 6 2 2 3" xfId="44296"/>
    <cellStyle name="Normal 8 2 2 2 6 2 2 4" xfId="44297"/>
    <cellStyle name="Normal 8 2 2 2 6 2 3" xfId="44298"/>
    <cellStyle name="Normal 8 2 2 2 6 2 4" xfId="44299"/>
    <cellStyle name="Normal 8 2 2 2 6 2 5" xfId="44300"/>
    <cellStyle name="Normal 8 2 2 2 6 3" xfId="44301"/>
    <cellStyle name="Normal 8 2 2 2 6 3 2" xfId="44302"/>
    <cellStyle name="Normal 8 2 2 2 6 3 3" xfId="44303"/>
    <cellStyle name="Normal 8 2 2 2 6 3 4" xfId="44304"/>
    <cellStyle name="Normal 8 2 2 2 6 4" xfId="44305"/>
    <cellStyle name="Normal 8 2 2 2 6 4 2" xfId="44306"/>
    <cellStyle name="Normal 8 2 2 2 6 5" xfId="44307"/>
    <cellStyle name="Normal 8 2 2 2 6 6" xfId="44308"/>
    <cellStyle name="Normal 8 2 2 2 7" xfId="44309"/>
    <cellStyle name="Normal 8 2 2 2 7 2" xfId="44310"/>
    <cellStyle name="Normal 8 2 2 2 7 2 2" xfId="44311"/>
    <cellStyle name="Normal 8 2 2 2 7 2 3" xfId="44312"/>
    <cellStyle name="Normal 8 2 2 2 7 2 4" xfId="44313"/>
    <cellStyle name="Normal 8 2 2 2 7 3" xfId="44314"/>
    <cellStyle name="Normal 8 2 2 2 7 4" xfId="44315"/>
    <cellStyle name="Normal 8 2 2 2 7 5" xfId="44316"/>
    <cellStyle name="Normal 8 2 2 2 8" xfId="44317"/>
    <cellStyle name="Normal 8 2 2 2 8 2" xfId="44318"/>
    <cellStyle name="Normal 8 2 2 2 8 3" xfId="44319"/>
    <cellStyle name="Normal 8 2 2 2 8 4" xfId="44320"/>
    <cellStyle name="Normal 8 2 2 2 9" xfId="44321"/>
    <cellStyle name="Normal 8 2 2 2 9 2" xfId="44322"/>
    <cellStyle name="Normal 8 2 2 3" xfId="44323"/>
    <cellStyle name="Normal 8 2 2 3 10" xfId="44324"/>
    <cellStyle name="Normal 8 2 2 3 2" xfId="44325"/>
    <cellStyle name="Normal 8 2 2 3 2 2" xfId="44326"/>
    <cellStyle name="Normal 8 2 2 3 2 2 2" xfId="44327"/>
    <cellStyle name="Normal 8 2 2 3 2 2 2 2" xfId="44328"/>
    <cellStyle name="Normal 8 2 2 3 2 2 2 2 2" xfId="44329"/>
    <cellStyle name="Normal 8 2 2 3 2 2 2 2 3" xfId="44330"/>
    <cellStyle name="Normal 8 2 2 3 2 2 2 2 4" xfId="44331"/>
    <cellStyle name="Normal 8 2 2 3 2 2 2 3" xfId="44332"/>
    <cellStyle name="Normal 8 2 2 3 2 2 2 4" xfId="44333"/>
    <cellStyle name="Normal 8 2 2 3 2 2 2 5" xfId="44334"/>
    <cellStyle name="Normal 8 2 2 3 2 2 3" xfId="44335"/>
    <cellStyle name="Normal 8 2 2 3 2 2 3 2" xfId="44336"/>
    <cellStyle name="Normal 8 2 2 3 2 2 3 3" xfId="44337"/>
    <cellStyle name="Normal 8 2 2 3 2 2 3 4" xfId="44338"/>
    <cellStyle name="Normal 8 2 2 3 2 2 4" xfId="44339"/>
    <cellStyle name="Normal 8 2 2 3 2 2 4 2" xfId="44340"/>
    <cellStyle name="Normal 8 2 2 3 2 2 5" xfId="44341"/>
    <cellStyle name="Normal 8 2 2 3 2 2 6" xfId="44342"/>
    <cellStyle name="Normal 8 2 2 3 2 3" xfId="44343"/>
    <cellStyle name="Normal 8 2 2 3 2 3 2" xfId="44344"/>
    <cellStyle name="Normal 8 2 2 3 2 3 2 2" xfId="44345"/>
    <cellStyle name="Normal 8 2 2 3 2 3 2 2 2" xfId="44346"/>
    <cellStyle name="Normal 8 2 2 3 2 3 2 2 3" xfId="44347"/>
    <cellStyle name="Normal 8 2 2 3 2 3 2 2 4" xfId="44348"/>
    <cellStyle name="Normal 8 2 2 3 2 3 2 3" xfId="44349"/>
    <cellStyle name="Normal 8 2 2 3 2 3 2 4" xfId="44350"/>
    <cellStyle name="Normal 8 2 2 3 2 3 2 5" xfId="44351"/>
    <cellStyle name="Normal 8 2 2 3 2 3 3" xfId="44352"/>
    <cellStyle name="Normal 8 2 2 3 2 3 3 2" xfId="44353"/>
    <cellStyle name="Normal 8 2 2 3 2 3 3 3" xfId="44354"/>
    <cellStyle name="Normal 8 2 2 3 2 3 3 4" xfId="44355"/>
    <cellStyle name="Normal 8 2 2 3 2 3 4" xfId="44356"/>
    <cellStyle name="Normal 8 2 2 3 2 3 4 2" xfId="44357"/>
    <cellStyle name="Normal 8 2 2 3 2 3 5" xfId="44358"/>
    <cellStyle name="Normal 8 2 2 3 2 3 6" xfId="44359"/>
    <cellStyle name="Normal 8 2 2 3 2 4" xfId="44360"/>
    <cellStyle name="Normal 8 2 2 3 2 4 2" xfId="44361"/>
    <cellStyle name="Normal 8 2 2 3 2 4 2 2" xfId="44362"/>
    <cellStyle name="Normal 8 2 2 3 2 4 2 3" xfId="44363"/>
    <cellStyle name="Normal 8 2 2 3 2 4 2 4" xfId="44364"/>
    <cellStyle name="Normal 8 2 2 3 2 4 3" xfId="44365"/>
    <cellStyle name="Normal 8 2 2 3 2 4 4" xfId="44366"/>
    <cellStyle name="Normal 8 2 2 3 2 4 5" xfId="44367"/>
    <cellStyle name="Normal 8 2 2 3 2 5" xfId="44368"/>
    <cellStyle name="Normal 8 2 2 3 2 5 2" xfId="44369"/>
    <cellStyle name="Normal 8 2 2 3 2 5 3" xfId="44370"/>
    <cellStyle name="Normal 8 2 2 3 2 5 4" xfId="44371"/>
    <cellStyle name="Normal 8 2 2 3 2 6" xfId="44372"/>
    <cellStyle name="Normal 8 2 2 3 2 6 2" xfId="44373"/>
    <cellStyle name="Normal 8 2 2 3 2 7" xfId="44374"/>
    <cellStyle name="Normal 8 2 2 3 2 8" xfId="44375"/>
    <cellStyle name="Normal 8 2 2 3 3" xfId="44376"/>
    <cellStyle name="Normal 8 2 2 3 3 2" xfId="44377"/>
    <cellStyle name="Normal 8 2 2 3 3 2 2" xfId="44378"/>
    <cellStyle name="Normal 8 2 2 3 3 2 2 2" xfId="44379"/>
    <cellStyle name="Normal 8 2 2 3 3 2 2 2 2" xfId="44380"/>
    <cellStyle name="Normal 8 2 2 3 3 2 2 2 3" xfId="44381"/>
    <cellStyle name="Normal 8 2 2 3 3 2 2 2 4" xfId="44382"/>
    <cellStyle name="Normal 8 2 2 3 3 2 2 3" xfId="44383"/>
    <cellStyle name="Normal 8 2 2 3 3 2 2 4" xfId="44384"/>
    <cellStyle name="Normal 8 2 2 3 3 2 2 5" xfId="44385"/>
    <cellStyle name="Normal 8 2 2 3 3 2 3" xfId="44386"/>
    <cellStyle name="Normal 8 2 2 3 3 2 3 2" xfId="44387"/>
    <cellStyle name="Normal 8 2 2 3 3 2 3 3" xfId="44388"/>
    <cellStyle name="Normal 8 2 2 3 3 2 3 4" xfId="44389"/>
    <cellStyle name="Normal 8 2 2 3 3 2 4" xfId="44390"/>
    <cellStyle name="Normal 8 2 2 3 3 2 4 2" xfId="44391"/>
    <cellStyle name="Normal 8 2 2 3 3 2 5" xfId="44392"/>
    <cellStyle name="Normal 8 2 2 3 3 2 6" xfId="44393"/>
    <cellStyle name="Normal 8 2 2 3 3 3" xfId="44394"/>
    <cellStyle name="Normal 8 2 2 3 3 3 2" xfId="44395"/>
    <cellStyle name="Normal 8 2 2 3 3 3 2 2" xfId="44396"/>
    <cellStyle name="Normal 8 2 2 3 3 3 2 2 2" xfId="44397"/>
    <cellStyle name="Normal 8 2 2 3 3 3 2 2 3" xfId="44398"/>
    <cellStyle name="Normal 8 2 2 3 3 3 2 2 4" xfId="44399"/>
    <cellStyle name="Normal 8 2 2 3 3 3 2 3" xfId="44400"/>
    <cellStyle name="Normal 8 2 2 3 3 3 2 4" xfId="44401"/>
    <cellStyle name="Normal 8 2 2 3 3 3 2 5" xfId="44402"/>
    <cellStyle name="Normal 8 2 2 3 3 3 3" xfId="44403"/>
    <cellStyle name="Normal 8 2 2 3 3 3 3 2" xfId="44404"/>
    <cellStyle name="Normal 8 2 2 3 3 3 3 3" xfId="44405"/>
    <cellStyle name="Normal 8 2 2 3 3 3 3 4" xfId="44406"/>
    <cellStyle name="Normal 8 2 2 3 3 3 4" xfId="44407"/>
    <cellStyle name="Normal 8 2 2 3 3 3 4 2" xfId="44408"/>
    <cellStyle name="Normal 8 2 2 3 3 3 5" xfId="44409"/>
    <cellStyle name="Normal 8 2 2 3 3 3 6" xfId="44410"/>
    <cellStyle name="Normal 8 2 2 3 3 4" xfId="44411"/>
    <cellStyle name="Normal 8 2 2 3 3 4 2" xfId="44412"/>
    <cellStyle name="Normal 8 2 2 3 3 4 2 2" xfId="44413"/>
    <cellStyle name="Normal 8 2 2 3 3 4 2 3" xfId="44414"/>
    <cellStyle name="Normal 8 2 2 3 3 4 2 4" xfId="44415"/>
    <cellStyle name="Normal 8 2 2 3 3 4 3" xfId="44416"/>
    <cellStyle name="Normal 8 2 2 3 3 4 4" xfId="44417"/>
    <cellStyle name="Normal 8 2 2 3 3 4 5" xfId="44418"/>
    <cellStyle name="Normal 8 2 2 3 3 5" xfId="44419"/>
    <cellStyle name="Normal 8 2 2 3 3 5 2" xfId="44420"/>
    <cellStyle name="Normal 8 2 2 3 3 5 3" xfId="44421"/>
    <cellStyle name="Normal 8 2 2 3 3 5 4" xfId="44422"/>
    <cellStyle name="Normal 8 2 2 3 3 6" xfId="44423"/>
    <cellStyle name="Normal 8 2 2 3 3 6 2" xfId="44424"/>
    <cellStyle name="Normal 8 2 2 3 3 7" xfId="44425"/>
    <cellStyle name="Normal 8 2 2 3 3 8" xfId="44426"/>
    <cellStyle name="Normal 8 2 2 3 4" xfId="44427"/>
    <cellStyle name="Normal 8 2 2 3 4 2" xfId="44428"/>
    <cellStyle name="Normal 8 2 2 3 4 2 2" xfId="44429"/>
    <cellStyle name="Normal 8 2 2 3 4 2 2 2" xfId="44430"/>
    <cellStyle name="Normal 8 2 2 3 4 2 2 3" xfId="44431"/>
    <cellStyle name="Normal 8 2 2 3 4 2 2 4" xfId="44432"/>
    <cellStyle name="Normal 8 2 2 3 4 2 3" xfId="44433"/>
    <cellStyle name="Normal 8 2 2 3 4 2 4" xfId="44434"/>
    <cellStyle name="Normal 8 2 2 3 4 2 5" xfId="44435"/>
    <cellStyle name="Normal 8 2 2 3 4 3" xfId="44436"/>
    <cellStyle name="Normal 8 2 2 3 4 3 2" xfId="44437"/>
    <cellStyle name="Normal 8 2 2 3 4 3 3" xfId="44438"/>
    <cellStyle name="Normal 8 2 2 3 4 3 4" xfId="44439"/>
    <cellStyle name="Normal 8 2 2 3 4 4" xfId="44440"/>
    <cellStyle name="Normal 8 2 2 3 4 4 2" xfId="44441"/>
    <cellStyle name="Normal 8 2 2 3 4 5" xfId="44442"/>
    <cellStyle name="Normal 8 2 2 3 4 6" xfId="44443"/>
    <cellStyle name="Normal 8 2 2 3 5" xfId="44444"/>
    <cellStyle name="Normal 8 2 2 3 5 2" xfId="44445"/>
    <cellStyle name="Normal 8 2 2 3 5 2 2" xfId="44446"/>
    <cellStyle name="Normal 8 2 2 3 5 2 2 2" xfId="44447"/>
    <cellStyle name="Normal 8 2 2 3 5 2 2 3" xfId="44448"/>
    <cellStyle name="Normal 8 2 2 3 5 2 2 4" xfId="44449"/>
    <cellStyle name="Normal 8 2 2 3 5 2 3" xfId="44450"/>
    <cellStyle name="Normal 8 2 2 3 5 2 4" xfId="44451"/>
    <cellStyle name="Normal 8 2 2 3 5 2 5" xfId="44452"/>
    <cellStyle name="Normal 8 2 2 3 5 3" xfId="44453"/>
    <cellStyle name="Normal 8 2 2 3 5 3 2" xfId="44454"/>
    <cellStyle name="Normal 8 2 2 3 5 3 3" xfId="44455"/>
    <cellStyle name="Normal 8 2 2 3 5 3 4" xfId="44456"/>
    <cellStyle name="Normal 8 2 2 3 5 4" xfId="44457"/>
    <cellStyle name="Normal 8 2 2 3 5 4 2" xfId="44458"/>
    <cellStyle name="Normal 8 2 2 3 5 5" xfId="44459"/>
    <cellStyle name="Normal 8 2 2 3 5 6" xfId="44460"/>
    <cellStyle name="Normal 8 2 2 3 6" xfId="44461"/>
    <cellStyle name="Normal 8 2 2 3 6 2" xfId="44462"/>
    <cellStyle name="Normal 8 2 2 3 6 2 2" xfId="44463"/>
    <cellStyle name="Normal 8 2 2 3 6 2 3" xfId="44464"/>
    <cellStyle name="Normal 8 2 2 3 6 2 4" xfId="44465"/>
    <cellStyle name="Normal 8 2 2 3 6 3" xfId="44466"/>
    <cellStyle name="Normal 8 2 2 3 6 4" xfId="44467"/>
    <cellStyle name="Normal 8 2 2 3 6 5" xfId="44468"/>
    <cellStyle name="Normal 8 2 2 3 7" xfId="44469"/>
    <cellStyle name="Normal 8 2 2 3 7 2" xfId="44470"/>
    <cellStyle name="Normal 8 2 2 3 7 3" xfId="44471"/>
    <cellStyle name="Normal 8 2 2 3 7 4" xfId="44472"/>
    <cellStyle name="Normal 8 2 2 3 8" xfId="44473"/>
    <cellStyle name="Normal 8 2 2 3 8 2" xfId="44474"/>
    <cellStyle name="Normal 8 2 2 3 9" xfId="44475"/>
    <cellStyle name="Normal 8 2 2 4" xfId="44476"/>
    <cellStyle name="Normal 8 2 2 4 10" xfId="44477"/>
    <cellStyle name="Normal 8 2 2 4 2" xfId="44478"/>
    <cellStyle name="Normal 8 2 2 4 2 2" xfId="44479"/>
    <cellStyle name="Normal 8 2 2 4 2 2 2" xfId="44480"/>
    <cellStyle name="Normal 8 2 2 4 2 2 2 2" xfId="44481"/>
    <cellStyle name="Normal 8 2 2 4 2 2 2 2 2" xfId="44482"/>
    <cellStyle name="Normal 8 2 2 4 2 2 2 2 3" xfId="44483"/>
    <cellStyle name="Normal 8 2 2 4 2 2 2 2 4" xfId="44484"/>
    <cellStyle name="Normal 8 2 2 4 2 2 2 3" xfId="44485"/>
    <cellStyle name="Normal 8 2 2 4 2 2 2 4" xfId="44486"/>
    <cellStyle name="Normal 8 2 2 4 2 2 2 5" xfId="44487"/>
    <cellStyle name="Normal 8 2 2 4 2 2 3" xfId="44488"/>
    <cellStyle name="Normal 8 2 2 4 2 2 3 2" xfId="44489"/>
    <cellStyle name="Normal 8 2 2 4 2 2 3 3" xfId="44490"/>
    <cellStyle name="Normal 8 2 2 4 2 2 3 4" xfId="44491"/>
    <cellStyle name="Normal 8 2 2 4 2 2 4" xfId="44492"/>
    <cellStyle name="Normal 8 2 2 4 2 2 4 2" xfId="44493"/>
    <cellStyle name="Normal 8 2 2 4 2 2 5" xfId="44494"/>
    <cellStyle name="Normal 8 2 2 4 2 2 6" xfId="44495"/>
    <cellStyle name="Normal 8 2 2 4 2 3" xfId="44496"/>
    <cellStyle name="Normal 8 2 2 4 2 3 2" xfId="44497"/>
    <cellStyle name="Normal 8 2 2 4 2 3 2 2" xfId="44498"/>
    <cellStyle name="Normal 8 2 2 4 2 3 2 2 2" xfId="44499"/>
    <cellStyle name="Normal 8 2 2 4 2 3 2 2 3" xfId="44500"/>
    <cellStyle name="Normal 8 2 2 4 2 3 2 2 4" xfId="44501"/>
    <cellStyle name="Normal 8 2 2 4 2 3 2 3" xfId="44502"/>
    <cellStyle name="Normal 8 2 2 4 2 3 2 4" xfId="44503"/>
    <cellStyle name="Normal 8 2 2 4 2 3 2 5" xfId="44504"/>
    <cellStyle name="Normal 8 2 2 4 2 3 3" xfId="44505"/>
    <cellStyle name="Normal 8 2 2 4 2 3 3 2" xfId="44506"/>
    <cellStyle name="Normal 8 2 2 4 2 3 3 3" xfId="44507"/>
    <cellStyle name="Normal 8 2 2 4 2 3 3 4" xfId="44508"/>
    <cellStyle name="Normal 8 2 2 4 2 3 4" xfId="44509"/>
    <cellStyle name="Normal 8 2 2 4 2 3 4 2" xfId="44510"/>
    <cellStyle name="Normal 8 2 2 4 2 3 5" xfId="44511"/>
    <cellStyle name="Normal 8 2 2 4 2 3 6" xfId="44512"/>
    <cellStyle name="Normal 8 2 2 4 2 4" xfId="44513"/>
    <cellStyle name="Normal 8 2 2 4 2 4 2" xfId="44514"/>
    <cellStyle name="Normal 8 2 2 4 2 4 2 2" xfId="44515"/>
    <cellStyle name="Normal 8 2 2 4 2 4 2 3" xfId="44516"/>
    <cellStyle name="Normal 8 2 2 4 2 4 2 4" xfId="44517"/>
    <cellStyle name="Normal 8 2 2 4 2 4 3" xfId="44518"/>
    <cellStyle name="Normal 8 2 2 4 2 4 4" xfId="44519"/>
    <cellStyle name="Normal 8 2 2 4 2 4 5" xfId="44520"/>
    <cellStyle name="Normal 8 2 2 4 2 5" xfId="44521"/>
    <cellStyle name="Normal 8 2 2 4 2 5 2" xfId="44522"/>
    <cellStyle name="Normal 8 2 2 4 2 5 3" xfId="44523"/>
    <cellStyle name="Normal 8 2 2 4 2 5 4" xfId="44524"/>
    <cellStyle name="Normal 8 2 2 4 2 6" xfId="44525"/>
    <cellStyle name="Normal 8 2 2 4 2 6 2" xfId="44526"/>
    <cellStyle name="Normal 8 2 2 4 2 7" xfId="44527"/>
    <cellStyle name="Normal 8 2 2 4 2 8" xfId="44528"/>
    <cellStyle name="Normal 8 2 2 4 3" xfId="44529"/>
    <cellStyle name="Normal 8 2 2 4 3 2" xfId="44530"/>
    <cellStyle name="Normal 8 2 2 4 3 2 2" xfId="44531"/>
    <cellStyle name="Normal 8 2 2 4 3 2 2 2" xfId="44532"/>
    <cellStyle name="Normal 8 2 2 4 3 2 2 2 2" xfId="44533"/>
    <cellStyle name="Normal 8 2 2 4 3 2 2 2 3" xfId="44534"/>
    <cellStyle name="Normal 8 2 2 4 3 2 2 2 4" xfId="44535"/>
    <cellStyle name="Normal 8 2 2 4 3 2 2 3" xfId="44536"/>
    <cellStyle name="Normal 8 2 2 4 3 2 2 4" xfId="44537"/>
    <cellStyle name="Normal 8 2 2 4 3 2 2 5" xfId="44538"/>
    <cellStyle name="Normal 8 2 2 4 3 2 3" xfId="44539"/>
    <cellStyle name="Normal 8 2 2 4 3 2 3 2" xfId="44540"/>
    <cellStyle name="Normal 8 2 2 4 3 2 3 3" xfId="44541"/>
    <cellStyle name="Normal 8 2 2 4 3 2 3 4" xfId="44542"/>
    <cellStyle name="Normal 8 2 2 4 3 2 4" xfId="44543"/>
    <cellStyle name="Normal 8 2 2 4 3 2 4 2" xfId="44544"/>
    <cellStyle name="Normal 8 2 2 4 3 2 5" xfId="44545"/>
    <cellStyle name="Normal 8 2 2 4 3 2 6" xfId="44546"/>
    <cellStyle name="Normal 8 2 2 4 3 3" xfId="44547"/>
    <cellStyle name="Normal 8 2 2 4 3 3 2" xfId="44548"/>
    <cellStyle name="Normal 8 2 2 4 3 3 2 2" xfId="44549"/>
    <cellStyle name="Normal 8 2 2 4 3 3 2 2 2" xfId="44550"/>
    <cellStyle name="Normal 8 2 2 4 3 3 2 2 3" xfId="44551"/>
    <cellStyle name="Normal 8 2 2 4 3 3 2 2 4" xfId="44552"/>
    <cellStyle name="Normal 8 2 2 4 3 3 2 3" xfId="44553"/>
    <cellStyle name="Normal 8 2 2 4 3 3 2 4" xfId="44554"/>
    <cellStyle name="Normal 8 2 2 4 3 3 2 5" xfId="44555"/>
    <cellStyle name="Normal 8 2 2 4 3 3 3" xfId="44556"/>
    <cellStyle name="Normal 8 2 2 4 3 3 3 2" xfId="44557"/>
    <cellStyle name="Normal 8 2 2 4 3 3 3 3" xfId="44558"/>
    <cellStyle name="Normal 8 2 2 4 3 3 3 4" xfId="44559"/>
    <cellStyle name="Normal 8 2 2 4 3 3 4" xfId="44560"/>
    <cellStyle name="Normal 8 2 2 4 3 3 4 2" xfId="44561"/>
    <cellStyle name="Normal 8 2 2 4 3 3 5" xfId="44562"/>
    <cellStyle name="Normal 8 2 2 4 3 3 6" xfId="44563"/>
    <cellStyle name="Normal 8 2 2 4 3 4" xfId="44564"/>
    <cellStyle name="Normal 8 2 2 4 3 4 2" xfId="44565"/>
    <cellStyle name="Normal 8 2 2 4 3 4 2 2" xfId="44566"/>
    <cellStyle name="Normal 8 2 2 4 3 4 2 3" xfId="44567"/>
    <cellStyle name="Normal 8 2 2 4 3 4 2 4" xfId="44568"/>
    <cellStyle name="Normal 8 2 2 4 3 4 3" xfId="44569"/>
    <cellStyle name="Normal 8 2 2 4 3 4 4" xfId="44570"/>
    <cellStyle name="Normal 8 2 2 4 3 4 5" xfId="44571"/>
    <cellStyle name="Normal 8 2 2 4 3 5" xfId="44572"/>
    <cellStyle name="Normal 8 2 2 4 3 5 2" xfId="44573"/>
    <cellStyle name="Normal 8 2 2 4 3 5 3" xfId="44574"/>
    <cellStyle name="Normal 8 2 2 4 3 5 4" xfId="44575"/>
    <cellStyle name="Normal 8 2 2 4 3 6" xfId="44576"/>
    <cellStyle name="Normal 8 2 2 4 3 6 2" xfId="44577"/>
    <cellStyle name="Normal 8 2 2 4 3 7" xfId="44578"/>
    <cellStyle name="Normal 8 2 2 4 3 8" xfId="44579"/>
    <cellStyle name="Normal 8 2 2 4 4" xfId="44580"/>
    <cellStyle name="Normal 8 2 2 4 4 2" xfId="44581"/>
    <cellStyle name="Normal 8 2 2 4 4 2 2" xfId="44582"/>
    <cellStyle name="Normal 8 2 2 4 4 2 2 2" xfId="44583"/>
    <cellStyle name="Normal 8 2 2 4 4 2 2 3" xfId="44584"/>
    <cellStyle name="Normal 8 2 2 4 4 2 2 4" xfId="44585"/>
    <cellStyle name="Normal 8 2 2 4 4 2 3" xfId="44586"/>
    <cellStyle name="Normal 8 2 2 4 4 2 4" xfId="44587"/>
    <cellStyle name="Normal 8 2 2 4 4 2 5" xfId="44588"/>
    <cellStyle name="Normal 8 2 2 4 4 3" xfId="44589"/>
    <cellStyle name="Normal 8 2 2 4 4 3 2" xfId="44590"/>
    <cellStyle name="Normal 8 2 2 4 4 3 3" xfId="44591"/>
    <cellStyle name="Normal 8 2 2 4 4 3 4" xfId="44592"/>
    <cellStyle name="Normal 8 2 2 4 4 4" xfId="44593"/>
    <cellStyle name="Normal 8 2 2 4 4 4 2" xfId="44594"/>
    <cellStyle name="Normal 8 2 2 4 4 5" xfId="44595"/>
    <cellStyle name="Normal 8 2 2 4 4 6" xfId="44596"/>
    <cellStyle name="Normal 8 2 2 4 5" xfId="44597"/>
    <cellStyle name="Normal 8 2 2 4 5 2" xfId="44598"/>
    <cellStyle name="Normal 8 2 2 4 5 2 2" xfId="44599"/>
    <cellStyle name="Normal 8 2 2 4 5 2 2 2" xfId="44600"/>
    <cellStyle name="Normal 8 2 2 4 5 2 2 3" xfId="44601"/>
    <cellStyle name="Normal 8 2 2 4 5 2 2 4" xfId="44602"/>
    <cellStyle name="Normal 8 2 2 4 5 2 3" xfId="44603"/>
    <cellStyle name="Normal 8 2 2 4 5 2 4" xfId="44604"/>
    <cellStyle name="Normal 8 2 2 4 5 2 5" xfId="44605"/>
    <cellStyle name="Normal 8 2 2 4 5 3" xfId="44606"/>
    <cellStyle name="Normal 8 2 2 4 5 3 2" xfId="44607"/>
    <cellStyle name="Normal 8 2 2 4 5 3 3" xfId="44608"/>
    <cellStyle name="Normal 8 2 2 4 5 3 4" xfId="44609"/>
    <cellStyle name="Normal 8 2 2 4 5 4" xfId="44610"/>
    <cellStyle name="Normal 8 2 2 4 5 4 2" xfId="44611"/>
    <cellStyle name="Normal 8 2 2 4 5 5" xfId="44612"/>
    <cellStyle name="Normal 8 2 2 4 5 6" xfId="44613"/>
    <cellStyle name="Normal 8 2 2 4 6" xfId="44614"/>
    <cellStyle name="Normal 8 2 2 4 6 2" xfId="44615"/>
    <cellStyle name="Normal 8 2 2 4 6 2 2" xfId="44616"/>
    <cellStyle name="Normal 8 2 2 4 6 2 3" xfId="44617"/>
    <cellStyle name="Normal 8 2 2 4 6 2 4" xfId="44618"/>
    <cellStyle name="Normal 8 2 2 4 6 3" xfId="44619"/>
    <cellStyle name="Normal 8 2 2 4 6 4" xfId="44620"/>
    <cellStyle name="Normal 8 2 2 4 6 5" xfId="44621"/>
    <cellStyle name="Normal 8 2 2 4 7" xfId="44622"/>
    <cellStyle name="Normal 8 2 2 4 7 2" xfId="44623"/>
    <cellStyle name="Normal 8 2 2 4 7 3" xfId="44624"/>
    <cellStyle name="Normal 8 2 2 4 7 4" xfId="44625"/>
    <cellStyle name="Normal 8 2 2 4 8" xfId="44626"/>
    <cellStyle name="Normal 8 2 2 4 8 2" xfId="44627"/>
    <cellStyle name="Normal 8 2 2 4 9" xfId="44628"/>
    <cellStyle name="Normal 8 2 2 5" xfId="44629"/>
    <cellStyle name="Normal 8 2 2 5 2" xfId="44630"/>
    <cellStyle name="Normal 8 2 2 5 2 2" xfId="44631"/>
    <cellStyle name="Normal 8 2 2 5 2 2 2" xfId="44632"/>
    <cellStyle name="Normal 8 2 2 5 2 2 2 2" xfId="44633"/>
    <cellStyle name="Normal 8 2 2 5 2 2 2 3" xfId="44634"/>
    <cellStyle name="Normal 8 2 2 5 2 2 2 4" xfId="44635"/>
    <cellStyle name="Normal 8 2 2 5 2 2 3" xfId="44636"/>
    <cellStyle name="Normal 8 2 2 5 2 2 4" xfId="44637"/>
    <cellStyle name="Normal 8 2 2 5 2 2 5" xfId="44638"/>
    <cellStyle name="Normal 8 2 2 5 2 3" xfId="44639"/>
    <cellStyle name="Normal 8 2 2 5 2 3 2" xfId="44640"/>
    <cellStyle name="Normal 8 2 2 5 2 3 3" xfId="44641"/>
    <cellStyle name="Normal 8 2 2 5 2 3 4" xfId="44642"/>
    <cellStyle name="Normal 8 2 2 5 2 4" xfId="44643"/>
    <cellStyle name="Normal 8 2 2 5 2 4 2" xfId="44644"/>
    <cellStyle name="Normal 8 2 2 5 2 5" xfId="44645"/>
    <cellStyle name="Normal 8 2 2 5 2 6" xfId="44646"/>
    <cellStyle name="Normal 8 2 2 5 3" xfId="44647"/>
    <cellStyle name="Normal 8 2 2 5 3 2" xfId="44648"/>
    <cellStyle name="Normal 8 2 2 5 3 2 2" xfId="44649"/>
    <cellStyle name="Normal 8 2 2 5 3 2 2 2" xfId="44650"/>
    <cellStyle name="Normal 8 2 2 5 3 2 2 3" xfId="44651"/>
    <cellStyle name="Normal 8 2 2 5 3 2 2 4" xfId="44652"/>
    <cellStyle name="Normal 8 2 2 5 3 2 3" xfId="44653"/>
    <cellStyle name="Normal 8 2 2 5 3 2 4" xfId="44654"/>
    <cellStyle name="Normal 8 2 2 5 3 2 5" xfId="44655"/>
    <cellStyle name="Normal 8 2 2 5 3 3" xfId="44656"/>
    <cellStyle name="Normal 8 2 2 5 3 3 2" xfId="44657"/>
    <cellStyle name="Normal 8 2 2 5 3 3 3" xfId="44658"/>
    <cellStyle name="Normal 8 2 2 5 3 3 4" xfId="44659"/>
    <cellStyle name="Normal 8 2 2 5 3 4" xfId="44660"/>
    <cellStyle name="Normal 8 2 2 5 3 4 2" xfId="44661"/>
    <cellStyle name="Normal 8 2 2 5 3 5" xfId="44662"/>
    <cellStyle name="Normal 8 2 2 5 3 6" xfId="44663"/>
    <cellStyle name="Normal 8 2 2 5 4" xfId="44664"/>
    <cellStyle name="Normal 8 2 2 5 4 2" xfId="44665"/>
    <cellStyle name="Normal 8 2 2 5 4 2 2" xfId="44666"/>
    <cellStyle name="Normal 8 2 2 5 4 2 3" xfId="44667"/>
    <cellStyle name="Normal 8 2 2 5 4 2 4" xfId="44668"/>
    <cellStyle name="Normal 8 2 2 5 4 3" xfId="44669"/>
    <cellStyle name="Normal 8 2 2 5 4 4" xfId="44670"/>
    <cellStyle name="Normal 8 2 2 5 4 5" xfId="44671"/>
    <cellStyle name="Normal 8 2 2 5 5" xfId="44672"/>
    <cellStyle name="Normal 8 2 2 5 5 2" xfId="44673"/>
    <cellStyle name="Normal 8 2 2 5 5 3" xfId="44674"/>
    <cellStyle name="Normal 8 2 2 5 5 4" xfId="44675"/>
    <cellStyle name="Normal 8 2 2 5 6" xfId="44676"/>
    <cellStyle name="Normal 8 2 2 5 6 2" xfId="44677"/>
    <cellStyle name="Normal 8 2 2 5 7" xfId="44678"/>
    <cellStyle name="Normal 8 2 2 5 8" xfId="44679"/>
    <cellStyle name="Normal 8 2 2 6" xfId="44680"/>
    <cellStyle name="Normal 8 2 2 6 2" xfId="44681"/>
    <cellStyle name="Normal 8 2 2 6 2 2" xfId="44682"/>
    <cellStyle name="Normal 8 2 2 6 2 2 2" xfId="44683"/>
    <cellStyle name="Normal 8 2 2 6 2 2 2 2" xfId="44684"/>
    <cellStyle name="Normal 8 2 2 6 2 2 2 3" xfId="44685"/>
    <cellStyle name="Normal 8 2 2 6 2 2 2 4" xfId="44686"/>
    <cellStyle name="Normal 8 2 2 6 2 2 3" xfId="44687"/>
    <cellStyle name="Normal 8 2 2 6 2 2 4" xfId="44688"/>
    <cellStyle name="Normal 8 2 2 6 2 2 5" xfId="44689"/>
    <cellStyle name="Normal 8 2 2 6 2 3" xfId="44690"/>
    <cellStyle name="Normal 8 2 2 6 2 3 2" xfId="44691"/>
    <cellStyle name="Normal 8 2 2 6 2 3 3" xfId="44692"/>
    <cellStyle name="Normal 8 2 2 6 2 3 4" xfId="44693"/>
    <cellStyle name="Normal 8 2 2 6 2 4" xfId="44694"/>
    <cellStyle name="Normal 8 2 2 6 2 4 2" xfId="44695"/>
    <cellStyle name="Normal 8 2 2 6 2 5" xfId="44696"/>
    <cellStyle name="Normal 8 2 2 6 2 6" xfId="44697"/>
    <cellStyle name="Normal 8 2 2 6 3" xfId="44698"/>
    <cellStyle name="Normal 8 2 2 6 3 2" xfId="44699"/>
    <cellStyle name="Normal 8 2 2 6 3 2 2" xfId="44700"/>
    <cellStyle name="Normal 8 2 2 6 3 2 2 2" xfId="44701"/>
    <cellStyle name="Normal 8 2 2 6 3 2 2 3" xfId="44702"/>
    <cellStyle name="Normal 8 2 2 6 3 2 2 4" xfId="44703"/>
    <cellStyle name="Normal 8 2 2 6 3 2 3" xfId="44704"/>
    <cellStyle name="Normal 8 2 2 6 3 2 4" xfId="44705"/>
    <cellStyle name="Normal 8 2 2 6 3 2 5" xfId="44706"/>
    <cellStyle name="Normal 8 2 2 6 3 3" xfId="44707"/>
    <cellStyle name="Normal 8 2 2 6 3 3 2" xfId="44708"/>
    <cellStyle name="Normal 8 2 2 6 3 3 3" xfId="44709"/>
    <cellStyle name="Normal 8 2 2 6 3 3 4" xfId="44710"/>
    <cellStyle name="Normal 8 2 2 6 3 4" xfId="44711"/>
    <cellStyle name="Normal 8 2 2 6 3 4 2" xfId="44712"/>
    <cellStyle name="Normal 8 2 2 6 3 5" xfId="44713"/>
    <cellStyle name="Normal 8 2 2 6 3 6" xfId="44714"/>
    <cellStyle name="Normal 8 2 2 6 4" xfId="44715"/>
    <cellStyle name="Normal 8 2 2 6 4 2" xfId="44716"/>
    <cellStyle name="Normal 8 2 2 6 4 2 2" xfId="44717"/>
    <cellStyle name="Normal 8 2 2 6 4 2 3" xfId="44718"/>
    <cellStyle name="Normal 8 2 2 6 4 2 4" xfId="44719"/>
    <cellStyle name="Normal 8 2 2 6 4 3" xfId="44720"/>
    <cellStyle name="Normal 8 2 2 6 4 4" xfId="44721"/>
    <cellStyle name="Normal 8 2 2 6 4 5" xfId="44722"/>
    <cellStyle name="Normal 8 2 2 6 5" xfId="44723"/>
    <cellStyle name="Normal 8 2 2 6 5 2" xfId="44724"/>
    <cellStyle name="Normal 8 2 2 6 5 3" xfId="44725"/>
    <cellStyle name="Normal 8 2 2 6 5 4" xfId="44726"/>
    <cellStyle name="Normal 8 2 2 6 6" xfId="44727"/>
    <cellStyle name="Normal 8 2 2 6 6 2" xfId="44728"/>
    <cellStyle name="Normal 8 2 2 6 7" xfId="44729"/>
    <cellStyle name="Normal 8 2 2 6 8" xfId="44730"/>
    <cellStyle name="Normal 8 2 2 7" xfId="44731"/>
    <cellStyle name="Normal 8 2 2 7 2" xfId="44732"/>
    <cellStyle name="Normal 8 2 2 7 2 2" xfId="44733"/>
    <cellStyle name="Normal 8 2 2 7 2 2 2" xfId="44734"/>
    <cellStyle name="Normal 8 2 2 7 2 2 3" xfId="44735"/>
    <cellStyle name="Normal 8 2 2 7 2 2 4" xfId="44736"/>
    <cellStyle name="Normal 8 2 2 7 2 3" xfId="44737"/>
    <cellStyle name="Normal 8 2 2 7 2 4" xfId="44738"/>
    <cellStyle name="Normal 8 2 2 7 2 5" xfId="44739"/>
    <cellStyle name="Normal 8 2 2 7 3" xfId="44740"/>
    <cellStyle name="Normal 8 2 2 7 3 2" xfId="44741"/>
    <cellStyle name="Normal 8 2 2 7 3 3" xfId="44742"/>
    <cellStyle name="Normal 8 2 2 7 3 4" xfId="44743"/>
    <cellStyle name="Normal 8 2 2 7 4" xfId="44744"/>
    <cellStyle name="Normal 8 2 2 7 4 2" xfId="44745"/>
    <cellStyle name="Normal 8 2 2 7 5" xfId="44746"/>
    <cellStyle name="Normal 8 2 2 7 6" xfId="44747"/>
    <cellStyle name="Normal 8 2 2 8" xfId="44748"/>
    <cellStyle name="Normal 8 2 2 8 2" xfId="44749"/>
    <cellStyle name="Normal 8 2 2 8 2 2" xfId="44750"/>
    <cellStyle name="Normal 8 2 2 8 2 2 2" xfId="44751"/>
    <cellStyle name="Normal 8 2 2 8 2 2 3" xfId="44752"/>
    <cellStyle name="Normal 8 2 2 8 2 2 4" xfId="44753"/>
    <cellStyle name="Normal 8 2 2 8 2 3" xfId="44754"/>
    <cellStyle name="Normal 8 2 2 8 2 4" xfId="44755"/>
    <cellStyle name="Normal 8 2 2 8 2 5" xfId="44756"/>
    <cellStyle name="Normal 8 2 2 8 3" xfId="44757"/>
    <cellStyle name="Normal 8 2 2 8 3 2" xfId="44758"/>
    <cellStyle name="Normal 8 2 2 8 3 3" xfId="44759"/>
    <cellStyle name="Normal 8 2 2 8 3 4" xfId="44760"/>
    <cellStyle name="Normal 8 2 2 8 4" xfId="44761"/>
    <cellStyle name="Normal 8 2 2 8 4 2" xfId="44762"/>
    <cellStyle name="Normal 8 2 2 8 5" xfId="44763"/>
    <cellStyle name="Normal 8 2 2 8 6" xfId="44764"/>
    <cellStyle name="Normal 8 2 2 9" xfId="44765"/>
    <cellStyle name="Normal 8 2 2 9 2" xfId="44766"/>
    <cellStyle name="Normal 8 2 2 9 2 2" xfId="44767"/>
    <cellStyle name="Normal 8 2 2 9 2 3" xfId="44768"/>
    <cellStyle name="Normal 8 2 2 9 2 4" xfId="44769"/>
    <cellStyle name="Normal 8 2 2 9 3" xfId="44770"/>
    <cellStyle name="Normal 8 2 2 9 4" xfId="44771"/>
    <cellStyle name="Normal 8 2 2 9 5" xfId="44772"/>
    <cellStyle name="Normal 8 2 3" xfId="44773"/>
    <cellStyle name="Normal 8 2 3 10" xfId="44774"/>
    <cellStyle name="Normal 8 2 3 11" xfId="44775"/>
    <cellStyle name="Normal 8 2 3 2" xfId="44776"/>
    <cellStyle name="Normal 8 2 3 2 10" xfId="44777"/>
    <cellStyle name="Normal 8 2 3 2 2" xfId="44778"/>
    <cellStyle name="Normal 8 2 3 2 2 2" xfId="44779"/>
    <cellStyle name="Normal 8 2 3 2 2 2 2" xfId="44780"/>
    <cellStyle name="Normal 8 2 3 2 2 2 2 2" xfId="44781"/>
    <cellStyle name="Normal 8 2 3 2 2 2 2 2 2" xfId="44782"/>
    <cellStyle name="Normal 8 2 3 2 2 2 2 2 3" xfId="44783"/>
    <cellStyle name="Normal 8 2 3 2 2 2 2 2 4" xfId="44784"/>
    <cellStyle name="Normal 8 2 3 2 2 2 2 3" xfId="44785"/>
    <cellStyle name="Normal 8 2 3 2 2 2 2 4" xfId="44786"/>
    <cellStyle name="Normal 8 2 3 2 2 2 2 5" xfId="44787"/>
    <cellStyle name="Normal 8 2 3 2 2 2 3" xfId="44788"/>
    <cellStyle name="Normal 8 2 3 2 2 2 3 2" xfId="44789"/>
    <cellStyle name="Normal 8 2 3 2 2 2 3 3" xfId="44790"/>
    <cellStyle name="Normal 8 2 3 2 2 2 3 4" xfId="44791"/>
    <cellStyle name="Normal 8 2 3 2 2 2 4" xfId="44792"/>
    <cellStyle name="Normal 8 2 3 2 2 2 4 2" xfId="44793"/>
    <cellStyle name="Normal 8 2 3 2 2 2 5" xfId="44794"/>
    <cellStyle name="Normal 8 2 3 2 2 2 6" xfId="44795"/>
    <cellStyle name="Normal 8 2 3 2 2 3" xfId="44796"/>
    <cellStyle name="Normal 8 2 3 2 2 3 2" xfId="44797"/>
    <cellStyle name="Normal 8 2 3 2 2 3 2 2" xfId="44798"/>
    <cellStyle name="Normal 8 2 3 2 2 3 2 2 2" xfId="44799"/>
    <cellStyle name="Normal 8 2 3 2 2 3 2 2 3" xfId="44800"/>
    <cellStyle name="Normal 8 2 3 2 2 3 2 2 4" xfId="44801"/>
    <cellStyle name="Normal 8 2 3 2 2 3 2 3" xfId="44802"/>
    <cellStyle name="Normal 8 2 3 2 2 3 2 4" xfId="44803"/>
    <cellStyle name="Normal 8 2 3 2 2 3 2 5" xfId="44804"/>
    <cellStyle name="Normal 8 2 3 2 2 3 3" xfId="44805"/>
    <cellStyle name="Normal 8 2 3 2 2 3 3 2" xfId="44806"/>
    <cellStyle name="Normal 8 2 3 2 2 3 3 3" xfId="44807"/>
    <cellStyle name="Normal 8 2 3 2 2 3 3 4" xfId="44808"/>
    <cellStyle name="Normal 8 2 3 2 2 3 4" xfId="44809"/>
    <cellStyle name="Normal 8 2 3 2 2 3 4 2" xfId="44810"/>
    <cellStyle name="Normal 8 2 3 2 2 3 5" xfId="44811"/>
    <cellStyle name="Normal 8 2 3 2 2 3 6" xfId="44812"/>
    <cellStyle name="Normal 8 2 3 2 2 4" xfId="44813"/>
    <cellStyle name="Normal 8 2 3 2 2 4 2" xfId="44814"/>
    <cellStyle name="Normal 8 2 3 2 2 4 2 2" xfId="44815"/>
    <cellStyle name="Normal 8 2 3 2 2 4 2 3" xfId="44816"/>
    <cellStyle name="Normal 8 2 3 2 2 4 2 4" xfId="44817"/>
    <cellStyle name="Normal 8 2 3 2 2 4 3" xfId="44818"/>
    <cellStyle name="Normal 8 2 3 2 2 4 4" xfId="44819"/>
    <cellStyle name="Normal 8 2 3 2 2 4 5" xfId="44820"/>
    <cellStyle name="Normal 8 2 3 2 2 5" xfId="44821"/>
    <cellStyle name="Normal 8 2 3 2 2 5 2" xfId="44822"/>
    <cellStyle name="Normal 8 2 3 2 2 5 3" xfId="44823"/>
    <cellStyle name="Normal 8 2 3 2 2 5 4" xfId="44824"/>
    <cellStyle name="Normal 8 2 3 2 2 6" xfId="44825"/>
    <cellStyle name="Normal 8 2 3 2 2 6 2" xfId="44826"/>
    <cellStyle name="Normal 8 2 3 2 2 7" xfId="44827"/>
    <cellStyle name="Normal 8 2 3 2 2 8" xfId="44828"/>
    <cellStyle name="Normal 8 2 3 2 3" xfId="44829"/>
    <cellStyle name="Normal 8 2 3 2 3 2" xfId="44830"/>
    <cellStyle name="Normal 8 2 3 2 3 2 2" xfId="44831"/>
    <cellStyle name="Normal 8 2 3 2 3 2 2 2" xfId="44832"/>
    <cellStyle name="Normal 8 2 3 2 3 2 2 2 2" xfId="44833"/>
    <cellStyle name="Normal 8 2 3 2 3 2 2 2 3" xfId="44834"/>
    <cellStyle name="Normal 8 2 3 2 3 2 2 2 4" xfId="44835"/>
    <cellStyle name="Normal 8 2 3 2 3 2 2 3" xfId="44836"/>
    <cellStyle name="Normal 8 2 3 2 3 2 2 4" xfId="44837"/>
    <cellStyle name="Normal 8 2 3 2 3 2 2 5" xfId="44838"/>
    <cellStyle name="Normal 8 2 3 2 3 2 3" xfId="44839"/>
    <cellStyle name="Normal 8 2 3 2 3 2 3 2" xfId="44840"/>
    <cellStyle name="Normal 8 2 3 2 3 2 3 3" xfId="44841"/>
    <cellStyle name="Normal 8 2 3 2 3 2 3 4" xfId="44842"/>
    <cellStyle name="Normal 8 2 3 2 3 2 4" xfId="44843"/>
    <cellStyle name="Normal 8 2 3 2 3 2 4 2" xfId="44844"/>
    <cellStyle name="Normal 8 2 3 2 3 2 5" xfId="44845"/>
    <cellStyle name="Normal 8 2 3 2 3 2 6" xfId="44846"/>
    <cellStyle name="Normal 8 2 3 2 3 3" xfId="44847"/>
    <cellStyle name="Normal 8 2 3 2 3 3 2" xfId="44848"/>
    <cellStyle name="Normal 8 2 3 2 3 3 2 2" xfId="44849"/>
    <cellStyle name="Normal 8 2 3 2 3 3 2 2 2" xfId="44850"/>
    <cellStyle name="Normal 8 2 3 2 3 3 2 2 3" xfId="44851"/>
    <cellStyle name="Normal 8 2 3 2 3 3 2 2 4" xfId="44852"/>
    <cellStyle name="Normal 8 2 3 2 3 3 2 3" xfId="44853"/>
    <cellStyle name="Normal 8 2 3 2 3 3 2 4" xfId="44854"/>
    <cellStyle name="Normal 8 2 3 2 3 3 2 5" xfId="44855"/>
    <cellStyle name="Normal 8 2 3 2 3 3 3" xfId="44856"/>
    <cellStyle name="Normal 8 2 3 2 3 3 3 2" xfId="44857"/>
    <cellStyle name="Normal 8 2 3 2 3 3 3 3" xfId="44858"/>
    <cellStyle name="Normal 8 2 3 2 3 3 3 4" xfId="44859"/>
    <cellStyle name="Normal 8 2 3 2 3 3 4" xfId="44860"/>
    <cellStyle name="Normal 8 2 3 2 3 3 4 2" xfId="44861"/>
    <cellStyle name="Normal 8 2 3 2 3 3 5" xfId="44862"/>
    <cellStyle name="Normal 8 2 3 2 3 3 6" xfId="44863"/>
    <cellStyle name="Normal 8 2 3 2 3 4" xfId="44864"/>
    <cellStyle name="Normal 8 2 3 2 3 4 2" xfId="44865"/>
    <cellStyle name="Normal 8 2 3 2 3 4 2 2" xfId="44866"/>
    <cellStyle name="Normal 8 2 3 2 3 4 2 3" xfId="44867"/>
    <cellStyle name="Normal 8 2 3 2 3 4 2 4" xfId="44868"/>
    <cellStyle name="Normal 8 2 3 2 3 4 3" xfId="44869"/>
    <cellStyle name="Normal 8 2 3 2 3 4 4" xfId="44870"/>
    <cellStyle name="Normal 8 2 3 2 3 4 5" xfId="44871"/>
    <cellStyle name="Normal 8 2 3 2 3 5" xfId="44872"/>
    <cellStyle name="Normal 8 2 3 2 3 5 2" xfId="44873"/>
    <cellStyle name="Normal 8 2 3 2 3 5 3" xfId="44874"/>
    <cellStyle name="Normal 8 2 3 2 3 5 4" xfId="44875"/>
    <cellStyle name="Normal 8 2 3 2 3 6" xfId="44876"/>
    <cellStyle name="Normal 8 2 3 2 3 6 2" xfId="44877"/>
    <cellStyle name="Normal 8 2 3 2 3 7" xfId="44878"/>
    <cellStyle name="Normal 8 2 3 2 3 8" xfId="44879"/>
    <cellStyle name="Normal 8 2 3 2 4" xfId="44880"/>
    <cellStyle name="Normal 8 2 3 2 4 2" xfId="44881"/>
    <cellStyle name="Normal 8 2 3 2 4 2 2" xfId="44882"/>
    <cellStyle name="Normal 8 2 3 2 4 2 2 2" xfId="44883"/>
    <cellStyle name="Normal 8 2 3 2 4 2 2 3" xfId="44884"/>
    <cellStyle name="Normal 8 2 3 2 4 2 2 4" xfId="44885"/>
    <cellStyle name="Normal 8 2 3 2 4 2 3" xfId="44886"/>
    <cellStyle name="Normal 8 2 3 2 4 2 4" xfId="44887"/>
    <cellStyle name="Normal 8 2 3 2 4 2 5" xfId="44888"/>
    <cellStyle name="Normal 8 2 3 2 4 3" xfId="44889"/>
    <cellStyle name="Normal 8 2 3 2 4 3 2" xfId="44890"/>
    <cellStyle name="Normal 8 2 3 2 4 3 3" xfId="44891"/>
    <cellStyle name="Normal 8 2 3 2 4 3 4" xfId="44892"/>
    <cellStyle name="Normal 8 2 3 2 4 4" xfId="44893"/>
    <cellStyle name="Normal 8 2 3 2 4 4 2" xfId="44894"/>
    <cellStyle name="Normal 8 2 3 2 4 5" xfId="44895"/>
    <cellStyle name="Normal 8 2 3 2 4 6" xfId="44896"/>
    <cellStyle name="Normal 8 2 3 2 5" xfId="44897"/>
    <cellStyle name="Normal 8 2 3 2 5 2" xfId="44898"/>
    <cellStyle name="Normal 8 2 3 2 5 2 2" xfId="44899"/>
    <cellStyle name="Normal 8 2 3 2 5 2 2 2" xfId="44900"/>
    <cellStyle name="Normal 8 2 3 2 5 2 2 3" xfId="44901"/>
    <cellStyle name="Normal 8 2 3 2 5 2 2 4" xfId="44902"/>
    <cellStyle name="Normal 8 2 3 2 5 2 3" xfId="44903"/>
    <cellStyle name="Normal 8 2 3 2 5 2 4" xfId="44904"/>
    <cellStyle name="Normal 8 2 3 2 5 2 5" xfId="44905"/>
    <cellStyle name="Normal 8 2 3 2 5 3" xfId="44906"/>
    <cellStyle name="Normal 8 2 3 2 5 3 2" xfId="44907"/>
    <cellStyle name="Normal 8 2 3 2 5 3 3" xfId="44908"/>
    <cellStyle name="Normal 8 2 3 2 5 3 4" xfId="44909"/>
    <cellStyle name="Normal 8 2 3 2 5 4" xfId="44910"/>
    <cellStyle name="Normal 8 2 3 2 5 4 2" xfId="44911"/>
    <cellStyle name="Normal 8 2 3 2 5 5" xfId="44912"/>
    <cellStyle name="Normal 8 2 3 2 5 6" xfId="44913"/>
    <cellStyle name="Normal 8 2 3 2 6" xfId="44914"/>
    <cellStyle name="Normal 8 2 3 2 6 2" xfId="44915"/>
    <cellStyle name="Normal 8 2 3 2 6 2 2" xfId="44916"/>
    <cellStyle name="Normal 8 2 3 2 6 2 3" xfId="44917"/>
    <cellStyle name="Normal 8 2 3 2 6 2 4" xfId="44918"/>
    <cellStyle name="Normal 8 2 3 2 6 3" xfId="44919"/>
    <cellStyle name="Normal 8 2 3 2 6 4" xfId="44920"/>
    <cellStyle name="Normal 8 2 3 2 6 5" xfId="44921"/>
    <cellStyle name="Normal 8 2 3 2 7" xfId="44922"/>
    <cellStyle name="Normal 8 2 3 2 7 2" xfId="44923"/>
    <cellStyle name="Normal 8 2 3 2 7 3" xfId="44924"/>
    <cellStyle name="Normal 8 2 3 2 7 4" xfId="44925"/>
    <cellStyle name="Normal 8 2 3 2 8" xfId="44926"/>
    <cellStyle name="Normal 8 2 3 2 8 2" xfId="44927"/>
    <cellStyle name="Normal 8 2 3 2 9" xfId="44928"/>
    <cellStyle name="Normal 8 2 3 3" xfId="44929"/>
    <cellStyle name="Normal 8 2 3 3 2" xfId="44930"/>
    <cellStyle name="Normal 8 2 3 3 2 2" xfId="44931"/>
    <cellStyle name="Normal 8 2 3 3 2 2 2" xfId="44932"/>
    <cellStyle name="Normal 8 2 3 3 2 2 2 2" xfId="44933"/>
    <cellStyle name="Normal 8 2 3 3 2 2 2 3" xfId="44934"/>
    <cellStyle name="Normal 8 2 3 3 2 2 2 4" xfId="44935"/>
    <cellStyle name="Normal 8 2 3 3 2 2 3" xfId="44936"/>
    <cellStyle name="Normal 8 2 3 3 2 2 4" xfId="44937"/>
    <cellStyle name="Normal 8 2 3 3 2 2 5" xfId="44938"/>
    <cellStyle name="Normal 8 2 3 3 2 3" xfId="44939"/>
    <cellStyle name="Normal 8 2 3 3 2 3 2" xfId="44940"/>
    <cellStyle name="Normal 8 2 3 3 2 3 3" xfId="44941"/>
    <cellStyle name="Normal 8 2 3 3 2 3 4" xfId="44942"/>
    <cellStyle name="Normal 8 2 3 3 2 4" xfId="44943"/>
    <cellStyle name="Normal 8 2 3 3 2 4 2" xfId="44944"/>
    <cellStyle name="Normal 8 2 3 3 2 5" xfId="44945"/>
    <cellStyle name="Normal 8 2 3 3 2 6" xfId="44946"/>
    <cellStyle name="Normal 8 2 3 3 3" xfId="44947"/>
    <cellStyle name="Normal 8 2 3 3 3 2" xfId="44948"/>
    <cellStyle name="Normal 8 2 3 3 3 2 2" xfId="44949"/>
    <cellStyle name="Normal 8 2 3 3 3 2 2 2" xfId="44950"/>
    <cellStyle name="Normal 8 2 3 3 3 2 2 3" xfId="44951"/>
    <cellStyle name="Normal 8 2 3 3 3 2 2 4" xfId="44952"/>
    <cellStyle name="Normal 8 2 3 3 3 2 3" xfId="44953"/>
    <cellStyle name="Normal 8 2 3 3 3 2 4" xfId="44954"/>
    <cellStyle name="Normal 8 2 3 3 3 2 5" xfId="44955"/>
    <cellStyle name="Normal 8 2 3 3 3 3" xfId="44956"/>
    <cellStyle name="Normal 8 2 3 3 3 3 2" xfId="44957"/>
    <cellStyle name="Normal 8 2 3 3 3 3 3" xfId="44958"/>
    <cellStyle name="Normal 8 2 3 3 3 3 4" xfId="44959"/>
    <cellStyle name="Normal 8 2 3 3 3 4" xfId="44960"/>
    <cellStyle name="Normal 8 2 3 3 3 4 2" xfId="44961"/>
    <cellStyle name="Normal 8 2 3 3 3 5" xfId="44962"/>
    <cellStyle name="Normal 8 2 3 3 3 6" xfId="44963"/>
    <cellStyle name="Normal 8 2 3 3 4" xfId="44964"/>
    <cellStyle name="Normal 8 2 3 3 4 2" xfId="44965"/>
    <cellStyle name="Normal 8 2 3 3 4 2 2" xfId="44966"/>
    <cellStyle name="Normal 8 2 3 3 4 2 3" xfId="44967"/>
    <cellStyle name="Normal 8 2 3 3 4 2 4" xfId="44968"/>
    <cellStyle name="Normal 8 2 3 3 4 3" xfId="44969"/>
    <cellStyle name="Normal 8 2 3 3 4 4" xfId="44970"/>
    <cellStyle name="Normal 8 2 3 3 4 5" xfId="44971"/>
    <cellStyle name="Normal 8 2 3 3 5" xfId="44972"/>
    <cellStyle name="Normal 8 2 3 3 5 2" xfId="44973"/>
    <cellStyle name="Normal 8 2 3 3 5 3" xfId="44974"/>
    <cellStyle name="Normal 8 2 3 3 5 4" xfId="44975"/>
    <cellStyle name="Normal 8 2 3 3 6" xfId="44976"/>
    <cellStyle name="Normal 8 2 3 3 6 2" xfId="44977"/>
    <cellStyle name="Normal 8 2 3 3 7" xfId="44978"/>
    <cellStyle name="Normal 8 2 3 3 8" xfId="44979"/>
    <cellStyle name="Normal 8 2 3 4" xfId="44980"/>
    <cellStyle name="Normal 8 2 3 4 2" xfId="44981"/>
    <cellStyle name="Normal 8 2 3 4 2 2" xfId="44982"/>
    <cellStyle name="Normal 8 2 3 4 2 2 2" xfId="44983"/>
    <cellStyle name="Normal 8 2 3 4 2 2 2 2" xfId="44984"/>
    <cellStyle name="Normal 8 2 3 4 2 2 2 3" xfId="44985"/>
    <cellStyle name="Normal 8 2 3 4 2 2 2 4" xfId="44986"/>
    <cellStyle name="Normal 8 2 3 4 2 2 3" xfId="44987"/>
    <cellStyle name="Normal 8 2 3 4 2 2 4" xfId="44988"/>
    <cellStyle name="Normal 8 2 3 4 2 2 5" xfId="44989"/>
    <cellStyle name="Normal 8 2 3 4 2 3" xfId="44990"/>
    <cellStyle name="Normal 8 2 3 4 2 3 2" xfId="44991"/>
    <cellStyle name="Normal 8 2 3 4 2 3 3" xfId="44992"/>
    <cellStyle name="Normal 8 2 3 4 2 3 4" xfId="44993"/>
    <cellStyle name="Normal 8 2 3 4 2 4" xfId="44994"/>
    <cellStyle name="Normal 8 2 3 4 2 4 2" xfId="44995"/>
    <cellStyle name="Normal 8 2 3 4 2 5" xfId="44996"/>
    <cellStyle name="Normal 8 2 3 4 2 6" xfId="44997"/>
    <cellStyle name="Normal 8 2 3 4 3" xfId="44998"/>
    <cellStyle name="Normal 8 2 3 4 3 2" xfId="44999"/>
    <cellStyle name="Normal 8 2 3 4 3 2 2" xfId="45000"/>
    <cellStyle name="Normal 8 2 3 4 3 2 2 2" xfId="45001"/>
    <cellStyle name="Normal 8 2 3 4 3 2 2 3" xfId="45002"/>
    <cellStyle name="Normal 8 2 3 4 3 2 2 4" xfId="45003"/>
    <cellStyle name="Normal 8 2 3 4 3 2 3" xfId="45004"/>
    <cellStyle name="Normal 8 2 3 4 3 2 4" xfId="45005"/>
    <cellStyle name="Normal 8 2 3 4 3 2 5" xfId="45006"/>
    <cellStyle name="Normal 8 2 3 4 3 3" xfId="45007"/>
    <cellStyle name="Normal 8 2 3 4 3 3 2" xfId="45008"/>
    <cellStyle name="Normal 8 2 3 4 3 3 3" xfId="45009"/>
    <cellStyle name="Normal 8 2 3 4 3 3 4" xfId="45010"/>
    <cellStyle name="Normal 8 2 3 4 3 4" xfId="45011"/>
    <cellStyle name="Normal 8 2 3 4 3 4 2" xfId="45012"/>
    <cellStyle name="Normal 8 2 3 4 3 5" xfId="45013"/>
    <cellStyle name="Normal 8 2 3 4 3 6" xfId="45014"/>
    <cellStyle name="Normal 8 2 3 4 4" xfId="45015"/>
    <cellStyle name="Normal 8 2 3 4 4 2" xfId="45016"/>
    <cellStyle name="Normal 8 2 3 4 4 2 2" xfId="45017"/>
    <cellStyle name="Normal 8 2 3 4 4 2 3" xfId="45018"/>
    <cellStyle name="Normal 8 2 3 4 4 2 4" xfId="45019"/>
    <cellStyle name="Normal 8 2 3 4 4 3" xfId="45020"/>
    <cellStyle name="Normal 8 2 3 4 4 4" xfId="45021"/>
    <cellStyle name="Normal 8 2 3 4 4 5" xfId="45022"/>
    <cellStyle name="Normal 8 2 3 4 5" xfId="45023"/>
    <cellStyle name="Normal 8 2 3 4 5 2" xfId="45024"/>
    <cellStyle name="Normal 8 2 3 4 5 3" xfId="45025"/>
    <cellStyle name="Normal 8 2 3 4 5 4" xfId="45026"/>
    <cellStyle name="Normal 8 2 3 4 6" xfId="45027"/>
    <cellStyle name="Normal 8 2 3 4 6 2" xfId="45028"/>
    <cellStyle name="Normal 8 2 3 4 7" xfId="45029"/>
    <cellStyle name="Normal 8 2 3 4 8" xfId="45030"/>
    <cellStyle name="Normal 8 2 3 5" xfId="45031"/>
    <cellStyle name="Normal 8 2 3 5 2" xfId="45032"/>
    <cellStyle name="Normal 8 2 3 5 2 2" xfId="45033"/>
    <cellStyle name="Normal 8 2 3 5 2 2 2" xfId="45034"/>
    <cellStyle name="Normal 8 2 3 5 2 2 3" xfId="45035"/>
    <cellStyle name="Normal 8 2 3 5 2 2 4" xfId="45036"/>
    <cellStyle name="Normal 8 2 3 5 2 3" xfId="45037"/>
    <cellStyle name="Normal 8 2 3 5 2 4" xfId="45038"/>
    <cellStyle name="Normal 8 2 3 5 2 5" xfId="45039"/>
    <cellStyle name="Normal 8 2 3 5 3" xfId="45040"/>
    <cellStyle name="Normal 8 2 3 5 3 2" xfId="45041"/>
    <cellStyle name="Normal 8 2 3 5 3 3" xfId="45042"/>
    <cellStyle name="Normal 8 2 3 5 3 4" xfId="45043"/>
    <cellStyle name="Normal 8 2 3 5 4" xfId="45044"/>
    <cellStyle name="Normal 8 2 3 5 4 2" xfId="45045"/>
    <cellStyle name="Normal 8 2 3 5 5" xfId="45046"/>
    <cellStyle name="Normal 8 2 3 5 6" xfId="45047"/>
    <cellStyle name="Normal 8 2 3 6" xfId="45048"/>
    <cellStyle name="Normal 8 2 3 6 2" xfId="45049"/>
    <cellStyle name="Normal 8 2 3 6 2 2" xfId="45050"/>
    <cellStyle name="Normal 8 2 3 6 2 2 2" xfId="45051"/>
    <cellStyle name="Normal 8 2 3 6 2 2 3" xfId="45052"/>
    <cellStyle name="Normal 8 2 3 6 2 2 4" xfId="45053"/>
    <cellStyle name="Normal 8 2 3 6 2 3" xfId="45054"/>
    <cellStyle name="Normal 8 2 3 6 2 4" xfId="45055"/>
    <cellStyle name="Normal 8 2 3 6 2 5" xfId="45056"/>
    <cellStyle name="Normal 8 2 3 6 3" xfId="45057"/>
    <cellStyle name="Normal 8 2 3 6 3 2" xfId="45058"/>
    <cellStyle name="Normal 8 2 3 6 3 3" xfId="45059"/>
    <cellStyle name="Normal 8 2 3 6 3 4" xfId="45060"/>
    <cellStyle name="Normal 8 2 3 6 4" xfId="45061"/>
    <cellStyle name="Normal 8 2 3 6 4 2" xfId="45062"/>
    <cellStyle name="Normal 8 2 3 6 5" xfId="45063"/>
    <cellStyle name="Normal 8 2 3 6 6" xfId="45064"/>
    <cellStyle name="Normal 8 2 3 7" xfId="45065"/>
    <cellStyle name="Normal 8 2 3 7 2" xfId="45066"/>
    <cellStyle name="Normal 8 2 3 7 2 2" xfId="45067"/>
    <cellStyle name="Normal 8 2 3 7 2 3" xfId="45068"/>
    <cellStyle name="Normal 8 2 3 7 2 4" xfId="45069"/>
    <cellStyle name="Normal 8 2 3 7 3" xfId="45070"/>
    <cellStyle name="Normal 8 2 3 7 4" xfId="45071"/>
    <cellStyle name="Normal 8 2 3 7 5" xfId="45072"/>
    <cellStyle name="Normal 8 2 3 8" xfId="45073"/>
    <cellStyle name="Normal 8 2 3 8 2" xfId="45074"/>
    <cellStyle name="Normal 8 2 3 8 3" xfId="45075"/>
    <cellStyle name="Normal 8 2 3 8 4" xfId="45076"/>
    <cellStyle name="Normal 8 2 3 9" xfId="45077"/>
    <cellStyle name="Normal 8 2 3 9 2" xfId="45078"/>
    <cellStyle name="Normal 8 2 4" xfId="45079"/>
    <cellStyle name="Normal 8 2 4 10" xfId="45080"/>
    <cellStyle name="Normal 8 2 4 2" xfId="45081"/>
    <cellStyle name="Normal 8 2 4 2 2" xfId="45082"/>
    <cellStyle name="Normal 8 2 4 2 2 2" xfId="45083"/>
    <cellStyle name="Normal 8 2 4 2 2 2 2" xfId="45084"/>
    <cellStyle name="Normal 8 2 4 2 2 2 2 2" xfId="45085"/>
    <cellStyle name="Normal 8 2 4 2 2 2 2 3" xfId="45086"/>
    <cellStyle name="Normal 8 2 4 2 2 2 2 4" xfId="45087"/>
    <cellStyle name="Normal 8 2 4 2 2 2 3" xfId="45088"/>
    <cellStyle name="Normal 8 2 4 2 2 2 4" xfId="45089"/>
    <cellStyle name="Normal 8 2 4 2 2 2 5" xfId="45090"/>
    <cellStyle name="Normal 8 2 4 2 2 3" xfId="45091"/>
    <cellStyle name="Normal 8 2 4 2 2 3 2" xfId="45092"/>
    <cellStyle name="Normal 8 2 4 2 2 3 3" xfId="45093"/>
    <cellStyle name="Normal 8 2 4 2 2 3 4" xfId="45094"/>
    <cellStyle name="Normal 8 2 4 2 2 4" xfId="45095"/>
    <cellStyle name="Normal 8 2 4 2 2 4 2" xfId="45096"/>
    <cellStyle name="Normal 8 2 4 2 2 5" xfId="45097"/>
    <cellStyle name="Normal 8 2 4 2 2 6" xfId="45098"/>
    <cellStyle name="Normal 8 2 4 2 3" xfId="45099"/>
    <cellStyle name="Normal 8 2 4 2 3 2" xfId="45100"/>
    <cellStyle name="Normal 8 2 4 2 3 2 2" xfId="45101"/>
    <cellStyle name="Normal 8 2 4 2 3 2 2 2" xfId="45102"/>
    <cellStyle name="Normal 8 2 4 2 3 2 2 3" xfId="45103"/>
    <cellStyle name="Normal 8 2 4 2 3 2 2 4" xfId="45104"/>
    <cellStyle name="Normal 8 2 4 2 3 2 3" xfId="45105"/>
    <cellStyle name="Normal 8 2 4 2 3 2 4" xfId="45106"/>
    <cellStyle name="Normal 8 2 4 2 3 2 5" xfId="45107"/>
    <cellStyle name="Normal 8 2 4 2 3 3" xfId="45108"/>
    <cellStyle name="Normal 8 2 4 2 3 3 2" xfId="45109"/>
    <cellStyle name="Normal 8 2 4 2 3 3 3" xfId="45110"/>
    <cellStyle name="Normal 8 2 4 2 3 3 4" xfId="45111"/>
    <cellStyle name="Normal 8 2 4 2 3 4" xfId="45112"/>
    <cellStyle name="Normal 8 2 4 2 3 4 2" xfId="45113"/>
    <cellStyle name="Normal 8 2 4 2 3 5" xfId="45114"/>
    <cellStyle name="Normal 8 2 4 2 3 6" xfId="45115"/>
    <cellStyle name="Normal 8 2 4 2 4" xfId="45116"/>
    <cellStyle name="Normal 8 2 4 2 4 2" xfId="45117"/>
    <cellStyle name="Normal 8 2 4 2 4 2 2" xfId="45118"/>
    <cellStyle name="Normal 8 2 4 2 4 2 3" xfId="45119"/>
    <cellStyle name="Normal 8 2 4 2 4 2 4" xfId="45120"/>
    <cellStyle name="Normal 8 2 4 2 4 3" xfId="45121"/>
    <cellStyle name="Normal 8 2 4 2 4 4" xfId="45122"/>
    <cellStyle name="Normal 8 2 4 2 4 5" xfId="45123"/>
    <cellStyle name="Normal 8 2 4 2 5" xfId="45124"/>
    <cellStyle name="Normal 8 2 4 2 5 2" xfId="45125"/>
    <cellStyle name="Normal 8 2 4 2 5 3" xfId="45126"/>
    <cellStyle name="Normal 8 2 4 2 5 4" xfId="45127"/>
    <cellStyle name="Normal 8 2 4 2 6" xfId="45128"/>
    <cellStyle name="Normal 8 2 4 2 6 2" xfId="45129"/>
    <cellStyle name="Normal 8 2 4 2 7" xfId="45130"/>
    <cellStyle name="Normal 8 2 4 2 8" xfId="45131"/>
    <cellStyle name="Normal 8 2 4 3" xfId="45132"/>
    <cellStyle name="Normal 8 2 4 3 2" xfId="45133"/>
    <cellStyle name="Normal 8 2 4 3 2 2" xfId="45134"/>
    <cellStyle name="Normal 8 2 4 3 2 2 2" xfId="45135"/>
    <cellStyle name="Normal 8 2 4 3 2 2 2 2" xfId="45136"/>
    <cellStyle name="Normal 8 2 4 3 2 2 2 3" xfId="45137"/>
    <cellStyle name="Normal 8 2 4 3 2 2 2 4" xfId="45138"/>
    <cellStyle name="Normal 8 2 4 3 2 2 3" xfId="45139"/>
    <cellStyle name="Normal 8 2 4 3 2 2 4" xfId="45140"/>
    <cellStyle name="Normal 8 2 4 3 2 2 5" xfId="45141"/>
    <cellStyle name="Normal 8 2 4 3 2 3" xfId="45142"/>
    <cellStyle name="Normal 8 2 4 3 2 3 2" xfId="45143"/>
    <cellStyle name="Normal 8 2 4 3 2 3 3" xfId="45144"/>
    <cellStyle name="Normal 8 2 4 3 2 3 4" xfId="45145"/>
    <cellStyle name="Normal 8 2 4 3 2 4" xfId="45146"/>
    <cellStyle name="Normal 8 2 4 3 2 4 2" xfId="45147"/>
    <cellStyle name="Normal 8 2 4 3 2 5" xfId="45148"/>
    <cellStyle name="Normal 8 2 4 3 2 6" xfId="45149"/>
    <cellStyle name="Normal 8 2 4 3 3" xfId="45150"/>
    <cellStyle name="Normal 8 2 4 3 3 2" xfId="45151"/>
    <cellStyle name="Normal 8 2 4 3 3 2 2" xfId="45152"/>
    <cellStyle name="Normal 8 2 4 3 3 2 2 2" xfId="45153"/>
    <cellStyle name="Normal 8 2 4 3 3 2 2 3" xfId="45154"/>
    <cellStyle name="Normal 8 2 4 3 3 2 2 4" xfId="45155"/>
    <cellStyle name="Normal 8 2 4 3 3 2 3" xfId="45156"/>
    <cellStyle name="Normal 8 2 4 3 3 2 4" xfId="45157"/>
    <cellStyle name="Normal 8 2 4 3 3 2 5" xfId="45158"/>
    <cellStyle name="Normal 8 2 4 3 3 3" xfId="45159"/>
    <cellStyle name="Normal 8 2 4 3 3 3 2" xfId="45160"/>
    <cellStyle name="Normal 8 2 4 3 3 3 3" xfId="45161"/>
    <cellStyle name="Normal 8 2 4 3 3 3 4" xfId="45162"/>
    <cellStyle name="Normal 8 2 4 3 3 4" xfId="45163"/>
    <cellStyle name="Normal 8 2 4 3 3 4 2" xfId="45164"/>
    <cellStyle name="Normal 8 2 4 3 3 5" xfId="45165"/>
    <cellStyle name="Normal 8 2 4 3 3 6" xfId="45166"/>
    <cellStyle name="Normal 8 2 4 3 4" xfId="45167"/>
    <cellStyle name="Normal 8 2 4 3 4 2" xfId="45168"/>
    <cellStyle name="Normal 8 2 4 3 4 2 2" xfId="45169"/>
    <cellStyle name="Normal 8 2 4 3 4 2 3" xfId="45170"/>
    <cellStyle name="Normal 8 2 4 3 4 2 4" xfId="45171"/>
    <cellStyle name="Normal 8 2 4 3 4 3" xfId="45172"/>
    <cellStyle name="Normal 8 2 4 3 4 4" xfId="45173"/>
    <cellStyle name="Normal 8 2 4 3 4 5" xfId="45174"/>
    <cellStyle name="Normal 8 2 4 3 5" xfId="45175"/>
    <cellStyle name="Normal 8 2 4 3 5 2" xfId="45176"/>
    <cellStyle name="Normal 8 2 4 3 5 3" xfId="45177"/>
    <cellStyle name="Normal 8 2 4 3 5 4" xfId="45178"/>
    <cellStyle name="Normal 8 2 4 3 6" xfId="45179"/>
    <cellStyle name="Normal 8 2 4 3 6 2" xfId="45180"/>
    <cellStyle name="Normal 8 2 4 3 7" xfId="45181"/>
    <cellStyle name="Normal 8 2 4 3 8" xfId="45182"/>
    <cellStyle name="Normal 8 2 4 4" xfId="45183"/>
    <cellStyle name="Normal 8 2 4 4 2" xfId="45184"/>
    <cellStyle name="Normal 8 2 4 4 2 2" xfId="45185"/>
    <cellStyle name="Normal 8 2 4 4 2 2 2" xfId="45186"/>
    <cellStyle name="Normal 8 2 4 4 2 2 3" xfId="45187"/>
    <cellStyle name="Normal 8 2 4 4 2 2 4" xfId="45188"/>
    <cellStyle name="Normal 8 2 4 4 2 3" xfId="45189"/>
    <cellStyle name="Normal 8 2 4 4 2 4" xfId="45190"/>
    <cellStyle name="Normal 8 2 4 4 2 5" xfId="45191"/>
    <cellStyle name="Normal 8 2 4 4 3" xfId="45192"/>
    <cellStyle name="Normal 8 2 4 4 3 2" xfId="45193"/>
    <cellStyle name="Normal 8 2 4 4 3 3" xfId="45194"/>
    <cellStyle name="Normal 8 2 4 4 3 4" xfId="45195"/>
    <cellStyle name="Normal 8 2 4 4 4" xfId="45196"/>
    <cellStyle name="Normal 8 2 4 4 4 2" xfId="45197"/>
    <cellStyle name="Normal 8 2 4 4 5" xfId="45198"/>
    <cellStyle name="Normal 8 2 4 4 6" xfId="45199"/>
    <cellStyle name="Normal 8 2 4 5" xfId="45200"/>
    <cellStyle name="Normal 8 2 4 5 2" xfId="45201"/>
    <cellStyle name="Normal 8 2 4 5 2 2" xfId="45202"/>
    <cellStyle name="Normal 8 2 4 5 2 2 2" xfId="45203"/>
    <cellStyle name="Normal 8 2 4 5 2 2 3" xfId="45204"/>
    <cellStyle name="Normal 8 2 4 5 2 2 4" xfId="45205"/>
    <cellStyle name="Normal 8 2 4 5 2 3" xfId="45206"/>
    <cellStyle name="Normal 8 2 4 5 2 4" xfId="45207"/>
    <cellStyle name="Normal 8 2 4 5 2 5" xfId="45208"/>
    <cellStyle name="Normal 8 2 4 5 3" xfId="45209"/>
    <cellStyle name="Normal 8 2 4 5 3 2" xfId="45210"/>
    <cellStyle name="Normal 8 2 4 5 3 3" xfId="45211"/>
    <cellStyle name="Normal 8 2 4 5 3 4" xfId="45212"/>
    <cellStyle name="Normal 8 2 4 5 4" xfId="45213"/>
    <cellStyle name="Normal 8 2 4 5 4 2" xfId="45214"/>
    <cellStyle name="Normal 8 2 4 5 5" xfId="45215"/>
    <cellStyle name="Normal 8 2 4 5 6" xfId="45216"/>
    <cellStyle name="Normal 8 2 4 6" xfId="45217"/>
    <cellStyle name="Normal 8 2 4 6 2" xfId="45218"/>
    <cellStyle name="Normal 8 2 4 6 2 2" xfId="45219"/>
    <cellStyle name="Normal 8 2 4 6 2 3" xfId="45220"/>
    <cellStyle name="Normal 8 2 4 6 2 4" xfId="45221"/>
    <cellStyle name="Normal 8 2 4 6 3" xfId="45222"/>
    <cellStyle name="Normal 8 2 4 6 4" xfId="45223"/>
    <cellStyle name="Normal 8 2 4 6 5" xfId="45224"/>
    <cellStyle name="Normal 8 2 4 7" xfId="45225"/>
    <cellStyle name="Normal 8 2 4 7 2" xfId="45226"/>
    <cellStyle name="Normal 8 2 4 7 3" xfId="45227"/>
    <cellStyle name="Normal 8 2 4 7 4" xfId="45228"/>
    <cellStyle name="Normal 8 2 4 8" xfId="45229"/>
    <cellStyle name="Normal 8 2 4 8 2" xfId="45230"/>
    <cellStyle name="Normal 8 2 4 9" xfId="45231"/>
    <cellStyle name="Normal 8 2 5" xfId="45232"/>
    <cellStyle name="Normal 8 2 5 10" xfId="45233"/>
    <cellStyle name="Normal 8 2 5 2" xfId="45234"/>
    <cellStyle name="Normal 8 2 5 2 2" xfId="45235"/>
    <cellStyle name="Normal 8 2 5 2 2 2" xfId="45236"/>
    <cellStyle name="Normal 8 2 5 2 2 2 2" xfId="45237"/>
    <cellStyle name="Normal 8 2 5 2 2 2 2 2" xfId="45238"/>
    <cellStyle name="Normal 8 2 5 2 2 2 2 3" xfId="45239"/>
    <cellStyle name="Normal 8 2 5 2 2 2 2 4" xfId="45240"/>
    <cellStyle name="Normal 8 2 5 2 2 2 3" xfId="45241"/>
    <cellStyle name="Normal 8 2 5 2 2 2 4" xfId="45242"/>
    <cellStyle name="Normal 8 2 5 2 2 2 5" xfId="45243"/>
    <cellStyle name="Normal 8 2 5 2 2 3" xfId="45244"/>
    <cellStyle name="Normal 8 2 5 2 2 3 2" xfId="45245"/>
    <cellStyle name="Normal 8 2 5 2 2 3 3" xfId="45246"/>
    <cellStyle name="Normal 8 2 5 2 2 3 4" xfId="45247"/>
    <cellStyle name="Normal 8 2 5 2 2 4" xfId="45248"/>
    <cellStyle name="Normal 8 2 5 2 2 4 2" xfId="45249"/>
    <cellStyle name="Normal 8 2 5 2 2 5" xfId="45250"/>
    <cellStyle name="Normal 8 2 5 2 2 6" xfId="45251"/>
    <cellStyle name="Normal 8 2 5 2 3" xfId="45252"/>
    <cellStyle name="Normal 8 2 5 2 3 2" xfId="45253"/>
    <cellStyle name="Normal 8 2 5 2 3 2 2" xfId="45254"/>
    <cellStyle name="Normal 8 2 5 2 3 2 2 2" xfId="45255"/>
    <cellStyle name="Normal 8 2 5 2 3 2 2 3" xfId="45256"/>
    <cellStyle name="Normal 8 2 5 2 3 2 2 4" xfId="45257"/>
    <cellStyle name="Normal 8 2 5 2 3 2 3" xfId="45258"/>
    <cellStyle name="Normal 8 2 5 2 3 2 4" xfId="45259"/>
    <cellStyle name="Normal 8 2 5 2 3 2 5" xfId="45260"/>
    <cellStyle name="Normal 8 2 5 2 3 3" xfId="45261"/>
    <cellStyle name="Normal 8 2 5 2 3 3 2" xfId="45262"/>
    <cellStyle name="Normal 8 2 5 2 3 3 3" xfId="45263"/>
    <cellStyle name="Normal 8 2 5 2 3 3 4" xfId="45264"/>
    <cellStyle name="Normal 8 2 5 2 3 4" xfId="45265"/>
    <cellStyle name="Normal 8 2 5 2 3 4 2" xfId="45266"/>
    <cellStyle name="Normal 8 2 5 2 3 5" xfId="45267"/>
    <cellStyle name="Normal 8 2 5 2 3 6" xfId="45268"/>
    <cellStyle name="Normal 8 2 5 2 4" xfId="45269"/>
    <cellStyle name="Normal 8 2 5 2 4 2" xfId="45270"/>
    <cellStyle name="Normal 8 2 5 2 4 2 2" xfId="45271"/>
    <cellStyle name="Normal 8 2 5 2 4 2 3" xfId="45272"/>
    <cellStyle name="Normal 8 2 5 2 4 2 4" xfId="45273"/>
    <cellStyle name="Normal 8 2 5 2 4 3" xfId="45274"/>
    <cellStyle name="Normal 8 2 5 2 4 4" xfId="45275"/>
    <cellStyle name="Normal 8 2 5 2 4 5" xfId="45276"/>
    <cellStyle name="Normal 8 2 5 2 5" xfId="45277"/>
    <cellStyle name="Normal 8 2 5 2 5 2" xfId="45278"/>
    <cellStyle name="Normal 8 2 5 2 5 3" xfId="45279"/>
    <cellStyle name="Normal 8 2 5 2 5 4" xfId="45280"/>
    <cellStyle name="Normal 8 2 5 2 6" xfId="45281"/>
    <cellStyle name="Normal 8 2 5 2 6 2" xfId="45282"/>
    <cellStyle name="Normal 8 2 5 2 7" xfId="45283"/>
    <cellStyle name="Normal 8 2 5 2 8" xfId="45284"/>
    <cellStyle name="Normal 8 2 5 3" xfId="45285"/>
    <cellStyle name="Normal 8 2 5 3 2" xfId="45286"/>
    <cellStyle name="Normal 8 2 5 3 2 2" xfId="45287"/>
    <cellStyle name="Normal 8 2 5 3 2 2 2" xfId="45288"/>
    <cellStyle name="Normal 8 2 5 3 2 2 2 2" xfId="45289"/>
    <cellStyle name="Normal 8 2 5 3 2 2 2 3" xfId="45290"/>
    <cellStyle name="Normal 8 2 5 3 2 2 2 4" xfId="45291"/>
    <cellStyle name="Normal 8 2 5 3 2 2 3" xfId="45292"/>
    <cellStyle name="Normal 8 2 5 3 2 2 4" xfId="45293"/>
    <cellStyle name="Normal 8 2 5 3 2 2 5" xfId="45294"/>
    <cellStyle name="Normal 8 2 5 3 2 3" xfId="45295"/>
    <cellStyle name="Normal 8 2 5 3 2 3 2" xfId="45296"/>
    <cellStyle name="Normal 8 2 5 3 2 3 3" xfId="45297"/>
    <cellStyle name="Normal 8 2 5 3 2 3 4" xfId="45298"/>
    <cellStyle name="Normal 8 2 5 3 2 4" xfId="45299"/>
    <cellStyle name="Normal 8 2 5 3 2 4 2" xfId="45300"/>
    <cellStyle name="Normal 8 2 5 3 2 5" xfId="45301"/>
    <cellStyle name="Normal 8 2 5 3 2 6" xfId="45302"/>
    <cellStyle name="Normal 8 2 5 3 3" xfId="45303"/>
    <cellStyle name="Normal 8 2 5 3 3 2" xfId="45304"/>
    <cellStyle name="Normal 8 2 5 3 3 2 2" xfId="45305"/>
    <cellStyle name="Normal 8 2 5 3 3 2 2 2" xfId="45306"/>
    <cellStyle name="Normal 8 2 5 3 3 2 2 3" xfId="45307"/>
    <cellStyle name="Normal 8 2 5 3 3 2 2 4" xfId="45308"/>
    <cellStyle name="Normal 8 2 5 3 3 2 3" xfId="45309"/>
    <cellStyle name="Normal 8 2 5 3 3 2 4" xfId="45310"/>
    <cellStyle name="Normal 8 2 5 3 3 2 5" xfId="45311"/>
    <cellStyle name="Normal 8 2 5 3 3 3" xfId="45312"/>
    <cellStyle name="Normal 8 2 5 3 3 3 2" xfId="45313"/>
    <cellStyle name="Normal 8 2 5 3 3 3 3" xfId="45314"/>
    <cellStyle name="Normal 8 2 5 3 3 3 4" xfId="45315"/>
    <cellStyle name="Normal 8 2 5 3 3 4" xfId="45316"/>
    <cellStyle name="Normal 8 2 5 3 3 4 2" xfId="45317"/>
    <cellStyle name="Normal 8 2 5 3 3 5" xfId="45318"/>
    <cellStyle name="Normal 8 2 5 3 3 6" xfId="45319"/>
    <cellStyle name="Normal 8 2 5 3 4" xfId="45320"/>
    <cellStyle name="Normal 8 2 5 3 4 2" xfId="45321"/>
    <cellStyle name="Normal 8 2 5 3 4 2 2" xfId="45322"/>
    <cellStyle name="Normal 8 2 5 3 4 2 3" xfId="45323"/>
    <cellStyle name="Normal 8 2 5 3 4 2 4" xfId="45324"/>
    <cellStyle name="Normal 8 2 5 3 4 3" xfId="45325"/>
    <cellStyle name="Normal 8 2 5 3 4 4" xfId="45326"/>
    <cellStyle name="Normal 8 2 5 3 4 5" xfId="45327"/>
    <cellStyle name="Normal 8 2 5 3 5" xfId="45328"/>
    <cellStyle name="Normal 8 2 5 3 5 2" xfId="45329"/>
    <cellStyle name="Normal 8 2 5 3 5 3" xfId="45330"/>
    <cellStyle name="Normal 8 2 5 3 5 4" xfId="45331"/>
    <cellStyle name="Normal 8 2 5 3 6" xfId="45332"/>
    <cellStyle name="Normal 8 2 5 3 6 2" xfId="45333"/>
    <cellStyle name="Normal 8 2 5 3 7" xfId="45334"/>
    <cellStyle name="Normal 8 2 5 3 8" xfId="45335"/>
    <cellStyle name="Normal 8 2 5 4" xfId="45336"/>
    <cellStyle name="Normal 8 2 5 4 2" xfId="45337"/>
    <cellStyle name="Normal 8 2 5 4 2 2" xfId="45338"/>
    <cellStyle name="Normal 8 2 5 4 2 2 2" xfId="45339"/>
    <cellStyle name="Normal 8 2 5 4 2 2 3" xfId="45340"/>
    <cellStyle name="Normal 8 2 5 4 2 2 4" xfId="45341"/>
    <cellStyle name="Normal 8 2 5 4 2 3" xfId="45342"/>
    <cellStyle name="Normal 8 2 5 4 2 4" xfId="45343"/>
    <cellStyle name="Normal 8 2 5 4 2 5" xfId="45344"/>
    <cellStyle name="Normal 8 2 5 4 3" xfId="45345"/>
    <cellStyle name="Normal 8 2 5 4 3 2" xfId="45346"/>
    <cellStyle name="Normal 8 2 5 4 3 3" xfId="45347"/>
    <cellStyle name="Normal 8 2 5 4 3 4" xfId="45348"/>
    <cellStyle name="Normal 8 2 5 4 4" xfId="45349"/>
    <cellStyle name="Normal 8 2 5 4 4 2" xfId="45350"/>
    <cellStyle name="Normal 8 2 5 4 5" xfId="45351"/>
    <cellStyle name="Normal 8 2 5 4 6" xfId="45352"/>
    <cellStyle name="Normal 8 2 5 5" xfId="45353"/>
    <cellStyle name="Normal 8 2 5 5 2" xfId="45354"/>
    <cellStyle name="Normal 8 2 5 5 2 2" xfId="45355"/>
    <cellStyle name="Normal 8 2 5 5 2 2 2" xfId="45356"/>
    <cellStyle name="Normal 8 2 5 5 2 2 3" xfId="45357"/>
    <cellStyle name="Normal 8 2 5 5 2 2 4" xfId="45358"/>
    <cellStyle name="Normal 8 2 5 5 2 3" xfId="45359"/>
    <cellStyle name="Normal 8 2 5 5 2 4" xfId="45360"/>
    <cellStyle name="Normal 8 2 5 5 2 5" xfId="45361"/>
    <cellStyle name="Normal 8 2 5 5 3" xfId="45362"/>
    <cellStyle name="Normal 8 2 5 5 3 2" xfId="45363"/>
    <cellStyle name="Normal 8 2 5 5 3 3" xfId="45364"/>
    <cellStyle name="Normal 8 2 5 5 3 4" xfId="45365"/>
    <cellStyle name="Normal 8 2 5 5 4" xfId="45366"/>
    <cellStyle name="Normal 8 2 5 5 4 2" xfId="45367"/>
    <cellStyle name="Normal 8 2 5 5 5" xfId="45368"/>
    <cellStyle name="Normal 8 2 5 5 6" xfId="45369"/>
    <cellStyle name="Normal 8 2 5 6" xfId="45370"/>
    <cellStyle name="Normal 8 2 5 6 2" xfId="45371"/>
    <cellStyle name="Normal 8 2 5 6 2 2" xfId="45372"/>
    <cellStyle name="Normal 8 2 5 6 2 3" xfId="45373"/>
    <cellStyle name="Normal 8 2 5 6 2 4" xfId="45374"/>
    <cellStyle name="Normal 8 2 5 6 3" xfId="45375"/>
    <cellStyle name="Normal 8 2 5 6 4" xfId="45376"/>
    <cellStyle name="Normal 8 2 5 6 5" xfId="45377"/>
    <cellStyle name="Normal 8 2 5 7" xfId="45378"/>
    <cellStyle name="Normal 8 2 5 7 2" xfId="45379"/>
    <cellStyle name="Normal 8 2 5 7 3" xfId="45380"/>
    <cellStyle name="Normal 8 2 5 7 4" xfId="45381"/>
    <cellStyle name="Normal 8 2 5 8" xfId="45382"/>
    <cellStyle name="Normal 8 2 5 8 2" xfId="45383"/>
    <cellStyle name="Normal 8 2 5 9" xfId="45384"/>
    <cellStyle name="Normal 8 2 6" xfId="45385"/>
    <cellStyle name="Normal 8 2 6 2" xfId="45386"/>
    <cellStyle name="Normal 8 2 6 2 2" xfId="45387"/>
    <cellStyle name="Normal 8 2 6 2 2 2" xfId="45388"/>
    <cellStyle name="Normal 8 2 6 2 2 2 2" xfId="45389"/>
    <cellStyle name="Normal 8 2 6 2 2 2 3" xfId="45390"/>
    <cellStyle name="Normal 8 2 6 2 2 2 4" xfId="45391"/>
    <cellStyle name="Normal 8 2 6 2 2 3" xfId="45392"/>
    <cellStyle name="Normal 8 2 6 2 2 4" xfId="45393"/>
    <cellStyle name="Normal 8 2 6 2 2 5" xfId="45394"/>
    <cellStyle name="Normal 8 2 6 2 3" xfId="45395"/>
    <cellStyle name="Normal 8 2 6 2 3 2" xfId="45396"/>
    <cellStyle name="Normal 8 2 6 2 3 3" xfId="45397"/>
    <cellStyle name="Normal 8 2 6 2 3 4" xfId="45398"/>
    <cellStyle name="Normal 8 2 6 2 4" xfId="45399"/>
    <cellStyle name="Normal 8 2 6 2 4 2" xfId="45400"/>
    <cellStyle name="Normal 8 2 6 2 5" xfId="45401"/>
    <cellStyle name="Normal 8 2 6 2 6" xfId="45402"/>
    <cellStyle name="Normal 8 2 6 3" xfId="45403"/>
    <cellStyle name="Normal 8 2 6 3 2" xfId="45404"/>
    <cellStyle name="Normal 8 2 6 3 2 2" xfId="45405"/>
    <cellStyle name="Normal 8 2 6 3 2 2 2" xfId="45406"/>
    <cellStyle name="Normal 8 2 6 3 2 2 3" xfId="45407"/>
    <cellStyle name="Normal 8 2 6 3 2 2 4" xfId="45408"/>
    <cellStyle name="Normal 8 2 6 3 2 3" xfId="45409"/>
    <cellStyle name="Normal 8 2 6 3 2 4" xfId="45410"/>
    <cellStyle name="Normal 8 2 6 3 2 5" xfId="45411"/>
    <cellStyle name="Normal 8 2 6 3 3" xfId="45412"/>
    <cellStyle name="Normal 8 2 6 3 3 2" xfId="45413"/>
    <cellStyle name="Normal 8 2 6 3 3 3" xfId="45414"/>
    <cellStyle name="Normal 8 2 6 3 3 4" xfId="45415"/>
    <cellStyle name="Normal 8 2 6 3 4" xfId="45416"/>
    <cellStyle name="Normal 8 2 6 3 4 2" xfId="45417"/>
    <cellStyle name="Normal 8 2 6 3 5" xfId="45418"/>
    <cellStyle name="Normal 8 2 6 3 6" xfId="45419"/>
    <cellStyle name="Normal 8 2 6 4" xfId="45420"/>
    <cellStyle name="Normal 8 2 6 4 2" xfId="45421"/>
    <cellStyle name="Normal 8 2 6 4 2 2" xfId="45422"/>
    <cellStyle name="Normal 8 2 6 4 2 3" xfId="45423"/>
    <cellStyle name="Normal 8 2 6 4 2 4" xfId="45424"/>
    <cellStyle name="Normal 8 2 6 4 3" xfId="45425"/>
    <cellStyle name="Normal 8 2 6 4 4" xfId="45426"/>
    <cellStyle name="Normal 8 2 6 4 5" xfId="45427"/>
    <cellStyle name="Normal 8 2 6 5" xfId="45428"/>
    <cellStyle name="Normal 8 2 6 5 2" xfId="45429"/>
    <cellStyle name="Normal 8 2 6 5 3" xfId="45430"/>
    <cellStyle name="Normal 8 2 6 5 4" xfId="45431"/>
    <cellStyle name="Normal 8 2 6 6" xfId="45432"/>
    <cellStyle name="Normal 8 2 6 6 2" xfId="45433"/>
    <cellStyle name="Normal 8 2 6 7" xfId="45434"/>
    <cellStyle name="Normal 8 2 6 8" xfId="45435"/>
    <cellStyle name="Normal 8 2 7" xfId="45436"/>
    <cellStyle name="Normal 8 2 7 2" xfId="45437"/>
    <cellStyle name="Normal 8 2 7 2 2" xfId="45438"/>
    <cellStyle name="Normal 8 2 7 2 2 2" xfId="45439"/>
    <cellStyle name="Normal 8 2 7 2 2 2 2" xfId="45440"/>
    <cellStyle name="Normal 8 2 7 2 2 2 3" xfId="45441"/>
    <cellStyle name="Normal 8 2 7 2 2 2 4" xfId="45442"/>
    <cellStyle name="Normal 8 2 7 2 2 3" xfId="45443"/>
    <cellStyle name="Normal 8 2 7 2 2 4" xfId="45444"/>
    <cellStyle name="Normal 8 2 7 2 2 5" xfId="45445"/>
    <cellStyle name="Normal 8 2 7 2 3" xfId="45446"/>
    <cellStyle name="Normal 8 2 7 2 3 2" xfId="45447"/>
    <cellStyle name="Normal 8 2 7 2 3 3" xfId="45448"/>
    <cellStyle name="Normal 8 2 7 2 3 4" xfId="45449"/>
    <cellStyle name="Normal 8 2 7 2 4" xfId="45450"/>
    <cellStyle name="Normal 8 2 7 2 4 2" xfId="45451"/>
    <cellStyle name="Normal 8 2 7 2 5" xfId="45452"/>
    <cellStyle name="Normal 8 2 7 2 6" xfId="45453"/>
    <cellStyle name="Normal 8 2 7 3" xfId="45454"/>
    <cellStyle name="Normal 8 2 7 3 2" xfId="45455"/>
    <cellStyle name="Normal 8 2 7 3 2 2" xfId="45456"/>
    <cellStyle name="Normal 8 2 7 3 2 2 2" xfId="45457"/>
    <cellStyle name="Normal 8 2 7 3 2 2 3" xfId="45458"/>
    <cellStyle name="Normal 8 2 7 3 2 2 4" xfId="45459"/>
    <cellStyle name="Normal 8 2 7 3 2 3" xfId="45460"/>
    <cellStyle name="Normal 8 2 7 3 2 4" xfId="45461"/>
    <cellStyle name="Normal 8 2 7 3 2 5" xfId="45462"/>
    <cellStyle name="Normal 8 2 7 3 3" xfId="45463"/>
    <cellStyle name="Normal 8 2 7 3 3 2" xfId="45464"/>
    <cellStyle name="Normal 8 2 7 3 3 3" xfId="45465"/>
    <cellStyle name="Normal 8 2 7 3 3 4" xfId="45466"/>
    <cellStyle name="Normal 8 2 7 3 4" xfId="45467"/>
    <cellStyle name="Normal 8 2 7 3 4 2" xfId="45468"/>
    <cellStyle name="Normal 8 2 7 3 5" xfId="45469"/>
    <cellStyle name="Normal 8 2 7 3 6" xfId="45470"/>
    <cellStyle name="Normal 8 2 7 4" xfId="45471"/>
    <cellStyle name="Normal 8 2 7 4 2" xfId="45472"/>
    <cellStyle name="Normal 8 2 7 4 2 2" xfId="45473"/>
    <cellStyle name="Normal 8 2 7 4 2 3" xfId="45474"/>
    <cellStyle name="Normal 8 2 7 4 2 4" xfId="45475"/>
    <cellStyle name="Normal 8 2 7 4 3" xfId="45476"/>
    <cellStyle name="Normal 8 2 7 4 4" xfId="45477"/>
    <cellStyle name="Normal 8 2 7 4 5" xfId="45478"/>
    <cellStyle name="Normal 8 2 7 5" xfId="45479"/>
    <cellStyle name="Normal 8 2 7 5 2" xfId="45480"/>
    <cellStyle name="Normal 8 2 7 5 3" xfId="45481"/>
    <cellStyle name="Normal 8 2 7 5 4" xfId="45482"/>
    <cellStyle name="Normal 8 2 7 6" xfId="45483"/>
    <cellStyle name="Normal 8 2 7 6 2" xfId="45484"/>
    <cellStyle name="Normal 8 2 7 7" xfId="45485"/>
    <cellStyle name="Normal 8 2 7 8" xfId="45486"/>
    <cellStyle name="Normal 8 2 8" xfId="45487"/>
    <cellStyle name="Normal 8 2 8 2" xfId="45488"/>
    <cellStyle name="Normal 8 2 8 2 2" xfId="45489"/>
    <cellStyle name="Normal 8 2 8 2 2 2" xfId="45490"/>
    <cellStyle name="Normal 8 2 8 2 2 3" xfId="45491"/>
    <cellStyle name="Normal 8 2 8 2 2 4" xfId="45492"/>
    <cellStyle name="Normal 8 2 8 2 3" xfId="45493"/>
    <cellStyle name="Normal 8 2 8 2 4" xfId="45494"/>
    <cellStyle name="Normal 8 2 8 2 5" xfId="45495"/>
    <cellStyle name="Normal 8 2 8 3" xfId="45496"/>
    <cellStyle name="Normal 8 2 8 3 2" xfId="45497"/>
    <cellStyle name="Normal 8 2 8 3 3" xfId="45498"/>
    <cellStyle name="Normal 8 2 8 3 4" xfId="45499"/>
    <cellStyle name="Normal 8 2 8 4" xfId="45500"/>
    <cellStyle name="Normal 8 2 8 4 2" xfId="45501"/>
    <cellStyle name="Normal 8 2 8 5" xfId="45502"/>
    <cellStyle name="Normal 8 2 8 6" xfId="45503"/>
    <cellStyle name="Normal 8 2 9" xfId="45504"/>
    <cellStyle name="Normal 8 2 9 2" xfId="45505"/>
    <cellStyle name="Normal 8 2 9 2 2" xfId="45506"/>
    <cellStyle name="Normal 8 2 9 2 2 2" xfId="45507"/>
    <cellStyle name="Normal 8 2 9 2 2 3" xfId="45508"/>
    <cellStyle name="Normal 8 2 9 2 2 4" xfId="45509"/>
    <cellStyle name="Normal 8 2 9 2 3" xfId="45510"/>
    <cellStyle name="Normal 8 2 9 2 4" xfId="45511"/>
    <cellStyle name="Normal 8 2 9 2 5" xfId="45512"/>
    <cellStyle name="Normal 8 2 9 3" xfId="45513"/>
    <cellStyle name="Normal 8 2 9 3 2" xfId="45514"/>
    <cellStyle name="Normal 8 2 9 3 3" xfId="45515"/>
    <cellStyle name="Normal 8 2 9 3 4" xfId="45516"/>
    <cellStyle name="Normal 8 2 9 4" xfId="45517"/>
    <cellStyle name="Normal 8 2 9 4 2" xfId="45518"/>
    <cellStyle name="Normal 8 2 9 5" xfId="45519"/>
    <cellStyle name="Normal 8 2 9 6" xfId="45520"/>
    <cellStyle name="Normal 8 3" xfId="45521"/>
    <cellStyle name="Normal 8 3 10" xfId="45522"/>
    <cellStyle name="Normal 8 3 10 2" xfId="45523"/>
    <cellStyle name="Normal 8 3 10 3" xfId="45524"/>
    <cellStyle name="Normal 8 3 10 4" xfId="45525"/>
    <cellStyle name="Normal 8 3 11" xfId="45526"/>
    <cellStyle name="Normal 8 3 11 2" xfId="45527"/>
    <cellStyle name="Normal 8 3 12" xfId="45528"/>
    <cellStyle name="Normal 8 3 13" xfId="45529"/>
    <cellStyle name="Normal 8 3 2" xfId="45530"/>
    <cellStyle name="Normal 8 3 2 10" xfId="45531"/>
    <cellStyle name="Normal 8 3 2 11" xfId="45532"/>
    <cellStyle name="Normal 8 3 2 2" xfId="45533"/>
    <cellStyle name="Normal 8 3 2 2 10" xfId="45534"/>
    <cellStyle name="Normal 8 3 2 2 2" xfId="45535"/>
    <cellStyle name="Normal 8 3 2 2 2 2" xfId="45536"/>
    <cellStyle name="Normal 8 3 2 2 2 2 2" xfId="45537"/>
    <cellStyle name="Normal 8 3 2 2 2 2 2 2" xfId="45538"/>
    <cellStyle name="Normal 8 3 2 2 2 2 2 2 2" xfId="45539"/>
    <cellStyle name="Normal 8 3 2 2 2 2 2 2 3" xfId="45540"/>
    <cellStyle name="Normal 8 3 2 2 2 2 2 2 4" xfId="45541"/>
    <cellStyle name="Normal 8 3 2 2 2 2 2 3" xfId="45542"/>
    <cellStyle name="Normal 8 3 2 2 2 2 2 4" xfId="45543"/>
    <cellStyle name="Normal 8 3 2 2 2 2 2 5" xfId="45544"/>
    <cellStyle name="Normal 8 3 2 2 2 2 3" xfId="45545"/>
    <cellStyle name="Normal 8 3 2 2 2 2 3 2" xfId="45546"/>
    <cellStyle name="Normal 8 3 2 2 2 2 3 3" xfId="45547"/>
    <cellStyle name="Normal 8 3 2 2 2 2 3 4" xfId="45548"/>
    <cellStyle name="Normal 8 3 2 2 2 2 4" xfId="45549"/>
    <cellStyle name="Normal 8 3 2 2 2 2 4 2" xfId="45550"/>
    <cellStyle name="Normal 8 3 2 2 2 2 5" xfId="45551"/>
    <cellStyle name="Normal 8 3 2 2 2 2 6" xfId="45552"/>
    <cellStyle name="Normal 8 3 2 2 2 3" xfId="45553"/>
    <cellStyle name="Normal 8 3 2 2 2 3 2" xfId="45554"/>
    <cellStyle name="Normal 8 3 2 2 2 3 2 2" xfId="45555"/>
    <cellStyle name="Normal 8 3 2 2 2 3 2 2 2" xfId="45556"/>
    <cellStyle name="Normal 8 3 2 2 2 3 2 2 3" xfId="45557"/>
    <cellStyle name="Normal 8 3 2 2 2 3 2 2 4" xfId="45558"/>
    <cellStyle name="Normal 8 3 2 2 2 3 2 3" xfId="45559"/>
    <cellStyle name="Normal 8 3 2 2 2 3 2 4" xfId="45560"/>
    <cellStyle name="Normal 8 3 2 2 2 3 2 5" xfId="45561"/>
    <cellStyle name="Normal 8 3 2 2 2 3 3" xfId="45562"/>
    <cellStyle name="Normal 8 3 2 2 2 3 3 2" xfId="45563"/>
    <cellStyle name="Normal 8 3 2 2 2 3 3 3" xfId="45564"/>
    <cellStyle name="Normal 8 3 2 2 2 3 3 4" xfId="45565"/>
    <cellStyle name="Normal 8 3 2 2 2 3 4" xfId="45566"/>
    <cellStyle name="Normal 8 3 2 2 2 3 4 2" xfId="45567"/>
    <cellStyle name="Normal 8 3 2 2 2 3 5" xfId="45568"/>
    <cellStyle name="Normal 8 3 2 2 2 3 6" xfId="45569"/>
    <cellStyle name="Normal 8 3 2 2 2 4" xfId="45570"/>
    <cellStyle name="Normal 8 3 2 2 2 4 2" xfId="45571"/>
    <cellStyle name="Normal 8 3 2 2 2 4 2 2" xfId="45572"/>
    <cellStyle name="Normal 8 3 2 2 2 4 2 3" xfId="45573"/>
    <cellStyle name="Normal 8 3 2 2 2 4 2 4" xfId="45574"/>
    <cellStyle name="Normal 8 3 2 2 2 4 3" xfId="45575"/>
    <cellStyle name="Normal 8 3 2 2 2 4 4" xfId="45576"/>
    <cellStyle name="Normal 8 3 2 2 2 4 5" xfId="45577"/>
    <cellStyle name="Normal 8 3 2 2 2 5" xfId="45578"/>
    <cellStyle name="Normal 8 3 2 2 2 5 2" xfId="45579"/>
    <cellStyle name="Normal 8 3 2 2 2 5 3" xfId="45580"/>
    <cellStyle name="Normal 8 3 2 2 2 5 4" xfId="45581"/>
    <cellStyle name="Normal 8 3 2 2 2 6" xfId="45582"/>
    <cellStyle name="Normal 8 3 2 2 2 6 2" xfId="45583"/>
    <cellStyle name="Normal 8 3 2 2 2 7" xfId="45584"/>
    <cellStyle name="Normal 8 3 2 2 2 8" xfId="45585"/>
    <cellStyle name="Normal 8 3 2 2 3" xfId="45586"/>
    <cellStyle name="Normal 8 3 2 2 3 2" xfId="45587"/>
    <cellStyle name="Normal 8 3 2 2 3 2 2" xfId="45588"/>
    <cellStyle name="Normal 8 3 2 2 3 2 2 2" xfId="45589"/>
    <cellStyle name="Normal 8 3 2 2 3 2 2 2 2" xfId="45590"/>
    <cellStyle name="Normal 8 3 2 2 3 2 2 2 3" xfId="45591"/>
    <cellStyle name="Normal 8 3 2 2 3 2 2 2 4" xfId="45592"/>
    <cellStyle name="Normal 8 3 2 2 3 2 2 3" xfId="45593"/>
    <cellStyle name="Normal 8 3 2 2 3 2 2 4" xfId="45594"/>
    <cellStyle name="Normal 8 3 2 2 3 2 2 5" xfId="45595"/>
    <cellStyle name="Normal 8 3 2 2 3 2 3" xfId="45596"/>
    <cellStyle name="Normal 8 3 2 2 3 2 3 2" xfId="45597"/>
    <cellStyle name="Normal 8 3 2 2 3 2 3 3" xfId="45598"/>
    <cellStyle name="Normal 8 3 2 2 3 2 3 4" xfId="45599"/>
    <cellStyle name="Normal 8 3 2 2 3 2 4" xfId="45600"/>
    <cellStyle name="Normal 8 3 2 2 3 2 4 2" xfId="45601"/>
    <cellStyle name="Normal 8 3 2 2 3 2 5" xfId="45602"/>
    <cellStyle name="Normal 8 3 2 2 3 2 6" xfId="45603"/>
    <cellStyle name="Normal 8 3 2 2 3 3" xfId="45604"/>
    <cellStyle name="Normal 8 3 2 2 3 3 2" xfId="45605"/>
    <cellStyle name="Normal 8 3 2 2 3 3 2 2" xfId="45606"/>
    <cellStyle name="Normal 8 3 2 2 3 3 2 2 2" xfId="45607"/>
    <cellStyle name="Normal 8 3 2 2 3 3 2 2 3" xfId="45608"/>
    <cellStyle name="Normal 8 3 2 2 3 3 2 2 4" xfId="45609"/>
    <cellStyle name="Normal 8 3 2 2 3 3 2 3" xfId="45610"/>
    <cellStyle name="Normal 8 3 2 2 3 3 2 4" xfId="45611"/>
    <cellStyle name="Normal 8 3 2 2 3 3 2 5" xfId="45612"/>
    <cellStyle name="Normal 8 3 2 2 3 3 3" xfId="45613"/>
    <cellStyle name="Normal 8 3 2 2 3 3 3 2" xfId="45614"/>
    <cellStyle name="Normal 8 3 2 2 3 3 3 3" xfId="45615"/>
    <cellStyle name="Normal 8 3 2 2 3 3 3 4" xfId="45616"/>
    <cellStyle name="Normal 8 3 2 2 3 3 4" xfId="45617"/>
    <cellStyle name="Normal 8 3 2 2 3 3 4 2" xfId="45618"/>
    <cellStyle name="Normal 8 3 2 2 3 3 5" xfId="45619"/>
    <cellStyle name="Normal 8 3 2 2 3 3 6" xfId="45620"/>
    <cellStyle name="Normal 8 3 2 2 3 4" xfId="45621"/>
    <cellStyle name="Normal 8 3 2 2 3 4 2" xfId="45622"/>
    <cellStyle name="Normal 8 3 2 2 3 4 2 2" xfId="45623"/>
    <cellStyle name="Normal 8 3 2 2 3 4 2 3" xfId="45624"/>
    <cellStyle name="Normal 8 3 2 2 3 4 2 4" xfId="45625"/>
    <cellStyle name="Normal 8 3 2 2 3 4 3" xfId="45626"/>
    <cellStyle name="Normal 8 3 2 2 3 4 4" xfId="45627"/>
    <cellStyle name="Normal 8 3 2 2 3 4 5" xfId="45628"/>
    <cellStyle name="Normal 8 3 2 2 3 5" xfId="45629"/>
    <cellStyle name="Normal 8 3 2 2 3 5 2" xfId="45630"/>
    <cellStyle name="Normal 8 3 2 2 3 5 3" xfId="45631"/>
    <cellStyle name="Normal 8 3 2 2 3 5 4" xfId="45632"/>
    <cellStyle name="Normal 8 3 2 2 3 6" xfId="45633"/>
    <cellStyle name="Normal 8 3 2 2 3 6 2" xfId="45634"/>
    <cellStyle name="Normal 8 3 2 2 3 7" xfId="45635"/>
    <cellStyle name="Normal 8 3 2 2 3 8" xfId="45636"/>
    <cellStyle name="Normal 8 3 2 2 4" xfId="45637"/>
    <cellStyle name="Normal 8 3 2 2 4 2" xfId="45638"/>
    <cellStyle name="Normal 8 3 2 2 4 2 2" xfId="45639"/>
    <cellStyle name="Normal 8 3 2 2 4 2 2 2" xfId="45640"/>
    <cellStyle name="Normal 8 3 2 2 4 2 2 3" xfId="45641"/>
    <cellStyle name="Normal 8 3 2 2 4 2 2 4" xfId="45642"/>
    <cellStyle name="Normal 8 3 2 2 4 2 3" xfId="45643"/>
    <cellStyle name="Normal 8 3 2 2 4 2 4" xfId="45644"/>
    <cellStyle name="Normal 8 3 2 2 4 2 5" xfId="45645"/>
    <cellStyle name="Normal 8 3 2 2 4 3" xfId="45646"/>
    <cellStyle name="Normal 8 3 2 2 4 3 2" xfId="45647"/>
    <cellStyle name="Normal 8 3 2 2 4 3 3" xfId="45648"/>
    <cellStyle name="Normal 8 3 2 2 4 3 4" xfId="45649"/>
    <cellStyle name="Normal 8 3 2 2 4 4" xfId="45650"/>
    <cellStyle name="Normal 8 3 2 2 4 4 2" xfId="45651"/>
    <cellStyle name="Normal 8 3 2 2 4 5" xfId="45652"/>
    <cellStyle name="Normal 8 3 2 2 4 6" xfId="45653"/>
    <cellStyle name="Normal 8 3 2 2 5" xfId="45654"/>
    <cellStyle name="Normal 8 3 2 2 5 2" xfId="45655"/>
    <cellStyle name="Normal 8 3 2 2 5 2 2" xfId="45656"/>
    <cellStyle name="Normal 8 3 2 2 5 2 2 2" xfId="45657"/>
    <cellStyle name="Normal 8 3 2 2 5 2 2 3" xfId="45658"/>
    <cellStyle name="Normal 8 3 2 2 5 2 2 4" xfId="45659"/>
    <cellStyle name="Normal 8 3 2 2 5 2 3" xfId="45660"/>
    <cellStyle name="Normal 8 3 2 2 5 2 4" xfId="45661"/>
    <cellStyle name="Normal 8 3 2 2 5 2 5" xfId="45662"/>
    <cellStyle name="Normal 8 3 2 2 5 3" xfId="45663"/>
    <cellStyle name="Normal 8 3 2 2 5 3 2" xfId="45664"/>
    <cellStyle name="Normal 8 3 2 2 5 3 3" xfId="45665"/>
    <cellStyle name="Normal 8 3 2 2 5 3 4" xfId="45666"/>
    <cellStyle name="Normal 8 3 2 2 5 4" xfId="45667"/>
    <cellStyle name="Normal 8 3 2 2 5 4 2" xfId="45668"/>
    <cellStyle name="Normal 8 3 2 2 5 5" xfId="45669"/>
    <cellStyle name="Normal 8 3 2 2 5 6" xfId="45670"/>
    <cellStyle name="Normal 8 3 2 2 6" xfId="45671"/>
    <cellStyle name="Normal 8 3 2 2 6 2" xfId="45672"/>
    <cellStyle name="Normal 8 3 2 2 6 2 2" xfId="45673"/>
    <cellStyle name="Normal 8 3 2 2 6 2 3" xfId="45674"/>
    <cellStyle name="Normal 8 3 2 2 6 2 4" xfId="45675"/>
    <cellStyle name="Normal 8 3 2 2 6 3" xfId="45676"/>
    <cellStyle name="Normal 8 3 2 2 6 4" xfId="45677"/>
    <cellStyle name="Normal 8 3 2 2 6 5" xfId="45678"/>
    <cellStyle name="Normal 8 3 2 2 7" xfId="45679"/>
    <cellStyle name="Normal 8 3 2 2 7 2" xfId="45680"/>
    <cellStyle name="Normal 8 3 2 2 7 3" xfId="45681"/>
    <cellStyle name="Normal 8 3 2 2 7 4" xfId="45682"/>
    <cellStyle name="Normal 8 3 2 2 8" xfId="45683"/>
    <cellStyle name="Normal 8 3 2 2 8 2" xfId="45684"/>
    <cellStyle name="Normal 8 3 2 2 9" xfId="45685"/>
    <cellStyle name="Normal 8 3 2 3" xfId="45686"/>
    <cellStyle name="Normal 8 3 2 3 2" xfId="45687"/>
    <cellStyle name="Normal 8 3 2 3 2 2" xfId="45688"/>
    <cellStyle name="Normal 8 3 2 3 2 2 2" xfId="45689"/>
    <cellStyle name="Normal 8 3 2 3 2 2 2 2" xfId="45690"/>
    <cellStyle name="Normal 8 3 2 3 2 2 2 3" xfId="45691"/>
    <cellStyle name="Normal 8 3 2 3 2 2 2 4" xfId="45692"/>
    <cellStyle name="Normal 8 3 2 3 2 2 3" xfId="45693"/>
    <cellStyle name="Normal 8 3 2 3 2 2 4" xfId="45694"/>
    <cellStyle name="Normal 8 3 2 3 2 2 5" xfId="45695"/>
    <cellStyle name="Normal 8 3 2 3 2 3" xfId="45696"/>
    <cellStyle name="Normal 8 3 2 3 2 3 2" xfId="45697"/>
    <cellStyle name="Normal 8 3 2 3 2 3 3" xfId="45698"/>
    <cellStyle name="Normal 8 3 2 3 2 3 4" xfId="45699"/>
    <cellStyle name="Normal 8 3 2 3 2 4" xfId="45700"/>
    <cellStyle name="Normal 8 3 2 3 2 4 2" xfId="45701"/>
    <cellStyle name="Normal 8 3 2 3 2 5" xfId="45702"/>
    <cellStyle name="Normal 8 3 2 3 2 6" xfId="45703"/>
    <cellStyle name="Normal 8 3 2 3 3" xfId="45704"/>
    <cellStyle name="Normal 8 3 2 3 3 2" xfId="45705"/>
    <cellStyle name="Normal 8 3 2 3 3 2 2" xfId="45706"/>
    <cellStyle name="Normal 8 3 2 3 3 2 2 2" xfId="45707"/>
    <cellStyle name="Normal 8 3 2 3 3 2 2 3" xfId="45708"/>
    <cellStyle name="Normal 8 3 2 3 3 2 2 4" xfId="45709"/>
    <cellStyle name="Normal 8 3 2 3 3 2 3" xfId="45710"/>
    <cellStyle name="Normal 8 3 2 3 3 2 4" xfId="45711"/>
    <cellStyle name="Normal 8 3 2 3 3 2 5" xfId="45712"/>
    <cellStyle name="Normal 8 3 2 3 3 3" xfId="45713"/>
    <cellStyle name="Normal 8 3 2 3 3 3 2" xfId="45714"/>
    <cellStyle name="Normal 8 3 2 3 3 3 3" xfId="45715"/>
    <cellStyle name="Normal 8 3 2 3 3 3 4" xfId="45716"/>
    <cellStyle name="Normal 8 3 2 3 3 4" xfId="45717"/>
    <cellStyle name="Normal 8 3 2 3 3 4 2" xfId="45718"/>
    <cellStyle name="Normal 8 3 2 3 3 5" xfId="45719"/>
    <cellStyle name="Normal 8 3 2 3 3 6" xfId="45720"/>
    <cellStyle name="Normal 8 3 2 3 4" xfId="45721"/>
    <cellStyle name="Normal 8 3 2 3 4 2" xfId="45722"/>
    <cellStyle name="Normal 8 3 2 3 4 2 2" xfId="45723"/>
    <cellStyle name="Normal 8 3 2 3 4 2 3" xfId="45724"/>
    <cellStyle name="Normal 8 3 2 3 4 2 4" xfId="45725"/>
    <cellStyle name="Normal 8 3 2 3 4 3" xfId="45726"/>
    <cellStyle name="Normal 8 3 2 3 4 4" xfId="45727"/>
    <cellStyle name="Normal 8 3 2 3 4 5" xfId="45728"/>
    <cellStyle name="Normal 8 3 2 3 5" xfId="45729"/>
    <cellStyle name="Normal 8 3 2 3 5 2" xfId="45730"/>
    <cellStyle name="Normal 8 3 2 3 5 3" xfId="45731"/>
    <cellStyle name="Normal 8 3 2 3 5 4" xfId="45732"/>
    <cellStyle name="Normal 8 3 2 3 6" xfId="45733"/>
    <cellStyle name="Normal 8 3 2 3 6 2" xfId="45734"/>
    <cellStyle name="Normal 8 3 2 3 7" xfId="45735"/>
    <cellStyle name="Normal 8 3 2 3 8" xfId="45736"/>
    <cellStyle name="Normal 8 3 2 4" xfId="45737"/>
    <cellStyle name="Normal 8 3 2 4 2" xfId="45738"/>
    <cellStyle name="Normal 8 3 2 4 2 2" xfId="45739"/>
    <cellStyle name="Normal 8 3 2 4 2 2 2" xfId="45740"/>
    <cellStyle name="Normal 8 3 2 4 2 2 2 2" xfId="45741"/>
    <cellStyle name="Normal 8 3 2 4 2 2 2 3" xfId="45742"/>
    <cellStyle name="Normal 8 3 2 4 2 2 2 4" xfId="45743"/>
    <cellStyle name="Normal 8 3 2 4 2 2 3" xfId="45744"/>
    <cellStyle name="Normal 8 3 2 4 2 2 4" xfId="45745"/>
    <cellStyle name="Normal 8 3 2 4 2 2 5" xfId="45746"/>
    <cellStyle name="Normal 8 3 2 4 2 3" xfId="45747"/>
    <cellStyle name="Normal 8 3 2 4 2 3 2" xfId="45748"/>
    <cellStyle name="Normal 8 3 2 4 2 3 3" xfId="45749"/>
    <cellStyle name="Normal 8 3 2 4 2 3 4" xfId="45750"/>
    <cellStyle name="Normal 8 3 2 4 2 4" xfId="45751"/>
    <cellStyle name="Normal 8 3 2 4 2 4 2" xfId="45752"/>
    <cellStyle name="Normal 8 3 2 4 2 5" xfId="45753"/>
    <cellStyle name="Normal 8 3 2 4 2 6" xfId="45754"/>
    <cellStyle name="Normal 8 3 2 4 3" xfId="45755"/>
    <cellStyle name="Normal 8 3 2 4 3 2" xfId="45756"/>
    <cellStyle name="Normal 8 3 2 4 3 2 2" xfId="45757"/>
    <cellStyle name="Normal 8 3 2 4 3 2 2 2" xfId="45758"/>
    <cellStyle name="Normal 8 3 2 4 3 2 2 3" xfId="45759"/>
    <cellStyle name="Normal 8 3 2 4 3 2 2 4" xfId="45760"/>
    <cellStyle name="Normal 8 3 2 4 3 2 3" xfId="45761"/>
    <cellStyle name="Normal 8 3 2 4 3 2 4" xfId="45762"/>
    <cellStyle name="Normal 8 3 2 4 3 2 5" xfId="45763"/>
    <cellStyle name="Normal 8 3 2 4 3 3" xfId="45764"/>
    <cellStyle name="Normal 8 3 2 4 3 3 2" xfId="45765"/>
    <cellStyle name="Normal 8 3 2 4 3 3 3" xfId="45766"/>
    <cellStyle name="Normal 8 3 2 4 3 3 4" xfId="45767"/>
    <cellStyle name="Normal 8 3 2 4 3 4" xfId="45768"/>
    <cellStyle name="Normal 8 3 2 4 3 4 2" xfId="45769"/>
    <cellStyle name="Normal 8 3 2 4 3 5" xfId="45770"/>
    <cellStyle name="Normal 8 3 2 4 3 6" xfId="45771"/>
    <cellStyle name="Normal 8 3 2 4 4" xfId="45772"/>
    <cellStyle name="Normal 8 3 2 4 4 2" xfId="45773"/>
    <cellStyle name="Normal 8 3 2 4 4 2 2" xfId="45774"/>
    <cellStyle name="Normal 8 3 2 4 4 2 3" xfId="45775"/>
    <cellStyle name="Normal 8 3 2 4 4 2 4" xfId="45776"/>
    <cellStyle name="Normal 8 3 2 4 4 3" xfId="45777"/>
    <cellStyle name="Normal 8 3 2 4 4 4" xfId="45778"/>
    <cellStyle name="Normal 8 3 2 4 4 5" xfId="45779"/>
    <cellStyle name="Normal 8 3 2 4 5" xfId="45780"/>
    <cellStyle name="Normal 8 3 2 4 5 2" xfId="45781"/>
    <cellStyle name="Normal 8 3 2 4 5 3" xfId="45782"/>
    <cellStyle name="Normal 8 3 2 4 5 4" xfId="45783"/>
    <cellStyle name="Normal 8 3 2 4 6" xfId="45784"/>
    <cellStyle name="Normal 8 3 2 4 6 2" xfId="45785"/>
    <cellStyle name="Normal 8 3 2 4 7" xfId="45786"/>
    <cellStyle name="Normal 8 3 2 4 8" xfId="45787"/>
    <cellStyle name="Normal 8 3 2 5" xfId="45788"/>
    <cellStyle name="Normal 8 3 2 5 2" xfId="45789"/>
    <cellStyle name="Normal 8 3 2 5 2 2" xfId="45790"/>
    <cellStyle name="Normal 8 3 2 5 2 2 2" xfId="45791"/>
    <cellStyle name="Normal 8 3 2 5 2 2 3" xfId="45792"/>
    <cellStyle name="Normal 8 3 2 5 2 2 4" xfId="45793"/>
    <cellStyle name="Normal 8 3 2 5 2 3" xfId="45794"/>
    <cellStyle name="Normal 8 3 2 5 2 4" xfId="45795"/>
    <cellStyle name="Normal 8 3 2 5 2 5" xfId="45796"/>
    <cellStyle name="Normal 8 3 2 5 3" xfId="45797"/>
    <cellStyle name="Normal 8 3 2 5 3 2" xfId="45798"/>
    <cellStyle name="Normal 8 3 2 5 3 3" xfId="45799"/>
    <cellStyle name="Normal 8 3 2 5 3 4" xfId="45800"/>
    <cellStyle name="Normal 8 3 2 5 4" xfId="45801"/>
    <cellStyle name="Normal 8 3 2 5 4 2" xfId="45802"/>
    <cellStyle name="Normal 8 3 2 5 5" xfId="45803"/>
    <cellStyle name="Normal 8 3 2 5 6" xfId="45804"/>
    <cellStyle name="Normal 8 3 2 6" xfId="45805"/>
    <cellStyle name="Normal 8 3 2 6 2" xfId="45806"/>
    <cellStyle name="Normal 8 3 2 6 2 2" xfId="45807"/>
    <cellStyle name="Normal 8 3 2 6 2 2 2" xfId="45808"/>
    <cellStyle name="Normal 8 3 2 6 2 2 3" xfId="45809"/>
    <cellStyle name="Normal 8 3 2 6 2 2 4" xfId="45810"/>
    <cellStyle name="Normal 8 3 2 6 2 3" xfId="45811"/>
    <cellStyle name="Normal 8 3 2 6 2 4" xfId="45812"/>
    <cellStyle name="Normal 8 3 2 6 2 5" xfId="45813"/>
    <cellStyle name="Normal 8 3 2 6 3" xfId="45814"/>
    <cellStyle name="Normal 8 3 2 6 3 2" xfId="45815"/>
    <cellStyle name="Normal 8 3 2 6 3 3" xfId="45816"/>
    <cellStyle name="Normal 8 3 2 6 3 4" xfId="45817"/>
    <cellStyle name="Normal 8 3 2 6 4" xfId="45818"/>
    <cellStyle name="Normal 8 3 2 6 4 2" xfId="45819"/>
    <cellStyle name="Normal 8 3 2 6 5" xfId="45820"/>
    <cellStyle name="Normal 8 3 2 6 6" xfId="45821"/>
    <cellStyle name="Normal 8 3 2 7" xfId="45822"/>
    <cellStyle name="Normal 8 3 2 7 2" xfId="45823"/>
    <cellStyle name="Normal 8 3 2 7 2 2" xfId="45824"/>
    <cellStyle name="Normal 8 3 2 7 2 3" xfId="45825"/>
    <cellStyle name="Normal 8 3 2 7 2 4" xfId="45826"/>
    <cellStyle name="Normal 8 3 2 7 3" xfId="45827"/>
    <cellStyle name="Normal 8 3 2 7 4" xfId="45828"/>
    <cellStyle name="Normal 8 3 2 7 5" xfId="45829"/>
    <cellStyle name="Normal 8 3 2 8" xfId="45830"/>
    <cellStyle name="Normal 8 3 2 8 2" xfId="45831"/>
    <cellStyle name="Normal 8 3 2 8 3" xfId="45832"/>
    <cellStyle name="Normal 8 3 2 8 4" xfId="45833"/>
    <cellStyle name="Normal 8 3 2 9" xfId="45834"/>
    <cellStyle name="Normal 8 3 2 9 2" xfId="45835"/>
    <cellStyle name="Normal 8 3 3" xfId="45836"/>
    <cellStyle name="Normal 8 3 3 10" xfId="45837"/>
    <cellStyle name="Normal 8 3 3 2" xfId="45838"/>
    <cellStyle name="Normal 8 3 3 2 2" xfId="45839"/>
    <cellStyle name="Normal 8 3 3 2 2 2" xfId="45840"/>
    <cellStyle name="Normal 8 3 3 2 2 2 2" xfId="45841"/>
    <cellStyle name="Normal 8 3 3 2 2 2 2 2" xfId="45842"/>
    <cellStyle name="Normal 8 3 3 2 2 2 2 3" xfId="45843"/>
    <cellStyle name="Normal 8 3 3 2 2 2 2 4" xfId="45844"/>
    <cellStyle name="Normal 8 3 3 2 2 2 3" xfId="45845"/>
    <cellStyle name="Normal 8 3 3 2 2 2 4" xfId="45846"/>
    <cellStyle name="Normal 8 3 3 2 2 2 5" xfId="45847"/>
    <cellStyle name="Normal 8 3 3 2 2 3" xfId="45848"/>
    <cellStyle name="Normal 8 3 3 2 2 3 2" xfId="45849"/>
    <cellStyle name="Normal 8 3 3 2 2 3 3" xfId="45850"/>
    <cellStyle name="Normal 8 3 3 2 2 3 4" xfId="45851"/>
    <cellStyle name="Normal 8 3 3 2 2 4" xfId="45852"/>
    <cellStyle name="Normal 8 3 3 2 2 4 2" xfId="45853"/>
    <cellStyle name="Normal 8 3 3 2 2 5" xfId="45854"/>
    <cellStyle name="Normal 8 3 3 2 2 6" xfId="45855"/>
    <cellStyle name="Normal 8 3 3 2 3" xfId="45856"/>
    <cellStyle name="Normal 8 3 3 2 3 2" xfId="45857"/>
    <cellStyle name="Normal 8 3 3 2 3 2 2" xfId="45858"/>
    <cellStyle name="Normal 8 3 3 2 3 2 2 2" xfId="45859"/>
    <cellStyle name="Normal 8 3 3 2 3 2 2 3" xfId="45860"/>
    <cellStyle name="Normal 8 3 3 2 3 2 2 4" xfId="45861"/>
    <cellStyle name="Normal 8 3 3 2 3 2 3" xfId="45862"/>
    <cellStyle name="Normal 8 3 3 2 3 2 4" xfId="45863"/>
    <cellStyle name="Normal 8 3 3 2 3 2 5" xfId="45864"/>
    <cellStyle name="Normal 8 3 3 2 3 3" xfId="45865"/>
    <cellStyle name="Normal 8 3 3 2 3 3 2" xfId="45866"/>
    <cellStyle name="Normal 8 3 3 2 3 3 3" xfId="45867"/>
    <cellStyle name="Normal 8 3 3 2 3 3 4" xfId="45868"/>
    <cellStyle name="Normal 8 3 3 2 3 4" xfId="45869"/>
    <cellStyle name="Normal 8 3 3 2 3 4 2" xfId="45870"/>
    <cellStyle name="Normal 8 3 3 2 3 5" xfId="45871"/>
    <cellStyle name="Normal 8 3 3 2 3 6" xfId="45872"/>
    <cellStyle name="Normal 8 3 3 2 4" xfId="45873"/>
    <cellStyle name="Normal 8 3 3 2 4 2" xfId="45874"/>
    <cellStyle name="Normal 8 3 3 2 4 2 2" xfId="45875"/>
    <cellStyle name="Normal 8 3 3 2 4 2 3" xfId="45876"/>
    <cellStyle name="Normal 8 3 3 2 4 2 4" xfId="45877"/>
    <cellStyle name="Normal 8 3 3 2 4 3" xfId="45878"/>
    <cellStyle name="Normal 8 3 3 2 4 4" xfId="45879"/>
    <cellStyle name="Normal 8 3 3 2 4 5" xfId="45880"/>
    <cellStyle name="Normal 8 3 3 2 5" xfId="45881"/>
    <cellStyle name="Normal 8 3 3 2 5 2" xfId="45882"/>
    <cellStyle name="Normal 8 3 3 2 5 3" xfId="45883"/>
    <cellStyle name="Normal 8 3 3 2 5 4" xfId="45884"/>
    <cellStyle name="Normal 8 3 3 2 6" xfId="45885"/>
    <cellStyle name="Normal 8 3 3 2 6 2" xfId="45886"/>
    <cellStyle name="Normal 8 3 3 2 7" xfId="45887"/>
    <cellStyle name="Normal 8 3 3 2 8" xfId="45888"/>
    <cellStyle name="Normal 8 3 3 3" xfId="45889"/>
    <cellStyle name="Normal 8 3 3 3 2" xfId="45890"/>
    <cellStyle name="Normal 8 3 3 3 2 2" xfId="45891"/>
    <cellStyle name="Normal 8 3 3 3 2 2 2" xfId="45892"/>
    <cellStyle name="Normal 8 3 3 3 2 2 2 2" xfId="45893"/>
    <cellStyle name="Normal 8 3 3 3 2 2 2 3" xfId="45894"/>
    <cellStyle name="Normal 8 3 3 3 2 2 2 4" xfId="45895"/>
    <cellStyle name="Normal 8 3 3 3 2 2 3" xfId="45896"/>
    <cellStyle name="Normal 8 3 3 3 2 2 4" xfId="45897"/>
    <cellStyle name="Normal 8 3 3 3 2 2 5" xfId="45898"/>
    <cellStyle name="Normal 8 3 3 3 2 3" xfId="45899"/>
    <cellStyle name="Normal 8 3 3 3 2 3 2" xfId="45900"/>
    <cellStyle name="Normal 8 3 3 3 2 3 3" xfId="45901"/>
    <cellStyle name="Normal 8 3 3 3 2 3 4" xfId="45902"/>
    <cellStyle name="Normal 8 3 3 3 2 4" xfId="45903"/>
    <cellStyle name="Normal 8 3 3 3 2 4 2" xfId="45904"/>
    <cellStyle name="Normal 8 3 3 3 2 5" xfId="45905"/>
    <cellStyle name="Normal 8 3 3 3 2 6" xfId="45906"/>
    <cellStyle name="Normal 8 3 3 3 3" xfId="45907"/>
    <cellStyle name="Normal 8 3 3 3 3 2" xfId="45908"/>
    <cellStyle name="Normal 8 3 3 3 3 2 2" xfId="45909"/>
    <cellStyle name="Normal 8 3 3 3 3 2 2 2" xfId="45910"/>
    <cellStyle name="Normal 8 3 3 3 3 2 2 3" xfId="45911"/>
    <cellStyle name="Normal 8 3 3 3 3 2 2 4" xfId="45912"/>
    <cellStyle name="Normal 8 3 3 3 3 2 3" xfId="45913"/>
    <cellStyle name="Normal 8 3 3 3 3 2 4" xfId="45914"/>
    <cellStyle name="Normal 8 3 3 3 3 2 5" xfId="45915"/>
    <cellStyle name="Normal 8 3 3 3 3 3" xfId="45916"/>
    <cellStyle name="Normal 8 3 3 3 3 3 2" xfId="45917"/>
    <cellStyle name="Normal 8 3 3 3 3 3 3" xfId="45918"/>
    <cellStyle name="Normal 8 3 3 3 3 3 4" xfId="45919"/>
    <cellStyle name="Normal 8 3 3 3 3 4" xfId="45920"/>
    <cellStyle name="Normal 8 3 3 3 3 4 2" xfId="45921"/>
    <cellStyle name="Normal 8 3 3 3 3 5" xfId="45922"/>
    <cellStyle name="Normal 8 3 3 3 3 6" xfId="45923"/>
    <cellStyle name="Normal 8 3 3 3 4" xfId="45924"/>
    <cellStyle name="Normal 8 3 3 3 4 2" xfId="45925"/>
    <cellStyle name="Normal 8 3 3 3 4 2 2" xfId="45926"/>
    <cellStyle name="Normal 8 3 3 3 4 2 3" xfId="45927"/>
    <cellStyle name="Normal 8 3 3 3 4 2 4" xfId="45928"/>
    <cellStyle name="Normal 8 3 3 3 4 3" xfId="45929"/>
    <cellStyle name="Normal 8 3 3 3 4 4" xfId="45930"/>
    <cellStyle name="Normal 8 3 3 3 4 5" xfId="45931"/>
    <cellStyle name="Normal 8 3 3 3 5" xfId="45932"/>
    <cellStyle name="Normal 8 3 3 3 5 2" xfId="45933"/>
    <cellStyle name="Normal 8 3 3 3 5 3" xfId="45934"/>
    <cellStyle name="Normal 8 3 3 3 5 4" xfId="45935"/>
    <cellStyle name="Normal 8 3 3 3 6" xfId="45936"/>
    <cellStyle name="Normal 8 3 3 3 6 2" xfId="45937"/>
    <cellStyle name="Normal 8 3 3 3 7" xfId="45938"/>
    <cellStyle name="Normal 8 3 3 3 8" xfId="45939"/>
    <cellStyle name="Normal 8 3 3 4" xfId="45940"/>
    <cellStyle name="Normal 8 3 3 4 2" xfId="45941"/>
    <cellStyle name="Normal 8 3 3 4 2 2" xfId="45942"/>
    <cellStyle name="Normal 8 3 3 4 2 2 2" xfId="45943"/>
    <cellStyle name="Normal 8 3 3 4 2 2 3" xfId="45944"/>
    <cellStyle name="Normal 8 3 3 4 2 2 4" xfId="45945"/>
    <cellStyle name="Normal 8 3 3 4 2 3" xfId="45946"/>
    <cellStyle name="Normal 8 3 3 4 2 4" xfId="45947"/>
    <cellStyle name="Normal 8 3 3 4 2 5" xfId="45948"/>
    <cellStyle name="Normal 8 3 3 4 3" xfId="45949"/>
    <cellStyle name="Normal 8 3 3 4 3 2" xfId="45950"/>
    <cellStyle name="Normal 8 3 3 4 3 3" xfId="45951"/>
    <cellStyle name="Normal 8 3 3 4 3 4" xfId="45952"/>
    <cellStyle name="Normal 8 3 3 4 4" xfId="45953"/>
    <cellStyle name="Normal 8 3 3 4 4 2" xfId="45954"/>
    <cellStyle name="Normal 8 3 3 4 5" xfId="45955"/>
    <cellStyle name="Normal 8 3 3 4 6" xfId="45956"/>
    <cellStyle name="Normal 8 3 3 5" xfId="45957"/>
    <cellStyle name="Normal 8 3 3 5 2" xfId="45958"/>
    <cellStyle name="Normal 8 3 3 5 2 2" xfId="45959"/>
    <cellStyle name="Normal 8 3 3 5 2 2 2" xfId="45960"/>
    <cellStyle name="Normal 8 3 3 5 2 2 3" xfId="45961"/>
    <cellStyle name="Normal 8 3 3 5 2 2 4" xfId="45962"/>
    <cellStyle name="Normal 8 3 3 5 2 3" xfId="45963"/>
    <cellStyle name="Normal 8 3 3 5 2 4" xfId="45964"/>
    <cellStyle name="Normal 8 3 3 5 2 5" xfId="45965"/>
    <cellStyle name="Normal 8 3 3 5 3" xfId="45966"/>
    <cellStyle name="Normal 8 3 3 5 3 2" xfId="45967"/>
    <cellStyle name="Normal 8 3 3 5 3 3" xfId="45968"/>
    <cellStyle name="Normal 8 3 3 5 3 4" xfId="45969"/>
    <cellStyle name="Normal 8 3 3 5 4" xfId="45970"/>
    <cellStyle name="Normal 8 3 3 5 4 2" xfId="45971"/>
    <cellStyle name="Normal 8 3 3 5 5" xfId="45972"/>
    <cellStyle name="Normal 8 3 3 5 6" xfId="45973"/>
    <cellStyle name="Normal 8 3 3 6" xfId="45974"/>
    <cellStyle name="Normal 8 3 3 6 2" xfId="45975"/>
    <cellStyle name="Normal 8 3 3 6 2 2" xfId="45976"/>
    <cellStyle name="Normal 8 3 3 6 2 3" xfId="45977"/>
    <cellStyle name="Normal 8 3 3 6 2 4" xfId="45978"/>
    <cellStyle name="Normal 8 3 3 6 3" xfId="45979"/>
    <cellStyle name="Normal 8 3 3 6 4" xfId="45980"/>
    <cellStyle name="Normal 8 3 3 6 5" xfId="45981"/>
    <cellStyle name="Normal 8 3 3 7" xfId="45982"/>
    <cellStyle name="Normal 8 3 3 7 2" xfId="45983"/>
    <cellStyle name="Normal 8 3 3 7 3" xfId="45984"/>
    <cellStyle name="Normal 8 3 3 7 4" xfId="45985"/>
    <cellStyle name="Normal 8 3 3 8" xfId="45986"/>
    <cellStyle name="Normal 8 3 3 8 2" xfId="45987"/>
    <cellStyle name="Normal 8 3 3 9" xfId="45988"/>
    <cellStyle name="Normal 8 3 4" xfId="45989"/>
    <cellStyle name="Normal 8 3 4 10" xfId="45990"/>
    <cellStyle name="Normal 8 3 4 2" xfId="45991"/>
    <cellStyle name="Normal 8 3 4 2 2" xfId="45992"/>
    <cellStyle name="Normal 8 3 4 2 2 2" xfId="45993"/>
    <cellStyle name="Normal 8 3 4 2 2 2 2" xfId="45994"/>
    <cellStyle name="Normal 8 3 4 2 2 2 2 2" xfId="45995"/>
    <cellStyle name="Normal 8 3 4 2 2 2 2 3" xfId="45996"/>
    <cellStyle name="Normal 8 3 4 2 2 2 2 4" xfId="45997"/>
    <cellStyle name="Normal 8 3 4 2 2 2 3" xfId="45998"/>
    <cellStyle name="Normal 8 3 4 2 2 2 4" xfId="45999"/>
    <cellStyle name="Normal 8 3 4 2 2 2 5" xfId="46000"/>
    <cellStyle name="Normal 8 3 4 2 2 3" xfId="46001"/>
    <cellStyle name="Normal 8 3 4 2 2 3 2" xfId="46002"/>
    <cellStyle name="Normal 8 3 4 2 2 3 3" xfId="46003"/>
    <cellStyle name="Normal 8 3 4 2 2 3 4" xfId="46004"/>
    <cellStyle name="Normal 8 3 4 2 2 4" xfId="46005"/>
    <cellStyle name="Normal 8 3 4 2 2 4 2" xfId="46006"/>
    <cellStyle name="Normal 8 3 4 2 2 5" xfId="46007"/>
    <cellStyle name="Normal 8 3 4 2 2 6" xfId="46008"/>
    <cellStyle name="Normal 8 3 4 2 3" xfId="46009"/>
    <cellStyle name="Normal 8 3 4 2 3 2" xfId="46010"/>
    <cellStyle name="Normal 8 3 4 2 3 2 2" xfId="46011"/>
    <cellStyle name="Normal 8 3 4 2 3 2 2 2" xfId="46012"/>
    <cellStyle name="Normal 8 3 4 2 3 2 2 3" xfId="46013"/>
    <cellStyle name="Normal 8 3 4 2 3 2 2 4" xfId="46014"/>
    <cellStyle name="Normal 8 3 4 2 3 2 3" xfId="46015"/>
    <cellStyle name="Normal 8 3 4 2 3 2 4" xfId="46016"/>
    <cellStyle name="Normal 8 3 4 2 3 2 5" xfId="46017"/>
    <cellStyle name="Normal 8 3 4 2 3 3" xfId="46018"/>
    <cellStyle name="Normal 8 3 4 2 3 3 2" xfId="46019"/>
    <cellStyle name="Normal 8 3 4 2 3 3 3" xfId="46020"/>
    <cellStyle name="Normal 8 3 4 2 3 3 4" xfId="46021"/>
    <cellStyle name="Normal 8 3 4 2 3 4" xfId="46022"/>
    <cellStyle name="Normal 8 3 4 2 3 4 2" xfId="46023"/>
    <cellStyle name="Normal 8 3 4 2 3 5" xfId="46024"/>
    <cellStyle name="Normal 8 3 4 2 3 6" xfId="46025"/>
    <cellStyle name="Normal 8 3 4 2 4" xfId="46026"/>
    <cellStyle name="Normal 8 3 4 2 4 2" xfId="46027"/>
    <cellStyle name="Normal 8 3 4 2 4 2 2" xfId="46028"/>
    <cellStyle name="Normal 8 3 4 2 4 2 3" xfId="46029"/>
    <cellStyle name="Normal 8 3 4 2 4 2 4" xfId="46030"/>
    <cellStyle name="Normal 8 3 4 2 4 3" xfId="46031"/>
    <cellStyle name="Normal 8 3 4 2 4 4" xfId="46032"/>
    <cellStyle name="Normal 8 3 4 2 4 5" xfId="46033"/>
    <cellStyle name="Normal 8 3 4 2 5" xfId="46034"/>
    <cellStyle name="Normal 8 3 4 2 5 2" xfId="46035"/>
    <cellStyle name="Normal 8 3 4 2 5 3" xfId="46036"/>
    <cellStyle name="Normal 8 3 4 2 5 4" xfId="46037"/>
    <cellStyle name="Normal 8 3 4 2 6" xfId="46038"/>
    <cellStyle name="Normal 8 3 4 2 6 2" xfId="46039"/>
    <cellStyle name="Normal 8 3 4 2 7" xfId="46040"/>
    <cellStyle name="Normal 8 3 4 2 8" xfId="46041"/>
    <cellStyle name="Normal 8 3 4 3" xfId="46042"/>
    <cellStyle name="Normal 8 3 4 3 2" xfId="46043"/>
    <cellStyle name="Normal 8 3 4 3 2 2" xfId="46044"/>
    <cellStyle name="Normal 8 3 4 3 2 2 2" xfId="46045"/>
    <cellStyle name="Normal 8 3 4 3 2 2 2 2" xfId="46046"/>
    <cellStyle name="Normal 8 3 4 3 2 2 2 3" xfId="46047"/>
    <cellStyle name="Normal 8 3 4 3 2 2 2 4" xfId="46048"/>
    <cellStyle name="Normal 8 3 4 3 2 2 3" xfId="46049"/>
    <cellStyle name="Normal 8 3 4 3 2 2 4" xfId="46050"/>
    <cellStyle name="Normal 8 3 4 3 2 2 5" xfId="46051"/>
    <cellStyle name="Normal 8 3 4 3 2 3" xfId="46052"/>
    <cellStyle name="Normal 8 3 4 3 2 3 2" xfId="46053"/>
    <cellStyle name="Normal 8 3 4 3 2 3 3" xfId="46054"/>
    <cellStyle name="Normal 8 3 4 3 2 3 4" xfId="46055"/>
    <cellStyle name="Normal 8 3 4 3 2 4" xfId="46056"/>
    <cellStyle name="Normal 8 3 4 3 2 4 2" xfId="46057"/>
    <cellStyle name="Normal 8 3 4 3 2 5" xfId="46058"/>
    <cellStyle name="Normal 8 3 4 3 2 6" xfId="46059"/>
    <cellStyle name="Normal 8 3 4 3 3" xfId="46060"/>
    <cellStyle name="Normal 8 3 4 3 3 2" xfId="46061"/>
    <cellStyle name="Normal 8 3 4 3 3 2 2" xfId="46062"/>
    <cellStyle name="Normal 8 3 4 3 3 2 2 2" xfId="46063"/>
    <cellStyle name="Normal 8 3 4 3 3 2 2 3" xfId="46064"/>
    <cellStyle name="Normal 8 3 4 3 3 2 2 4" xfId="46065"/>
    <cellStyle name="Normal 8 3 4 3 3 2 3" xfId="46066"/>
    <cellStyle name="Normal 8 3 4 3 3 2 4" xfId="46067"/>
    <cellStyle name="Normal 8 3 4 3 3 2 5" xfId="46068"/>
    <cellStyle name="Normal 8 3 4 3 3 3" xfId="46069"/>
    <cellStyle name="Normal 8 3 4 3 3 3 2" xfId="46070"/>
    <cellStyle name="Normal 8 3 4 3 3 3 3" xfId="46071"/>
    <cellStyle name="Normal 8 3 4 3 3 3 4" xfId="46072"/>
    <cellStyle name="Normal 8 3 4 3 3 4" xfId="46073"/>
    <cellStyle name="Normal 8 3 4 3 3 4 2" xfId="46074"/>
    <cellStyle name="Normal 8 3 4 3 3 5" xfId="46075"/>
    <cellStyle name="Normal 8 3 4 3 3 6" xfId="46076"/>
    <cellStyle name="Normal 8 3 4 3 4" xfId="46077"/>
    <cellStyle name="Normal 8 3 4 3 4 2" xfId="46078"/>
    <cellStyle name="Normal 8 3 4 3 4 2 2" xfId="46079"/>
    <cellStyle name="Normal 8 3 4 3 4 2 3" xfId="46080"/>
    <cellStyle name="Normal 8 3 4 3 4 2 4" xfId="46081"/>
    <cellStyle name="Normal 8 3 4 3 4 3" xfId="46082"/>
    <cellStyle name="Normal 8 3 4 3 4 4" xfId="46083"/>
    <cellStyle name="Normal 8 3 4 3 4 5" xfId="46084"/>
    <cellStyle name="Normal 8 3 4 3 5" xfId="46085"/>
    <cellStyle name="Normal 8 3 4 3 5 2" xfId="46086"/>
    <cellStyle name="Normal 8 3 4 3 5 3" xfId="46087"/>
    <cellStyle name="Normal 8 3 4 3 5 4" xfId="46088"/>
    <cellStyle name="Normal 8 3 4 3 6" xfId="46089"/>
    <cellStyle name="Normal 8 3 4 3 6 2" xfId="46090"/>
    <cellStyle name="Normal 8 3 4 3 7" xfId="46091"/>
    <cellStyle name="Normal 8 3 4 3 8" xfId="46092"/>
    <cellStyle name="Normal 8 3 4 4" xfId="46093"/>
    <cellStyle name="Normal 8 3 4 4 2" xfId="46094"/>
    <cellStyle name="Normal 8 3 4 4 2 2" xfId="46095"/>
    <cellStyle name="Normal 8 3 4 4 2 2 2" xfId="46096"/>
    <cellStyle name="Normal 8 3 4 4 2 2 3" xfId="46097"/>
    <cellStyle name="Normal 8 3 4 4 2 2 4" xfId="46098"/>
    <cellStyle name="Normal 8 3 4 4 2 3" xfId="46099"/>
    <cellStyle name="Normal 8 3 4 4 2 4" xfId="46100"/>
    <cellStyle name="Normal 8 3 4 4 2 5" xfId="46101"/>
    <cellStyle name="Normal 8 3 4 4 3" xfId="46102"/>
    <cellStyle name="Normal 8 3 4 4 3 2" xfId="46103"/>
    <cellStyle name="Normal 8 3 4 4 3 3" xfId="46104"/>
    <cellStyle name="Normal 8 3 4 4 3 4" xfId="46105"/>
    <cellStyle name="Normal 8 3 4 4 4" xfId="46106"/>
    <cellStyle name="Normal 8 3 4 4 4 2" xfId="46107"/>
    <cellStyle name="Normal 8 3 4 4 5" xfId="46108"/>
    <cellStyle name="Normal 8 3 4 4 6" xfId="46109"/>
    <cellStyle name="Normal 8 3 4 5" xfId="46110"/>
    <cellStyle name="Normal 8 3 4 5 2" xfId="46111"/>
    <cellStyle name="Normal 8 3 4 5 2 2" xfId="46112"/>
    <cellStyle name="Normal 8 3 4 5 2 2 2" xfId="46113"/>
    <cellStyle name="Normal 8 3 4 5 2 2 3" xfId="46114"/>
    <cellStyle name="Normal 8 3 4 5 2 2 4" xfId="46115"/>
    <cellStyle name="Normal 8 3 4 5 2 3" xfId="46116"/>
    <cellStyle name="Normal 8 3 4 5 2 4" xfId="46117"/>
    <cellStyle name="Normal 8 3 4 5 2 5" xfId="46118"/>
    <cellStyle name="Normal 8 3 4 5 3" xfId="46119"/>
    <cellStyle name="Normal 8 3 4 5 3 2" xfId="46120"/>
    <cellStyle name="Normal 8 3 4 5 3 3" xfId="46121"/>
    <cellStyle name="Normal 8 3 4 5 3 4" xfId="46122"/>
    <cellStyle name="Normal 8 3 4 5 4" xfId="46123"/>
    <cellStyle name="Normal 8 3 4 5 4 2" xfId="46124"/>
    <cellStyle name="Normal 8 3 4 5 5" xfId="46125"/>
    <cellStyle name="Normal 8 3 4 5 6" xfId="46126"/>
    <cellStyle name="Normal 8 3 4 6" xfId="46127"/>
    <cellStyle name="Normal 8 3 4 6 2" xfId="46128"/>
    <cellStyle name="Normal 8 3 4 6 2 2" xfId="46129"/>
    <cellStyle name="Normal 8 3 4 6 2 3" xfId="46130"/>
    <cellStyle name="Normal 8 3 4 6 2 4" xfId="46131"/>
    <cellStyle name="Normal 8 3 4 6 3" xfId="46132"/>
    <cellStyle name="Normal 8 3 4 6 4" xfId="46133"/>
    <cellStyle name="Normal 8 3 4 6 5" xfId="46134"/>
    <cellStyle name="Normal 8 3 4 7" xfId="46135"/>
    <cellStyle name="Normal 8 3 4 7 2" xfId="46136"/>
    <cellStyle name="Normal 8 3 4 7 3" xfId="46137"/>
    <cellStyle name="Normal 8 3 4 7 4" xfId="46138"/>
    <cellStyle name="Normal 8 3 4 8" xfId="46139"/>
    <cellStyle name="Normal 8 3 4 8 2" xfId="46140"/>
    <cellStyle name="Normal 8 3 4 9" xfId="46141"/>
    <cellStyle name="Normal 8 3 5" xfId="46142"/>
    <cellStyle name="Normal 8 3 5 2" xfId="46143"/>
    <cellStyle name="Normal 8 3 5 2 2" xfId="46144"/>
    <cellStyle name="Normal 8 3 5 2 2 2" xfId="46145"/>
    <cellStyle name="Normal 8 3 5 2 2 2 2" xfId="46146"/>
    <cellStyle name="Normal 8 3 5 2 2 2 3" xfId="46147"/>
    <cellStyle name="Normal 8 3 5 2 2 2 4" xfId="46148"/>
    <cellStyle name="Normal 8 3 5 2 2 3" xfId="46149"/>
    <cellStyle name="Normal 8 3 5 2 2 4" xfId="46150"/>
    <cellStyle name="Normal 8 3 5 2 2 5" xfId="46151"/>
    <cellStyle name="Normal 8 3 5 2 3" xfId="46152"/>
    <cellStyle name="Normal 8 3 5 2 3 2" xfId="46153"/>
    <cellStyle name="Normal 8 3 5 2 3 3" xfId="46154"/>
    <cellStyle name="Normal 8 3 5 2 3 4" xfId="46155"/>
    <cellStyle name="Normal 8 3 5 2 4" xfId="46156"/>
    <cellStyle name="Normal 8 3 5 2 4 2" xfId="46157"/>
    <cellStyle name="Normal 8 3 5 2 5" xfId="46158"/>
    <cellStyle name="Normal 8 3 5 2 6" xfId="46159"/>
    <cellStyle name="Normal 8 3 5 3" xfId="46160"/>
    <cellStyle name="Normal 8 3 5 3 2" xfId="46161"/>
    <cellStyle name="Normal 8 3 5 3 2 2" xfId="46162"/>
    <cellStyle name="Normal 8 3 5 3 2 2 2" xfId="46163"/>
    <cellStyle name="Normal 8 3 5 3 2 2 3" xfId="46164"/>
    <cellStyle name="Normal 8 3 5 3 2 2 4" xfId="46165"/>
    <cellStyle name="Normal 8 3 5 3 2 3" xfId="46166"/>
    <cellStyle name="Normal 8 3 5 3 2 4" xfId="46167"/>
    <cellStyle name="Normal 8 3 5 3 2 5" xfId="46168"/>
    <cellStyle name="Normal 8 3 5 3 3" xfId="46169"/>
    <cellStyle name="Normal 8 3 5 3 3 2" xfId="46170"/>
    <cellStyle name="Normal 8 3 5 3 3 3" xfId="46171"/>
    <cellStyle name="Normal 8 3 5 3 3 4" xfId="46172"/>
    <cellStyle name="Normal 8 3 5 3 4" xfId="46173"/>
    <cellStyle name="Normal 8 3 5 3 4 2" xfId="46174"/>
    <cellStyle name="Normal 8 3 5 3 5" xfId="46175"/>
    <cellStyle name="Normal 8 3 5 3 6" xfId="46176"/>
    <cellStyle name="Normal 8 3 5 4" xfId="46177"/>
    <cellStyle name="Normal 8 3 5 4 2" xfId="46178"/>
    <cellStyle name="Normal 8 3 5 4 2 2" xfId="46179"/>
    <cellStyle name="Normal 8 3 5 4 2 3" xfId="46180"/>
    <cellStyle name="Normal 8 3 5 4 2 4" xfId="46181"/>
    <cellStyle name="Normal 8 3 5 4 3" xfId="46182"/>
    <cellStyle name="Normal 8 3 5 4 4" xfId="46183"/>
    <cellStyle name="Normal 8 3 5 4 5" xfId="46184"/>
    <cellStyle name="Normal 8 3 5 5" xfId="46185"/>
    <cellStyle name="Normal 8 3 5 5 2" xfId="46186"/>
    <cellStyle name="Normal 8 3 5 5 3" xfId="46187"/>
    <cellStyle name="Normal 8 3 5 5 4" xfId="46188"/>
    <cellStyle name="Normal 8 3 5 6" xfId="46189"/>
    <cellStyle name="Normal 8 3 5 6 2" xfId="46190"/>
    <cellStyle name="Normal 8 3 5 7" xfId="46191"/>
    <cellStyle name="Normal 8 3 5 8" xfId="46192"/>
    <cellStyle name="Normal 8 3 6" xfId="46193"/>
    <cellStyle name="Normal 8 3 6 2" xfId="46194"/>
    <cellStyle name="Normal 8 3 6 2 2" xfId="46195"/>
    <cellStyle name="Normal 8 3 6 2 2 2" xfId="46196"/>
    <cellStyle name="Normal 8 3 6 2 2 2 2" xfId="46197"/>
    <cellStyle name="Normal 8 3 6 2 2 2 3" xfId="46198"/>
    <cellStyle name="Normal 8 3 6 2 2 2 4" xfId="46199"/>
    <cellStyle name="Normal 8 3 6 2 2 3" xfId="46200"/>
    <cellStyle name="Normal 8 3 6 2 2 4" xfId="46201"/>
    <cellStyle name="Normal 8 3 6 2 2 5" xfId="46202"/>
    <cellStyle name="Normal 8 3 6 2 3" xfId="46203"/>
    <cellStyle name="Normal 8 3 6 2 3 2" xfId="46204"/>
    <cellStyle name="Normal 8 3 6 2 3 3" xfId="46205"/>
    <cellStyle name="Normal 8 3 6 2 3 4" xfId="46206"/>
    <cellStyle name="Normal 8 3 6 2 4" xfId="46207"/>
    <cellStyle name="Normal 8 3 6 2 4 2" xfId="46208"/>
    <cellStyle name="Normal 8 3 6 2 5" xfId="46209"/>
    <cellStyle name="Normal 8 3 6 2 6" xfId="46210"/>
    <cellStyle name="Normal 8 3 6 3" xfId="46211"/>
    <cellStyle name="Normal 8 3 6 3 2" xfId="46212"/>
    <cellStyle name="Normal 8 3 6 3 2 2" xfId="46213"/>
    <cellStyle name="Normal 8 3 6 3 2 2 2" xfId="46214"/>
    <cellStyle name="Normal 8 3 6 3 2 2 3" xfId="46215"/>
    <cellStyle name="Normal 8 3 6 3 2 2 4" xfId="46216"/>
    <cellStyle name="Normal 8 3 6 3 2 3" xfId="46217"/>
    <cellStyle name="Normal 8 3 6 3 2 4" xfId="46218"/>
    <cellStyle name="Normal 8 3 6 3 2 5" xfId="46219"/>
    <cellStyle name="Normal 8 3 6 3 3" xfId="46220"/>
    <cellStyle name="Normal 8 3 6 3 3 2" xfId="46221"/>
    <cellStyle name="Normal 8 3 6 3 3 3" xfId="46222"/>
    <cellStyle name="Normal 8 3 6 3 3 4" xfId="46223"/>
    <cellStyle name="Normal 8 3 6 3 4" xfId="46224"/>
    <cellStyle name="Normal 8 3 6 3 4 2" xfId="46225"/>
    <cellStyle name="Normal 8 3 6 3 5" xfId="46226"/>
    <cellStyle name="Normal 8 3 6 3 6" xfId="46227"/>
    <cellStyle name="Normal 8 3 6 4" xfId="46228"/>
    <cellStyle name="Normal 8 3 6 4 2" xfId="46229"/>
    <cellStyle name="Normal 8 3 6 4 2 2" xfId="46230"/>
    <cellStyle name="Normal 8 3 6 4 2 3" xfId="46231"/>
    <cellStyle name="Normal 8 3 6 4 2 4" xfId="46232"/>
    <cellStyle name="Normal 8 3 6 4 3" xfId="46233"/>
    <cellStyle name="Normal 8 3 6 4 4" xfId="46234"/>
    <cellStyle name="Normal 8 3 6 4 5" xfId="46235"/>
    <cellStyle name="Normal 8 3 6 5" xfId="46236"/>
    <cellStyle name="Normal 8 3 6 5 2" xfId="46237"/>
    <cellStyle name="Normal 8 3 6 5 3" xfId="46238"/>
    <cellStyle name="Normal 8 3 6 5 4" xfId="46239"/>
    <cellStyle name="Normal 8 3 6 6" xfId="46240"/>
    <cellStyle name="Normal 8 3 6 6 2" xfId="46241"/>
    <cellStyle name="Normal 8 3 6 7" xfId="46242"/>
    <cellStyle name="Normal 8 3 6 8" xfId="46243"/>
    <cellStyle name="Normal 8 3 7" xfId="46244"/>
    <cellStyle name="Normal 8 3 7 2" xfId="46245"/>
    <cellStyle name="Normal 8 3 7 2 2" xfId="46246"/>
    <cellStyle name="Normal 8 3 7 2 2 2" xfId="46247"/>
    <cellStyle name="Normal 8 3 7 2 2 3" xfId="46248"/>
    <cellStyle name="Normal 8 3 7 2 2 4" xfId="46249"/>
    <cellStyle name="Normal 8 3 7 2 3" xfId="46250"/>
    <cellStyle name="Normal 8 3 7 2 4" xfId="46251"/>
    <cellStyle name="Normal 8 3 7 2 5" xfId="46252"/>
    <cellStyle name="Normal 8 3 7 3" xfId="46253"/>
    <cellStyle name="Normal 8 3 7 3 2" xfId="46254"/>
    <cellStyle name="Normal 8 3 7 3 3" xfId="46255"/>
    <cellStyle name="Normal 8 3 7 3 4" xfId="46256"/>
    <cellStyle name="Normal 8 3 7 4" xfId="46257"/>
    <cellStyle name="Normal 8 3 7 4 2" xfId="46258"/>
    <cellStyle name="Normal 8 3 7 5" xfId="46259"/>
    <cellStyle name="Normal 8 3 7 6" xfId="46260"/>
    <cellStyle name="Normal 8 3 8" xfId="46261"/>
    <cellStyle name="Normal 8 3 8 2" xfId="46262"/>
    <cellStyle name="Normal 8 3 8 2 2" xfId="46263"/>
    <cellStyle name="Normal 8 3 8 2 2 2" xfId="46264"/>
    <cellStyle name="Normal 8 3 8 2 2 3" xfId="46265"/>
    <cellStyle name="Normal 8 3 8 2 2 4" xfId="46266"/>
    <cellStyle name="Normal 8 3 8 2 3" xfId="46267"/>
    <cellStyle name="Normal 8 3 8 2 4" xfId="46268"/>
    <cellStyle name="Normal 8 3 8 2 5" xfId="46269"/>
    <cellStyle name="Normal 8 3 8 3" xfId="46270"/>
    <cellStyle name="Normal 8 3 8 3 2" xfId="46271"/>
    <cellStyle name="Normal 8 3 8 3 3" xfId="46272"/>
    <cellStyle name="Normal 8 3 8 3 4" xfId="46273"/>
    <cellStyle name="Normal 8 3 8 4" xfId="46274"/>
    <cellStyle name="Normal 8 3 8 4 2" xfId="46275"/>
    <cellStyle name="Normal 8 3 8 5" xfId="46276"/>
    <cellStyle name="Normal 8 3 8 6" xfId="46277"/>
    <cellStyle name="Normal 8 3 9" xfId="46278"/>
    <cellStyle name="Normal 8 3 9 2" xfId="46279"/>
    <cellStyle name="Normal 8 3 9 2 2" xfId="46280"/>
    <cellStyle name="Normal 8 3 9 2 3" xfId="46281"/>
    <cellStyle name="Normal 8 3 9 2 4" xfId="46282"/>
    <cellStyle name="Normal 8 3 9 3" xfId="46283"/>
    <cellStyle name="Normal 8 3 9 4" xfId="46284"/>
    <cellStyle name="Normal 8 3 9 5" xfId="46285"/>
    <cellStyle name="Normal 8 4" xfId="46286"/>
    <cellStyle name="Normal 8 4 10" xfId="46287"/>
    <cellStyle name="Normal 8 4 10 2" xfId="46288"/>
    <cellStyle name="Normal 8 4 10 3" xfId="46289"/>
    <cellStyle name="Normal 8 4 10 4" xfId="46290"/>
    <cellStyle name="Normal 8 4 11" xfId="46291"/>
    <cellStyle name="Normal 8 4 11 2" xfId="46292"/>
    <cellStyle name="Normal 8 4 12" xfId="46293"/>
    <cellStyle name="Normal 8 4 13" xfId="46294"/>
    <cellStyle name="Normal 8 4 2" xfId="46295"/>
    <cellStyle name="Normal 8 4 2 10" xfId="46296"/>
    <cellStyle name="Normal 8 4 2 11" xfId="46297"/>
    <cellStyle name="Normal 8 4 2 2" xfId="46298"/>
    <cellStyle name="Normal 8 4 2 2 10" xfId="46299"/>
    <cellStyle name="Normal 8 4 2 2 2" xfId="46300"/>
    <cellStyle name="Normal 8 4 2 2 2 2" xfId="46301"/>
    <cellStyle name="Normal 8 4 2 2 2 2 2" xfId="46302"/>
    <cellStyle name="Normal 8 4 2 2 2 2 2 2" xfId="46303"/>
    <cellStyle name="Normal 8 4 2 2 2 2 2 2 2" xfId="46304"/>
    <cellStyle name="Normal 8 4 2 2 2 2 2 2 3" xfId="46305"/>
    <cellStyle name="Normal 8 4 2 2 2 2 2 2 4" xfId="46306"/>
    <cellStyle name="Normal 8 4 2 2 2 2 2 3" xfId="46307"/>
    <cellStyle name="Normal 8 4 2 2 2 2 2 4" xfId="46308"/>
    <cellStyle name="Normal 8 4 2 2 2 2 2 5" xfId="46309"/>
    <cellStyle name="Normal 8 4 2 2 2 2 3" xfId="46310"/>
    <cellStyle name="Normal 8 4 2 2 2 2 3 2" xfId="46311"/>
    <cellStyle name="Normal 8 4 2 2 2 2 3 3" xfId="46312"/>
    <cellStyle name="Normal 8 4 2 2 2 2 3 4" xfId="46313"/>
    <cellStyle name="Normal 8 4 2 2 2 2 4" xfId="46314"/>
    <cellStyle name="Normal 8 4 2 2 2 2 4 2" xfId="46315"/>
    <cellStyle name="Normal 8 4 2 2 2 2 5" xfId="46316"/>
    <cellStyle name="Normal 8 4 2 2 2 2 6" xfId="46317"/>
    <cellStyle name="Normal 8 4 2 2 2 3" xfId="46318"/>
    <cellStyle name="Normal 8 4 2 2 2 3 2" xfId="46319"/>
    <cellStyle name="Normal 8 4 2 2 2 3 2 2" xfId="46320"/>
    <cellStyle name="Normal 8 4 2 2 2 3 2 2 2" xfId="46321"/>
    <cellStyle name="Normal 8 4 2 2 2 3 2 2 3" xfId="46322"/>
    <cellStyle name="Normal 8 4 2 2 2 3 2 2 4" xfId="46323"/>
    <cellStyle name="Normal 8 4 2 2 2 3 2 3" xfId="46324"/>
    <cellStyle name="Normal 8 4 2 2 2 3 2 4" xfId="46325"/>
    <cellStyle name="Normal 8 4 2 2 2 3 2 5" xfId="46326"/>
    <cellStyle name="Normal 8 4 2 2 2 3 3" xfId="46327"/>
    <cellStyle name="Normal 8 4 2 2 2 3 3 2" xfId="46328"/>
    <cellStyle name="Normal 8 4 2 2 2 3 3 3" xfId="46329"/>
    <cellStyle name="Normal 8 4 2 2 2 3 3 4" xfId="46330"/>
    <cellStyle name="Normal 8 4 2 2 2 3 4" xfId="46331"/>
    <cellStyle name="Normal 8 4 2 2 2 3 4 2" xfId="46332"/>
    <cellStyle name="Normal 8 4 2 2 2 3 5" xfId="46333"/>
    <cellStyle name="Normal 8 4 2 2 2 3 6" xfId="46334"/>
    <cellStyle name="Normal 8 4 2 2 2 4" xfId="46335"/>
    <cellStyle name="Normal 8 4 2 2 2 4 2" xfId="46336"/>
    <cellStyle name="Normal 8 4 2 2 2 4 2 2" xfId="46337"/>
    <cellStyle name="Normal 8 4 2 2 2 4 2 3" xfId="46338"/>
    <cellStyle name="Normal 8 4 2 2 2 4 2 4" xfId="46339"/>
    <cellStyle name="Normal 8 4 2 2 2 4 3" xfId="46340"/>
    <cellStyle name="Normal 8 4 2 2 2 4 4" xfId="46341"/>
    <cellStyle name="Normal 8 4 2 2 2 4 5" xfId="46342"/>
    <cellStyle name="Normal 8 4 2 2 2 5" xfId="46343"/>
    <cellStyle name="Normal 8 4 2 2 2 5 2" xfId="46344"/>
    <cellStyle name="Normal 8 4 2 2 2 5 3" xfId="46345"/>
    <cellStyle name="Normal 8 4 2 2 2 5 4" xfId="46346"/>
    <cellStyle name="Normal 8 4 2 2 2 6" xfId="46347"/>
    <cellStyle name="Normal 8 4 2 2 2 6 2" xfId="46348"/>
    <cellStyle name="Normal 8 4 2 2 2 7" xfId="46349"/>
    <cellStyle name="Normal 8 4 2 2 2 8" xfId="46350"/>
    <cellStyle name="Normal 8 4 2 2 3" xfId="46351"/>
    <cellStyle name="Normal 8 4 2 2 3 2" xfId="46352"/>
    <cellStyle name="Normal 8 4 2 2 3 2 2" xfId="46353"/>
    <cellStyle name="Normal 8 4 2 2 3 2 2 2" xfId="46354"/>
    <cellStyle name="Normal 8 4 2 2 3 2 2 2 2" xfId="46355"/>
    <cellStyle name="Normal 8 4 2 2 3 2 2 2 3" xfId="46356"/>
    <cellStyle name="Normal 8 4 2 2 3 2 2 2 4" xfId="46357"/>
    <cellStyle name="Normal 8 4 2 2 3 2 2 3" xfId="46358"/>
    <cellStyle name="Normal 8 4 2 2 3 2 2 4" xfId="46359"/>
    <cellStyle name="Normal 8 4 2 2 3 2 2 5" xfId="46360"/>
    <cellStyle name="Normal 8 4 2 2 3 2 3" xfId="46361"/>
    <cellStyle name="Normal 8 4 2 2 3 2 3 2" xfId="46362"/>
    <cellStyle name="Normal 8 4 2 2 3 2 3 3" xfId="46363"/>
    <cellStyle name="Normal 8 4 2 2 3 2 3 4" xfId="46364"/>
    <cellStyle name="Normal 8 4 2 2 3 2 4" xfId="46365"/>
    <cellStyle name="Normal 8 4 2 2 3 2 4 2" xfId="46366"/>
    <cellStyle name="Normal 8 4 2 2 3 2 5" xfId="46367"/>
    <cellStyle name="Normal 8 4 2 2 3 2 6" xfId="46368"/>
    <cellStyle name="Normal 8 4 2 2 3 3" xfId="46369"/>
    <cellStyle name="Normal 8 4 2 2 3 3 2" xfId="46370"/>
    <cellStyle name="Normal 8 4 2 2 3 3 2 2" xfId="46371"/>
    <cellStyle name="Normal 8 4 2 2 3 3 2 2 2" xfId="46372"/>
    <cellStyle name="Normal 8 4 2 2 3 3 2 2 3" xfId="46373"/>
    <cellStyle name="Normal 8 4 2 2 3 3 2 2 4" xfId="46374"/>
    <cellStyle name="Normal 8 4 2 2 3 3 2 3" xfId="46375"/>
    <cellStyle name="Normal 8 4 2 2 3 3 2 4" xfId="46376"/>
    <cellStyle name="Normal 8 4 2 2 3 3 2 5" xfId="46377"/>
    <cellStyle name="Normal 8 4 2 2 3 3 3" xfId="46378"/>
    <cellStyle name="Normal 8 4 2 2 3 3 3 2" xfId="46379"/>
    <cellStyle name="Normal 8 4 2 2 3 3 3 3" xfId="46380"/>
    <cellStyle name="Normal 8 4 2 2 3 3 3 4" xfId="46381"/>
    <cellStyle name="Normal 8 4 2 2 3 3 4" xfId="46382"/>
    <cellStyle name="Normal 8 4 2 2 3 3 4 2" xfId="46383"/>
    <cellStyle name="Normal 8 4 2 2 3 3 5" xfId="46384"/>
    <cellStyle name="Normal 8 4 2 2 3 3 6" xfId="46385"/>
    <cellStyle name="Normal 8 4 2 2 3 4" xfId="46386"/>
    <cellStyle name="Normal 8 4 2 2 3 4 2" xfId="46387"/>
    <cellStyle name="Normal 8 4 2 2 3 4 2 2" xfId="46388"/>
    <cellStyle name="Normal 8 4 2 2 3 4 2 3" xfId="46389"/>
    <cellStyle name="Normal 8 4 2 2 3 4 2 4" xfId="46390"/>
    <cellStyle name="Normal 8 4 2 2 3 4 3" xfId="46391"/>
    <cellStyle name="Normal 8 4 2 2 3 4 4" xfId="46392"/>
    <cellStyle name="Normal 8 4 2 2 3 4 5" xfId="46393"/>
    <cellStyle name="Normal 8 4 2 2 3 5" xfId="46394"/>
    <cellStyle name="Normal 8 4 2 2 3 5 2" xfId="46395"/>
    <cellStyle name="Normal 8 4 2 2 3 5 3" xfId="46396"/>
    <cellStyle name="Normal 8 4 2 2 3 5 4" xfId="46397"/>
    <cellStyle name="Normal 8 4 2 2 3 6" xfId="46398"/>
    <cellStyle name="Normal 8 4 2 2 3 6 2" xfId="46399"/>
    <cellStyle name="Normal 8 4 2 2 3 7" xfId="46400"/>
    <cellStyle name="Normal 8 4 2 2 3 8" xfId="46401"/>
    <cellStyle name="Normal 8 4 2 2 4" xfId="46402"/>
    <cellStyle name="Normal 8 4 2 2 4 2" xfId="46403"/>
    <cellStyle name="Normal 8 4 2 2 4 2 2" xfId="46404"/>
    <cellStyle name="Normal 8 4 2 2 4 2 2 2" xfId="46405"/>
    <cellStyle name="Normal 8 4 2 2 4 2 2 3" xfId="46406"/>
    <cellStyle name="Normal 8 4 2 2 4 2 2 4" xfId="46407"/>
    <cellStyle name="Normal 8 4 2 2 4 2 3" xfId="46408"/>
    <cellStyle name="Normal 8 4 2 2 4 2 4" xfId="46409"/>
    <cellStyle name="Normal 8 4 2 2 4 2 5" xfId="46410"/>
    <cellStyle name="Normal 8 4 2 2 4 3" xfId="46411"/>
    <cellStyle name="Normal 8 4 2 2 4 3 2" xfId="46412"/>
    <cellStyle name="Normal 8 4 2 2 4 3 3" xfId="46413"/>
    <cellStyle name="Normal 8 4 2 2 4 3 4" xfId="46414"/>
    <cellStyle name="Normal 8 4 2 2 4 4" xfId="46415"/>
    <cellStyle name="Normal 8 4 2 2 4 4 2" xfId="46416"/>
    <cellStyle name="Normal 8 4 2 2 4 5" xfId="46417"/>
    <cellStyle name="Normal 8 4 2 2 4 6" xfId="46418"/>
    <cellStyle name="Normal 8 4 2 2 5" xfId="46419"/>
    <cellStyle name="Normal 8 4 2 2 5 2" xfId="46420"/>
    <cellStyle name="Normal 8 4 2 2 5 2 2" xfId="46421"/>
    <cellStyle name="Normal 8 4 2 2 5 2 2 2" xfId="46422"/>
    <cellStyle name="Normal 8 4 2 2 5 2 2 3" xfId="46423"/>
    <cellStyle name="Normal 8 4 2 2 5 2 2 4" xfId="46424"/>
    <cellStyle name="Normal 8 4 2 2 5 2 3" xfId="46425"/>
    <cellStyle name="Normal 8 4 2 2 5 2 4" xfId="46426"/>
    <cellStyle name="Normal 8 4 2 2 5 2 5" xfId="46427"/>
    <cellStyle name="Normal 8 4 2 2 5 3" xfId="46428"/>
    <cellStyle name="Normal 8 4 2 2 5 3 2" xfId="46429"/>
    <cellStyle name="Normal 8 4 2 2 5 3 3" xfId="46430"/>
    <cellStyle name="Normal 8 4 2 2 5 3 4" xfId="46431"/>
    <cellStyle name="Normal 8 4 2 2 5 4" xfId="46432"/>
    <cellStyle name="Normal 8 4 2 2 5 4 2" xfId="46433"/>
    <cellStyle name="Normal 8 4 2 2 5 5" xfId="46434"/>
    <cellStyle name="Normal 8 4 2 2 5 6" xfId="46435"/>
    <cellStyle name="Normal 8 4 2 2 6" xfId="46436"/>
    <cellStyle name="Normal 8 4 2 2 6 2" xfId="46437"/>
    <cellStyle name="Normal 8 4 2 2 6 2 2" xfId="46438"/>
    <cellStyle name="Normal 8 4 2 2 6 2 3" xfId="46439"/>
    <cellStyle name="Normal 8 4 2 2 6 2 4" xfId="46440"/>
    <cellStyle name="Normal 8 4 2 2 6 3" xfId="46441"/>
    <cellStyle name="Normal 8 4 2 2 6 4" xfId="46442"/>
    <cellStyle name="Normal 8 4 2 2 6 5" xfId="46443"/>
    <cellStyle name="Normal 8 4 2 2 7" xfId="46444"/>
    <cellStyle name="Normal 8 4 2 2 7 2" xfId="46445"/>
    <cellStyle name="Normal 8 4 2 2 7 3" xfId="46446"/>
    <cellStyle name="Normal 8 4 2 2 7 4" xfId="46447"/>
    <cellStyle name="Normal 8 4 2 2 8" xfId="46448"/>
    <cellStyle name="Normal 8 4 2 2 8 2" xfId="46449"/>
    <cellStyle name="Normal 8 4 2 2 9" xfId="46450"/>
    <cellStyle name="Normal 8 4 2 3" xfId="46451"/>
    <cellStyle name="Normal 8 4 2 3 2" xfId="46452"/>
    <cellStyle name="Normal 8 4 2 3 2 2" xfId="46453"/>
    <cellStyle name="Normal 8 4 2 3 2 2 2" xfId="46454"/>
    <cellStyle name="Normal 8 4 2 3 2 2 2 2" xfId="46455"/>
    <cellStyle name="Normal 8 4 2 3 2 2 2 3" xfId="46456"/>
    <cellStyle name="Normal 8 4 2 3 2 2 2 4" xfId="46457"/>
    <cellStyle name="Normal 8 4 2 3 2 2 3" xfId="46458"/>
    <cellStyle name="Normal 8 4 2 3 2 2 4" xfId="46459"/>
    <cellStyle name="Normal 8 4 2 3 2 2 5" xfId="46460"/>
    <cellStyle name="Normal 8 4 2 3 2 3" xfId="46461"/>
    <cellStyle name="Normal 8 4 2 3 2 3 2" xfId="46462"/>
    <cellStyle name="Normal 8 4 2 3 2 3 3" xfId="46463"/>
    <cellStyle name="Normal 8 4 2 3 2 3 4" xfId="46464"/>
    <cellStyle name="Normal 8 4 2 3 2 4" xfId="46465"/>
    <cellStyle name="Normal 8 4 2 3 2 4 2" xfId="46466"/>
    <cellStyle name="Normal 8 4 2 3 2 5" xfId="46467"/>
    <cellStyle name="Normal 8 4 2 3 2 6" xfId="46468"/>
    <cellStyle name="Normal 8 4 2 3 3" xfId="46469"/>
    <cellStyle name="Normal 8 4 2 3 3 2" xfId="46470"/>
    <cellStyle name="Normal 8 4 2 3 3 2 2" xfId="46471"/>
    <cellStyle name="Normal 8 4 2 3 3 2 2 2" xfId="46472"/>
    <cellStyle name="Normal 8 4 2 3 3 2 2 3" xfId="46473"/>
    <cellStyle name="Normal 8 4 2 3 3 2 2 4" xfId="46474"/>
    <cellStyle name="Normal 8 4 2 3 3 2 3" xfId="46475"/>
    <cellStyle name="Normal 8 4 2 3 3 2 4" xfId="46476"/>
    <cellStyle name="Normal 8 4 2 3 3 2 5" xfId="46477"/>
    <cellStyle name="Normal 8 4 2 3 3 3" xfId="46478"/>
    <cellStyle name="Normal 8 4 2 3 3 3 2" xfId="46479"/>
    <cellStyle name="Normal 8 4 2 3 3 3 3" xfId="46480"/>
    <cellStyle name="Normal 8 4 2 3 3 3 4" xfId="46481"/>
    <cellStyle name="Normal 8 4 2 3 3 4" xfId="46482"/>
    <cellStyle name="Normal 8 4 2 3 3 4 2" xfId="46483"/>
    <cellStyle name="Normal 8 4 2 3 3 5" xfId="46484"/>
    <cellStyle name="Normal 8 4 2 3 3 6" xfId="46485"/>
    <cellStyle name="Normal 8 4 2 3 4" xfId="46486"/>
    <cellStyle name="Normal 8 4 2 3 4 2" xfId="46487"/>
    <cellStyle name="Normal 8 4 2 3 4 2 2" xfId="46488"/>
    <cellStyle name="Normal 8 4 2 3 4 2 3" xfId="46489"/>
    <cellStyle name="Normal 8 4 2 3 4 2 4" xfId="46490"/>
    <cellStyle name="Normal 8 4 2 3 4 3" xfId="46491"/>
    <cellStyle name="Normal 8 4 2 3 4 4" xfId="46492"/>
    <cellStyle name="Normal 8 4 2 3 4 5" xfId="46493"/>
    <cellStyle name="Normal 8 4 2 3 5" xfId="46494"/>
    <cellStyle name="Normal 8 4 2 3 5 2" xfId="46495"/>
    <cellStyle name="Normal 8 4 2 3 5 3" xfId="46496"/>
    <cellStyle name="Normal 8 4 2 3 5 4" xfId="46497"/>
    <cellStyle name="Normal 8 4 2 3 6" xfId="46498"/>
    <cellStyle name="Normal 8 4 2 3 6 2" xfId="46499"/>
    <cellStyle name="Normal 8 4 2 3 7" xfId="46500"/>
    <cellStyle name="Normal 8 4 2 3 8" xfId="46501"/>
    <cellStyle name="Normal 8 4 2 4" xfId="46502"/>
    <cellStyle name="Normal 8 4 2 4 2" xfId="46503"/>
    <cellStyle name="Normal 8 4 2 4 2 2" xfId="46504"/>
    <cellStyle name="Normal 8 4 2 4 2 2 2" xfId="46505"/>
    <cellStyle name="Normal 8 4 2 4 2 2 2 2" xfId="46506"/>
    <cellStyle name="Normal 8 4 2 4 2 2 2 3" xfId="46507"/>
    <cellStyle name="Normal 8 4 2 4 2 2 2 4" xfId="46508"/>
    <cellStyle name="Normal 8 4 2 4 2 2 3" xfId="46509"/>
    <cellStyle name="Normal 8 4 2 4 2 2 4" xfId="46510"/>
    <cellStyle name="Normal 8 4 2 4 2 2 5" xfId="46511"/>
    <cellStyle name="Normal 8 4 2 4 2 3" xfId="46512"/>
    <cellStyle name="Normal 8 4 2 4 2 3 2" xfId="46513"/>
    <cellStyle name="Normal 8 4 2 4 2 3 3" xfId="46514"/>
    <cellStyle name="Normal 8 4 2 4 2 3 4" xfId="46515"/>
    <cellStyle name="Normal 8 4 2 4 2 4" xfId="46516"/>
    <cellStyle name="Normal 8 4 2 4 2 4 2" xfId="46517"/>
    <cellStyle name="Normal 8 4 2 4 2 5" xfId="46518"/>
    <cellStyle name="Normal 8 4 2 4 2 6" xfId="46519"/>
    <cellStyle name="Normal 8 4 2 4 3" xfId="46520"/>
    <cellStyle name="Normal 8 4 2 4 3 2" xfId="46521"/>
    <cellStyle name="Normal 8 4 2 4 3 2 2" xfId="46522"/>
    <cellStyle name="Normal 8 4 2 4 3 2 2 2" xfId="46523"/>
    <cellStyle name="Normal 8 4 2 4 3 2 2 3" xfId="46524"/>
    <cellStyle name="Normal 8 4 2 4 3 2 2 4" xfId="46525"/>
    <cellStyle name="Normal 8 4 2 4 3 2 3" xfId="46526"/>
    <cellStyle name="Normal 8 4 2 4 3 2 4" xfId="46527"/>
    <cellStyle name="Normal 8 4 2 4 3 2 5" xfId="46528"/>
    <cellStyle name="Normal 8 4 2 4 3 3" xfId="46529"/>
    <cellStyle name="Normal 8 4 2 4 3 3 2" xfId="46530"/>
    <cellStyle name="Normal 8 4 2 4 3 3 3" xfId="46531"/>
    <cellStyle name="Normal 8 4 2 4 3 3 4" xfId="46532"/>
    <cellStyle name="Normal 8 4 2 4 3 4" xfId="46533"/>
    <cellStyle name="Normal 8 4 2 4 3 4 2" xfId="46534"/>
    <cellStyle name="Normal 8 4 2 4 3 5" xfId="46535"/>
    <cellStyle name="Normal 8 4 2 4 3 6" xfId="46536"/>
    <cellStyle name="Normal 8 4 2 4 4" xfId="46537"/>
    <cellStyle name="Normal 8 4 2 4 4 2" xfId="46538"/>
    <cellStyle name="Normal 8 4 2 4 4 2 2" xfId="46539"/>
    <cellStyle name="Normal 8 4 2 4 4 2 3" xfId="46540"/>
    <cellStyle name="Normal 8 4 2 4 4 2 4" xfId="46541"/>
    <cellStyle name="Normal 8 4 2 4 4 3" xfId="46542"/>
    <cellStyle name="Normal 8 4 2 4 4 4" xfId="46543"/>
    <cellStyle name="Normal 8 4 2 4 4 5" xfId="46544"/>
    <cellStyle name="Normal 8 4 2 4 5" xfId="46545"/>
    <cellStyle name="Normal 8 4 2 4 5 2" xfId="46546"/>
    <cellStyle name="Normal 8 4 2 4 5 3" xfId="46547"/>
    <cellStyle name="Normal 8 4 2 4 5 4" xfId="46548"/>
    <cellStyle name="Normal 8 4 2 4 6" xfId="46549"/>
    <cellStyle name="Normal 8 4 2 4 6 2" xfId="46550"/>
    <cellStyle name="Normal 8 4 2 4 7" xfId="46551"/>
    <cellStyle name="Normal 8 4 2 4 8" xfId="46552"/>
    <cellStyle name="Normal 8 4 2 5" xfId="46553"/>
    <cellStyle name="Normal 8 4 2 5 2" xfId="46554"/>
    <cellStyle name="Normal 8 4 2 5 2 2" xfId="46555"/>
    <cellStyle name="Normal 8 4 2 5 2 2 2" xfId="46556"/>
    <cellStyle name="Normal 8 4 2 5 2 2 3" xfId="46557"/>
    <cellStyle name="Normal 8 4 2 5 2 2 4" xfId="46558"/>
    <cellStyle name="Normal 8 4 2 5 2 3" xfId="46559"/>
    <cellStyle name="Normal 8 4 2 5 2 4" xfId="46560"/>
    <cellStyle name="Normal 8 4 2 5 2 5" xfId="46561"/>
    <cellStyle name="Normal 8 4 2 5 3" xfId="46562"/>
    <cellStyle name="Normal 8 4 2 5 3 2" xfId="46563"/>
    <cellStyle name="Normal 8 4 2 5 3 3" xfId="46564"/>
    <cellStyle name="Normal 8 4 2 5 3 4" xfId="46565"/>
    <cellStyle name="Normal 8 4 2 5 4" xfId="46566"/>
    <cellStyle name="Normal 8 4 2 5 4 2" xfId="46567"/>
    <cellStyle name="Normal 8 4 2 5 5" xfId="46568"/>
    <cellStyle name="Normal 8 4 2 5 6" xfId="46569"/>
    <cellStyle name="Normal 8 4 2 6" xfId="46570"/>
    <cellStyle name="Normal 8 4 2 6 2" xfId="46571"/>
    <cellStyle name="Normal 8 4 2 6 2 2" xfId="46572"/>
    <cellStyle name="Normal 8 4 2 6 2 2 2" xfId="46573"/>
    <cellStyle name="Normal 8 4 2 6 2 2 3" xfId="46574"/>
    <cellStyle name="Normal 8 4 2 6 2 2 4" xfId="46575"/>
    <cellStyle name="Normal 8 4 2 6 2 3" xfId="46576"/>
    <cellStyle name="Normal 8 4 2 6 2 4" xfId="46577"/>
    <cellStyle name="Normal 8 4 2 6 2 5" xfId="46578"/>
    <cellStyle name="Normal 8 4 2 6 3" xfId="46579"/>
    <cellStyle name="Normal 8 4 2 6 3 2" xfId="46580"/>
    <cellStyle name="Normal 8 4 2 6 3 3" xfId="46581"/>
    <cellStyle name="Normal 8 4 2 6 3 4" xfId="46582"/>
    <cellStyle name="Normal 8 4 2 6 4" xfId="46583"/>
    <cellStyle name="Normal 8 4 2 6 4 2" xfId="46584"/>
    <cellStyle name="Normal 8 4 2 6 5" xfId="46585"/>
    <cellStyle name="Normal 8 4 2 6 6" xfId="46586"/>
    <cellStyle name="Normal 8 4 2 7" xfId="46587"/>
    <cellStyle name="Normal 8 4 2 7 2" xfId="46588"/>
    <cellStyle name="Normal 8 4 2 7 2 2" xfId="46589"/>
    <cellStyle name="Normal 8 4 2 7 2 3" xfId="46590"/>
    <cellStyle name="Normal 8 4 2 7 2 4" xfId="46591"/>
    <cellStyle name="Normal 8 4 2 7 3" xfId="46592"/>
    <cellStyle name="Normal 8 4 2 7 4" xfId="46593"/>
    <cellStyle name="Normal 8 4 2 7 5" xfId="46594"/>
    <cellStyle name="Normal 8 4 2 8" xfId="46595"/>
    <cellStyle name="Normal 8 4 2 8 2" xfId="46596"/>
    <cellStyle name="Normal 8 4 2 8 3" xfId="46597"/>
    <cellStyle name="Normal 8 4 2 8 4" xfId="46598"/>
    <cellStyle name="Normal 8 4 2 9" xfId="46599"/>
    <cellStyle name="Normal 8 4 2 9 2" xfId="46600"/>
    <cellStyle name="Normal 8 4 3" xfId="46601"/>
    <cellStyle name="Normal 8 4 3 10" xfId="46602"/>
    <cellStyle name="Normal 8 4 3 2" xfId="46603"/>
    <cellStyle name="Normal 8 4 3 2 2" xfId="46604"/>
    <cellStyle name="Normal 8 4 3 2 2 2" xfId="46605"/>
    <cellStyle name="Normal 8 4 3 2 2 2 2" xfId="46606"/>
    <cellStyle name="Normal 8 4 3 2 2 2 2 2" xfId="46607"/>
    <cellStyle name="Normal 8 4 3 2 2 2 2 3" xfId="46608"/>
    <cellStyle name="Normal 8 4 3 2 2 2 2 4" xfId="46609"/>
    <cellStyle name="Normal 8 4 3 2 2 2 3" xfId="46610"/>
    <cellStyle name="Normal 8 4 3 2 2 2 4" xfId="46611"/>
    <cellStyle name="Normal 8 4 3 2 2 2 5" xfId="46612"/>
    <cellStyle name="Normal 8 4 3 2 2 3" xfId="46613"/>
    <cellStyle name="Normal 8 4 3 2 2 3 2" xfId="46614"/>
    <cellStyle name="Normal 8 4 3 2 2 3 3" xfId="46615"/>
    <cellStyle name="Normal 8 4 3 2 2 3 4" xfId="46616"/>
    <cellStyle name="Normal 8 4 3 2 2 4" xfId="46617"/>
    <cellStyle name="Normal 8 4 3 2 2 4 2" xfId="46618"/>
    <cellStyle name="Normal 8 4 3 2 2 5" xfId="46619"/>
    <cellStyle name="Normal 8 4 3 2 2 6" xfId="46620"/>
    <cellStyle name="Normal 8 4 3 2 3" xfId="46621"/>
    <cellStyle name="Normal 8 4 3 2 3 2" xfId="46622"/>
    <cellStyle name="Normal 8 4 3 2 3 2 2" xfId="46623"/>
    <cellStyle name="Normal 8 4 3 2 3 2 2 2" xfId="46624"/>
    <cellStyle name="Normal 8 4 3 2 3 2 2 3" xfId="46625"/>
    <cellStyle name="Normal 8 4 3 2 3 2 2 4" xfId="46626"/>
    <cellStyle name="Normal 8 4 3 2 3 2 3" xfId="46627"/>
    <cellStyle name="Normal 8 4 3 2 3 2 4" xfId="46628"/>
    <cellStyle name="Normal 8 4 3 2 3 2 5" xfId="46629"/>
    <cellStyle name="Normal 8 4 3 2 3 3" xfId="46630"/>
    <cellStyle name="Normal 8 4 3 2 3 3 2" xfId="46631"/>
    <cellStyle name="Normal 8 4 3 2 3 3 3" xfId="46632"/>
    <cellStyle name="Normal 8 4 3 2 3 3 4" xfId="46633"/>
    <cellStyle name="Normal 8 4 3 2 3 4" xfId="46634"/>
    <cellStyle name="Normal 8 4 3 2 3 4 2" xfId="46635"/>
    <cellStyle name="Normal 8 4 3 2 3 5" xfId="46636"/>
    <cellStyle name="Normal 8 4 3 2 3 6" xfId="46637"/>
    <cellStyle name="Normal 8 4 3 2 4" xfId="46638"/>
    <cellStyle name="Normal 8 4 3 2 4 2" xfId="46639"/>
    <cellStyle name="Normal 8 4 3 2 4 2 2" xfId="46640"/>
    <cellStyle name="Normal 8 4 3 2 4 2 3" xfId="46641"/>
    <cellStyle name="Normal 8 4 3 2 4 2 4" xfId="46642"/>
    <cellStyle name="Normal 8 4 3 2 4 3" xfId="46643"/>
    <cellStyle name="Normal 8 4 3 2 4 4" xfId="46644"/>
    <cellStyle name="Normal 8 4 3 2 4 5" xfId="46645"/>
    <cellStyle name="Normal 8 4 3 2 5" xfId="46646"/>
    <cellStyle name="Normal 8 4 3 2 5 2" xfId="46647"/>
    <cellStyle name="Normal 8 4 3 2 5 3" xfId="46648"/>
    <cellStyle name="Normal 8 4 3 2 5 4" xfId="46649"/>
    <cellStyle name="Normal 8 4 3 2 6" xfId="46650"/>
    <cellStyle name="Normal 8 4 3 2 6 2" xfId="46651"/>
    <cellStyle name="Normal 8 4 3 2 7" xfId="46652"/>
    <cellStyle name="Normal 8 4 3 2 8" xfId="46653"/>
    <cellStyle name="Normal 8 4 3 3" xfId="46654"/>
    <cellStyle name="Normal 8 4 3 3 2" xfId="46655"/>
    <cellStyle name="Normal 8 4 3 3 2 2" xfId="46656"/>
    <cellStyle name="Normal 8 4 3 3 2 2 2" xfId="46657"/>
    <cellStyle name="Normal 8 4 3 3 2 2 2 2" xfId="46658"/>
    <cellStyle name="Normal 8 4 3 3 2 2 2 3" xfId="46659"/>
    <cellStyle name="Normal 8 4 3 3 2 2 2 4" xfId="46660"/>
    <cellStyle name="Normal 8 4 3 3 2 2 3" xfId="46661"/>
    <cellStyle name="Normal 8 4 3 3 2 2 4" xfId="46662"/>
    <cellStyle name="Normal 8 4 3 3 2 2 5" xfId="46663"/>
    <cellStyle name="Normal 8 4 3 3 2 3" xfId="46664"/>
    <cellStyle name="Normal 8 4 3 3 2 3 2" xfId="46665"/>
    <cellStyle name="Normal 8 4 3 3 2 3 3" xfId="46666"/>
    <cellStyle name="Normal 8 4 3 3 2 3 4" xfId="46667"/>
    <cellStyle name="Normal 8 4 3 3 2 4" xfId="46668"/>
    <cellStyle name="Normal 8 4 3 3 2 4 2" xfId="46669"/>
    <cellStyle name="Normal 8 4 3 3 2 5" xfId="46670"/>
    <cellStyle name="Normal 8 4 3 3 2 6" xfId="46671"/>
    <cellStyle name="Normal 8 4 3 3 3" xfId="46672"/>
    <cellStyle name="Normal 8 4 3 3 3 2" xfId="46673"/>
    <cellStyle name="Normal 8 4 3 3 3 2 2" xfId="46674"/>
    <cellStyle name="Normal 8 4 3 3 3 2 2 2" xfId="46675"/>
    <cellStyle name="Normal 8 4 3 3 3 2 2 3" xfId="46676"/>
    <cellStyle name="Normal 8 4 3 3 3 2 2 4" xfId="46677"/>
    <cellStyle name="Normal 8 4 3 3 3 2 3" xfId="46678"/>
    <cellStyle name="Normal 8 4 3 3 3 2 4" xfId="46679"/>
    <cellStyle name="Normal 8 4 3 3 3 2 5" xfId="46680"/>
    <cellStyle name="Normal 8 4 3 3 3 3" xfId="46681"/>
    <cellStyle name="Normal 8 4 3 3 3 3 2" xfId="46682"/>
    <cellStyle name="Normal 8 4 3 3 3 3 3" xfId="46683"/>
    <cellStyle name="Normal 8 4 3 3 3 3 4" xfId="46684"/>
    <cellStyle name="Normal 8 4 3 3 3 4" xfId="46685"/>
    <cellStyle name="Normal 8 4 3 3 3 4 2" xfId="46686"/>
    <cellStyle name="Normal 8 4 3 3 3 5" xfId="46687"/>
    <cellStyle name="Normal 8 4 3 3 3 6" xfId="46688"/>
    <cellStyle name="Normal 8 4 3 3 4" xfId="46689"/>
    <cellStyle name="Normal 8 4 3 3 4 2" xfId="46690"/>
    <cellStyle name="Normal 8 4 3 3 4 2 2" xfId="46691"/>
    <cellStyle name="Normal 8 4 3 3 4 2 3" xfId="46692"/>
    <cellStyle name="Normal 8 4 3 3 4 2 4" xfId="46693"/>
    <cellStyle name="Normal 8 4 3 3 4 3" xfId="46694"/>
    <cellStyle name="Normal 8 4 3 3 4 4" xfId="46695"/>
    <cellStyle name="Normal 8 4 3 3 4 5" xfId="46696"/>
    <cellStyle name="Normal 8 4 3 3 5" xfId="46697"/>
    <cellStyle name="Normal 8 4 3 3 5 2" xfId="46698"/>
    <cellStyle name="Normal 8 4 3 3 5 3" xfId="46699"/>
    <cellStyle name="Normal 8 4 3 3 5 4" xfId="46700"/>
    <cellStyle name="Normal 8 4 3 3 6" xfId="46701"/>
    <cellStyle name="Normal 8 4 3 3 6 2" xfId="46702"/>
    <cellStyle name="Normal 8 4 3 3 7" xfId="46703"/>
    <cellStyle name="Normal 8 4 3 3 8" xfId="46704"/>
    <cellStyle name="Normal 8 4 3 4" xfId="46705"/>
    <cellStyle name="Normal 8 4 3 4 2" xfId="46706"/>
    <cellStyle name="Normal 8 4 3 4 2 2" xfId="46707"/>
    <cellStyle name="Normal 8 4 3 4 2 2 2" xfId="46708"/>
    <cellStyle name="Normal 8 4 3 4 2 2 3" xfId="46709"/>
    <cellStyle name="Normal 8 4 3 4 2 2 4" xfId="46710"/>
    <cellStyle name="Normal 8 4 3 4 2 3" xfId="46711"/>
    <cellStyle name="Normal 8 4 3 4 2 4" xfId="46712"/>
    <cellStyle name="Normal 8 4 3 4 2 5" xfId="46713"/>
    <cellStyle name="Normal 8 4 3 4 3" xfId="46714"/>
    <cellStyle name="Normal 8 4 3 4 3 2" xfId="46715"/>
    <cellStyle name="Normal 8 4 3 4 3 3" xfId="46716"/>
    <cellStyle name="Normal 8 4 3 4 3 4" xfId="46717"/>
    <cellStyle name="Normal 8 4 3 4 4" xfId="46718"/>
    <cellStyle name="Normal 8 4 3 4 4 2" xfId="46719"/>
    <cellStyle name="Normal 8 4 3 4 5" xfId="46720"/>
    <cellStyle name="Normal 8 4 3 4 6" xfId="46721"/>
    <cellStyle name="Normal 8 4 3 5" xfId="46722"/>
    <cellStyle name="Normal 8 4 3 5 2" xfId="46723"/>
    <cellStyle name="Normal 8 4 3 5 2 2" xfId="46724"/>
    <cellStyle name="Normal 8 4 3 5 2 2 2" xfId="46725"/>
    <cellStyle name="Normal 8 4 3 5 2 2 3" xfId="46726"/>
    <cellStyle name="Normal 8 4 3 5 2 2 4" xfId="46727"/>
    <cellStyle name="Normal 8 4 3 5 2 3" xfId="46728"/>
    <cellStyle name="Normal 8 4 3 5 2 4" xfId="46729"/>
    <cellStyle name="Normal 8 4 3 5 2 5" xfId="46730"/>
    <cellStyle name="Normal 8 4 3 5 3" xfId="46731"/>
    <cellStyle name="Normal 8 4 3 5 3 2" xfId="46732"/>
    <cellStyle name="Normal 8 4 3 5 3 3" xfId="46733"/>
    <cellStyle name="Normal 8 4 3 5 3 4" xfId="46734"/>
    <cellStyle name="Normal 8 4 3 5 4" xfId="46735"/>
    <cellStyle name="Normal 8 4 3 5 4 2" xfId="46736"/>
    <cellStyle name="Normal 8 4 3 5 5" xfId="46737"/>
    <cellStyle name="Normal 8 4 3 5 6" xfId="46738"/>
    <cellStyle name="Normal 8 4 3 6" xfId="46739"/>
    <cellStyle name="Normal 8 4 3 6 2" xfId="46740"/>
    <cellStyle name="Normal 8 4 3 6 2 2" xfId="46741"/>
    <cellStyle name="Normal 8 4 3 6 2 3" xfId="46742"/>
    <cellStyle name="Normal 8 4 3 6 2 4" xfId="46743"/>
    <cellStyle name="Normal 8 4 3 6 3" xfId="46744"/>
    <cellStyle name="Normal 8 4 3 6 4" xfId="46745"/>
    <cellStyle name="Normal 8 4 3 6 5" xfId="46746"/>
    <cellStyle name="Normal 8 4 3 7" xfId="46747"/>
    <cellStyle name="Normal 8 4 3 7 2" xfId="46748"/>
    <cellStyle name="Normal 8 4 3 7 3" xfId="46749"/>
    <cellStyle name="Normal 8 4 3 7 4" xfId="46750"/>
    <cellStyle name="Normal 8 4 3 8" xfId="46751"/>
    <cellStyle name="Normal 8 4 3 8 2" xfId="46752"/>
    <cellStyle name="Normal 8 4 3 9" xfId="46753"/>
    <cellStyle name="Normal 8 4 4" xfId="46754"/>
    <cellStyle name="Normal 8 4 4 10" xfId="46755"/>
    <cellStyle name="Normal 8 4 4 2" xfId="46756"/>
    <cellStyle name="Normal 8 4 4 2 2" xfId="46757"/>
    <cellStyle name="Normal 8 4 4 2 2 2" xfId="46758"/>
    <cellStyle name="Normal 8 4 4 2 2 2 2" xfId="46759"/>
    <cellStyle name="Normal 8 4 4 2 2 2 2 2" xfId="46760"/>
    <cellStyle name="Normal 8 4 4 2 2 2 2 3" xfId="46761"/>
    <cellStyle name="Normal 8 4 4 2 2 2 2 4" xfId="46762"/>
    <cellStyle name="Normal 8 4 4 2 2 2 3" xfId="46763"/>
    <cellStyle name="Normal 8 4 4 2 2 2 4" xfId="46764"/>
    <cellStyle name="Normal 8 4 4 2 2 2 5" xfId="46765"/>
    <cellStyle name="Normal 8 4 4 2 2 3" xfId="46766"/>
    <cellStyle name="Normal 8 4 4 2 2 3 2" xfId="46767"/>
    <cellStyle name="Normal 8 4 4 2 2 3 3" xfId="46768"/>
    <cellStyle name="Normal 8 4 4 2 2 3 4" xfId="46769"/>
    <cellStyle name="Normal 8 4 4 2 2 4" xfId="46770"/>
    <cellStyle name="Normal 8 4 4 2 2 4 2" xfId="46771"/>
    <cellStyle name="Normal 8 4 4 2 2 5" xfId="46772"/>
    <cellStyle name="Normal 8 4 4 2 2 6" xfId="46773"/>
    <cellStyle name="Normal 8 4 4 2 3" xfId="46774"/>
    <cellStyle name="Normal 8 4 4 2 3 2" xfId="46775"/>
    <cellStyle name="Normal 8 4 4 2 3 2 2" xfId="46776"/>
    <cellStyle name="Normal 8 4 4 2 3 2 2 2" xfId="46777"/>
    <cellStyle name="Normal 8 4 4 2 3 2 2 3" xfId="46778"/>
    <cellStyle name="Normal 8 4 4 2 3 2 2 4" xfId="46779"/>
    <cellStyle name="Normal 8 4 4 2 3 2 3" xfId="46780"/>
    <cellStyle name="Normal 8 4 4 2 3 2 4" xfId="46781"/>
    <cellStyle name="Normal 8 4 4 2 3 2 5" xfId="46782"/>
    <cellStyle name="Normal 8 4 4 2 3 3" xfId="46783"/>
    <cellStyle name="Normal 8 4 4 2 3 3 2" xfId="46784"/>
    <cellStyle name="Normal 8 4 4 2 3 3 3" xfId="46785"/>
    <cellStyle name="Normal 8 4 4 2 3 3 4" xfId="46786"/>
    <cellStyle name="Normal 8 4 4 2 3 4" xfId="46787"/>
    <cellStyle name="Normal 8 4 4 2 3 4 2" xfId="46788"/>
    <cellStyle name="Normal 8 4 4 2 3 5" xfId="46789"/>
    <cellStyle name="Normal 8 4 4 2 3 6" xfId="46790"/>
    <cellStyle name="Normal 8 4 4 2 4" xfId="46791"/>
    <cellStyle name="Normal 8 4 4 2 4 2" xfId="46792"/>
    <cellStyle name="Normal 8 4 4 2 4 2 2" xfId="46793"/>
    <cellStyle name="Normal 8 4 4 2 4 2 3" xfId="46794"/>
    <cellStyle name="Normal 8 4 4 2 4 2 4" xfId="46795"/>
    <cellStyle name="Normal 8 4 4 2 4 3" xfId="46796"/>
    <cellStyle name="Normal 8 4 4 2 4 4" xfId="46797"/>
    <cellStyle name="Normal 8 4 4 2 4 5" xfId="46798"/>
    <cellStyle name="Normal 8 4 4 2 5" xfId="46799"/>
    <cellStyle name="Normal 8 4 4 2 5 2" xfId="46800"/>
    <cellStyle name="Normal 8 4 4 2 5 3" xfId="46801"/>
    <cellStyle name="Normal 8 4 4 2 5 4" xfId="46802"/>
    <cellStyle name="Normal 8 4 4 2 6" xfId="46803"/>
    <cellStyle name="Normal 8 4 4 2 6 2" xfId="46804"/>
    <cellStyle name="Normal 8 4 4 2 7" xfId="46805"/>
    <cellStyle name="Normal 8 4 4 2 8" xfId="46806"/>
    <cellStyle name="Normal 8 4 4 3" xfId="46807"/>
    <cellStyle name="Normal 8 4 4 3 2" xfId="46808"/>
    <cellStyle name="Normal 8 4 4 3 2 2" xfId="46809"/>
    <cellStyle name="Normal 8 4 4 3 2 2 2" xfId="46810"/>
    <cellStyle name="Normal 8 4 4 3 2 2 2 2" xfId="46811"/>
    <cellStyle name="Normal 8 4 4 3 2 2 2 3" xfId="46812"/>
    <cellStyle name="Normal 8 4 4 3 2 2 2 4" xfId="46813"/>
    <cellStyle name="Normal 8 4 4 3 2 2 3" xfId="46814"/>
    <cellStyle name="Normal 8 4 4 3 2 2 4" xfId="46815"/>
    <cellStyle name="Normal 8 4 4 3 2 2 5" xfId="46816"/>
    <cellStyle name="Normal 8 4 4 3 2 3" xfId="46817"/>
    <cellStyle name="Normal 8 4 4 3 2 3 2" xfId="46818"/>
    <cellStyle name="Normal 8 4 4 3 2 3 3" xfId="46819"/>
    <cellStyle name="Normal 8 4 4 3 2 3 4" xfId="46820"/>
    <cellStyle name="Normal 8 4 4 3 2 4" xfId="46821"/>
    <cellStyle name="Normal 8 4 4 3 2 4 2" xfId="46822"/>
    <cellStyle name="Normal 8 4 4 3 2 5" xfId="46823"/>
    <cellStyle name="Normal 8 4 4 3 2 6" xfId="46824"/>
    <cellStyle name="Normal 8 4 4 3 3" xfId="46825"/>
    <cellStyle name="Normal 8 4 4 3 3 2" xfId="46826"/>
    <cellStyle name="Normal 8 4 4 3 3 2 2" xfId="46827"/>
    <cellStyle name="Normal 8 4 4 3 3 2 2 2" xfId="46828"/>
    <cellStyle name="Normal 8 4 4 3 3 2 2 3" xfId="46829"/>
    <cellStyle name="Normal 8 4 4 3 3 2 2 4" xfId="46830"/>
    <cellStyle name="Normal 8 4 4 3 3 2 3" xfId="46831"/>
    <cellStyle name="Normal 8 4 4 3 3 2 4" xfId="46832"/>
    <cellStyle name="Normal 8 4 4 3 3 2 5" xfId="46833"/>
    <cellStyle name="Normal 8 4 4 3 3 3" xfId="46834"/>
    <cellStyle name="Normal 8 4 4 3 3 3 2" xfId="46835"/>
    <cellStyle name="Normal 8 4 4 3 3 3 3" xfId="46836"/>
    <cellStyle name="Normal 8 4 4 3 3 3 4" xfId="46837"/>
    <cellStyle name="Normal 8 4 4 3 3 4" xfId="46838"/>
    <cellStyle name="Normal 8 4 4 3 3 4 2" xfId="46839"/>
    <cellStyle name="Normal 8 4 4 3 3 5" xfId="46840"/>
    <cellStyle name="Normal 8 4 4 3 3 6" xfId="46841"/>
    <cellStyle name="Normal 8 4 4 3 4" xfId="46842"/>
    <cellStyle name="Normal 8 4 4 3 4 2" xfId="46843"/>
    <cellStyle name="Normal 8 4 4 3 4 2 2" xfId="46844"/>
    <cellStyle name="Normal 8 4 4 3 4 2 3" xfId="46845"/>
    <cellStyle name="Normal 8 4 4 3 4 2 4" xfId="46846"/>
    <cellStyle name="Normal 8 4 4 3 4 3" xfId="46847"/>
    <cellStyle name="Normal 8 4 4 3 4 4" xfId="46848"/>
    <cellStyle name="Normal 8 4 4 3 4 5" xfId="46849"/>
    <cellStyle name="Normal 8 4 4 3 5" xfId="46850"/>
    <cellStyle name="Normal 8 4 4 3 5 2" xfId="46851"/>
    <cellStyle name="Normal 8 4 4 3 5 3" xfId="46852"/>
    <cellStyle name="Normal 8 4 4 3 5 4" xfId="46853"/>
    <cellStyle name="Normal 8 4 4 3 6" xfId="46854"/>
    <cellStyle name="Normal 8 4 4 3 6 2" xfId="46855"/>
    <cellStyle name="Normal 8 4 4 3 7" xfId="46856"/>
    <cellStyle name="Normal 8 4 4 3 8" xfId="46857"/>
    <cellStyle name="Normal 8 4 4 4" xfId="46858"/>
    <cellStyle name="Normal 8 4 4 4 2" xfId="46859"/>
    <cellStyle name="Normal 8 4 4 4 2 2" xfId="46860"/>
    <cellStyle name="Normal 8 4 4 4 2 2 2" xfId="46861"/>
    <cellStyle name="Normal 8 4 4 4 2 2 3" xfId="46862"/>
    <cellStyle name="Normal 8 4 4 4 2 2 4" xfId="46863"/>
    <cellStyle name="Normal 8 4 4 4 2 3" xfId="46864"/>
    <cellStyle name="Normal 8 4 4 4 2 4" xfId="46865"/>
    <cellStyle name="Normal 8 4 4 4 2 5" xfId="46866"/>
    <cellStyle name="Normal 8 4 4 4 3" xfId="46867"/>
    <cellStyle name="Normal 8 4 4 4 3 2" xfId="46868"/>
    <cellStyle name="Normal 8 4 4 4 3 3" xfId="46869"/>
    <cellStyle name="Normal 8 4 4 4 3 4" xfId="46870"/>
    <cellStyle name="Normal 8 4 4 4 4" xfId="46871"/>
    <cellStyle name="Normal 8 4 4 4 4 2" xfId="46872"/>
    <cellStyle name="Normal 8 4 4 4 5" xfId="46873"/>
    <cellStyle name="Normal 8 4 4 4 6" xfId="46874"/>
    <cellStyle name="Normal 8 4 4 5" xfId="46875"/>
    <cellStyle name="Normal 8 4 4 5 2" xfId="46876"/>
    <cellStyle name="Normal 8 4 4 5 2 2" xfId="46877"/>
    <cellStyle name="Normal 8 4 4 5 2 2 2" xfId="46878"/>
    <cellStyle name="Normal 8 4 4 5 2 2 3" xfId="46879"/>
    <cellStyle name="Normal 8 4 4 5 2 2 4" xfId="46880"/>
    <cellStyle name="Normal 8 4 4 5 2 3" xfId="46881"/>
    <cellStyle name="Normal 8 4 4 5 2 4" xfId="46882"/>
    <cellStyle name="Normal 8 4 4 5 2 5" xfId="46883"/>
    <cellStyle name="Normal 8 4 4 5 3" xfId="46884"/>
    <cellStyle name="Normal 8 4 4 5 3 2" xfId="46885"/>
    <cellStyle name="Normal 8 4 4 5 3 3" xfId="46886"/>
    <cellStyle name="Normal 8 4 4 5 3 4" xfId="46887"/>
    <cellStyle name="Normal 8 4 4 5 4" xfId="46888"/>
    <cellStyle name="Normal 8 4 4 5 4 2" xfId="46889"/>
    <cellStyle name="Normal 8 4 4 5 5" xfId="46890"/>
    <cellStyle name="Normal 8 4 4 5 6" xfId="46891"/>
    <cellStyle name="Normal 8 4 4 6" xfId="46892"/>
    <cellStyle name="Normal 8 4 4 6 2" xfId="46893"/>
    <cellStyle name="Normal 8 4 4 6 2 2" xfId="46894"/>
    <cellStyle name="Normal 8 4 4 6 2 3" xfId="46895"/>
    <cellStyle name="Normal 8 4 4 6 2 4" xfId="46896"/>
    <cellStyle name="Normal 8 4 4 6 3" xfId="46897"/>
    <cellStyle name="Normal 8 4 4 6 4" xfId="46898"/>
    <cellStyle name="Normal 8 4 4 6 5" xfId="46899"/>
    <cellStyle name="Normal 8 4 4 7" xfId="46900"/>
    <cellStyle name="Normal 8 4 4 7 2" xfId="46901"/>
    <cellStyle name="Normal 8 4 4 7 3" xfId="46902"/>
    <cellStyle name="Normal 8 4 4 7 4" xfId="46903"/>
    <cellStyle name="Normal 8 4 4 8" xfId="46904"/>
    <cellStyle name="Normal 8 4 4 8 2" xfId="46905"/>
    <cellStyle name="Normal 8 4 4 9" xfId="46906"/>
    <cellStyle name="Normal 8 4 5" xfId="46907"/>
    <cellStyle name="Normal 8 4 5 2" xfId="46908"/>
    <cellStyle name="Normal 8 4 5 2 2" xfId="46909"/>
    <cellStyle name="Normal 8 4 5 2 2 2" xfId="46910"/>
    <cellStyle name="Normal 8 4 5 2 2 2 2" xfId="46911"/>
    <cellStyle name="Normal 8 4 5 2 2 2 3" xfId="46912"/>
    <cellStyle name="Normal 8 4 5 2 2 2 4" xfId="46913"/>
    <cellStyle name="Normal 8 4 5 2 2 3" xfId="46914"/>
    <cellStyle name="Normal 8 4 5 2 2 4" xfId="46915"/>
    <cellStyle name="Normal 8 4 5 2 2 5" xfId="46916"/>
    <cellStyle name="Normal 8 4 5 2 3" xfId="46917"/>
    <cellStyle name="Normal 8 4 5 2 3 2" xfId="46918"/>
    <cellStyle name="Normal 8 4 5 2 3 3" xfId="46919"/>
    <cellStyle name="Normal 8 4 5 2 3 4" xfId="46920"/>
    <cellStyle name="Normal 8 4 5 2 4" xfId="46921"/>
    <cellStyle name="Normal 8 4 5 2 4 2" xfId="46922"/>
    <cellStyle name="Normal 8 4 5 2 5" xfId="46923"/>
    <cellStyle name="Normal 8 4 5 2 6" xfId="46924"/>
    <cellStyle name="Normal 8 4 5 3" xfId="46925"/>
    <cellStyle name="Normal 8 4 5 3 2" xfId="46926"/>
    <cellStyle name="Normal 8 4 5 3 2 2" xfId="46927"/>
    <cellStyle name="Normal 8 4 5 3 2 2 2" xfId="46928"/>
    <cellStyle name="Normal 8 4 5 3 2 2 3" xfId="46929"/>
    <cellStyle name="Normal 8 4 5 3 2 2 4" xfId="46930"/>
    <cellStyle name="Normal 8 4 5 3 2 3" xfId="46931"/>
    <cellStyle name="Normal 8 4 5 3 2 4" xfId="46932"/>
    <cellStyle name="Normal 8 4 5 3 2 5" xfId="46933"/>
    <cellStyle name="Normal 8 4 5 3 3" xfId="46934"/>
    <cellStyle name="Normal 8 4 5 3 3 2" xfId="46935"/>
    <cellStyle name="Normal 8 4 5 3 3 3" xfId="46936"/>
    <cellStyle name="Normal 8 4 5 3 3 4" xfId="46937"/>
    <cellStyle name="Normal 8 4 5 3 4" xfId="46938"/>
    <cellStyle name="Normal 8 4 5 3 4 2" xfId="46939"/>
    <cellStyle name="Normal 8 4 5 3 5" xfId="46940"/>
    <cellStyle name="Normal 8 4 5 3 6" xfId="46941"/>
    <cellStyle name="Normal 8 4 5 4" xfId="46942"/>
    <cellStyle name="Normal 8 4 5 4 2" xfId="46943"/>
    <cellStyle name="Normal 8 4 5 4 2 2" xfId="46944"/>
    <cellStyle name="Normal 8 4 5 4 2 3" xfId="46945"/>
    <cellStyle name="Normal 8 4 5 4 2 4" xfId="46946"/>
    <cellStyle name="Normal 8 4 5 4 3" xfId="46947"/>
    <cellStyle name="Normal 8 4 5 4 4" xfId="46948"/>
    <cellStyle name="Normal 8 4 5 4 5" xfId="46949"/>
    <cellStyle name="Normal 8 4 5 5" xfId="46950"/>
    <cellStyle name="Normal 8 4 5 5 2" xfId="46951"/>
    <cellStyle name="Normal 8 4 5 5 3" xfId="46952"/>
    <cellStyle name="Normal 8 4 5 5 4" xfId="46953"/>
    <cellStyle name="Normal 8 4 5 6" xfId="46954"/>
    <cellStyle name="Normal 8 4 5 6 2" xfId="46955"/>
    <cellStyle name="Normal 8 4 5 7" xfId="46956"/>
    <cellStyle name="Normal 8 4 5 8" xfId="46957"/>
    <cellStyle name="Normal 8 4 6" xfId="46958"/>
    <cellStyle name="Normal 8 4 6 2" xfId="46959"/>
    <cellStyle name="Normal 8 4 6 2 2" xfId="46960"/>
    <cellStyle name="Normal 8 4 6 2 2 2" xfId="46961"/>
    <cellStyle name="Normal 8 4 6 2 2 2 2" xfId="46962"/>
    <cellStyle name="Normal 8 4 6 2 2 2 3" xfId="46963"/>
    <cellStyle name="Normal 8 4 6 2 2 2 4" xfId="46964"/>
    <cellStyle name="Normal 8 4 6 2 2 3" xfId="46965"/>
    <cellStyle name="Normal 8 4 6 2 2 4" xfId="46966"/>
    <cellStyle name="Normal 8 4 6 2 2 5" xfId="46967"/>
    <cellStyle name="Normal 8 4 6 2 3" xfId="46968"/>
    <cellStyle name="Normal 8 4 6 2 3 2" xfId="46969"/>
    <cellStyle name="Normal 8 4 6 2 3 3" xfId="46970"/>
    <cellStyle name="Normal 8 4 6 2 3 4" xfId="46971"/>
    <cellStyle name="Normal 8 4 6 2 4" xfId="46972"/>
    <cellStyle name="Normal 8 4 6 2 4 2" xfId="46973"/>
    <cellStyle name="Normal 8 4 6 2 5" xfId="46974"/>
    <cellStyle name="Normal 8 4 6 2 6" xfId="46975"/>
    <cellStyle name="Normal 8 4 6 3" xfId="46976"/>
    <cellStyle name="Normal 8 4 6 3 2" xfId="46977"/>
    <cellStyle name="Normal 8 4 6 3 2 2" xfId="46978"/>
    <cellStyle name="Normal 8 4 6 3 2 2 2" xfId="46979"/>
    <cellStyle name="Normal 8 4 6 3 2 2 3" xfId="46980"/>
    <cellStyle name="Normal 8 4 6 3 2 2 4" xfId="46981"/>
    <cellStyle name="Normal 8 4 6 3 2 3" xfId="46982"/>
    <cellStyle name="Normal 8 4 6 3 2 4" xfId="46983"/>
    <cellStyle name="Normal 8 4 6 3 2 5" xfId="46984"/>
    <cellStyle name="Normal 8 4 6 3 3" xfId="46985"/>
    <cellStyle name="Normal 8 4 6 3 3 2" xfId="46986"/>
    <cellStyle name="Normal 8 4 6 3 3 3" xfId="46987"/>
    <cellStyle name="Normal 8 4 6 3 3 4" xfId="46988"/>
    <cellStyle name="Normal 8 4 6 3 4" xfId="46989"/>
    <cellStyle name="Normal 8 4 6 3 4 2" xfId="46990"/>
    <cellStyle name="Normal 8 4 6 3 5" xfId="46991"/>
    <cellStyle name="Normal 8 4 6 3 6" xfId="46992"/>
    <cellStyle name="Normal 8 4 6 4" xfId="46993"/>
    <cellStyle name="Normal 8 4 6 4 2" xfId="46994"/>
    <cellStyle name="Normal 8 4 6 4 2 2" xfId="46995"/>
    <cellStyle name="Normal 8 4 6 4 2 3" xfId="46996"/>
    <cellStyle name="Normal 8 4 6 4 2 4" xfId="46997"/>
    <cellStyle name="Normal 8 4 6 4 3" xfId="46998"/>
    <cellStyle name="Normal 8 4 6 4 4" xfId="46999"/>
    <cellStyle name="Normal 8 4 6 4 5" xfId="47000"/>
    <cellStyle name="Normal 8 4 6 5" xfId="47001"/>
    <cellStyle name="Normal 8 4 6 5 2" xfId="47002"/>
    <cellStyle name="Normal 8 4 6 5 3" xfId="47003"/>
    <cellStyle name="Normal 8 4 6 5 4" xfId="47004"/>
    <cellStyle name="Normal 8 4 6 6" xfId="47005"/>
    <cellStyle name="Normal 8 4 6 6 2" xfId="47006"/>
    <cellStyle name="Normal 8 4 6 7" xfId="47007"/>
    <cellStyle name="Normal 8 4 6 8" xfId="47008"/>
    <cellStyle name="Normal 8 4 7" xfId="47009"/>
    <cellStyle name="Normal 8 4 7 2" xfId="47010"/>
    <cellStyle name="Normal 8 4 7 2 2" xfId="47011"/>
    <cellStyle name="Normal 8 4 7 2 2 2" xfId="47012"/>
    <cellStyle name="Normal 8 4 7 2 2 3" xfId="47013"/>
    <cellStyle name="Normal 8 4 7 2 2 4" xfId="47014"/>
    <cellStyle name="Normal 8 4 7 2 3" xfId="47015"/>
    <cellStyle name="Normal 8 4 7 2 4" xfId="47016"/>
    <cellStyle name="Normal 8 4 7 2 5" xfId="47017"/>
    <cellStyle name="Normal 8 4 7 3" xfId="47018"/>
    <cellStyle name="Normal 8 4 7 3 2" xfId="47019"/>
    <cellStyle name="Normal 8 4 7 3 3" xfId="47020"/>
    <cellStyle name="Normal 8 4 7 3 4" xfId="47021"/>
    <cellStyle name="Normal 8 4 7 4" xfId="47022"/>
    <cellStyle name="Normal 8 4 7 4 2" xfId="47023"/>
    <cellStyle name="Normal 8 4 7 5" xfId="47024"/>
    <cellStyle name="Normal 8 4 7 6" xfId="47025"/>
    <cellStyle name="Normal 8 4 8" xfId="47026"/>
    <cellStyle name="Normal 8 4 8 2" xfId="47027"/>
    <cellStyle name="Normal 8 4 8 2 2" xfId="47028"/>
    <cellStyle name="Normal 8 4 8 2 2 2" xfId="47029"/>
    <cellStyle name="Normal 8 4 8 2 2 3" xfId="47030"/>
    <cellStyle name="Normal 8 4 8 2 2 4" xfId="47031"/>
    <cellStyle name="Normal 8 4 8 2 3" xfId="47032"/>
    <cellStyle name="Normal 8 4 8 2 4" xfId="47033"/>
    <cellStyle name="Normal 8 4 8 2 5" xfId="47034"/>
    <cellStyle name="Normal 8 4 8 3" xfId="47035"/>
    <cellStyle name="Normal 8 4 8 3 2" xfId="47036"/>
    <cellStyle name="Normal 8 4 8 3 3" xfId="47037"/>
    <cellStyle name="Normal 8 4 8 3 4" xfId="47038"/>
    <cellStyle name="Normal 8 4 8 4" xfId="47039"/>
    <cellStyle name="Normal 8 4 8 4 2" xfId="47040"/>
    <cellStyle name="Normal 8 4 8 5" xfId="47041"/>
    <cellStyle name="Normal 8 4 8 6" xfId="47042"/>
    <cellStyle name="Normal 8 4 9" xfId="47043"/>
    <cellStyle name="Normal 8 4 9 2" xfId="47044"/>
    <cellStyle name="Normal 8 4 9 2 2" xfId="47045"/>
    <cellStyle name="Normal 8 4 9 2 3" xfId="47046"/>
    <cellStyle name="Normal 8 4 9 2 4" xfId="47047"/>
    <cellStyle name="Normal 8 4 9 3" xfId="47048"/>
    <cellStyle name="Normal 8 4 9 4" xfId="47049"/>
    <cellStyle name="Normal 8 4 9 5" xfId="47050"/>
    <cellStyle name="Normal 8 5" xfId="47051"/>
    <cellStyle name="Normal 8 5 10" xfId="47052"/>
    <cellStyle name="Normal 8 5 11" xfId="47053"/>
    <cellStyle name="Normal 8 5 2" xfId="47054"/>
    <cellStyle name="Normal 8 5 2 10" xfId="47055"/>
    <cellStyle name="Normal 8 5 2 2" xfId="47056"/>
    <cellStyle name="Normal 8 5 2 2 2" xfId="47057"/>
    <cellStyle name="Normal 8 5 2 2 2 2" xfId="47058"/>
    <cellStyle name="Normal 8 5 2 2 2 2 2" xfId="47059"/>
    <cellStyle name="Normal 8 5 2 2 2 2 2 2" xfId="47060"/>
    <cellStyle name="Normal 8 5 2 2 2 2 2 3" xfId="47061"/>
    <cellStyle name="Normal 8 5 2 2 2 2 2 4" xfId="47062"/>
    <cellStyle name="Normal 8 5 2 2 2 2 3" xfId="47063"/>
    <cellStyle name="Normal 8 5 2 2 2 2 4" xfId="47064"/>
    <cellStyle name="Normal 8 5 2 2 2 2 5" xfId="47065"/>
    <cellStyle name="Normal 8 5 2 2 2 3" xfId="47066"/>
    <cellStyle name="Normal 8 5 2 2 2 3 2" xfId="47067"/>
    <cellStyle name="Normal 8 5 2 2 2 3 3" xfId="47068"/>
    <cellStyle name="Normal 8 5 2 2 2 3 4" xfId="47069"/>
    <cellStyle name="Normal 8 5 2 2 2 4" xfId="47070"/>
    <cellStyle name="Normal 8 5 2 2 2 4 2" xfId="47071"/>
    <cellStyle name="Normal 8 5 2 2 2 5" xfId="47072"/>
    <cellStyle name="Normal 8 5 2 2 2 6" xfId="47073"/>
    <cellStyle name="Normal 8 5 2 2 3" xfId="47074"/>
    <cellStyle name="Normal 8 5 2 2 3 2" xfId="47075"/>
    <cellStyle name="Normal 8 5 2 2 3 2 2" xfId="47076"/>
    <cellStyle name="Normal 8 5 2 2 3 2 2 2" xfId="47077"/>
    <cellStyle name="Normal 8 5 2 2 3 2 2 3" xfId="47078"/>
    <cellStyle name="Normal 8 5 2 2 3 2 2 4" xfId="47079"/>
    <cellStyle name="Normal 8 5 2 2 3 2 3" xfId="47080"/>
    <cellStyle name="Normal 8 5 2 2 3 2 4" xfId="47081"/>
    <cellStyle name="Normal 8 5 2 2 3 2 5" xfId="47082"/>
    <cellStyle name="Normal 8 5 2 2 3 3" xfId="47083"/>
    <cellStyle name="Normal 8 5 2 2 3 3 2" xfId="47084"/>
    <cellStyle name="Normal 8 5 2 2 3 3 3" xfId="47085"/>
    <cellStyle name="Normal 8 5 2 2 3 3 4" xfId="47086"/>
    <cellStyle name="Normal 8 5 2 2 3 4" xfId="47087"/>
    <cellStyle name="Normal 8 5 2 2 3 4 2" xfId="47088"/>
    <cellStyle name="Normal 8 5 2 2 3 5" xfId="47089"/>
    <cellStyle name="Normal 8 5 2 2 3 6" xfId="47090"/>
    <cellStyle name="Normal 8 5 2 2 4" xfId="47091"/>
    <cellStyle name="Normal 8 5 2 2 4 2" xfId="47092"/>
    <cellStyle name="Normal 8 5 2 2 4 2 2" xfId="47093"/>
    <cellStyle name="Normal 8 5 2 2 4 2 3" xfId="47094"/>
    <cellStyle name="Normal 8 5 2 2 4 2 4" xfId="47095"/>
    <cellStyle name="Normal 8 5 2 2 4 3" xfId="47096"/>
    <cellStyle name="Normal 8 5 2 2 4 4" xfId="47097"/>
    <cellStyle name="Normal 8 5 2 2 4 5" xfId="47098"/>
    <cellStyle name="Normal 8 5 2 2 5" xfId="47099"/>
    <cellStyle name="Normal 8 5 2 2 5 2" xfId="47100"/>
    <cellStyle name="Normal 8 5 2 2 5 3" xfId="47101"/>
    <cellStyle name="Normal 8 5 2 2 5 4" xfId="47102"/>
    <cellStyle name="Normal 8 5 2 2 6" xfId="47103"/>
    <cellStyle name="Normal 8 5 2 2 6 2" xfId="47104"/>
    <cellStyle name="Normal 8 5 2 2 7" xfId="47105"/>
    <cellStyle name="Normal 8 5 2 2 8" xfId="47106"/>
    <cellStyle name="Normal 8 5 2 3" xfId="47107"/>
    <cellStyle name="Normal 8 5 2 3 2" xfId="47108"/>
    <cellStyle name="Normal 8 5 2 3 2 2" xfId="47109"/>
    <cellStyle name="Normal 8 5 2 3 2 2 2" xfId="47110"/>
    <cellStyle name="Normal 8 5 2 3 2 2 2 2" xfId="47111"/>
    <cellStyle name="Normal 8 5 2 3 2 2 2 3" xfId="47112"/>
    <cellStyle name="Normal 8 5 2 3 2 2 2 4" xfId="47113"/>
    <cellStyle name="Normal 8 5 2 3 2 2 3" xfId="47114"/>
    <cellStyle name="Normal 8 5 2 3 2 2 4" xfId="47115"/>
    <cellStyle name="Normal 8 5 2 3 2 2 5" xfId="47116"/>
    <cellStyle name="Normal 8 5 2 3 2 3" xfId="47117"/>
    <cellStyle name="Normal 8 5 2 3 2 3 2" xfId="47118"/>
    <cellStyle name="Normal 8 5 2 3 2 3 3" xfId="47119"/>
    <cellStyle name="Normal 8 5 2 3 2 3 4" xfId="47120"/>
    <cellStyle name="Normal 8 5 2 3 2 4" xfId="47121"/>
    <cellStyle name="Normal 8 5 2 3 2 4 2" xfId="47122"/>
    <cellStyle name="Normal 8 5 2 3 2 5" xfId="47123"/>
    <cellStyle name="Normal 8 5 2 3 2 6" xfId="47124"/>
    <cellStyle name="Normal 8 5 2 3 3" xfId="47125"/>
    <cellStyle name="Normal 8 5 2 3 3 2" xfId="47126"/>
    <cellStyle name="Normal 8 5 2 3 3 2 2" xfId="47127"/>
    <cellStyle name="Normal 8 5 2 3 3 2 2 2" xfId="47128"/>
    <cellStyle name="Normal 8 5 2 3 3 2 2 3" xfId="47129"/>
    <cellStyle name="Normal 8 5 2 3 3 2 2 4" xfId="47130"/>
    <cellStyle name="Normal 8 5 2 3 3 2 3" xfId="47131"/>
    <cellStyle name="Normal 8 5 2 3 3 2 4" xfId="47132"/>
    <cellStyle name="Normal 8 5 2 3 3 2 5" xfId="47133"/>
    <cellStyle name="Normal 8 5 2 3 3 3" xfId="47134"/>
    <cellStyle name="Normal 8 5 2 3 3 3 2" xfId="47135"/>
    <cellStyle name="Normal 8 5 2 3 3 3 3" xfId="47136"/>
    <cellStyle name="Normal 8 5 2 3 3 3 4" xfId="47137"/>
    <cellStyle name="Normal 8 5 2 3 3 4" xfId="47138"/>
    <cellStyle name="Normal 8 5 2 3 3 4 2" xfId="47139"/>
    <cellStyle name="Normal 8 5 2 3 3 5" xfId="47140"/>
    <cellStyle name="Normal 8 5 2 3 3 6" xfId="47141"/>
    <cellStyle name="Normal 8 5 2 3 4" xfId="47142"/>
    <cellStyle name="Normal 8 5 2 3 4 2" xfId="47143"/>
    <cellStyle name="Normal 8 5 2 3 4 2 2" xfId="47144"/>
    <cellStyle name="Normal 8 5 2 3 4 2 3" xfId="47145"/>
    <cellStyle name="Normal 8 5 2 3 4 2 4" xfId="47146"/>
    <cellStyle name="Normal 8 5 2 3 4 3" xfId="47147"/>
    <cellStyle name="Normal 8 5 2 3 4 4" xfId="47148"/>
    <cellStyle name="Normal 8 5 2 3 4 5" xfId="47149"/>
    <cellStyle name="Normal 8 5 2 3 5" xfId="47150"/>
    <cellStyle name="Normal 8 5 2 3 5 2" xfId="47151"/>
    <cellStyle name="Normal 8 5 2 3 5 3" xfId="47152"/>
    <cellStyle name="Normal 8 5 2 3 5 4" xfId="47153"/>
    <cellStyle name="Normal 8 5 2 3 6" xfId="47154"/>
    <cellStyle name="Normal 8 5 2 3 6 2" xfId="47155"/>
    <cellStyle name="Normal 8 5 2 3 7" xfId="47156"/>
    <cellStyle name="Normal 8 5 2 3 8" xfId="47157"/>
    <cellStyle name="Normal 8 5 2 4" xfId="47158"/>
    <cellStyle name="Normal 8 5 2 4 2" xfId="47159"/>
    <cellStyle name="Normal 8 5 2 4 2 2" xfId="47160"/>
    <cellStyle name="Normal 8 5 2 4 2 2 2" xfId="47161"/>
    <cellStyle name="Normal 8 5 2 4 2 2 3" xfId="47162"/>
    <cellStyle name="Normal 8 5 2 4 2 2 4" xfId="47163"/>
    <cellStyle name="Normal 8 5 2 4 2 3" xfId="47164"/>
    <cellStyle name="Normal 8 5 2 4 2 4" xfId="47165"/>
    <cellStyle name="Normal 8 5 2 4 2 5" xfId="47166"/>
    <cellStyle name="Normal 8 5 2 4 3" xfId="47167"/>
    <cellStyle name="Normal 8 5 2 4 3 2" xfId="47168"/>
    <cellStyle name="Normal 8 5 2 4 3 3" xfId="47169"/>
    <cellStyle name="Normal 8 5 2 4 3 4" xfId="47170"/>
    <cellStyle name="Normal 8 5 2 4 4" xfId="47171"/>
    <cellStyle name="Normal 8 5 2 4 4 2" xfId="47172"/>
    <cellStyle name="Normal 8 5 2 4 5" xfId="47173"/>
    <cellStyle name="Normal 8 5 2 4 6" xfId="47174"/>
    <cellStyle name="Normal 8 5 2 5" xfId="47175"/>
    <cellStyle name="Normal 8 5 2 5 2" xfId="47176"/>
    <cellStyle name="Normal 8 5 2 5 2 2" xfId="47177"/>
    <cellStyle name="Normal 8 5 2 5 2 2 2" xfId="47178"/>
    <cellStyle name="Normal 8 5 2 5 2 2 3" xfId="47179"/>
    <cellStyle name="Normal 8 5 2 5 2 2 4" xfId="47180"/>
    <cellStyle name="Normal 8 5 2 5 2 3" xfId="47181"/>
    <cellStyle name="Normal 8 5 2 5 2 4" xfId="47182"/>
    <cellStyle name="Normal 8 5 2 5 2 5" xfId="47183"/>
    <cellStyle name="Normal 8 5 2 5 3" xfId="47184"/>
    <cellStyle name="Normal 8 5 2 5 3 2" xfId="47185"/>
    <cellStyle name="Normal 8 5 2 5 3 3" xfId="47186"/>
    <cellStyle name="Normal 8 5 2 5 3 4" xfId="47187"/>
    <cellStyle name="Normal 8 5 2 5 4" xfId="47188"/>
    <cellStyle name="Normal 8 5 2 5 4 2" xfId="47189"/>
    <cellStyle name="Normal 8 5 2 5 5" xfId="47190"/>
    <cellStyle name="Normal 8 5 2 5 6" xfId="47191"/>
    <cellStyle name="Normal 8 5 2 6" xfId="47192"/>
    <cellStyle name="Normal 8 5 2 6 2" xfId="47193"/>
    <cellStyle name="Normal 8 5 2 6 2 2" xfId="47194"/>
    <cellStyle name="Normal 8 5 2 6 2 3" xfId="47195"/>
    <cellStyle name="Normal 8 5 2 6 2 4" xfId="47196"/>
    <cellStyle name="Normal 8 5 2 6 3" xfId="47197"/>
    <cellStyle name="Normal 8 5 2 6 4" xfId="47198"/>
    <cellStyle name="Normal 8 5 2 6 5" xfId="47199"/>
    <cellStyle name="Normal 8 5 2 7" xfId="47200"/>
    <cellStyle name="Normal 8 5 2 7 2" xfId="47201"/>
    <cellStyle name="Normal 8 5 2 7 3" xfId="47202"/>
    <cellStyle name="Normal 8 5 2 7 4" xfId="47203"/>
    <cellStyle name="Normal 8 5 2 8" xfId="47204"/>
    <cellStyle name="Normal 8 5 2 8 2" xfId="47205"/>
    <cellStyle name="Normal 8 5 2 9" xfId="47206"/>
    <cellStyle name="Normal 8 5 3" xfId="47207"/>
    <cellStyle name="Normal 8 5 3 2" xfId="47208"/>
    <cellStyle name="Normal 8 5 3 2 2" xfId="47209"/>
    <cellStyle name="Normal 8 5 3 2 2 2" xfId="47210"/>
    <cellStyle name="Normal 8 5 3 2 2 2 2" xfId="47211"/>
    <cellStyle name="Normal 8 5 3 2 2 2 3" xfId="47212"/>
    <cellStyle name="Normal 8 5 3 2 2 2 4" xfId="47213"/>
    <cellStyle name="Normal 8 5 3 2 2 3" xfId="47214"/>
    <cellStyle name="Normal 8 5 3 2 2 4" xfId="47215"/>
    <cellStyle name="Normal 8 5 3 2 2 5" xfId="47216"/>
    <cellStyle name="Normal 8 5 3 2 3" xfId="47217"/>
    <cellStyle name="Normal 8 5 3 2 3 2" xfId="47218"/>
    <cellStyle name="Normal 8 5 3 2 3 3" xfId="47219"/>
    <cellStyle name="Normal 8 5 3 2 3 4" xfId="47220"/>
    <cellStyle name="Normal 8 5 3 2 4" xfId="47221"/>
    <cellStyle name="Normal 8 5 3 2 4 2" xfId="47222"/>
    <cellStyle name="Normal 8 5 3 2 5" xfId="47223"/>
    <cellStyle name="Normal 8 5 3 2 6" xfId="47224"/>
    <cellStyle name="Normal 8 5 3 3" xfId="47225"/>
    <cellStyle name="Normal 8 5 3 3 2" xfId="47226"/>
    <cellStyle name="Normal 8 5 3 3 2 2" xfId="47227"/>
    <cellStyle name="Normal 8 5 3 3 2 2 2" xfId="47228"/>
    <cellStyle name="Normal 8 5 3 3 2 2 3" xfId="47229"/>
    <cellStyle name="Normal 8 5 3 3 2 2 4" xfId="47230"/>
    <cellStyle name="Normal 8 5 3 3 2 3" xfId="47231"/>
    <cellStyle name="Normal 8 5 3 3 2 4" xfId="47232"/>
    <cellStyle name="Normal 8 5 3 3 2 5" xfId="47233"/>
    <cellStyle name="Normal 8 5 3 3 3" xfId="47234"/>
    <cellStyle name="Normal 8 5 3 3 3 2" xfId="47235"/>
    <cellStyle name="Normal 8 5 3 3 3 3" xfId="47236"/>
    <cellStyle name="Normal 8 5 3 3 3 4" xfId="47237"/>
    <cellStyle name="Normal 8 5 3 3 4" xfId="47238"/>
    <cellStyle name="Normal 8 5 3 3 4 2" xfId="47239"/>
    <cellStyle name="Normal 8 5 3 3 5" xfId="47240"/>
    <cellStyle name="Normal 8 5 3 3 6" xfId="47241"/>
    <cellStyle name="Normal 8 5 3 4" xfId="47242"/>
    <cellStyle name="Normal 8 5 3 4 2" xfId="47243"/>
    <cellStyle name="Normal 8 5 3 4 2 2" xfId="47244"/>
    <cellStyle name="Normal 8 5 3 4 2 3" xfId="47245"/>
    <cellStyle name="Normal 8 5 3 4 2 4" xfId="47246"/>
    <cellStyle name="Normal 8 5 3 4 3" xfId="47247"/>
    <cellStyle name="Normal 8 5 3 4 4" xfId="47248"/>
    <cellStyle name="Normal 8 5 3 4 5" xfId="47249"/>
    <cellStyle name="Normal 8 5 3 5" xfId="47250"/>
    <cellStyle name="Normal 8 5 3 5 2" xfId="47251"/>
    <cellStyle name="Normal 8 5 3 5 3" xfId="47252"/>
    <cellStyle name="Normal 8 5 3 5 4" xfId="47253"/>
    <cellStyle name="Normal 8 5 3 6" xfId="47254"/>
    <cellStyle name="Normal 8 5 3 6 2" xfId="47255"/>
    <cellStyle name="Normal 8 5 3 7" xfId="47256"/>
    <cellStyle name="Normal 8 5 3 8" xfId="47257"/>
    <cellStyle name="Normal 8 5 4" xfId="47258"/>
    <cellStyle name="Normal 8 5 4 2" xfId="47259"/>
    <cellStyle name="Normal 8 5 4 2 2" xfId="47260"/>
    <cellStyle name="Normal 8 5 4 2 2 2" xfId="47261"/>
    <cellStyle name="Normal 8 5 4 2 2 2 2" xfId="47262"/>
    <cellStyle name="Normal 8 5 4 2 2 2 3" xfId="47263"/>
    <cellStyle name="Normal 8 5 4 2 2 2 4" xfId="47264"/>
    <cellStyle name="Normal 8 5 4 2 2 3" xfId="47265"/>
    <cellStyle name="Normal 8 5 4 2 2 4" xfId="47266"/>
    <cellStyle name="Normal 8 5 4 2 2 5" xfId="47267"/>
    <cellStyle name="Normal 8 5 4 2 3" xfId="47268"/>
    <cellStyle name="Normal 8 5 4 2 3 2" xfId="47269"/>
    <cellStyle name="Normal 8 5 4 2 3 3" xfId="47270"/>
    <cellStyle name="Normal 8 5 4 2 3 4" xfId="47271"/>
    <cellStyle name="Normal 8 5 4 2 4" xfId="47272"/>
    <cellStyle name="Normal 8 5 4 2 4 2" xfId="47273"/>
    <cellStyle name="Normal 8 5 4 2 5" xfId="47274"/>
    <cellStyle name="Normal 8 5 4 2 6" xfId="47275"/>
    <cellStyle name="Normal 8 5 4 3" xfId="47276"/>
    <cellStyle name="Normal 8 5 4 3 2" xfId="47277"/>
    <cellStyle name="Normal 8 5 4 3 2 2" xfId="47278"/>
    <cellStyle name="Normal 8 5 4 3 2 2 2" xfId="47279"/>
    <cellStyle name="Normal 8 5 4 3 2 2 3" xfId="47280"/>
    <cellStyle name="Normal 8 5 4 3 2 2 4" xfId="47281"/>
    <cellStyle name="Normal 8 5 4 3 2 3" xfId="47282"/>
    <cellStyle name="Normal 8 5 4 3 2 4" xfId="47283"/>
    <cellStyle name="Normal 8 5 4 3 2 5" xfId="47284"/>
    <cellStyle name="Normal 8 5 4 3 3" xfId="47285"/>
    <cellStyle name="Normal 8 5 4 3 3 2" xfId="47286"/>
    <cellStyle name="Normal 8 5 4 3 3 3" xfId="47287"/>
    <cellStyle name="Normal 8 5 4 3 3 4" xfId="47288"/>
    <cellStyle name="Normal 8 5 4 3 4" xfId="47289"/>
    <cellStyle name="Normal 8 5 4 3 4 2" xfId="47290"/>
    <cellStyle name="Normal 8 5 4 3 5" xfId="47291"/>
    <cellStyle name="Normal 8 5 4 3 6" xfId="47292"/>
    <cellStyle name="Normal 8 5 4 4" xfId="47293"/>
    <cellStyle name="Normal 8 5 4 4 2" xfId="47294"/>
    <cellStyle name="Normal 8 5 4 4 2 2" xfId="47295"/>
    <cellStyle name="Normal 8 5 4 4 2 3" xfId="47296"/>
    <cellStyle name="Normal 8 5 4 4 2 4" xfId="47297"/>
    <cellStyle name="Normal 8 5 4 4 3" xfId="47298"/>
    <cellStyle name="Normal 8 5 4 4 4" xfId="47299"/>
    <cellStyle name="Normal 8 5 4 4 5" xfId="47300"/>
    <cellStyle name="Normal 8 5 4 5" xfId="47301"/>
    <cellStyle name="Normal 8 5 4 5 2" xfId="47302"/>
    <cellStyle name="Normal 8 5 4 5 3" xfId="47303"/>
    <cellStyle name="Normal 8 5 4 5 4" xfId="47304"/>
    <cellStyle name="Normal 8 5 4 6" xfId="47305"/>
    <cellStyle name="Normal 8 5 4 6 2" xfId="47306"/>
    <cellStyle name="Normal 8 5 4 7" xfId="47307"/>
    <cellStyle name="Normal 8 5 4 8" xfId="47308"/>
    <cellStyle name="Normal 8 5 5" xfId="47309"/>
    <cellStyle name="Normal 8 5 5 2" xfId="47310"/>
    <cellStyle name="Normal 8 5 5 2 2" xfId="47311"/>
    <cellStyle name="Normal 8 5 5 2 2 2" xfId="47312"/>
    <cellStyle name="Normal 8 5 5 2 2 3" xfId="47313"/>
    <cellStyle name="Normal 8 5 5 2 2 4" xfId="47314"/>
    <cellStyle name="Normal 8 5 5 2 3" xfId="47315"/>
    <cellStyle name="Normal 8 5 5 2 4" xfId="47316"/>
    <cellStyle name="Normal 8 5 5 2 5" xfId="47317"/>
    <cellStyle name="Normal 8 5 5 3" xfId="47318"/>
    <cellStyle name="Normal 8 5 5 3 2" xfId="47319"/>
    <cellStyle name="Normal 8 5 5 3 3" xfId="47320"/>
    <cellStyle name="Normal 8 5 5 3 4" xfId="47321"/>
    <cellStyle name="Normal 8 5 5 4" xfId="47322"/>
    <cellStyle name="Normal 8 5 5 4 2" xfId="47323"/>
    <cellStyle name="Normal 8 5 5 5" xfId="47324"/>
    <cellStyle name="Normal 8 5 5 6" xfId="47325"/>
    <cellStyle name="Normal 8 5 6" xfId="47326"/>
    <cellStyle name="Normal 8 5 6 2" xfId="47327"/>
    <cellStyle name="Normal 8 5 6 2 2" xfId="47328"/>
    <cellStyle name="Normal 8 5 6 2 2 2" xfId="47329"/>
    <cellStyle name="Normal 8 5 6 2 2 3" xfId="47330"/>
    <cellStyle name="Normal 8 5 6 2 2 4" xfId="47331"/>
    <cellStyle name="Normal 8 5 6 2 3" xfId="47332"/>
    <cellStyle name="Normal 8 5 6 2 4" xfId="47333"/>
    <cellStyle name="Normal 8 5 6 2 5" xfId="47334"/>
    <cellStyle name="Normal 8 5 6 3" xfId="47335"/>
    <cellStyle name="Normal 8 5 6 3 2" xfId="47336"/>
    <cellStyle name="Normal 8 5 6 3 3" xfId="47337"/>
    <cellStyle name="Normal 8 5 6 3 4" xfId="47338"/>
    <cellStyle name="Normal 8 5 6 4" xfId="47339"/>
    <cellStyle name="Normal 8 5 6 4 2" xfId="47340"/>
    <cellStyle name="Normal 8 5 6 5" xfId="47341"/>
    <cellStyle name="Normal 8 5 6 6" xfId="47342"/>
    <cellStyle name="Normal 8 5 7" xfId="47343"/>
    <cellStyle name="Normal 8 5 7 2" xfId="47344"/>
    <cellStyle name="Normal 8 5 7 2 2" xfId="47345"/>
    <cellStyle name="Normal 8 5 7 2 3" xfId="47346"/>
    <cellStyle name="Normal 8 5 7 2 4" xfId="47347"/>
    <cellStyle name="Normal 8 5 7 3" xfId="47348"/>
    <cellStyle name="Normal 8 5 7 4" xfId="47349"/>
    <cellStyle name="Normal 8 5 7 5" xfId="47350"/>
    <cellStyle name="Normal 8 5 8" xfId="47351"/>
    <cellStyle name="Normal 8 5 8 2" xfId="47352"/>
    <cellStyle name="Normal 8 5 8 3" xfId="47353"/>
    <cellStyle name="Normal 8 5 8 4" xfId="47354"/>
    <cellStyle name="Normal 8 5 9" xfId="47355"/>
    <cellStyle name="Normal 8 5 9 2" xfId="47356"/>
    <cellStyle name="Normal 8 6" xfId="47357"/>
    <cellStyle name="Normal 8 6 10" xfId="47358"/>
    <cellStyle name="Normal 8 6 2" xfId="47359"/>
    <cellStyle name="Normal 8 6 2 2" xfId="47360"/>
    <cellStyle name="Normal 8 6 2 2 2" xfId="47361"/>
    <cellStyle name="Normal 8 6 2 2 2 2" xfId="47362"/>
    <cellStyle name="Normal 8 6 2 2 2 2 2" xfId="47363"/>
    <cellStyle name="Normal 8 6 2 2 2 2 3" xfId="47364"/>
    <cellStyle name="Normal 8 6 2 2 2 2 4" xfId="47365"/>
    <cellStyle name="Normal 8 6 2 2 2 3" xfId="47366"/>
    <cellStyle name="Normal 8 6 2 2 2 4" xfId="47367"/>
    <cellStyle name="Normal 8 6 2 2 2 5" xfId="47368"/>
    <cellStyle name="Normal 8 6 2 2 3" xfId="47369"/>
    <cellStyle name="Normal 8 6 2 2 3 2" xfId="47370"/>
    <cellStyle name="Normal 8 6 2 2 3 3" xfId="47371"/>
    <cellStyle name="Normal 8 6 2 2 3 4" xfId="47372"/>
    <cellStyle name="Normal 8 6 2 2 4" xfId="47373"/>
    <cellStyle name="Normal 8 6 2 2 4 2" xfId="47374"/>
    <cellStyle name="Normal 8 6 2 2 5" xfId="47375"/>
    <cellStyle name="Normal 8 6 2 2 6" xfId="47376"/>
    <cellStyle name="Normal 8 6 2 3" xfId="47377"/>
    <cellStyle name="Normal 8 6 2 3 2" xfId="47378"/>
    <cellStyle name="Normal 8 6 2 3 2 2" xfId="47379"/>
    <cellStyle name="Normal 8 6 2 3 2 2 2" xfId="47380"/>
    <cellStyle name="Normal 8 6 2 3 2 2 3" xfId="47381"/>
    <cellStyle name="Normal 8 6 2 3 2 2 4" xfId="47382"/>
    <cellStyle name="Normal 8 6 2 3 2 3" xfId="47383"/>
    <cellStyle name="Normal 8 6 2 3 2 4" xfId="47384"/>
    <cellStyle name="Normal 8 6 2 3 2 5" xfId="47385"/>
    <cellStyle name="Normal 8 6 2 3 3" xfId="47386"/>
    <cellStyle name="Normal 8 6 2 3 3 2" xfId="47387"/>
    <cellStyle name="Normal 8 6 2 3 3 3" xfId="47388"/>
    <cellStyle name="Normal 8 6 2 3 3 4" xfId="47389"/>
    <cellStyle name="Normal 8 6 2 3 4" xfId="47390"/>
    <cellStyle name="Normal 8 6 2 3 4 2" xfId="47391"/>
    <cellStyle name="Normal 8 6 2 3 5" xfId="47392"/>
    <cellStyle name="Normal 8 6 2 3 6" xfId="47393"/>
    <cellStyle name="Normal 8 6 2 4" xfId="47394"/>
    <cellStyle name="Normal 8 6 2 4 2" xfId="47395"/>
    <cellStyle name="Normal 8 6 2 4 2 2" xfId="47396"/>
    <cellStyle name="Normal 8 6 2 4 2 3" xfId="47397"/>
    <cellStyle name="Normal 8 6 2 4 2 4" xfId="47398"/>
    <cellStyle name="Normal 8 6 2 4 3" xfId="47399"/>
    <cellStyle name="Normal 8 6 2 4 4" xfId="47400"/>
    <cellStyle name="Normal 8 6 2 4 5" xfId="47401"/>
    <cellStyle name="Normal 8 6 2 5" xfId="47402"/>
    <cellStyle name="Normal 8 6 2 5 2" xfId="47403"/>
    <cellStyle name="Normal 8 6 2 5 3" xfId="47404"/>
    <cellStyle name="Normal 8 6 2 5 4" xfId="47405"/>
    <cellStyle name="Normal 8 6 2 6" xfId="47406"/>
    <cellStyle name="Normal 8 6 2 6 2" xfId="47407"/>
    <cellStyle name="Normal 8 6 2 7" xfId="47408"/>
    <cellStyle name="Normal 8 6 2 8" xfId="47409"/>
    <cellStyle name="Normal 8 6 3" xfId="47410"/>
    <cellStyle name="Normal 8 6 3 2" xfId="47411"/>
    <cellStyle name="Normal 8 6 3 2 2" xfId="47412"/>
    <cellStyle name="Normal 8 6 3 2 2 2" xfId="47413"/>
    <cellStyle name="Normal 8 6 3 2 2 2 2" xfId="47414"/>
    <cellStyle name="Normal 8 6 3 2 2 2 3" xfId="47415"/>
    <cellStyle name="Normal 8 6 3 2 2 2 4" xfId="47416"/>
    <cellStyle name="Normal 8 6 3 2 2 3" xfId="47417"/>
    <cellStyle name="Normal 8 6 3 2 2 4" xfId="47418"/>
    <cellStyle name="Normal 8 6 3 2 2 5" xfId="47419"/>
    <cellStyle name="Normal 8 6 3 2 3" xfId="47420"/>
    <cellStyle name="Normal 8 6 3 2 3 2" xfId="47421"/>
    <cellStyle name="Normal 8 6 3 2 3 3" xfId="47422"/>
    <cellStyle name="Normal 8 6 3 2 3 4" xfId="47423"/>
    <cellStyle name="Normal 8 6 3 2 4" xfId="47424"/>
    <cellStyle name="Normal 8 6 3 2 4 2" xfId="47425"/>
    <cellStyle name="Normal 8 6 3 2 5" xfId="47426"/>
    <cellStyle name="Normal 8 6 3 2 6" xfId="47427"/>
    <cellStyle name="Normal 8 6 3 3" xfId="47428"/>
    <cellStyle name="Normal 8 6 3 3 2" xfId="47429"/>
    <cellStyle name="Normal 8 6 3 3 2 2" xfId="47430"/>
    <cellStyle name="Normal 8 6 3 3 2 2 2" xfId="47431"/>
    <cellStyle name="Normal 8 6 3 3 2 2 3" xfId="47432"/>
    <cellStyle name="Normal 8 6 3 3 2 2 4" xfId="47433"/>
    <cellStyle name="Normal 8 6 3 3 2 3" xfId="47434"/>
    <cellStyle name="Normal 8 6 3 3 2 4" xfId="47435"/>
    <cellStyle name="Normal 8 6 3 3 2 5" xfId="47436"/>
    <cellStyle name="Normal 8 6 3 3 3" xfId="47437"/>
    <cellStyle name="Normal 8 6 3 3 3 2" xfId="47438"/>
    <cellStyle name="Normal 8 6 3 3 3 3" xfId="47439"/>
    <cellStyle name="Normal 8 6 3 3 3 4" xfId="47440"/>
    <cellStyle name="Normal 8 6 3 3 4" xfId="47441"/>
    <cellStyle name="Normal 8 6 3 3 4 2" xfId="47442"/>
    <cellStyle name="Normal 8 6 3 3 5" xfId="47443"/>
    <cellStyle name="Normal 8 6 3 3 6" xfId="47444"/>
    <cellStyle name="Normal 8 6 3 4" xfId="47445"/>
    <cellStyle name="Normal 8 6 3 4 2" xfId="47446"/>
    <cellStyle name="Normal 8 6 3 4 2 2" xfId="47447"/>
    <cellStyle name="Normal 8 6 3 4 2 3" xfId="47448"/>
    <cellStyle name="Normal 8 6 3 4 2 4" xfId="47449"/>
    <cellStyle name="Normal 8 6 3 4 3" xfId="47450"/>
    <cellStyle name="Normal 8 6 3 4 4" xfId="47451"/>
    <cellStyle name="Normal 8 6 3 4 5" xfId="47452"/>
    <cellStyle name="Normal 8 6 3 5" xfId="47453"/>
    <cellStyle name="Normal 8 6 3 5 2" xfId="47454"/>
    <cellStyle name="Normal 8 6 3 5 3" xfId="47455"/>
    <cellStyle name="Normal 8 6 3 5 4" xfId="47456"/>
    <cellStyle name="Normal 8 6 3 6" xfId="47457"/>
    <cellStyle name="Normal 8 6 3 6 2" xfId="47458"/>
    <cellStyle name="Normal 8 6 3 7" xfId="47459"/>
    <cellStyle name="Normal 8 6 3 8" xfId="47460"/>
    <cellStyle name="Normal 8 6 4" xfId="47461"/>
    <cellStyle name="Normal 8 6 4 2" xfId="47462"/>
    <cellStyle name="Normal 8 6 4 2 2" xfId="47463"/>
    <cellStyle name="Normal 8 6 4 2 2 2" xfId="47464"/>
    <cellStyle name="Normal 8 6 4 2 2 3" xfId="47465"/>
    <cellStyle name="Normal 8 6 4 2 2 4" xfId="47466"/>
    <cellStyle name="Normal 8 6 4 2 3" xfId="47467"/>
    <cellStyle name="Normal 8 6 4 2 4" xfId="47468"/>
    <cellStyle name="Normal 8 6 4 2 5" xfId="47469"/>
    <cellStyle name="Normal 8 6 4 3" xfId="47470"/>
    <cellStyle name="Normal 8 6 4 3 2" xfId="47471"/>
    <cellStyle name="Normal 8 6 4 3 3" xfId="47472"/>
    <cellStyle name="Normal 8 6 4 3 4" xfId="47473"/>
    <cellStyle name="Normal 8 6 4 4" xfId="47474"/>
    <cellStyle name="Normal 8 6 4 4 2" xfId="47475"/>
    <cellStyle name="Normal 8 6 4 5" xfId="47476"/>
    <cellStyle name="Normal 8 6 4 6" xfId="47477"/>
    <cellStyle name="Normal 8 6 5" xfId="47478"/>
    <cellStyle name="Normal 8 6 5 2" xfId="47479"/>
    <cellStyle name="Normal 8 6 5 2 2" xfId="47480"/>
    <cellStyle name="Normal 8 6 5 2 2 2" xfId="47481"/>
    <cellStyle name="Normal 8 6 5 2 2 3" xfId="47482"/>
    <cellStyle name="Normal 8 6 5 2 2 4" xfId="47483"/>
    <cellStyle name="Normal 8 6 5 2 3" xfId="47484"/>
    <cellStyle name="Normal 8 6 5 2 4" xfId="47485"/>
    <cellStyle name="Normal 8 6 5 2 5" xfId="47486"/>
    <cellStyle name="Normal 8 6 5 3" xfId="47487"/>
    <cellStyle name="Normal 8 6 5 3 2" xfId="47488"/>
    <cellStyle name="Normal 8 6 5 3 3" xfId="47489"/>
    <cellStyle name="Normal 8 6 5 3 4" xfId="47490"/>
    <cellStyle name="Normal 8 6 5 4" xfId="47491"/>
    <cellStyle name="Normal 8 6 5 4 2" xfId="47492"/>
    <cellStyle name="Normal 8 6 5 5" xfId="47493"/>
    <cellStyle name="Normal 8 6 5 6" xfId="47494"/>
    <cellStyle name="Normal 8 6 6" xfId="47495"/>
    <cellStyle name="Normal 8 6 6 2" xfId="47496"/>
    <cellStyle name="Normal 8 6 6 2 2" xfId="47497"/>
    <cellStyle name="Normal 8 6 6 2 3" xfId="47498"/>
    <cellStyle name="Normal 8 6 6 2 4" xfId="47499"/>
    <cellStyle name="Normal 8 6 6 3" xfId="47500"/>
    <cellStyle name="Normal 8 6 6 4" xfId="47501"/>
    <cellStyle name="Normal 8 6 6 5" xfId="47502"/>
    <cellStyle name="Normal 8 6 7" xfId="47503"/>
    <cellStyle name="Normal 8 6 7 2" xfId="47504"/>
    <cellStyle name="Normal 8 6 7 3" xfId="47505"/>
    <cellStyle name="Normal 8 6 7 4" xfId="47506"/>
    <cellStyle name="Normal 8 6 8" xfId="47507"/>
    <cellStyle name="Normal 8 6 8 2" xfId="47508"/>
    <cellStyle name="Normal 8 6 9" xfId="47509"/>
    <cellStyle name="Normal 8 7" xfId="47510"/>
    <cellStyle name="Normal 8 7 10" xfId="47511"/>
    <cellStyle name="Normal 8 7 2" xfId="47512"/>
    <cellStyle name="Normal 8 7 2 2" xfId="47513"/>
    <cellStyle name="Normal 8 7 2 2 2" xfId="47514"/>
    <cellStyle name="Normal 8 7 2 2 2 2" xfId="47515"/>
    <cellStyle name="Normal 8 7 2 2 2 2 2" xfId="47516"/>
    <cellStyle name="Normal 8 7 2 2 2 2 3" xfId="47517"/>
    <cellStyle name="Normal 8 7 2 2 2 2 4" xfId="47518"/>
    <cellStyle name="Normal 8 7 2 2 2 3" xfId="47519"/>
    <cellStyle name="Normal 8 7 2 2 2 4" xfId="47520"/>
    <cellStyle name="Normal 8 7 2 2 2 5" xfId="47521"/>
    <cellStyle name="Normal 8 7 2 2 3" xfId="47522"/>
    <cellStyle name="Normal 8 7 2 2 3 2" xfId="47523"/>
    <cellStyle name="Normal 8 7 2 2 3 3" xfId="47524"/>
    <cellStyle name="Normal 8 7 2 2 3 4" xfId="47525"/>
    <cellStyle name="Normal 8 7 2 2 4" xfId="47526"/>
    <cellStyle name="Normal 8 7 2 2 4 2" xfId="47527"/>
    <cellStyle name="Normal 8 7 2 2 5" xfId="47528"/>
    <cellStyle name="Normal 8 7 2 2 6" xfId="47529"/>
    <cellStyle name="Normal 8 7 2 3" xfId="47530"/>
    <cellStyle name="Normal 8 7 2 3 2" xfId="47531"/>
    <cellStyle name="Normal 8 7 2 3 2 2" xfId="47532"/>
    <cellStyle name="Normal 8 7 2 3 2 2 2" xfId="47533"/>
    <cellStyle name="Normal 8 7 2 3 2 2 3" xfId="47534"/>
    <cellStyle name="Normal 8 7 2 3 2 2 4" xfId="47535"/>
    <cellStyle name="Normal 8 7 2 3 2 3" xfId="47536"/>
    <cellStyle name="Normal 8 7 2 3 2 4" xfId="47537"/>
    <cellStyle name="Normal 8 7 2 3 2 5" xfId="47538"/>
    <cellStyle name="Normal 8 7 2 3 3" xfId="47539"/>
    <cellStyle name="Normal 8 7 2 3 3 2" xfId="47540"/>
    <cellStyle name="Normal 8 7 2 3 3 3" xfId="47541"/>
    <cellStyle name="Normal 8 7 2 3 3 4" xfId="47542"/>
    <cellStyle name="Normal 8 7 2 3 4" xfId="47543"/>
    <cellStyle name="Normal 8 7 2 3 4 2" xfId="47544"/>
    <cellStyle name="Normal 8 7 2 3 5" xfId="47545"/>
    <cellStyle name="Normal 8 7 2 3 6" xfId="47546"/>
    <cellStyle name="Normal 8 7 2 4" xfId="47547"/>
    <cellStyle name="Normal 8 7 2 4 2" xfId="47548"/>
    <cellStyle name="Normal 8 7 2 4 2 2" xfId="47549"/>
    <cellStyle name="Normal 8 7 2 4 2 3" xfId="47550"/>
    <cellStyle name="Normal 8 7 2 4 2 4" xfId="47551"/>
    <cellStyle name="Normal 8 7 2 4 3" xfId="47552"/>
    <cellStyle name="Normal 8 7 2 4 4" xfId="47553"/>
    <cellStyle name="Normal 8 7 2 4 5" xfId="47554"/>
    <cellStyle name="Normal 8 7 2 5" xfId="47555"/>
    <cellStyle name="Normal 8 7 2 5 2" xfId="47556"/>
    <cellStyle name="Normal 8 7 2 5 3" xfId="47557"/>
    <cellStyle name="Normal 8 7 2 5 4" xfId="47558"/>
    <cellStyle name="Normal 8 7 2 6" xfId="47559"/>
    <cellStyle name="Normal 8 7 2 6 2" xfId="47560"/>
    <cellStyle name="Normal 8 7 2 7" xfId="47561"/>
    <cellStyle name="Normal 8 7 2 8" xfId="47562"/>
    <cellStyle name="Normal 8 7 3" xfId="47563"/>
    <cellStyle name="Normal 8 7 3 2" xfId="47564"/>
    <cellStyle name="Normal 8 7 3 2 2" xfId="47565"/>
    <cellStyle name="Normal 8 7 3 2 2 2" xfId="47566"/>
    <cellStyle name="Normal 8 7 3 2 2 2 2" xfId="47567"/>
    <cellStyle name="Normal 8 7 3 2 2 2 3" xfId="47568"/>
    <cellStyle name="Normal 8 7 3 2 2 2 4" xfId="47569"/>
    <cellStyle name="Normal 8 7 3 2 2 3" xfId="47570"/>
    <cellStyle name="Normal 8 7 3 2 2 4" xfId="47571"/>
    <cellStyle name="Normal 8 7 3 2 2 5" xfId="47572"/>
    <cellStyle name="Normal 8 7 3 2 3" xfId="47573"/>
    <cellStyle name="Normal 8 7 3 2 3 2" xfId="47574"/>
    <cellStyle name="Normal 8 7 3 2 3 3" xfId="47575"/>
    <cellStyle name="Normal 8 7 3 2 3 4" xfId="47576"/>
    <cellStyle name="Normal 8 7 3 2 4" xfId="47577"/>
    <cellStyle name="Normal 8 7 3 2 4 2" xfId="47578"/>
    <cellStyle name="Normal 8 7 3 2 5" xfId="47579"/>
    <cellStyle name="Normal 8 7 3 2 6" xfId="47580"/>
    <cellStyle name="Normal 8 7 3 3" xfId="47581"/>
    <cellStyle name="Normal 8 7 3 3 2" xfId="47582"/>
    <cellStyle name="Normal 8 7 3 3 2 2" xfId="47583"/>
    <cellStyle name="Normal 8 7 3 3 2 2 2" xfId="47584"/>
    <cellStyle name="Normal 8 7 3 3 2 2 3" xfId="47585"/>
    <cellStyle name="Normal 8 7 3 3 2 2 4" xfId="47586"/>
    <cellStyle name="Normal 8 7 3 3 2 3" xfId="47587"/>
    <cellStyle name="Normal 8 7 3 3 2 4" xfId="47588"/>
    <cellStyle name="Normal 8 7 3 3 2 5" xfId="47589"/>
    <cellStyle name="Normal 8 7 3 3 3" xfId="47590"/>
    <cellStyle name="Normal 8 7 3 3 3 2" xfId="47591"/>
    <cellStyle name="Normal 8 7 3 3 3 3" xfId="47592"/>
    <cellStyle name="Normal 8 7 3 3 3 4" xfId="47593"/>
    <cellStyle name="Normal 8 7 3 3 4" xfId="47594"/>
    <cellStyle name="Normal 8 7 3 3 4 2" xfId="47595"/>
    <cellStyle name="Normal 8 7 3 3 5" xfId="47596"/>
    <cellStyle name="Normal 8 7 3 3 6" xfId="47597"/>
    <cellStyle name="Normal 8 7 3 4" xfId="47598"/>
    <cellStyle name="Normal 8 7 3 4 2" xfId="47599"/>
    <cellStyle name="Normal 8 7 3 4 2 2" xfId="47600"/>
    <cellStyle name="Normal 8 7 3 4 2 3" xfId="47601"/>
    <cellStyle name="Normal 8 7 3 4 2 4" xfId="47602"/>
    <cellStyle name="Normal 8 7 3 4 3" xfId="47603"/>
    <cellStyle name="Normal 8 7 3 4 4" xfId="47604"/>
    <cellStyle name="Normal 8 7 3 4 5" xfId="47605"/>
    <cellStyle name="Normal 8 7 3 5" xfId="47606"/>
    <cellStyle name="Normal 8 7 3 5 2" xfId="47607"/>
    <cellStyle name="Normal 8 7 3 5 3" xfId="47608"/>
    <cellStyle name="Normal 8 7 3 5 4" xfId="47609"/>
    <cellStyle name="Normal 8 7 3 6" xfId="47610"/>
    <cellStyle name="Normal 8 7 3 6 2" xfId="47611"/>
    <cellStyle name="Normal 8 7 3 7" xfId="47612"/>
    <cellStyle name="Normal 8 7 3 8" xfId="47613"/>
    <cellStyle name="Normal 8 7 4" xfId="47614"/>
    <cellStyle name="Normal 8 7 4 2" xfId="47615"/>
    <cellStyle name="Normal 8 7 4 2 2" xfId="47616"/>
    <cellStyle name="Normal 8 7 4 2 2 2" xfId="47617"/>
    <cellStyle name="Normal 8 7 4 2 2 3" xfId="47618"/>
    <cellStyle name="Normal 8 7 4 2 2 4" xfId="47619"/>
    <cellStyle name="Normal 8 7 4 2 3" xfId="47620"/>
    <cellStyle name="Normal 8 7 4 2 4" xfId="47621"/>
    <cellStyle name="Normal 8 7 4 2 5" xfId="47622"/>
    <cellStyle name="Normal 8 7 4 3" xfId="47623"/>
    <cellStyle name="Normal 8 7 4 3 2" xfId="47624"/>
    <cellStyle name="Normal 8 7 4 3 3" xfId="47625"/>
    <cellStyle name="Normal 8 7 4 3 4" xfId="47626"/>
    <cellStyle name="Normal 8 7 4 4" xfId="47627"/>
    <cellStyle name="Normal 8 7 4 4 2" xfId="47628"/>
    <cellStyle name="Normal 8 7 4 5" xfId="47629"/>
    <cellStyle name="Normal 8 7 4 6" xfId="47630"/>
    <cellStyle name="Normal 8 7 5" xfId="47631"/>
    <cellStyle name="Normal 8 7 5 2" xfId="47632"/>
    <cellStyle name="Normal 8 7 5 2 2" xfId="47633"/>
    <cellStyle name="Normal 8 7 5 2 2 2" xfId="47634"/>
    <cellStyle name="Normal 8 7 5 2 2 3" xfId="47635"/>
    <cellStyle name="Normal 8 7 5 2 2 4" xfId="47636"/>
    <cellStyle name="Normal 8 7 5 2 3" xfId="47637"/>
    <cellStyle name="Normal 8 7 5 2 4" xfId="47638"/>
    <cellStyle name="Normal 8 7 5 2 5" xfId="47639"/>
    <cellStyle name="Normal 8 7 5 3" xfId="47640"/>
    <cellStyle name="Normal 8 7 5 3 2" xfId="47641"/>
    <cellStyle name="Normal 8 7 5 3 3" xfId="47642"/>
    <cellStyle name="Normal 8 7 5 3 4" xfId="47643"/>
    <cellStyle name="Normal 8 7 5 4" xfId="47644"/>
    <cellStyle name="Normal 8 7 5 4 2" xfId="47645"/>
    <cellStyle name="Normal 8 7 5 5" xfId="47646"/>
    <cellStyle name="Normal 8 7 5 6" xfId="47647"/>
    <cellStyle name="Normal 8 7 6" xfId="47648"/>
    <cellStyle name="Normal 8 7 6 2" xfId="47649"/>
    <cellStyle name="Normal 8 7 6 2 2" xfId="47650"/>
    <cellStyle name="Normal 8 7 6 2 3" xfId="47651"/>
    <cellStyle name="Normal 8 7 6 2 4" xfId="47652"/>
    <cellStyle name="Normal 8 7 6 3" xfId="47653"/>
    <cellStyle name="Normal 8 7 6 4" xfId="47654"/>
    <cellStyle name="Normal 8 7 6 5" xfId="47655"/>
    <cellStyle name="Normal 8 7 7" xfId="47656"/>
    <cellStyle name="Normal 8 7 7 2" xfId="47657"/>
    <cellStyle name="Normal 8 7 7 3" xfId="47658"/>
    <cellStyle name="Normal 8 7 7 4" xfId="47659"/>
    <cellStyle name="Normal 8 7 8" xfId="47660"/>
    <cellStyle name="Normal 8 7 8 2" xfId="47661"/>
    <cellStyle name="Normal 8 7 9" xfId="47662"/>
    <cellStyle name="Normal 8 8" xfId="47663"/>
    <cellStyle name="Normal 8 8 2" xfId="47664"/>
    <cellStyle name="Normal 8 8 2 2" xfId="47665"/>
    <cellStyle name="Normal 8 8 2 2 2" xfId="47666"/>
    <cellStyle name="Normal 8 8 2 2 2 2" xfId="47667"/>
    <cellStyle name="Normal 8 8 2 2 2 3" xfId="47668"/>
    <cellStyle name="Normal 8 8 2 2 2 4" xfId="47669"/>
    <cellStyle name="Normal 8 8 2 2 3" xfId="47670"/>
    <cellStyle name="Normal 8 8 2 2 4" xfId="47671"/>
    <cellStyle name="Normal 8 8 2 2 5" xfId="47672"/>
    <cellStyle name="Normal 8 8 2 3" xfId="47673"/>
    <cellStyle name="Normal 8 8 2 3 2" xfId="47674"/>
    <cellStyle name="Normal 8 8 2 3 3" xfId="47675"/>
    <cellStyle name="Normal 8 8 2 3 4" xfId="47676"/>
    <cellStyle name="Normal 8 8 2 4" xfId="47677"/>
    <cellStyle name="Normal 8 8 2 4 2" xfId="47678"/>
    <cellStyle name="Normal 8 8 2 5" xfId="47679"/>
    <cellStyle name="Normal 8 8 2 6" xfId="47680"/>
    <cellStyle name="Normal 8 8 3" xfId="47681"/>
    <cellStyle name="Normal 8 8 3 2" xfId="47682"/>
    <cellStyle name="Normal 8 8 3 2 2" xfId="47683"/>
    <cellStyle name="Normal 8 8 3 2 2 2" xfId="47684"/>
    <cellStyle name="Normal 8 8 3 2 2 3" xfId="47685"/>
    <cellStyle name="Normal 8 8 3 2 2 4" xfId="47686"/>
    <cellStyle name="Normal 8 8 3 2 3" xfId="47687"/>
    <cellStyle name="Normal 8 8 3 2 4" xfId="47688"/>
    <cellStyle name="Normal 8 8 3 2 5" xfId="47689"/>
    <cellStyle name="Normal 8 8 3 3" xfId="47690"/>
    <cellStyle name="Normal 8 8 3 3 2" xfId="47691"/>
    <cellStyle name="Normal 8 8 3 3 3" xfId="47692"/>
    <cellStyle name="Normal 8 8 3 3 4" xfId="47693"/>
    <cellStyle name="Normal 8 8 3 4" xfId="47694"/>
    <cellStyle name="Normal 8 8 3 4 2" xfId="47695"/>
    <cellStyle name="Normal 8 8 3 5" xfId="47696"/>
    <cellStyle name="Normal 8 8 3 6" xfId="47697"/>
    <cellStyle name="Normal 8 8 4" xfId="47698"/>
    <cellStyle name="Normal 8 8 4 2" xfId="47699"/>
    <cellStyle name="Normal 8 8 4 2 2" xfId="47700"/>
    <cellStyle name="Normal 8 8 4 2 3" xfId="47701"/>
    <cellStyle name="Normal 8 8 4 2 4" xfId="47702"/>
    <cellStyle name="Normal 8 8 4 3" xfId="47703"/>
    <cellStyle name="Normal 8 8 4 4" xfId="47704"/>
    <cellStyle name="Normal 8 8 4 5" xfId="47705"/>
    <cellStyle name="Normal 8 8 5" xfId="47706"/>
    <cellStyle name="Normal 8 8 5 2" xfId="47707"/>
    <cellStyle name="Normal 8 8 5 3" xfId="47708"/>
    <cellStyle name="Normal 8 8 5 4" xfId="47709"/>
    <cellStyle name="Normal 8 8 6" xfId="47710"/>
    <cellStyle name="Normal 8 8 6 2" xfId="47711"/>
    <cellStyle name="Normal 8 8 7" xfId="47712"/>
    <cellStyle name="Normal 8 8 8" xfId="47713"/>
    <cellStyle name="Normal 8 9" xfId="47714"/>
    <cellStyle name="Normal 8 9 2" xfId="47715"/>
    <cellStyle name="Normal 8 9 2 2" xfId="47716"/>
    <cellStyle name="Normal 8 9 2 2 2" xfId="47717"/>
    <cellStyle name="Normal 8 9 2 2 2 2" xfId="47718"/>
    <cellStyle name="Normal 8 9 2 2 2 3" xfId="47719"/>
    <cellStyle name="Normal 8 9 2 2 2 4" xfId="47720"/>
    <cellStyle name="Normal 8 9 2 2 3" xfId="47721"/>
    <cellStyle name="Normal 8 9 2 2 4" xfId="47722"/>
    <cellStyle name="Normal 8 9 2 2 5" xfId="47723"/>
    <cellStyle name="Normal 8 9 2 3" xfId="47724"/>
    <cellStyle name="Normal 8 9 2 3 2" xfId="47725"/>
    <cellStyle name="Normal 8 9 2 3 3" xfId="47726"/>
    <cellStyle name="Normal 8 9 2 3 4" xfId="47727"/>
    <cellStyle name="Normal 8 9 2 4" xfId="47728"/>
    <cellStyle name="Normal 8 9 2 4 2" xfId="47729"/>
    <cellStyle name="Normal 8 9 2 5" xfId="47730"/>
    <cellStyle name="Normal 8 9 2 6" xfId="47731"/>
    <cellStyle name="Normal 8 9 3" xfId="47732"/>
    <cellStyle name="Normal 8 9 3 2" xfId="47733"/>
    <cellStyle name="Normal 8 9 3 2 2" xfId="47734"/>
    <cellStyle name="Normal 8 9 3 2 2 2" xfId="47735"/>
    <cellStyle name="Normal 8 9 3 2 2 3" xfId="47736"/>
    <cellStyle name="Normal 8 9 3 2 2 4" xfId="47737"/>
    <cellStyle name="Normal 8 9 3 2 3" xfId="47738"/>
    <cellStyle name="Normal 8 9 3 2 4" xfId="47739"/>
    <cellStyle name="Normal 8 9 3 2 5" xfId="47740"/>
    <cellStyle name="Normal 8 9 3 3" xfId="47741"/>
    <cellStyle name="Normal 8 9 3 3 2" xfId="47742"/>
    <cellStyle name="Normal 8 9 3 3 3" xfId="47743"/>
    <cellStyle name="Normal 8 9 3 3 4" xfId="47744"/>
    <cellStyle name="Normal 8 9 3 4" xfId="47745"/>
    <cellStyle name="Normal 8 9 3 4 2" xfId="47746"/>
    <cellStyle name="Normal 8 9 3 5" xfId="47747"/>
    <cellStyle name="Normal 8 9 3 6" xfId="47748"/>
    <cellStyle name="Normal 8 9 4" xfId="47749"/>
    <cellStyle name="Normal 8 9 4 2" xfId="47750"/>
    <cellStyle name="Normal 8 9 4 2 2" xfId="47751"/>
    <cellStyle name="Normal 8 9 4 2 3" xfId="47752"/>
    <cellStyle name="Normal 8 9 4 2 4" xfId="47753"/>
    <cellStyle name="Normal 8 9 4 3" xfId="47754"/>
    <cellStyle name="Normal 8 9 4 4" xfId="47755"/>
    <cellStyle name="Normal 8 9 4 5" xfId="47756"/>
    <cellStyle name="Normal 8 9 5" xfId="47757"/>
    <cellStyle name="Normal 8 9 5 2" xfId="47758"/>
    <cellStyle name="Normal 8 9 5 3" xfId="47759"/>
    <cellStyle name="Normal 8 9 5 4" xfId="47760"/>
    <cellStyle name="Normal 8 9 6" xfId="47761"/>
    <cellStyle name="Normal 8 9 6 2" xfId="47762"/>
    <cellStyle name="Normal 8 9 7" xfId="47763"/>
    <cellStyle name="Normal 8 9 8" xfId="47764"/>
    <cellStyle name="Normal 80" xfId="47765"/>
    <cellStyle name="Normal 80 2" xfId="47766"/>
    <cellStyle name="Normal 80 2 2" xfId="47767"/>
    <cellStyle name="Normal 80 2 2 2" xfId="47768"/>
    <cellStyle name="Normal 80 2 2 2 2" xfId="47769"/>
    <cellStyle name="Normal 80 2 2 2 3" xfId="47770"/>
    <cellStyle name="Normal 80 2 2 2 4" xfId="47771"/>
    <cellStyle name="Normal 80 2 2 3" xfId="47772"/>
    <cellStyle name="Normal 80 2 2 4" xfId="47773"/>
    <cellStyle name="Normal 80 2 2 5" xfId="47774"/>
    <cellStyle name="Normal 80 2 3" xfId="47775"/>
    <cellStyle name="Normal 80 2 3 2" xfId="47776"/>
    <cellStyle name="Normal 80 2 3 2 2" xfId="47777"/>
    <cellStyle name="Normal 80 2 3 2 3" xfId="47778"/>
    <cellStyle name="Normal 80 2 3 2 4" xfId="47779"/>
    <cellStyle name="Normal 80 2 3 3" xfId="47780"/>
    <cellStyle name="Normal 80 2 3 3 2" xfId="47781"/>
    <cellStyle name="Normal 80 2 3 3 3" xfId="47782"/>
    <cellStyle name="Normal 80 2 3 3 4" xfId="47783"/>
    <cellStyle name="Normal 80 2 3 3 5" xfId="47784"/>
    <cellStyle name="Normal 80 2 3 4" xfId="47785"/>
    <cellStyle name="Normal 80 2 3 5" xfId="47786"/>
    <cellStyle name="Normal 80 2 3 6" xfId="47787"/>
    <cellStyle name="Normal 80 2 4" xfId="47788"/>
    <cellStyle name="Normal 80 2 4 2" xfId="47789"/>
    <cellStyle name="Normal 80 2 4 3" xfId="47790"/>
    <cellStyle name="Normal 80 2 4 4" xfId="47791"/>
    <cellStyle name="Normal 80 2 5" xfId="47792"/>
    <cellStyle name="Normal 80 2 5 2" xfId="47793"/>
    <cellStyle name="Normal 80 2 6" xfId="47794"/>
    <cellStyle name="Normal 80 2 7" xfId="47795"/>
    <cellStyle name="Normal 80 3" xfId="47796"/>
    <cellStyle name="Normal 80 3 2" xfId="47797"/>
    <cellStyle name="Normal 80 3 2 2" xfId="47798"/>
    <cellStyle name="Normal 80 3 2 3" xfId="47799"/>
    <cellStyle name="Normal 80 3 2 4" xfId="47800"/>
    <cellStyle name="Normal 80 3 3" xfId="47801"/>
    <cellStyle name="Normal 80 3 4" xfId="47802"/>
    <cellStyle name="Normal 80 3 5" xfId="47803"/>
    <cellStyle name="Normal 80 4" xfId="47804"/>
    <cellStyle name="Normal 80 4 2" xfId="47805"/>
    <cellStyle name="Normal 80 4 3" xfId="47806"/>
    <cellStyle name="Normal 80 4 4" xfId="47807"/>
    <cellStyle name="Normal 80 5" xfId="47808"/>
    <cellStyle name="Normal 80 5 2" xfId="47809"/>
    <cellStyle name="Normal 80 6" xfId="47810"/>
    <cellStyle name="Normal 80 7" xfId="47811"/>
    <cellStyle name="Normal 81" xfId="47812"/>
    <cellStyle name="Normal 82" xfId="47813"/>
    <cellStyle name="Normal 82 2" xfId="47814"/>
    <cellStyle name="Normal 82 3" xfId="47815"/>
    <cellStyle name="Normal 83" xfId="47816"/>
    <cellStyle name="Normal 83 2" xfId="47817"/>
    <cellStyle name="Normal 83 3" xfId="47818"/>
    <cellStyle name="Normal 83 4" xfId="47819"/>
    <cellStyle name="Normal 84" xfId="47820"/>
    <cellStyle name="Normal 85" xfId="47821"/>
    <cellStyle name="Normal 86" xfId="47822"/>
    <cellStyle name="Normal 87" xfId="47823"/>
    <cellStyle name="Normal 88" xfId="47824"/>
    <cellStyle name="Normal 89" xfId="47825"/>
    <cellStyle name="Normal 9" xfId="47826"/>
    <cellStyle name="Normal 9 10" xfId="47827"/>
    <cellStyle name="Normal 9 10 2" xfId="47828"/>
    <cellStyle name="Normal 9 10 2 2" xfId="47829"/>
    <cellStyle name="Normal 9 10 2 2 2" xfId="47830"/>
    <cellStyle name="Normal 9 10 2 2 3" xfId="47831"/>
    <cellStyle name="Normal 9 10 2 2 4" xfId="47832"/>
    <cellStyle name="Normal 9 10 2 3" xfId="47833"/>
    <cellStyle name="Normal 9 10 2 4" xfId="47834"/>
    <cellStyle name="Normal 9 10 2 5" xfId="47835"/>
    <cellStyle name="Normal 9 10 3" xfId="47836"/>
    <cellStyle name="Normal 9 10 3 2" xfId="47837"/>
    <cellStyle name="Normal 9 10 3 3" xfId="47838"/>
    <cellStyle name="Normal 9 10 3 4" xfId="47839"/>
    <cellStyle name="Normal 9 10 4" xfId="47840"/>
    <cellStyle name="Normal 9 10 4 2" xfId="47841"/>
    <cellStyle name="Normal 9 10 5" xfId="47842"/>
    <cellStyle name="Normal 9 10 6" xfId="47843"/>
    <cellStyle name="Normal 9 11" xfId="47844"/>
    <cellStyle name="Normal 9 11 2" xfId="47845"/>
    <cellStyle name="Normal 9 11 2 2" xfId="47846"/>
    <cellStyle name="Normal 9 11 2 3" xfId="47847"/>
    <cellStyle name="Normal 9 11 2 4" xfId="47848"/>
    <cellStyle name="Normal 9 11 3" xfId="47849"/>
    <cellStyle name="Normal 9 11 4" xfId="47850"/>
    <cellStyle name="Normal 9 11 5" xfId="47851"/>
    <cellStyle name="Normal 9 12" xfId="47852"/>
    <cellStyle name="Normal 9 12 2" xfId="47853"/>
    <cellStyle name="Normal 9 12 3" xfId="47854"/>
    <cellStyle name="Normal 9 12 4" xfId="47855"/>
    <cellStyle name="Normal 9 13" xfId="47856"/>
    <cellStyle name="Normal 9 13 2" xfId="47857"/>
    <cellStyle name="Normal 9 14" xfId="47858"/>
    <cellStyle name="Normal 9 15" xfId="47859"/>
    <cellStyle name="Normal 9 16" xfId="47860"/>
    <cellStyle name="Normal 9 2" xfId="47861"/>
    <cellStyle name="Normal 9 2 10" xfId="47862"/>
    <cellStyle name="Normal 9 2 10 2" xfId="47863"/>
    <cellStyle name="Normal 9 2 10 2 2" xfId="47864"/>
    <cellStyle name="Normal 9 2 10 2 3" xfId="47865"/>
    <cellStyle name="Normal 9 2 10 2 4" xfId="47866"/>
    <cellStyle name="Normal 9 2 10 3" xfId="47867"/>
    <cellStyle name="Normal 9 2 10 4" xfId="47868"/>
    <cellStyle name="Normal 9 2 10 5" xfId="47869"/>
    <cellStyle name="Normal 9 2 11" xfId="47870"/>
    <cellStyle name="Normal 9 2 11 2" xfId="47871"/>
    <cellStyle name="Normal 9 2 11 3" xfId="47872"/>
    <cellStyle name="Normal 9 2 11 4" xfId="47873"/>
    <cellStyle name="Normal 9 2 12" xfId="47874"/>
    <cellStyle name="Normal 9 2 12 2" xfId="47875"/>
    <cellStyle name="Normal 9 2 13" xfId="47876"/>
    <cellStyle name="Normal 9 2 14" xfId="47877"/>
    <cellStyle name="Normal 9 2 15" xfId="47878"/>
    <cellStyle name="Normal 9 2 2" xfId="47879"/>
    <cellStyle name="Normal 9 2 2 10" xfId="47880"/>
    <cellStyle name="Normal 9 2 2 10 2" xfId="47881"/>
    <cellStyle name="Normal 9 2 2 10 3" xfId="47882"/>
    <cellStyle name="Normal 9 2 2 10 4" xfId="47883"/>
    <cellStyle name="Normal 9 2 2 11" xfId="47884"/>
    <cellStyle name="Normal 9 2 2 11 2" xfId="47885"/>
    <cellStyle name="Normal 9 2 2 12" xfId="47886"/>
    <cellStyle name="Normal 9 2 2 13" xfId="47887"/>
    <cellStyle name="Normal 9 2 2 2" xfId="47888"/>
    <cellStyle name="Normal 9 2 2 2 10" xfId="47889"/>
    <cellStyle name="Normal 9 2 2 2 11" xfId="47890"/>
    <cellStyle name="Normal 9 2 2 2 2" xfId="47891"/>
    <cellStyle name="Normal 9 2 2 2 2 10" xfId="47892"/>
    <cellStyle name="Normal 9 2 2 2 2 2" xfId="47893"/>
    <cellStyle name="Normal 9 2 2 2 2 2 2" xfId="47894"/>
    <cellStyle name="Normal 9 2 2 2 2 2 2 2" xfId="47895"/>
    <cellStyle name="Normal 9 2 2 2 2 2 2 2 2" xfId="47896"/>
    <cellStyle name="Normal 9 2 2 2 2 2 2 2 2 2" xfId="47897"/>
    <cellStyle name="Normal 9 2 2 2 2 2 2 2 2 3" xfId="47898"/>
    <cellStyle name="Normal 9 2 2 2 2 2 2 2 2 4" xfId="47899"/>
    <cellStyle name="Normal 9 2 2 2 2 2 2 2 3" xfId="47900"/>
    <cellStyle name="Normal 9 2 2 2 2 2 2 2 4" xfId="47901"/>
    <cellStyle name="Normal 9 2 2 2 2 2 2 2 5" xfId="47902"/>
    <cellStyle name="Normal 9 2 2 2 2 2 2 3" xfId="47903"/>
    <cellStyle name="Normal 9 2 2 2 2 2 2 3 2" xfId="47904"/>
    <cellStyle name="Normal 9 2 2 2 2 2 2 3 3" xfId="47905"/>
    <cellStyle name="Normal 9 2 2 2 2 2 2 3 4" xfId="47906"/>
    <cellStyle name="Normal 9 2 2 2 2 2 2 4" xfId="47907"/>
    <cellStyle name="Normal 9 2 2 2 2 2 2 4 2" xfId="47908"/>
    <cellStyle name="Normal 9 2 2 2 2 2 2 5" xfId="47909"/>
    <cellStyle name="Normal 9 2 2 2 2 2 2 6" xfId="47910"/>
    <cellStyle name="Normal 9 2 2 2 2 2 3" xfId="47911"/>
    <cellStyle name="Normal 9 2 2 2 2 2 3 2" xfId="47912"/>
    <cellStyle name="Normal 9 2 2 2 2 2 3 2 2" xfId="47913"/>
    <cellStyle name="Normal 9 2 2 2 2 2 3 2 2 2" xfId="47914"/>
    <cellStyle name="Normal 9 2 2 2 2 2 3 2 2 3" xfId="47915"/>
    <cellStyle name="Normal 9 2 2 2 2 2 3 2 2 4" xfId="47916"/>
    <cellStyle name="Normal 9 2 2 2 2 2 3 2 3" xfId="47917"/>
    <cellStyle name="Normal 9 2 2 2 2 2 3 2 4" xfId="47918"/>
    <cellStyle name="Normal 9 2 2 2 2 2 3 2 5" xfId="47919"/>
    <cellStyle name="Normal 9 2 2 2 2 2 3 3" xfId="47920"/>
    <cellStyle name="Normal 9 2 2 2 2 2 3 3 2" xfId="47921"/>
    <cellStyle name="Normal 9 2 2 2 2 2 3 3 3" xfId="47922"/>
    <cellStyle name="Normal 9 2 2 2 2 2 3 3 4" xfId="47923"/>
    <cellStyle name="Normal 9 2 2 2 2 2 3 4" xfId="47924"/>
    <cellStyle name="Normal 9 2 2 2 2 2 3 4 2" xfId="47925"/>
    <cellStyle name="Normal 9 2 2 2 2 2 3 5" xfId="47926"/>
    <cellStyle name="Normal 9 2 2 2 2 2 3 6" xfId="47927"/>
    <cellStyle name="Normal 9 2 2 2 2 2 4" xfId="47928"/>
    <cellStyle name="Normal 9 2 2 2 2 2 4 2" xfId="47929"/>
    <cellStyle name="Normal 9 2 2 2 2 2 4 2 2" xfId="47930"/>
    <cellStyle name="Normal 9 2 2 2 2 2 4 2 3" xfId="47931"/>
    <cellStyle name="Normal 9 2 2 2 2 2 4 2 4" xfId="47932"/>
    <cellStyle name="Normal 9 2 2 2 2 2 4 3" xfId="47933"/>
    <cellStyle name="Normal 9 2 2 2 2 2 4 4" xfId="47934"/>
    <cellStyle name="Normal 9 2 2 2 2 2 4 5" xfId="47935"/>
    <cellStyle name="Normal 9 2 2 2 2 2 5" xfId="47936"/>
    <cellStyle name="Normal 9 2 2 2 2 2 5 2" xfId="47937"/>
    <cellStyle name="Normal 9 2 2 2 2 2 5 3" xfId="47938"/>
    <cellStyle name="Normal 9 2 2 2 2 2 5 4" xfId="47939"/>
    <cellStyle name="Normal 9 2 2 2 2 2 6" xfId="47940"/>
    <cellStyle name="Normal 9 2 2 2 2 2 6 2" xfId="47941"/>
    <cellStyle name="Normal 9 2 2 2 2 2 7" xfId="47942"/>
    <cellStyle name="Normal 9 2 2 2 2 2 8" xfId="47943"/>
    <cellStyle name="Normal 9 2 2 2 2 3" xfId="47944"/>
    <cellStyle name="Normal 9 2 2 2 2 3 2" xfId="47945"/>
    <cellStyle name="Normal 9 2 2 2 2 3 2 2" xfId="47946"/>
    <cellStyle name="Normal 9 2 2 2 2 3 2 2 2" xfId="47947"/>
    <cellStyle name="Normal 9 2 2 2 2 3 2 2 2 2" xfId="47948"/>
    <cellStyle name="Normal 9 2 2 2 2 3 2 2 2 3" xfId="47949"/>
    <cellStyle name="Normal 9 2 2 2 2 3 2 2 2 4" xfId="47950"/>
    <cellStyle name="Normal 9 2 2 2 2 3 2 2 3" xfId="47951"/>
    <cellStyle name="Normal 9 2 2 2 2 3 2 2 4" xfId="47952"/>
    <cellStyle name="Normal 9 2 2 2 2 3 2 2 5" xfId="47953"/>
    <cellStyle name="Normal 9 2 2 2 2 3 2 3" xfId="47954"/>
    <cellStyle name="Normal 9 2 2 2 2 3 2 3 2" xfId="47955"/>
    <cellStyle name="Normal 9 2 2 2 2 3 2 3 3" xfId="47956"/>
    <cellStyle name="Normal 9 2 2 2 2 3 2 3 4" xfId="47957"/>
    <cellStyle name="Normal 9 2 2 2 2 3 2 4" xfId="47958"/>
    <cellStyle name="Normal 9 2 2 2 2 3 2 4 2" xfId="47959"/>
    <cellStyle name="Normal 9 2 2 2 2 3 2 5" xfId="47960"/>
    <cellStyle name="Normal 9 2 2 2 2 3 2 6" xfId="47961"/>
    <cellStyle name="Normal 9 2 2 2 2 3 3" xfId="47962"/>
    <cellStyle name="Normal 9 2 2 2 2 3 3 2" xfId="47963"/>
    <cellStyle name="Normal 9 2 2 2 2 3 3 2 2" xfId="47964"/>
    <cellStyle name="Normal 9 2 2 2 2 3 3 2 2 2" xfId="47965"/>
    <cellStyle name="Normal 9 2 2 2 2 3 3 2 2 3" xfId="47966"/>
    <cellStyle name="Normal 9 2 2 2 2 3 3 2 2 4" xfId="47967"/>
    <cellStyle name="Normal 9 2 2 2 2 3 3 2 3" xfId="47968"/>
    <cellStyle name="Normal 9 2 2 2 2 3 3 2 4" xfId="47969"/>
    <cellStyle name="Normal 9 2 2 2 2 3 3 2 5" xfId="47970"/>
    <cellStyle name="Normal 9 2 2 2 2 3 3 3" xfId="47971"/>
    <cellStyle name="Normal 9 2 2 2 2 3 3 3 2" xfId="47972"/>
    <cellStyle name="Normal 9 2 2 2 2 3 3 3 3" xfId="47973"/>
    <cellStyle name="Normal 9 2 2 2 2 3 3 3 4" xfId="47974"/>
    <cellStyle name="Normal 9 2 2 2 2 3 3 4" xfId="47975"/>
    <cellStyle name="Normal 9 2 2 2 2 3 3 4 2" xfId="47976"/>
    <cellStyle name="Normal 9 2 2 2 2 3 3 5" xfId="47977"/>
    <cellStyle name="Normal 9 2 2 2 2 3 3 6" xfId="47978"/>
    <cellStyle name="Normal 9 2 2 2 2 3 4" xfId="47979"/>
    <cellStyle name="Normal 9 2 2 2 2 3 4 2" xfId="47980"/>
    <cellStyle name="Normal 9 2 2 2 2 3 4 2 2" xfId="47981"/>
    <cellStyle name="Normal 9 2 2 2 2 3 4 2 3" xfId="47982"/>
    <cellStyle name="Normal 9 2 2 2 2 3 4 2 4" xfId="47983"/>
    <cellStyle name="Normal 9 2 2 2 2 3 4 3" xfId="47984"/>
    <cellStyle name="Normal 9 2 2 2 2 3 4 4" xfId="47985"/>
    <cellStyle name="Normal 9 2 2 2 2 3 4 5" xfId="47986"/>
    <cellStyle name="Normal 9 2 2 2 2 3 5" xfId="47987"/>
    <cellStyle name="Normal 9 2 2 2 2 3 5 2" xfId="47988"/>
    <cellStyle name="Normal 9 2 2 2 2 3 5 3" xfId="47989"/>
    <cellStyle name="Normal 9 2 2 2 2 3 5 4" xfId="47990"/>
    <cellStyle name="Normal 9 2 2 2 2 3 6" xfId="47991"/>
    <cellStyle name="Normal 9 2 2 2 2 3 6 2" xfId="47992"/>
    <cellStyle name="Normal 9 2 2 2 2 3 7" xfId="47993"/>
    <cellStyle name="Normal 9 2 2 2 2 3 8" xfId="47994"/>
    <cellStyle name="Normal 9 2 2 2 2 4" xfId="47995"/>
    <cellStyle name="Normal 9 2 2 2 2 4 2" xfId="47996"/>
    <cellStyle name="Normal 9 2 2 2 2 4 2 2" xfId="47997"/>
    <cellStyle name="Normal 9 2 2 2 2 4 2 2 2" xfId="47998"/>
    <cellStyle name="Normal 9 2 2 2 2 4 2 2 3" xfId="47999"/>
    <cellStyle name="Normal 9 2 2 2 2 4 2 2 4" xfId="48000"/>
    <cellStyle name="Normal 9 2 2 2 2 4 2 3" xfId="48001"/>
    <cellStyle name="Normal 9 2 2 2 2 4 2 4" xfId="48002"/>
    <cellStyle name="Normal 9 2 2 2 2 4 2 5" xfId="48003"/>
    <cellStyle name="Normal 9 2 2 2 2 4 3" xfId="48004"/>
    <cellStyle name="Normal 9 2 2 2 2 4 3 2" xfId="48005"/>
    <cellStyle name="Normal 9 2 2 2 2 4 3 3" xfId="48006"/>
    <cellStyle name="Normal 9 2 2 2 2 4 3 4" xfId="48007"/>
    <cellStyle name="Normal 9 2 2 2 2 4 4" xfId="48008"/>
    <cellStyle name="Normal 9 2 2 2 2 4 4 2" xfId="48009"/>
    <cellStyle name="Normal 9 2 2 2 2 4 5" xfId="48010"/>
    <cellStyle name="Normal 9 2 2 2 2 4 6" xfId="48011"/>
    <cellStyle name="Normal 9 2 2 2 2 5" xfId="48012"/>
    <cellStyle name="Normal 9 2 2 2 2 5 2" xfId="48013"/>
    <cellStyle name="Normal 9 2 2 2 2 5 2 2" xfId="48014"/>
    <cellStyle name="Normal 9 2 2 2 2 5 2 2 2" xfId="48015"/>
    <cellStyle name="Normal 9 2 2 2 2 5 2 2 3" xfId="48016"/>
    <cellStyle name="Normal 9 2 2 2 2 5 2 2 4" xfId="48017"/>
    <cellStyle name="Normal 9 2 2 2 2 5 2 3" xfId="48018"/>
    <cellStyle name="Normal 9 2 2 2 2 5 2 4" xfId="48019"/>
    <cellStyle name="Normal 9 2 2 2 2 5 2 5" xfId="48020"/>
    <cellStyle name="Normal 9 2 2 2 2 5 3" xfId="48021"/>
    <cellStyle name="Normal 9 2 2 2 2 5 3 2" xfId="48022"/>
    <cellStyle name="Normal 9 2 2 2 2 5 3 3" xfId="48023"/>
    <cellStyle name="Normal 9 2 2 2 2 5 3 4" xfId="48024"/>
    <cellStyle name="Normal 9 2 2 2 2 5 4" xfId="48025"/>
    <cellStyle name="Normal 9 2 2 2 2 5 4 2" xfId="48026"/>
    <cellStyle name="Normal 9 2 2 2 2 5 5" xfId="48027"/>
    <cellStyle name="Normal 9 2 2 2 2 5 6" xfId="48028"/>
    <cellStyle name="Normal 9 2 2 2 2 6" xfId="48029"/>
    <cellStyle name="Normal 9 2 2 2 2 6 2" xfId="48030"/>
    <cellStyle name="Normal 9 2 2 2 2 6 2 2" xfId="48031"/>
    <cellStyle name="Normal 9 2 2 2 2 6 2 3" xfId="48032"/>
    <cellStyle name="Normal 9 2 2 2 2 6 2 4" xfId="48033"/>
    <cellStyle name="Normal 9 2 2 2 2 6 3" xfId="48034"/>
    <cellStyle name="Normal 9 2 2 2 2 6 4" xfId="48035"/>
    <cellStyle name="Normal 9 2 2 2 2 6 5" xfId="48036"/>
    <cellStyle name="Normal 9 2 2 2 2 7" xfId="48037"/>
    <cellStyle name="Normal 9 2 2 2 2 7 2" xfId="48038"/>
    <cellStyle name="Normal 9 2 2 2 2 7 3" xfId="48039"/>
    <cellStyle name="Normal 9 2 2 2 2 7 4" xfId="48040"/>
    <cellStyle name="Normal 9 2 2 2 2 8" xfId="48041"/>
    <cellStyle name="Normal 9 2 2 2 2 8 2" xfId="48042"/>
    <cellStyle name="Normal 9 2 2 2 2 9" xfId="48043"/>
    <cellStyle name="Normal 9 2 2 2 3" xfId="48044"/>
    <cellStyle name="Normal 9 2 2 2 3 2" xfId="48045"/>
    <cellStyle name="Normal 9 2 2 2 3 2 2" xfId="48046"/>
    <cellStyle name="Normal 9 2 2 2 3 2 2 2" xfId="48047"/>
    <cellStyle name="Normal 9 2 2 2 3 2 2 2 2" xfId="48048"/>
    <cellStyle name="Normal 9 2 2 2 3 2 2 2 3" xfId="48049"/>
    <cellStyle name="Normal 9 2 2 2 3 2 2 2 4" xfId="48050"/>
    <cellStyle name="Normal 9 2 2 2 3 2 2 3" xfId="48051"/>
    <cellStyle name="Normal 9 2 2 2 3 2 2 4" xfId="48052"/>
    <cellStyle name="Normal 9 2 2 2 3 2 2 5" xfId="48053"/>
    <cellStyle name="Normal 9 2 2 2 3 2 3" xfId="48054"/>
    <cellStyle name="Normal 9 2 2 2 3 2 3 2" xfId="48055"/>
    <cellStyle name="Normal 9 2 2 2 3 2 3 3" xfId="48056"/>
    <cellStyle name="Normal 9 2 2 2 3 2 3 4" xfId="48057"/>
    <cellStyle name="Normal 9 2 2 2 3 2 4" xfId="48058"/>
    <cellStyle name="Normal 9 2 2 2 3 2 4 2" xfId="48059"/>
    <cellStyle name="Normal 9 2 2 2 3 2 5" xfId="48060"/>
    <cellStyle name="Normal 9 2 2 2 3 2 6" xfId="48061"/>
    <cellStyle name="Normal 9 2 2 2 3 3" xfId="48062"/>
    <cellStyle name="Normal 9 2 2 2 3 3 2" xfId="48063"/>
    <cellStyle name="Normal 9 2 2 2 3 3 2 2" xfId="48064"/>
    <cellStyle name="Normal 9 2 2 2 3 3 2 2 2" xfId="48065"/>
    <cellStyle name="Normal 9 2 2 2 3 3 2 2 3" xfId="48066"/>
    <cellStyle name="Normal 9 2 2 2 3 3 2 2 4" xfId="48067"/>
    <cellStyle name="Normal 9 2 2 2 3 3 2 3" xfId="48068"/>
    <cellStyle name="Normal 9 2 2 2 3 3 2 4" xfId="48069"/>
    <cellStyle name="Normal 9 2 2 2 3 3 2 5" xfId="48070"/>
    <cellStyle name="Normal 9 2 2 2 3 3 3" xfId="48071"/>
    <cellStyle name="Normal 9 2 2 2 3 3 3 2" xfId="48072"/>
    <cellStyle name="Normal 9 2 2 2 3 3 3 3" xfId="48073"/>
    <cellStyle name="Normal 9 2 2 2 3 3 3 4" xfId="48074"/>
    <cellStyle name="Normal 9 2 2 2 3 3 4" xfId="48075"/>
    <cellStyle name="Normal 9 2 2 2 3 3 4 2" xfId="48076"/>
    <cellStyle name="Normal 9 2 2 2 3 3 5" xfId="48077"/>
    <cellStyle name="Normal 9 2 2 2 3 3 6" xfId="48078"/>
    <cellStyle name="Normal 9 2 2 2 3 4" xfId="48079"/>
    <cellStyle name="Normal 9 2 2 2 3 4 2" xfId="48080"/>
    <cellStyle name="Normal 9 2 2 2 3 4 2 2" xfId="48081"/>
    <cellStyle name="Normal 9 2 2 2 3 4 2 3" xfId="48082"/>
    <cellStyle name="Normal 9 2 2 2 3 4 2 4" xfId="48083"/>
    <cellStyle name="Normal 9 2 2 2 3 4 3" xfId="48084"/>
    <cellStyle name="Normal 9 2 2 2 3 4 4" xfId="48085"/>
    <cellStyle name="Normal 9 2 2 2 3 4 5" xfId="48086"/>
    <cellStyle name="Normal 9 2 2 2 3 5" xfId="48087"/>
    <cellStyle name="Normal 9 2 2 2 3 5 2" xfId="48088"/>
    <cellStyle name="Normal 9 2 2 2 3 5 3" xfId="48089"/>
    <cellStyle name="Normal 9 2 2 2 3 5 4" xfId="48090"/>
    <cellStyle name="Normal 9 2 2 2 3 6" xfId="48091"/>
    <cellStyle name="Normal 9 2 2 2 3 6 2" xfId="48092"/>
    <cellStyle name="Normal 9 2 2 2 3 7" xfId="48093"/>
    <cellStyle name="Normal 9 2 2 2 3 8" xfId="48094"/>
    <cellStyle name="Normal 9 2 2 2 4" xfId="48095"/>
    <cellStyle name="Normal 9 2 2 2 4 2" xfId="48096"/>
    <cellStyle name="Normal 9 2 2 2 4 2 2" xfId="48097"/>
    <cellStyle name="Normal 9 2 2 2 4 2 2 2" xfId="48098"/>
    <cellStyle name="Normal 9 2 2 2 4 2 2 2 2" xfId="48099"/>
    <cellStyle name="Normal 9 2 2 2 4 2 2 2 3" xfId="48100"/>
    <cellStyle name="Normal 9 2 2 2 4 2 2 2 4" xfId="48101"/>
    <cellStyle name="Normal 9 2 2 2 4 2 2 3" xfId="48102"/>
    <cellStyle name="Normal 9 2 2 2 4 2 2 4" xfId="48103"/>
    <cellStyle name="Normal 9 2 2 2 4 2 2 5" xfId="48104"/>
    <cellStyle name="Normal 9 2 2 2 4 2 3" xfId="48105"/>
    <cellStyle name="Normal 9 2 2 2 4 2 3 2" xfId="48106"/>
    <cellStyle name="Normal 9 2 2 2 4 2 3 3" xfId="48107"/>
    <cellStyle name="Normal 9 2 2 2 4 2 3 4" xfId="48108"/>
    <cellStyle name="Normal 9 2 2 2 4 2 4" xfId="48109"/>
    <cellStyle name="Normal 9 2 2 2 4 2 4 2" xfId="48110"/>
    <cellStyle name="Normal 9 2 2 2 4 2 5" xfId="48111"/>
    <cellStyle name="Normal 9 2 2 2 4 2 6" xfId="48112"/>
    <cellStyle name="Normal 9 2 2 2 4 3" xfId="48113"/>
    <cellStyle name="Normal 9 2 2 2 4 3 2" xfId="48114"/>
    <cellStyle name="Normal 9 2 2 2 4 3 2 2" xfId="48115"/>
    <cellStyle name="Normal 9 2 2 2 4 3 2 2 2" xfId="48116"/>
    <cellStyle name="Normal 9 2 2 2 4 3 2 2 3" xfId="48117"/>
    <cellStyle name="Normal 9 2 2 2 4 3 2 2 4" xfId="48118"/>
    <cellStyle name="Normal 9 2 2 2 4 3 2 3" xfId="48119"/>
    <cellStyle name="Normal 9 2 2 2 4 3 2 4" xfId="48120"/>
    <cellStyle name="Normal 9 2 2 2 4 3 2 5" xfId="48121"/>
    <cellStyle name="Normal 9 2 2 2 4 3 3" xfId="48122"/>
    <cellStyle name="Normal 9 2 2 2 4 3 3 2" xfId="48123"/>
    <cellStyle name="Normal 9 2 2 2 4 3 3 3" xfId="48124"/>
    <cellStyle name="Normal 9 2 2 2 4 3 3 4" xfId="48125"/>
    <cellStyle name="Normal 9 2 2 2 4 3 4" xfId="48126"/>
    <cellStyle name="Normal 9 2 2 2 4 3 4 2" xfId="48127"/>
    <cellStyle name="Normal 9 2 2 2 4 3 5" xfId="48128"/>
    <cellStyle name="Normal 9 2 2 2 4 3 6" xfId="48129"/>
    <cellStyle name="Normal 9 2 2 2 4 4" xfId="48130"/>
    <cellStyle name="Normal 9 2 2 2 4 4 2" xfId="48131"/>
    <cellStyle name="Normal 9 2 2 2 4 4 2 2" xfId="48132"/>
    <cellStyle name="Normal 9 2 2 2 4 4 2 3" xfId="48133"/>
    <cellStyle name="Normal 9 2 2 2 4 4 2 4" xfId="48134"/>
    <cellStyle name="Normal 9 2 2 2 4 4 3" xfId="48135"/>
    <cellStyle name="Normal 9 2 2 2 4 4 4" xfId="48136"/>
    <cellStyle name="Normal 9 2 2 2 4 4 5" xfId="48137"/>
    <cellStyle name="Normal 9 2 2 2 4 5" xfId="48138"/>
    <cellStyle name="Normal 9 2 2 2 4 5 2" xfId="48139"/>
    <cellStyle name="Normal 9 2 2 2 4 5 3" xfId="48140"/>
    <cellStyle name="Normal 9 2 2 2 4 5 4" xfId="48141"/>
    <cellStyle name="Normal 9 2 2 2 4 6" xfId="48142"/>
    <cellStyle name="Normal 9 2 2 2 4 6 2" xfId="48143"/>
    <cellStyle name="Normal 9 2 2 2 4 7" xfId="48144"/>
    <cellStyle name="Normal 9 2 2 2 4 8" xfId="48145"/>
    <cellStyle name="Normal 9 2 2 2 5" xfId="48146"/>
    <cellStyle name="Normal 9 2 2 2 5 2" xfId="48147"/>
    <cellStyle name="Normal 9 2 2 2 5 2 2" xfId="48148"/>
    <cellStyle name="Normal 9 2 2 2 5 2 2 2" xfId="48149"/>
    <cellStyle name="Normal 9 2 2 2 5 2 2 3" xfId="48150"/>
    <cellStyle name="Normal 9 2 2 2 5 2 2 4" xfId="48151"/>
    <cellStyle name="Normal 9 2 2 2 5 2 3" xfId="48152"/>
    <cellStyle name="Normal 9 2 2 2 5 2 4" xfId="48153"/>
    <cellStyle name="Normal 9 2 2 2 5 2 5" xfId="48154"/>
    <cellStyle name="Normal 9 2 2 2 5 3" xfId="48155"/>
    <cellStyle name="Normal 9 2 2 2 5 3 2" xfId="48156"/>
    <cellStyle name="Normal 9 2 2 2 5 3 3" xfId="48157"/>
    <cellStyle name="Normal 9 2 2 2 5 3 4" xfId="48158"/>
    <cellStyle name="Normal 9 2 2 2 5 4" xfId="48159"/>
    <cellStyle name="Normal 9 2 2 2 5 4 2" xfId="48160"/>
    <cellStyle name="Normal 9 2 2 2 5 5" xfId="48161"/>
    <cellStyle name="Normal 9 2 2 2 5 6" xfId="48162"/>
    <cellStyle name="Normal 9 2 2 2 6" xfId="48163"/>
    <cellStyle name="Normal 9 2 2 2 6 2" xfId="48164"/>
    <cellStyle name="Normal 9 2 2 2 6 2 2" xfId="48165"/>
    <cellStyle name="Normal 9 2 2 2 6 2 2 2" xfId="48166"/>
    <cellStyle name="Normal 9 2 2 2 6 2 2 3" xfId="48167"/>
    <cellStyle name="Normal 9 2 2 2 6 2 2 4" xfId="48168"/>
    <cellStyle name="Normal 9 2 2 2 6 2 3" xfId="48169"/>
    <cellStyle name="Normal 9 2 2 2 6 2 4" xfId="48170"/>
    <cellStyle name="Normal 9 2 2 2 6 2 5" xfId="48171"/>
    <cellStyle name="Normal 9 2 2 2 6 3" xfId="48172"/>
    <cellStyle name="Normal 9 2 2 2 6 3 2" xfId="48173"/>
    <cellStyle name="Normal 9 2 2 2 6 3 3" xfId="48174"/>
    <cellStyle name="Normal 9 2 2 2 6 3 4" xfId="48175"/>
    <cellStyle name="Normal 9 2 2 2 6 4" xfId="48176"/>
    <cellStyle name="Normal 9 2 2 2 6 4 2" xfId="48177"/>
    <cellStyle name="Normal 9 2 2 2 6 5" xfId="48178"/>
    <cellStyle name="Normal 9 2 2 2 6 6" xfId="48179"/>
    <cellStyle name="Normal 9 2 2 2 7" xfId="48180"/>
    <cellStyle name="Normal 9 2 2 2 7 2" xfId="48181"/>
    <cellStyle name="Normal 9 2 2 2 7 2 2" xfId="48182"/>
    <cellStyle name="Normal 9 2 2 2 7 2 3" xfId="48183"/>
    <cellStyle name="Normal 9 2 2 2 7 2 4" xfId="48184"/>
    <cellStyle name="Normal 9 2 2 2 7 3" xfId="48185"/>
    <cellStyle name="Normal 9 2 2 2 7 4" xfId="48186"/>
    <cellStyle name="Normal 9 2 2 2 7 5" xfId="48187"/>
    <cellStyle name="Normal 9 2 2 2 8" xfId="48188"/>
    <cellStyle name="Normal 9 2 2 2 8 2" xfId="48189"/>
    <cellStyle name="Normal 9 2 2 2 8 3" xfId="48190"/>
    <cellStyle name="Normal 9 2 2 2 8 4" xfId="48191"/>
    <cellStyle name="Normal 9 2 2 2 9" xfId="48192"/>
    <cellStyle name="Normal 9 2 2 2 9 2" xfId="48193"/>
    <cellStyle name="Normal 9 2 2 3" xfId="48194"/>
    <cellStyle name="Normal 9 2 2 3 10" xfId="48195"/>
    <cellStyle name="Normal 9 2 2 3 2" xfId="48196"/>
    <cellStyle name="Normal 9 2 2 3 2 2" xfId="48197"/>
    <cellStyle name="Normal 9 2 2 3 2 2 2" xfId="48198"/>
    <cellStyle name="Normal 9 2 2 3 2 2 2 2" xfId="48199"/>
    <cellStyle name="Normal 9 2 2 3 2 2 2 2 2" xfId="48200"/>
    <cellStyle name="Normal 9 2 2 3 2 2 2 2 3" xfId="48201"/>
    <cellStyle name="Normal 9 2 2 3 2 2 2 2 4" xfId="48202"/>
    <cellStyle name="Normal 9 2 2 3 2 2 2 3" xfId="48203"/>
    <cellStyle name="Normal 9 2 2 3 2 2 2 4" xfId="48204"/>
    <cellStyle name="Normal 9 2 2 3 2 2 2 5" xfId="48205"/>
    <cellStyle name="Normal 9 2 2 3 2 2 3" xfId="48206"/>
    <cellStyle name="Normal 9 2 2 3 2 2 3 2" xfId="48207"/>
    <cellStyle name="Normal 9 2 2 3 2 2 3 3" xfId="48208"/>
    <cellStyle name="Normal 9 2 2 3 2 2 3 4" xfId="48209"/>
    <cellStyle name="Normal 9 2 2 3 2 2 4" xfId="48210"/>
    <cellStyle name="Normal 9 2 2 3 2 2 4 2" xfId="48211"/>
    <cellStyle name="Normal 9 2 2 3 2 2 5" xfId="48212"/>
    <cellStyle name="Normal 9 2 2 3 2 2 6" xfId="48213"/>
    <cellStyle name="Normal 9 2 2 3 2 3" xfId="48214"/>
    <cellStyle name="Normal 9 2 2 3 2 3 2" xfId="48215"/>
    <cellStyle name="Normal 9 2 2 3 2 3 2 2" xfId="48216"/>
    <cellStyle name="Normal 9 2 2 3 2 3 2 2 2" xfId="48217"/>
    <cellStyle name="Normal 9 2 2 3 2 3 2 2 3" xfId="48218"/>
    <cellStyle name="Normal 9 2 2 3 2 3 2 2 4" xfId="48219"/>
    <cellStyle name="Normal 9 2 2 3 2 3 2 3" xfId="48220"/>
    <cellStyle name="Normal 9 2 2 3 2 3 2 4" xfId="48221"/>
    <cellStyle name="Normal 9 2 2 3 2 3 2 5" xfId="48222"/>
    <cellStyle name="Normal 9 2 2 3 2 3 3" xfId="48223"/>
    <cellStyle name="Normal 9 2 2 3 2 3 3 2" xfId="48224"/>
    <cellStyle name="Normal 9 2 2 3 2 3 3 3" xfId="48225"/>
    <cellStyle name="Normal 9 2 2 3 2 3 3 4" xfId="48226"/>
    <cellStyle name="Normal 9 2 2 3 2 3 4" xfId="48227"/>
    <cellStyle name="Normal 9 2 2 3 2 3 4 2" xfId="48228"/>
    <cellStyle name="Normal 9 2 2 3 2 3 5" xfId="48229"/>
    <cellStyle name="Normal 9 2 2 3 2 3 6" xfId="48230"/>
    <cellStyle name="Normal 9 2 2 3 2 4" xfId="48231"/>
    <cellStyle name="Normal 9 2 2 3 2 4 2" xfId="48232"/>
    <cellStyle name="Normal 9 2 2 3 2 4 2 2" xfId="48233"/>
    <cellStyle name="Normal 9 2 2 3 2 4 2 3" xfId="48234"/>
    <cellStyle name="Normal 9 2 2 3 2 4 2 4" xfId="48235"/>
    <cellStyle name="Normal 9 2 2 3 2 4 3" xfId="48236"/>
    <cellStyle name="Normal 9 2 2 3 2 4 4" xfId="48237"/>
    <cellStyle name="Normal 9 2 2 3 2 4 5" xfId="48238"/>
    <cellStyle name="Normal 9 2 2 3 2 5" xfId="48239"/>
    <cellStyle name="Normal 9 2 2 3 2 5 2" xfId="48240"/>
    <cellStyle name="Normal 9 2 2 3 2 5 3" xfId="48241"/>
    <cellStyle name="Normal 9 2 2 3 2 5 4" xfId="48242"/>
    <cellStyle name="Normal 9 2 2 3 2 6" xfId="48243"/>
    <cellStyle name="Normal 9 2 2 3 2 6 2" xfId="48244"/>
    <cellStyle name="Normal 9 2 2 3 2 7" xfId="48245"/>
    <cellStyle name="Normal 9 2 2 3 2 8" xfId="48246"/>
    <cellStyle name="Normal 9 2 2 3 3" xfId="48247"/>
    <cellStyle name="Normal 9 2 2 3 3 2" xfId="48248"/>
    <cellStyle name="Normal 9 2 2 3 3 2 2" xfId="48249"/>
    <cellStyle name="Normal 9 2 2 3 3 2 2 2" xfId="48250"/>
    <cellStyle name="Normal 9 2 2 3 3 2 2 2 2" xfId="48251"/>
    <cellStyle name="Normal 9 2 2 3 3 2 2 2 3" xfId="48252"/>
    <cellStyle name="Normal 9 2 2 3 3 2 2 2 4" xfId="48253"/>
    <cellStyle name="Normal 9 2 2 3 3 2 2 3" xfId="48254"/>
    <cellStyle name="Normal 9 2 2 3 3 2 2 4" xfId="48255"/>
    <cellStyle name="Normal 9 2 2 3 3 2 2 5" xfId="48256"/>
    <cellStyle name="Normal 9 2 2 3 3 2 3" xfId="48257"/>
    <cellStyle name="Normal 9 2 2 3 3 2 3 2" xfId="48258"/>
    <cellStyle name="Normal 9 2 2 3 3 2 3 3" xfId="48259"/>
    <cellStyle name="Normal 9 2 2 3 3 2 3 4" xfId="48260"/>
    <cellStyle name="Normal 9 2 2 3 3 2 4" xfId="48261"/>
    <cellStyle name="Normal 9 2 2 3 3 2 4 2" xfId="48262"/>
    <cellStyle name="Normal 9 2 2 3 3 2 5" xfId="48263"/>
    <cellStyle name="Normal 9 2 2 3 3 2 6" xfId="48264"/>
    <cellStyle name="Normal 9 2 2 3 3 3" xfId="48265"/>
    <cellStyle name="Normal 9 2 2 3 3 3 2" xfId="48266"/>
    <cellStyle name="Normal 9 2 2 3 3 3 2 2" xfId="48267"/>
    <cellStyle name="Normal 9 2 2 3 3 3 2 2 2" xfId="48268"/>
    <cellStyle name="Normal 9 2 2 3 3 3 2 2 3" xfId="48269"/>
    <cellStyle name="Normal 9 2 2 3 3 3 2 2 4" xfId="48270"/>
    <cellStyle name="Normal 9 2 2 3 3 3 2 3" xfId="48271"/>
    <cellStyle name="Normal 9 2 2 3 3 3 2 4" xfId="48272"/>
    <cellStyle name="Normal 9 2 2 3 3 3 2 5" xfId="48273"/>
    <cellStyle name="Normal 9 2 2 3 3 3 3" xfId="48274"/>
    <cellStyle name="Normal 9 2 2 3 3 3 3 2" xfId="48275"/>
    <cellStyle name="Normal 9 2 2 3 3 3 3 3" xfId="48276"/>
    <cellStyle name="Normal 9 2 2 3 3 3 3 4" xfId="48277"/>
    <cellStyle name="Normal 9 2 2 3 3 3 4" xfId="48278"/>
    <cellStyle name="Normal 9 2 2 3 3 3 4 2" xfId="48279"/>
    <cellStyle name="Normal 9 2 2 3 3 3 5" xfId="48280"/>
    <cellStyle name="Normal 9 2 2 3 3 3 6" xfId="48281"/>
    <cellStyle name="Normal 9 2 2 3 3 4" xfId="48282"/>
    <cellStyle name="Normal 9 2 2 3 3 4 2" xfId="48283"/>
    <cellStyle name="Normal 9 2 2 3 3 4 2 2" xfId="48284"/>
    <cellStyle name="Normal 9 2 2 3 3 4 2 3" xfId="48285"/>
    <cellStyle name="Normal 9 2 2 3 3 4 2 4" xfId="48286"/>
    <cellStyle name="Normal 9 2 2 3 3 4 3" xfId="48287"/>
    <cellStyle name="Normal 9 2 2 3 3 4 4" xfId="48288"/>
    <cellStyle name="Normal 9 2 2 3 3 4 5" xfId="48289"/>
    <cellStyle name="Normal 9 2 2 3 3 5" xfId="48290"/>
    <cellStyle name="Normal 9 2 2 3 3 5 2" xfId="48291"/>
    <cellStyle name="Normal 9 2 2 3 3 5 3" xfId="48292"/>
    <cellStyle name="Normal 9 2 2 3 3 5 4" xfId="48293"/>
    <cellStyle name="Normal 9 2 2 3 3 6" xfId="48294"/>
    <cellStyle name="Normal 9 2 2 3 3 6 2" xfId="48295"/>
    <cellStyle name="Normal 9 2 2 3 3 7" xfId="48296"/>
    <cellStyle name="Normal 9 2 2 3 3 8" xfId="48297"/>
    <cellStyle name="Normal 9 2 2 3 4" xfId="48298"/>
    <cellStyle name="Normal 9 2 2 3 4 2" xfId="48299"/>
    <cellStyle name="Normal 9 2 2 3 4 2 2" xfId="48300"/>
    <cellStyle name="Normal 9 2 2 3 4 2 2 2" xfId="48301"/>
    <cellStyle name="Normal 9 2 2 3 4 2 2 3" xfId="48302"/>
    <cellStyle name="Normal 9 2 2 3 4 2 2 4" xfId="48303"/>
    <cellStyle name="Normal 9 2 2 3 4 2 3" xfId="48304"/>
    <cellStyle name="Normal 9 2 2 3 4 2 4" xfId="48305"/>
    <cellStyle name="Normal 9 2 2 3 4 2 5" xfId="48306"/>
    <cellStyle name="Normal 9 2 2 3 4 3" xfId="48307"/>
    <cellStyle name="Normal 9 2 2 3 4 3 2" xfId="48308"/>
    <cellStyle name="Normal 9 2 2 3 4 3 3" xfId="48309"/>
    <cellStyle name="Normal 9 2 2 3 4 3 4" xfId="48310"/>
    <cellStyle name="Normal 9 2 2 3 4 4" xfId="48311"/>
    <cellStyle name="Normal 9 2 2 3 4 4 2" xfId="48312"/>
    <cellStyle name="Normal 9 2 2 3 4 5" xfId="48313"/>
    <cellStyle name="Normal 9 2 2 3 4 6" xfId="48314"/>
    <cellStyle name="Normal 9 2 2 3 5" xfId="48315"/>
    <cellStyle name="Normal 9 2 2 3 5 2" xfId="48316"/>
    <cellStyle name="Normal 9 2 2 3 5 2 2" xfId="48317"/>
    <cellStyle name="Normal 9 2 2 3 5 2 2 2" xfId="48318"/>
    <cellStyle name="Normal 9 2 2 3 5 2 2 3" xfId="48319"/>
    <cellStyle name="Normal 9 2 2 3 5 2 2 4" xfId="48320"/>
    <cellStyle name="Normal 9 2 2 3 5 2 3" xfId="48321"/>
    <cellStyle name="Normal 9 2 2 3 5 2 4" xfId="48322"/>
    <cellStyle name="Normal 9 2 2 3 5 2 5" xfId="48323"/>
    <cellStyle name="Normal 9 2 2 3 5 3" xfId="48324"/>
    <cellStyle name="Normal 9 2 2 3 5 3 2" xfId="48325"/>
    <cellStyle name="Normal 9 2 2 3 5 3 3" xfId="48326"/>
    <cellStyle name="Normal 9 2 2 3 5 3 4" xfId="48327"/>
    <cellStyle name="Normal 9 2 2 3 5 4" xfId="48328"/>
    <cellStyle name="Normal 9 2 2 3 5 4 2" xfId="48329"/>
    <cellStyle name="Normal 9 2 2 3 5 5" xfId="48330"/>
    <cellStyle name="Normal 9 2 2 3 5 6" xfId="48331"/>
    <cellStyle name="Normal 9 2 2 3 6" xfId="48332"/>
    <cellStyle name="Normal 9 2 2 3 6 2" xfId="48333"/>
    <cellStyle name="Normal 9 2 2 3 6 2 2" xfId="48334"/>
    <cellStyle name="Normal 9 2 2 3 6 2 3" xfId="48335"/>
    <cellStyle name="Normal 9 2 2 3 6 2 4" xfId="48336"/>
    <cellStyle name="Normal 9 2 2 3 6 3" xfId="48337"/>
    <cellStyle name="Normal 9 2 2 3 6 4" xfId="48338"/>
    <cellStyle name="Normal 9 2 2 3 6 5" xfId="48339"/>
    <cellStyle name="Normal 9 2 2 3 7" xfId="48340"/>
    <cellStyle name="Normal 9 2 2 3 7 2" xfId="48341"/>
    <cellStyle name="Normal 9 2 2 3 7 3" xfId="48342"/>
    <cellStyle name="Normal 9 2 2 3 7 4" xfId="48343"/>
    <cellStyle name="Normal 9 2 2 3 8" xfId="48344"/>
    <cellStyle name="Normal 9 2 2 3 8 2" xfId="48345"/>
    <cellStyle name="Normal 9 2 2 3 9" xfId="48346"/>
    <cellStyle name="Normal 9 2 2 4" xfId="48347"/>
    <cellStyle name="Normal 9 2 2 4 10" xfId="48348"/>
    <cellStyle name="Normal 9 2 2 4 2" xfId="48349"/>
    <cellStyle name="Normal 9 2 2 4 2 2" xfId="48350"/>
    <cellStyle name="Normal 9 2 2 4 2 2 2" xfId="48351"/>
    <cellStyle name="Normal 9 2 2 4 2 2 2 2" xfId="48352"/>
    <cellStyle name="Normal 9 2 2 4 2 2 2 2 2" xfId="48353"/>
    <cellStyle name="Normal 9 2 2 4 2 2 2 2 3" xfId="48354"/>
    <cellStyle name="Normal 9 2 2 4 2 2 2 2 4" xfId="48355"/>
    <cellStyle name="Normal 9 2 2 4 2 2 2 3" xfId="48356"/>
    <cellStyle name="Normal 9 2 2 4 2 2 2 4" xfId="48357"/>
    <cellStyle name="Normal 9 2 2 4 2 2 2 5" xfId="48358"/>
    <cellStyle name="Normal 9 2 2 4 2 2 3" xfId="48359"/>
    <cellStyle name="Normal 9 2 2 4 2 2 3 2" xfId="48360"/>
    <cellStyle name="Normal 9 2 2 4 2 2 3 3" xfId="48361"/>
    <cellStyle name="Normal 9 2 2 4 2 2 3 4" xfId="48362"/>
    <cellStyle name="Normal 9 2 2 4 2 2 4" xfId="48363"/>
    <cellStyle name="Normal 9 2 2 4 2 2 4 2" xfId="48364"/>
    <cellStyle name="Normal 9 2 2 4 2 2 5" xfId="48365"/>
    <cellStyle name="Normal 9 2 2 4 2 2 6" xfId="48366"/>
    <cellStyle name="Normal 9 2 2 4 2 3" xfId="48367"/>
    <cellStyle name="Normal 9 2 2 4 2 3 2" xfId="48368"/>
    <cellStyle name="Normal 9 2 2 4 2 3 2 2" xfId="48369"/>
    <cellStyle name="Normal 9 2 2 4 2 3 2 2 2" xfId="48370"/>
    <cellStyle name="Normal 9 2 2 4 2 3 2 2 3" xfId="48371"/>
    <cellStyle name="Normal 9 2 2 4 2 3 2 2 4" xfId="48372"/>
    <cellStyle name="Normal 9 2 2 4 2 3 2 3" xfId="48373"/>
    <cellStyle name="Normal 9 2 2 4 2 3 2 4" xfId="48374"/>
    <cellStyle name="Normal 9 2 2 4 2 3 2 5" xfId="48375"/>
    <cellStyle name="Normal 9 2 2 4 2 3 3" xfId="48376"/>
    <cellStyle name="Normal 9 2 2 4 2 3 3 2" xfId="48377"/>
    <cellStyle name="Normal 9 2 2 4 2 3 3 3" xfId="48378"/>
    <cellStyle name="Normal 9 2 2 4 2 3 3 4" xfId="48379"/>
    <cellStyle name="Normal 9 2 2 4 2 3 4" xfId="48380"/>
    <cellStyle name="Normal 9 2 2 4 2 3 4 2" xfId="48381"/>
    <cellStyle name="Normal 9 2 2 4 2 3 5" xfId="48382"/>
    <cellStyle name="Normal 9 2 2 4 2 3 6" xfId="48383"/>
    <cellStyle name="Normal 9 2 2 4 2 4" xfId="48384"/>
    <cellStyle name="Normal 9 2 2 4 2 4 2" xfId="48385"/>
    <cellStyle name="Normal 9 2 2 4 2 4 2 2" xfId="48386"/>
    <cellStyle name="Normal 9 2 2 4 2 4 2 3" xfId="48387"/>
    <cellStyle name="Normal 9 2 2 4 2 4 2 4" xfId="48388"/>
    <cellStyle name="Normal 9 2 2 4 2 4 3" xfId="48389"/>
    <cellStyle name="Normal 9 2 2 4 2 4 4" xfId="48390"/>
    <cellStyle name="Normal 9 2 2 4 2 4 5" xfId="48391"/>
    <cellStyle name="Normal 9 2 2 4 2 5" xfId="48392"/>
    <cellStyle name="Normal 9 2 2 4 2 5 2" xfId="48393"/>
    <cellStyle name="Normal 9 2 2 4 2 5 3" xfId="48394"/>
    <cellStyle name="Normal 9 2 2 4 2 5 4" xfId="48395"/>
    <cellStyle name="Normal 9 2 2 4 2 6" xfId="48396"/>
    <cellStyle name="Normal 9 2 2 4 2 6 2" xfId="48397"/>
    <cellStyle name="Normal 9 2 2 4 2 7" xfId="48398"/>
    <cellStyle name="Normal 9 2 2 4 2 8" xfId="48399"/>
    <cellStyle name="Normal 9 2 2 4 3" xfId="48400"/>
    <cellStyle name="Normal 9 2 2 4 3 2" xfId="48401"/>
    <cellStyle name="Normal 9 2 2 4 3 2 2" xfId="48402"/>
    <cellStyle name="Normal 9 2 2 4 3 2 2 2" xfId="48403"/>
    <cellStyle name="Normal 9 2 2 4 3 2 2 2 2" xfId="48404"/>
    <cellStyle name="Normal 9 2 2 4 3 2 2 2 3" xfId="48405"/>
    <cellStyle name="Normal 9 2 2 4 3 2 2 2 4" xfId="48406"/>
    <cellStyle name="Normal 9 2 2 4 3 2 2 3" xfId="48407"/>
    <cellStyle name="Normal 9 2 2 4 3 2 2 4" xfId="48408"/>
    <cellStyle name="Normal 9 2 2 4 3 2 2 5" xfId="48409"/>
    <cellStyle name="Normal 9 2 2 4 3 2 3" xfId="48410"/>
    <cellStyle name="Normal 9 2 2 4 3 2 3 2" xfId="48411"/>
    <cellStyle name="Normal 9 2 2 4 3 2 3 3" xfId="48412"/>
    <cellStyle name="Normal 9 2 2 4 3 2 3 4" xfId="48413"/>
    <cellStyle name="Normal 9 2 2 4 3 2 4" xfId="48414"/>
    <cellStyle name="Normal 9 2 2 4 3 2 4 2" xfId="48415"/>
    <cellStyle name="Normal 9 2 2 4 3 2 5" xfId="48416"/>
    <cellStyle name="Normal 9 2 2 4 3 2 6" xfId="48417"/>
    <cellStyle name="Normal 9 2 2 4 3 3" xfId="48418"/>
    <cellStyle name="Normal 9 2 2 4 3 3 2" xfId="48419"/>
    <cellStyle name="Normal 9 2 2 4 3 3 2 2" xfId="48420"/>
    <cellStyle name="Normal 9 2 2 4 3 3 2 2 2" xfId="48421"/>
    <cellStyle name="Normal 9 2 2 4 3 3 2 2 3" xfId="48422"/>
    <cellStyle name="Normal 9 2 2 4 3 3 2 2 4" xfId="48423"/>
    <cellStyle name="Normal 9 2 2 4 3 3 2 3" xfId="48424"/>
    <cellStyle name="Normal 9 2 2 4 3 3 2 4" xfId="48425"/>
    <cellStyle name="Normal 9 2 2 4 3 3 2 5" xfId="48426"/>
    <cellStyle name="Normal 9 2 2 4 3 3 3" xfId="48427"/>
    <cellStyle name="Normal 9 2 2 4 3 3 3 2" xfId="48428"/>
    <cellStyle name="Normal 9 2 2 4 3 3 3 3" xfId="48429"/>
    <cellStyle name="Normal 9 2 2 4 3 3 3 4" xfId="48430"/>
    <cellStyle name="Normal 9 2 2 4 3 3 4" xfId="48431"/>
    <cellStyle name="Normal 9 2 2 4 3 3 4 2" xfId="48432"/>
    <cellStyle name="Normal 9 2 2 4 3 3 5" xfId="48433"/>
    <cellStyle name="Normal 9 2 2 4 3 3 6" xfId="48434"/>
    <cellStyle name="Normal 9 2 2 4 3 4" xfId="48435"/>
    <cellStyle name="Normal 9 2 2 4 3 4 2" xfId="48436"/>
    <cellStyle name="Normal 9 2 2 4 3 4 2 2" xfId="48437"/>
    <cellStyle name="Normal 9 2 2 4 3 4 2 3" xfId="48438"/>
    <cellStyle name="Normal 9 2 2 4 3 4 2 4" xfId="48439"/>
    <cellStyle name="Normal 9 2 2 4 3 4 3" xfId="48440"/>
    <cellStyle name="Normal 9 2 2 4 3 4 4" xfId="48441"/>
    <cellStyle name="Normal 9 2 2 4 3 4 5" xfId="48442"/>
    <cellStyle name="Normal 9 2 2 4 3 5" xfId="48443"/>
    <cellStyle name="Normal 9 2 2 4 3 5 2" xfId="48444"/>
    <cellStyle name="Normal 9 2 2 4 3 5 3" xfId="48445"/>
    <cellStyle name="Normal 9 2 2 4 3 5 4" xfId="48446"/>
    <cellStyle name="Normal 9 2 2 4 3 6" xfId="48447"/>
    <cellStyle name="Normal 9 2 2 4 3 6 2" xfId="48448"/>
    <cellStyle name="Normal 9 2 2 4 3 7" xfId="48449"/>
    <cellStyle name="Normal 9 2 2 4 3 8" xfId="48450"/>
    <cellStyle name="Normal 9 2 2 4 4" xfId="48451"/>
    <cellStyle name="Normal 9 2 2 4 4 2" xfId="48452"/>
    <cellStyle name="Normal 9 2 2 4 4 2 2" xfId="48453"/>
    <cellStyle name="Normal 9 2 2 4 4 2 2 2" xfId="48454"/>
    <cellStyle name="Normal 9 2 2 4 4 2 2 3" xfId="48455"/>
    <cellStyle name="Normal 9 2 2 4 4 2 2 4" xfId="48456"/>
    <cellStyle name="Normal 9 2 2 4 4 2 3" xfId="48457"/>
    <cellStyle name="Normal 9 2 2 4 4 2 4" xfId="48458"/>
    <cellStyle name="Normal 9 2 2 4 4 2 5" xfId="48459"/>
    <cellStyle name="Normal 9 2 2 4 4 3" xfId="48460"/>
    <cellStyle name="Normal 9 2 2 4 4 3 2" xfId="48461"/>
    <cellStyle name="Normal 9 2 2 4 4 3 3" xfId="48462"/>
    <cellStyle name="Normal 9 2 2 4 4 3 4" xfId="48463"/>
    <cellStyle name="Normal 9 2 2 4 4 4" xfId="48464"/>
    <cellStyle name="Normal 9 2 2 4 4 4 2" xfId="48465"/>
    <cellStyle name="Normal 9 2 2 4 4 5" xfId="48466"/>
    <cellStyle name="Normal 9 2 2 4 4 6" xfId="48467"/>
    <cellStyle name="Normal 9 2 2 4 5" xfId="48468"/>
    <cellStyle name="Normal 9 2 2 4 5 2" xfId="48469"/>
    <cellStyle name="Normal 9 2 2 4 5 2 2" xfId="48470"/>
    <cellStyle name="Normal 9 2 2 4 5 2 2 2" xfId="48471"/>
    <cellStyle name="Normal 9 2 2 4 5 2 2 3" xfId="48472"/>
    <cellStyle name="Normal 9 2 2 4 5 2 2 4" xfId="48473"/>
    <cellStyle name="Normal 9 2 2 4 5 2 3" xfId="48474"/>
    <cellStyle name="Normal 9 2 2 4 5 2 4" xfId="48475"/>
    <cellStyle name="Normal 9 2 2 4 5 2 5" xfId="48476"/>
    <cellStyle name="Normal 9 2 2 4 5 3" xfId="48477"/>
    <cellStyle name="Normal 9 2 2 4 5 3 2" xfId="48478"/>
    <cellStyle name="Normal 9 2 2 4 5 3 3" xfId="48479"/>
    <cellStyle name="Normal 9 2 2 4 5 3 4" xfId="48480"/>
    <cellStyle name="Normal 9 2 2 4 5 4" xfId="48481"/>
    <cellStyle name="Normal 9 2 2 4 5 4 2" xfId="48482"/>
    <cellStyle name="Normal 9 2 2 4 5 5" xfId="48483"/>
    <cellStyle name="Normal 9 2 2 4 5 6" xfId="48484"/>
    <cellStyle name="Normal 9 2 2 4 6" xfId="48485"/>
    <cellStyle name="Normal 9 2 2 4 6 2" xfId="48486"/>
    <cellStyle name="Normal 9 2 2 4 6 2 2" xfId="48487"/>
    <cellStyle name="Normal 9 2 2 4 6 2 3" xfId="48488"/>
    <cellStyle name="Normal 9 2 2 4 6 2 4" xfId="48489"/>
    <cellStyle name="Normal 9 2 2 4 6 3" xfId="48490"/>
    <cellStyle name="Normal 9 2 2 4 6 4" xfId="48491"/>
    <cellStyle name="Normal 9 2 2 4 6 5" xfId="48492"/>
    <cellStyle name="Normal 9 2 2 4 7" xfId="48493"/>
    <cellStyle name="Normal 9 2 2 4 7 2" xfId="48494"/>
    <cellStyle name="Normal 9 2 2 4 7 3" xfId="48495"/>
    <cellStyle name="Normal 9 2 2 4 7 4" xfId="48496"/>
    <cellStyle name="Normal 9 2 2 4 8" xfId="48497"/>
    <cellStyle name="Normal 9 2 2 4 8 2" xfId="48498"/>
    <cellStyle name="Normal 9 2 2 4 9" xfId="48499"/>
    <cellStyle name="Normal 9 2 2 5" xfId="48500"/>
    <cellStyle name="Normal 9 2 2 5 2" xfId="48501"/>
    <cellStyle name="Normal 9 2 2 5 2 2" xfId="48502"/>
    <cellStyle name="Normal 9 2 2 5 2 2 2" xfId="48503"/>
    <cellStyle name="Normal 9 2 2 5 2 2 2 2" xfId="48504"/>
    <cellStyle name="Normal 9 2 2 5 2 2 2 3" xfId="48505"/>
    <cellStyle name="Normal 9 2 2 5 2 2 2 4" xfId="48506"/>
    <cellStyle name="Normal 9 2 2 5 2 2 3" xfId="48507"/>
    <cellStyle name="Normal 9 2 2 5 2 2 4" xfId="48508"/>
    <cellStyle name="Normal 9 2 2 5 2 2 5" xfId="48509"/>
    <cellStyle name="Normal 9 2 2 5 2 3" xfId="48510"/>
    <cellStyle name="Normal 9 2 2 5 2 3 2" xfId="48511"/>
    <cellStyle name="Normal 9 2 2 5 2 3 3" xfId="48512"/>
    <cellStyle name="Normal 9 2 2 5 2 3 4" xfId="48513"/>
    <cellStyle name="Normal 9 2 2 5 2 4" xfId="48514"/>
    <cellStyle name="Normal 9 2 2 5 2 4 2" xfId="48515"/>
    <cellStyle name="Normal 9 2 2 5 2 5" xfId="48516"/>
    <cellStyle name="Normal 9 2 2 5 2 6" xfId="48517"/>
    <cellStyle name="Normal 9 2 2 5 3" xfId="48518"/>
    <cellStyle name="Normal 9 2 2 5 3 2" xfId="48519"/>
    <cellStyle name="Normal 9 2 2 5 3 2 2" xfId="48520"/>
    <cellStyle name="Normal 9 2 2 5 3 2 2 2" xfId="48521"/>
    <cellStyle name="Normal 9 2 2 5 3 2 2 3" xfId="48522"/>
    <cellStyle name="Normal 9 2 2 5 3 2 2 4" xfId="48523"/>
    <cellStyle name="Normal 9 2 2 5 3 2 3" xfId="48524"/>
    <cellStyle name="Normal 9 2 2 5 3 2 4" xfId="48525"/>
    <cellStyle name="Normal 9 2 2 5 3 2 5" xfId="48526"/>
    <cellStyle name="Normal 9 2 2 5 3 3" xfId="48527"/>
    <cellStyle name="Normal 9 2 2 5 3 3 2" xfId="48528"/>
    <cellStyle name="Normal 9 2 2 5 3 3 3" xfId="48529"/>
    <cellStyle name="Normal 9 2 2 5 3 3 4" xfId="48530"/>
    <cellStyle name="Normal 9 2 2 5 3 4" xfId="48531"/>
    <cellStyle name="Normal 9 2 2 5 3 4 2" xfId="48532"/>
    <cellStyle name="Normal 9 2 2 5 3 5" xfId="48533"/>
    <cellStyle name="Normal 9 2 2 5 3 6" xfId="48534"/>
    <cellStyle name="Normal 9 2 2 5 4" xfId="48535"/>
    <cellStyle name="Normal 9 2 2 5 4 2" xfId="48536"/>
    <cellStyle name="Normal 9 2 2 5 4 2 2" xfId="48537"/>
    <cellStyle name="Normal 9 2 2 5 4 2 3" xfId="48538"/>
    <cellStyle name="Normal 9 2 2 5 4 2 4" xfId="48539"/>
    <cellStyle name="Normal 9 2 2 5 4 3" xfId="48540"/>
    <cellStyle name="Normal 9 2 2 5 4 4" xfId="48541"/>
    <cellStyle name="Normal 9 2 2 5 4 5" xfId="48542"/>
    <cellStyle name="Normal 9 2 2 5 5" xfId="48543"/>
    <cellStyle name="Normal 9 2 2 5 5 2" xfId="48544"/>
    <cellStyle name="Normal 9 2 2 5 5 3" xfId="48545"/>
    <cellStyle name="Normal 9 2 2 5 5 4" xfId="48546"/>
    <cellStyle name="Normal 9 2 2 5 6" xfId="48547"/>
    <cellStyle name="Normal 9 2 2 5 6 2" xfId="48548"/>
    <cellStyle name="Normal 9 2 2 5 7" xfId="48549"/>
    <cellStyle name="Normal 9 2 2 5 8" xfId="48550"/>
    <cellStyle name="Normal 9 2 2 6" xfId="48551"/>
    <cellStyle name="Normal 9 2 2 6 2" xfId="48552"/>
    <cellStyle name="Normal 9 2 2 6 2 2" xfId="48553"/>
    <cellStyle name="Normal 9 2 2 6 2 2 2" xfId="48554"/>
    <cellStyle name="Normal 9 2 2 6 2 2 2 2" xfId="48555"/>
    <cellStyle name="Normal 9 2 2 6 2 2 2 3" xfId="48556"/>
    <cellStyle name="Normal 9 2 2 6 2 2 2 4" xfId="48557"/>
    <cellStyle name="Normal 9 2 2 6 2 2 3" xfId="48558"/>
    <cellStyle name="Normal 9 2 2 6 2 2 4" xfId="48559"/>
    <cellStyle name="Normal 9 2 2 6 2 2 5" xfId="48560"/>
    <cellStyle name="Normal 9 2 2 6 2 3" xfId="48561"/>
    <cellStyle name="Normal 9 2 2 6 2 3 2" xfId="48562"/>
    <cellStyle name="Normal 9 2 2 6 2 3 3" xfId="48563"/>
    <cellStyle name="Normal 9 2 2 6 2 3 4" xfId="48564"/>
    <cellStyle name="Normal 9 2 2 6 2 4" xfId="48565"/>
    <cellStyle name="Normal 9 2 2 6 2 4 2" xfId="48566"/>
    <cellStyle name="Normal 9 2 2 6 2 5" xfId="48567"/>
    <cellStyle name="Normal 9 2 2 6 2 6" xfId="48568"/>
    <cellStyle name="Normal 9 2 2 6 3" xfId="48569"/>
    <cellStyle name="Normal 9 2 2 6 3 2" xfId="48570"/>
    <cellStyle name="Normal 9 2 2 6 3 2 2" xfId="48571"/>
    <cellStyle name="Normal 9 2 2 6 3 2 2 2" xfId="48572"/>
    <cellStyle name="Normal 9 2 2 6 3 2 2 3" xfId="48573"/>
    <cellStyle name="Normal 9 2 2 6 3 2 2 4" xfId="48574"/>
    <cellStyle name="Normal 9 2 2 6 3 2 3" xfId="48575"/>
    <cellStyle name="Normal 9 2 2 6 3 2 4" xfId="48576"/>
    <cellStyle name="Normal 9 2 2 6 3 2 5" xfId="48577"/>
    <cellStyle name="Normal 9 2 2 6 3 3" xfId="48578"/>
    <cellStyle name="Normal 9 2 2 6 3 3 2" xfId="48579"/>
    <cellStyle name="Normal 9 2 2 6 3 3 3" xfId="48580"/>
    <cellStyle name="Normal 9 2 2 6 3 3 4" xfId="48581"/>
    <cellStyle name="Normal 9 2 2 6 3 4" xfId="48582"/>
    <cellStyle name="Normal 9 2 2 6 3 4 2" xfId="48583"/>
    <cellStyle name="Normal 9 2 2 6 3 5" xfId="48584"/>
    <cellStyle name="Normal 9 2 2 6 3 6" xfId="48585"/>
    <cellStyle name="Normal 9 2 2 6 4" xfId="48586"/>
    <cellStyle name="Normal 9 2 2 6 4 2" xfId="48587"/>
    <cellStyle name="Normal 9 2 2 6 4 2 2" xfId="48588"/>
    <cellStyle name="Normal 9 2 2 6 4 2 3" xfId="48589"/>
    <cellStyle name="Normal 9 2 2 6 4 2 4" xfId="48590"/>
    <cellStyle name="Normal 9 2 2 6 4 3" xfId="48591"/>
    <cellStyle name="Normal 9 2 2 6 4 4" xfId="48592"/>
    <cellStyle name="Normal 9 2 2 6 4 5" xfId="48593"/>
    <cellStyle name="Normal 9 2 2 6 5" xfId="48594"/>
    <cellStyle name="Normal 9 2 2 6 5 2" xfId="48595"/>
    <cellStyle name="Normal 9 2 2 6 5 3" xfId="48596"/>
    <cellStyle name="Normal 9 2 2 6 5 4" xfId="48597"/>
    <cellStyle name="Normal 9 2 2 6 6" xfId="48598"/>
    <cellStyle name="Normal 9 2 2 6 6 2" xfId="48599"/>
    <cellStyle name="Normal 9 2 2 6 7" xfId="48600"/>
    <cellStyle name="Normal 9 2 2 6 8" xfId="48601"/>
    <cellStyle name="Normal 9 2 2 7" xfId="48602"/>
    <cellStyle name="Normal 9 2 2 7 2" xfId="48603"/>
    <cellStyle name="Normal 9 2 2 7 2 2" xfId="48604"/>
    <cellStyle name="Normal 9 2 2 7 2 2 2" xfId="48605"/>
    <cellStyle name="Normal 9 2 2 7 2 2 3" xfId="48606"/>
    <cellStyle name="Normal 9 2 2 7 2 2 4" xfId="48607"/>
    <cellStyle name="Normal 9 2 2 7 2 3" xfId="48608"/>
    <cellStyle name="Normal 9 2 2 7 2 4" xfId="48609"/>
    <cellStyle name="Normal 9 2 2 7 2 5" xfId="48610"/>
    <cellStyle name="Normal 9 2 2 7 3" xfId="48611"/>
    <cellStyle name="Normal 9 2 2 7 3 2" xfId="48612"/>
    <cellStyle name="Normal 9 2 2 7 3 3" xfId="48613"/>
    <cellStyle name="Normal 9 2 2 7 3 4" xfId="48614"/>
    <cellStyle name="Normal 9 2 2 7 4" xfId="48615"/>
    <cellStyle name="Normal 9 2 2 7 4 2" xfId="48616"/>
    <cellStyle name="Normal 9 2 2 7 5" xfId="48617"/>
    <cellStyle name="Normal 9 2 2 7 6" xfId="48618"/>
    <cellStyle name="Normal 9 2 2 8" xfId="48619"/>
    <cellStyle name="Normal 9 2 2 8 2" xfId="48620"/>
    <cellStyle name="Normal 9 2 2 8 2 2" xfId="48621"/>
    <cellStyle name="Normal 9 2 2 8 2 2 2" xfId="48622"/>
    <cellStyle name="Normal 9 2 2 8 2 2 3" xfId="48623"/>
    <cellStyle name="Normal 9 2 2 8 2 2 4" xfId="48624"/>
    <cellStyle name="Normal 9 2 2 8 2 3" xfId="48625"/>
    <cellStyle name="Normal 9 2 2 8 2 4" xfId="48626"/>
    <cellStyle name="Normal 9 2 2 8 2 5" xfId="48627"/>
    <cellStyle name="Normal 9 2 2 8 3" xfId="48628"/>
    <cellStyle name="Normal 9 2 2 8 3 2" xfId="48629"/>
    <cellStyle name="Normal 9 2 2 8 3 3" xfId="48630"/>
    <cellStyle name="Normal 9 2 2 8 3 4" xfId="48631"/>
    <cellStyle name="Normal 9 2 2 8 4" xfId="48632"/>
    <cellStyle name="Normal 9 2 2 8 4 2" xfId="48633"/>
    <cellStyle name="Normal 9 2 2 8 5" xfId="48634"/>
    <cellStyle name="Normal 9 2 2 8 6" xfId="48635"/>
    <cellStyle name="Normal 9 2 2 9" xfId="48636"/>
    <cellStyle name="Normal 9 2 2 9 2" xfId="48637"/>
    <cellStyle name="Normal 9 2 2 9 2 2" xfId="48638"/>
    <cellStyle name="Normal 9 2 2 9 2 3" xfId="48639"/>
    <cellStyle name="Normal 9 2 2 9 2 4" xfId="48640"/>
    <cellStyle name="Normal 9 2 2 9 3" xfId="48641"/>
    <cellStyle name="Normal 9 2 2 9 4" xfId="48642"/>
    <cellStyle name="Normal 9 2 2 9 5" xfId="48643"/>
    <cellStyle name="Normal 9 2 3" xfId="48644"/>
    <cellStyle name="Normal 9 2 3 10" xfId="48645"/>
    <cellStyle name="Normal 9 2 3 11" xfId="48646"/>
    <cellStyle name="Normal 9 2 3 2" xfId="48647"/>
    <cellStyle name="Normal 9 2 3 2 10" xfId="48648"/>
    <cellStyle name="Normal 9 2 3 2 2" xfId="48649"/>
    <cellStyle name="Normal 9 2 3 2 2 2" xfId="48650"/>
    <cellStyle name="Normal 9 2 3 2 2 2 2" xfId="48651"/>
    <cellStyle name="Normal 9 2 3 2 2 2 2 2" xfId="48652"/>
    <cellStyle name="Normal 9 2 3 2 2 2 2 2 2" xfId="48653"/>
    <cellStyle name="Normal 9 2 3 2 2 2 2 2 3" xfId="48654"/>
    <cellStyle name="Normal 9 2 3 2 2 2 2 2 4" xfId="48655"/>
    <cellStyle name="Normal 9 2 3 2 2 2 2 3" xfId="48656"/>
    <cellStyle name="Normal 9 2 3 2 2 2 2 4" xfId="48657"/>
    <cellStyle name="Normal 9 2 3 2 2 2 2 5" xfId="48658"/>
    <cellStyle name="Normal 9 2 3 2 2 2 3" xfId="48659"/>
    <cellStyle name="Normal 9 2 3 2 2 2 3 2" xfId="48660"/>
    <cellStyle name="Normal 9 2 3 2 2 2 3 3" xfId="48661"/>
    <cellStyle name="Normal 9 2 3 2 2 2 3 4" xfId="48662"/>
    <cellStyle name="Normal 9 2 3 2 2 2 4" xfId="48663"/>
    <cellStyle name="Normal 9 2 3 2 2 2 4 2" xfId="48664"/>
    <cellStyle name="Normal 9 2 3 2 2 2 5" xfId="48665"/>
    <cellStyle name="Normal 9 2 3 2 2 2 6" xfId="48666"/>
    <cellStyle name="Normal 9 2 3 2 2 3" xfId="48667"/>
    <cellStyle name="Normal 9 2 3 2 2 3 2" xfId="48668"/>
    <cellStyle name="Normal 9 2 3 2 2 3 2 2" xfId="48669"/>
    <cellStyle name="Normal 9 2 3 2 2 3 2 2 2" xfId="48670"/>
    <cellStyle name="Normal 9 2 3 2 2 3 2 2 3" xfId="48671"/>
    <cellStyle name="Normal 9 2 3 2 2 3 2 2 4" xfId="48672"/>
    <cellStyle name="Normal 9 2 3 2 2 3 2 3" xfId="48673"/>
    <cellStyle name="Normal 9 2 3 2 2 3 2 4" xfId="48674"/>
    <cellStyle name="Normal 9 2 3 2 2 3 2 5" xfId="48675"/>
    <cellStyle name="Normal 9 2 3 2 2 3 3" xfId="48676"/>
    <cellStyle name="Normal 9 2 3 2 2 3 3 2" xfId="48677"/>
    <cellStyle name="Normal 9 2 3 2 2 3 3 3" xfId="48678"/>
    <cellStyle name="Normal 9 2 3 2 2 3 3 4" xfId="48679"/>
    <cellStyle name="Normal 9 2 3 2 2 3 4" xfId="48680"/>
    <cellStyle name="Normal 9 2 3 2 2 3 4 2" xfId="48681"/>
    <cellStyle name="Normal 9 2 3 2 2 3 5" xfId="48682"/>
    <cellStyle name="Normal 9 2 3 2 2 3 6" xfId="48683"/>
    <cellStyle name="Normal 9 2 3 2 2 4" xfId="48684"/>
    <cellStyle name="Normal 9 2 3 2 2 4 2" xfId="48685"/>
    <cellStyle name="Normal 9 2 3 2 2 4 2 2" xfId="48686"/>
    <cellStyle name="Normal 9 2 3 2 2 4 2 3" xfId="48687"/>
    <cellStyle name="Normal 9 2 3 2 2 4 2 4" xfId="48688"/>
    <cellStyle name="Normal 9 2 3 2 2 4 3" xfId="48689"/>
    <cellStyle name="Normal 9 2 3 2 2 4 4" xfId="48690"/>
    <cellStyle name="Normal 9 2 3 2 2 4 5" xfId="48691"/>
    <cellStyle name="Normal 9 2 3 2 2 5" xfId="48692"/>
    <cellStyle name="Normal 9 2 3 2 2 5 2" xfId="48693"/>
    <cellStyle name="Normal 9 2 3 2 2 5 3" xfId="48694"/>
    <cellStyle name="Normal 9 2 3 2 2 5 4" xfId="48695"/>
    <cellStyle name="Normal 9 2 3 2 2 6" xfId="48696"/>
    <cellStyle name="Normal 9 2 3 2 2 6 2" xfId="48697"/>
    <cellStyle name="Normal 9 2 3 2 2 7" xfId="48698"/>
    <cellStyle name="Normal 9 2 3 2 2 8" xfId="48699"/>
    <cellStyle name="Normal 9 2 3 2 3" xfId="48700"/>
    <cellStyle name="Normal 9 2 3 2 3 2" xfId="48701"/>
    <cellStyle name="Normal 9 2 3 2 3 2 2" xfId="48702"/>
    <cellStyle name="Normal 9 2 3 2 3 2 2 2" xfId="48703"/>
    <cellStyle name="Normal 9 2 3 2 3 2 2 2 2" xfId="48704"/>
    <cellStyle name="Normal 9 2 3 2 3 2 2 2 3" xfId="48705"/>
    <cellStyle name="Normal 9 2 3 2 3 2 2 2 4" xfId="48706"/>
    <cellStyle name="Normal 9 2 3 2 3 2 2 3" xfId="48707"/>
    <cellStyle name="Normal 9 2 3 2 3 2 2 4" xfId="48708"/>
    <cellStyle name="Normal 9 2 3 2 3 2 2 5" xfId="48709"/>
    <cellStyle name="Normal 9 2 3 2 3 2 3" xfId="48710"/>
    <cellStyle name="Normal 9 2 3 2 3 2 3 2" xfId="48711"/>
    <cellStyle name="Normal 9 2 3 2 3 2 3 3" xfId="48712"/>
    <cellStyle name="Normal 9 2 3 2 3 2 3 4" xfId="48713"/>
    <cellStyle name="Normal 9 2 3 2 3 2 4" xfId="48714"/>
    <cellStyle name="Normal 9 2 3 2 3 2 4 2" xfId="48715"/>
    <cellStyle name="Normal 9 2 3 2 3 2 5" xfId="48716"/>
    <cellStyle name="Normal 9 2 3 2 3 2 6" xfId="48717"/>
    <cellStyle name="Normal 9 2 3 2 3 3" xfId="48718"/>
    <cellStyle name="Normal 9 2 3 2 3 3 2" xfId="48719"/>
    <cellStyle name="Normal 9 2 3 2 3 3 2 2" xfId="48720"/>
    <cellStyle name="Normal 9 2 3 2 3 3 2 2 2" xfId="48721"/>
    <cellStyle name="Normal 9 2 3 2 3 3 2 2 3" xfId="48722"/>
    <cellStyle name="Normal 9 2 3 2 3 3 2 2 4" xfId="48723"/>
    <cellStyle name="Normal 9 2 3 2 3 3 2 3" xfId="48724"/>
    <cellStyle name="Normal 9 2 3 2 3 3 2 4" xfId="48725"/>
    <cellStyle name="Normal 9 2 3 2 3 3 2 5" xfId="48726"/>
    <cellStyle name="Normal 9 2 3 2 3 3 3" xfId="48727"/>
    <cellStyle name="Normal 9 2 3 2 3 3 3 2" xfId="48728"/>
    <cellStyle name="Normal 9 2 3 2 3 3 3 3" xfId="48729"/>
    <cellStyle name="Normal 9 2 3 2 3 3 3 4" xfId="48730"/>
    <cellStyle name="Normal 9 2 3 2 3 3 4" xfId="48731"/>
    <cellStyle name="Normal 9 2 3 2 3 3 4 2" xfId="48732"/>
    <cellStyle name="Normal 9 2 3 2 3 3 5" xfId="48733"/>
    <cellStyle name="Normal 9 2 3 2 3 3 6" xfId="48734"/>
    <cellStyle name="Normal 9 2 3 2 3 4" xfId="48735"/>
    <cellStyle name="Normal 9 2 3 2 3 4 2" xfId="48736"/>
    <cellStyle name="Normal 9 2 3 2 3 4 2 2" xfId="48737"/>
    <cellStyle name="Normal 9 2 3 2 3 4 2 3" xfId="48738"/>
    <cellStyle name="Normal 9 2 3 2 3 4 2 4" xfId="48739"/>
    <cellStyle name="Normal 9 2 3 2 3 4 3" xfId="48740"/>
    <cellStyle name="Normal 9 2 3 2 3 4 4" xfId="48741"/>
    <cellStyle name="Normal 9 2 3 2 3 4 5" xfId="48742"/>
    <cellStyle name="Normal 9 2 3 2 3 5" xfId="48743"/>
    <cellStyle name="Normal 9 2 3 2 3 5 2" xfId="48744"/>
    <cellStyle name="Normal 9 2 3 2 3 5 3" xfId="48745"/>
    <cellStyle name="Normal 9 2 3 2 3 5 4" xfId="48746"/>
    <cellStyle name="Normal 9 2 3 2 3 6" xfId="48747"/>
    <cellStyle name="Normal 9 2 3 2 3 6 2" xfId="48748"/>
    <cellStyle name="Normal 9 2 3 2 3 7" xfId="48749"/>
    <cellStyle name="Normal 9 2 3 2 3 8" xfId="48750"/>
    <cellStyle name="Normal 9 2 3 2 4" xfId="48751"/>
    <cellStyle name="Normal 9 2 3 2 4 2" xfId="48752"/>
    <cellStyle name="Normal 9 2 3 2 4 2 2" xfId="48753"/>
    <cellStyle name="Normal 9 2 3 2 4 2 2 2" xfId="48754"/>
    <cellStyle name="Normal 9 2 3 2 4 2 2 3" xfId="48755"/>
    <cellStyle name="Normal 9 2 3 2 4 2 2 4" xfId="48756"/>
    <cellStyle name="Normal 9 2 3 2 4 2 3" xfId="48757"/>
    <cellStyle name="Normal 9 2 3 2 4 2 4" xfId="48758"/>
    <cellStyle name="Normal 9 2 3 2 4 2 5" xfId="48759"/>
    <cellStyle name="Normal 9 2 3 2 4 3" xfId="48760"/>
    <cellStyle name="Normal 9 2 3 2 4 3 2" xfId="48761"/>
    <cellStyle name="Normal 9 2 3 2 4 3 3" xfId="48762"/>
    <cellStyle name="Normal 9 2 3 2 4 3 4" xfId="48763"/>
    <cellStyle name="Normal 9 2 3 2 4 4" xfId="48764"/>
    <cellStyle name="Normal 9 2 3 2 4 4 2" xfId="48765"/>
    <cellStyle name="Normal 9 2 3 2 4 5" xfId="48766"/>
    <cellStyle name="Normal 9 2 3 2 4 6" xfId="48767"/>
    <cellStyle name="Normal 9 2 3 2 5" xfId="48768"/>
    <cellStyle name="Normal 9 2 3 2 5 2" xfId="48769"/>
    <cellStyle name="Normal 9 2 3 2 5 2 2" xfId="48770"/>
    <cellStyle name="Normal 9 2 3 2 5 2 2 2" xfId="48771"/>
    <cellStyle name="Normal 9 2 3 2 5 2 2 3" xfId="48772"/>
    <cellStyle name="Normal 9 2 3 2 5 2 2 4" xfId="48773"/>
    <cellStyle name="Normal 9 2 3 2 5 2 3" xfId="48774"/>
    <cellStyle name="Normal 9 2 3 2 5 2 4" xfId="48775"/>
    <cellStyle name="Normal 9 2 3 2 5 2 5" xfId="48776"/>
    <cellStyle name="Normal 9 2 3 2 5 3" xfId="48777"/>
    <cellStyle name="Normal 9 2 3 2 5 3 2" xfId="48778"/>
    <cellStyle name="Normal 9 2 3 2 5 3 3" xfId="48779"/>
    <cellStyle name="Normal 9 2 3 2 5 3 4" xfId="48780"/>
    <cellStyle name="Normal 9 2 3 2 5 4" xfId="48781"/>
    <cellStyle name="Normal 9 2 3 2 5 4 2" xfId="48782"/>
    <cellStyle name="Normal 9 2 3 2 5 5" xfId="48783"/>
    <cellStyle name="Normal 9 2 3 2 5 6" xfId="48784"/>
    <cellStyle name="Normal 9 2 3 2 6" xfId="48785"/>
    <cellStyle name="Normal 9 2 3 2 6 2" xfId="48786"/>
    <cellStyle name="Normal 9 2 3 2 6 2 2" xfId="48787"/>
    <cellStyle name="Normal 9 2 3 2 6 2 3" xfId="48788"/>
    <cellStyle name="Normal 9 2 3 2 6 2 4" xfId="48789"/>
    <cellStyle name="Normal 9 2 3 2 6 3" xfId="48790"/>
    <cellStyle name="Normal 9 2 3 2 6 4" xfId="48791"/>
    <cellStyle name="Normal 9 2 3 2 6 5" xfId="48792"/>
    <cellStyle name="Normal 9 2 3 2 7" xfId="48793"/>
    <cellStyle name="Normal 9 2 3 2 7 2" xfId="48794"/>
    <cellStyle name="Normal 9 2 3 2 7 3" xfId="48795"/>
    <cellStyle name="Normal 9 2 3 2 7 4" xfId="48796"/>
    <cellStyle name="Normal 9 2 3 2 8" xfId="48797"/>
    <cellStyle name="Normal 9 2 3 2 8 2" xfId="48798"/>
    <cellStyle name="Normal 9 2 3 2 9" xfId="48799"/>
    <cellStyle name="Normal 9 2 3 3" xfId="48800"/>
    <cellStyle name="Normal 9 2 3 3 2" xfId="48801"/>
    <cellStyle name="Normal 9 2 3 3 2 2" xfId="48802"/>
    <cellStyle name="Normal 9 2 3 3 2 2 2" xfId="48803"/>
    <cellStyle name="Normal 9 2 3 3 2 2 2 2" xfId="48804"/>
    <cellStyle name="Normal 9 2 3 3 2 2 2 3" xfId="48805"/>
    <cellStyle name="Normal 9 2 3 3 2 2 2 4" xfId="48806"/>
    <cellStyle name="Normal 9 2 3 3 2 2 3" xfId="48807"/>
    <cellStyle name="Normal 9 2 3 3 2 2 4" xfId="48808"/>
    <cellStyle name="Normal 9 2 3 3 2 2 5" xfId="48809"/>
    <cellStyle name="Normal 9 2 3 3 2 3" xfId="48810"/>
    <cellStyle name="Normal 9 2 3 3 2 3 2" xfId="48811"/>
    <cellStyle name="Normal 9 2 3 3 2 3 3" xfId="48812"/>
    <cellStyle name="Normal 9 2 3 3 2 3 4" xfId="48813"/>
    <cellStyle name="Normal 9 2 3 3 2 4" xfId="48814"/>
    <cellStyle name="Normal 9 2 3 3 2 4 2" xfId="48815"/>
    <cellStyle name="Normal 9 2 3 3 2 5" xfId="48816"/>
    <cellStyle name="Normal 9 2 3 3 2 6" xfId="48817"/>
    <cellStyle name="Normal 9 2 3 3 3" xfId="48818"/>
    <cellStyle name="Normal 9 2 3 3 3 2" xfId="48819"/>
    <cellStyle name="Normal 9 2 3 3 3 2 2" xfId="48820"/>
    <cellStyle name="Normal 9 2 3 3 3 2 2 2" xfId="48821"/>
    <cellStyle name="Normal 9 2 3 3 3 2 2 3" xfId="48822"/>
    <cellStyle name="Normal 9 2 3 3 3 2 2 4" xfId="48823"/>
    <cellStyle name="Normal 9 2 3 3 3 2 3" xfId="48824"/>
    <cellStyle name="Normal 9 2 3 3 3 2 4" xfId="48825"/>
    <cellStyle name="Normal 9 2 3 3 3 2 5" xfId="48826"/>
    <cellStyle name="Normal 9 2 3 3 3 3" xfId="48827"/>
    <cellStyle name="Normal 9 2 3 3 3 3 2" xfId="48828"/>
    <cellStyle name="Normal 9 2 3 3 3 3 3" xfId="48829"/>
    <cellStyle name="Normal 9 2 3 3 3 3 4" xfId="48830"/>
    <cellStyle name="Normal 9 2 3 3 3 4" xfId="48831"/>
    <cellStyle name="Normal 9 2 3 3 3 4 2" xfId="48832"/>
    <cellStyle name="Normal 9 2 3 3 3 5" xfId="48833"/>
    <cellStyle name="Normal 9 2 3 3 3 6" xfId="48834"/>
    <cellStyle name="Normal 9 2 3 3 4" xfId="48835"/>
    <cellStyle name="Normal 9 2 3 3 4 2" xfId="48836"/>
    <cellStyle name="Normal 9 2 3 3 4 2 2" xfId="48837"/>
    <cellStyle name="Normal 9 2 3 3 4 2 3" xfId="48838"/>
    <cellStyle name="Normal 9 2 3 3 4 2 4" xfId="48839"/>
    <cellStyle name="Normal 9 2 3 3 4 3" xfId="48840"/>
    <cellStyle name="Normal 9 2 3 3 4 4" xfId="48841"/>
    <cellStyle name="Normal 9 2 3 3 4 5" xfId="48842"/>
    <cellStyle name="Normal 9 2 3 3 5" xfId="48843"/>
    <cellStyle name="Normal 9 2 3 3 5 2" xfId="48844"/>
    <cellStyle name="Normal 9 2 3 3 5 3" xfId="48845"/>
    <cellStyle name="Normal 9 2 3 3 5 4" xfId="48846"/>
    <cellStyle name="Normal 9 2 3 3 6" xfId="48847"/>
    <cellStyle name="Normal 9 2 3 3 6 2" xfId="48848"/>
    <cellStyle name="Normal 9 2 3 3 7" xfId="48849"/>
    <cellStyle name="Normal 9 2 3 3 8" xfId="48850"/>
    <cellStyle name="Normal 9 2 3 4" xfId="48851"/>
    <cellStyle name="Normal 9 2 3 4 2" xfId="48852"/>
    <cellStyle name="Normal 9 2 3 4 2 2" xfId="48853"/>
    <cellStyle name="Normal 9 2 3 4 2 2 2" xfId="48854"/>
    <cellStyle name="Normal 9 2 3 4 2 2 2 2" xfId="48855"/>
    <cellStyle name="Normal 9 2 3 4 2 2 2 3" xfId="48856"/>
    <cellStyle name="Normal 9 2 3 4 2 2 2 4" xfId="48857"/>
    <cellStyle name="Normal 9 2 3 4 2 2 3" xfId="48858"/>
    <cellStyle name="Normal 9 2 3 4 2 2 4" xfId="48859"/>
    <cellStyle name="Normal 9 2 3 4 2 2 5" xfId="48860"/>
    <cellStyle name="Normal 9 2 3 4 2 3" xfId="48861"/>
    <cellStyle name="Normal 9 2 3 4 2 3 2" xfId="48862"/>
    <cellStyle name="Normal 9 2 3 4 2 3 3" xfId="48863"/>
    <cellStyle name="Normal 9 2 3 4 2 3 4" xfId="48864"/>
    <cellStyle name="Normal 9 2 3 4 2 4" xfId="48865"/>
    <cellStyle name="Normal 9 2 3 4 2 4 2" xfId="48866"/>
    <cellStyle name="Normal 9 2 3 4 2 5" xfId="48867"/>
    <cellStyle name="Normal 9 2 3 4 2 6" xfId="48868"/>
    <cellStyle name="Normal 9 2 3 4 3" xfId="48869"/>
    <cellStyle name="Normal 9 2 3 4 3 2" xfId="48870"/>
    <cellStyle name="Normal 9 2 3 4 3 2 2" xfId="48871"/>
    <cellStyle name="Normal 9 2 3 4 3 2 2 2" xfId="48872"/>
    <cellStyle name="Normal 9 2 3 4 3 2 2 3" xfId="48873"/>
    <cellStyle name="Normal 9 2 3 4 3 2 2 4" xfId="48874"/>
    <cellStyle name="Normal 9 2 3 4 3 2 3" xfId="48875"/>
    <cellStyle name="Normal 9 2 3 4 3 2 4" xfId="48876"/>
    <cellStyle name="Normal 9 2 3 4 3 2 5" xfId="48877"/>
    <cellStyle name="Normal 9 2 3 4 3 3" xfId="48878"/>
    <cellStyle name="Normal 9 2 3 4 3 3 2" xfId="48879"/>
    <cellStyle name="Normal 9 2 3 4 3 3 3" xfId="48880"/>
    <cellStyle name="Normal 9 2 3 4 3 3 4" xfId="48881"/>
    <cellStyle name="Normal 9 2 3 4 3 4" xfId="48882"/>
    <cellStyle name="Normal 9 2 3 4 3 4 2" xfId="48883"/>
    <cellStyle name="Normal 9 2 3 4 3 5" xfId="48884"/>
    <cellStyle name="Normal 9 2 3 4 3 6" xfId="48885"/>
    <cellStyle name="Normal 9 2 3 4 4" xfId="48886"/>
    <cellStyle name="Normal 9 2 3 4 4 2" xfId="48887"/>
    <cellStyle name="Normal 9 2 3 4 4 2 2" xfId="48888"/>
    <cellStyle name="Normal 9 2 3 4 4 2 3" xfId="48889"/>
    <cellStyle name="Normal 9 2 3 4 4 2 4" xfId="48890"/>
    <cellStyle name="Normal 9 2 3 4 4 3" xfId="48891"/>
    <cellStyle name="Normal 9 2 3 4 4 4" xfId="48892"/>
    <cellStyle name="Normal 9 2 3 4 4 5" xfId="48893"/>
    <cellStyle name="Normal 9 2 3 4 5" xfId="48894"/>
    <cellStyle name="Normal 9 2 3 4 5 2" xfId="48895"/>
    <cellStyle name="Normal 9 2 3 4 5 3" xfId="48896"/>
    <cellStyle name="Normal 9 2 3 4 5 4" xfId="48897"/>
    <cellStyle name="Normal 9 2 3 4 6" xfId="48898"/>
    <cellStyle name="Normal 9 2 3 4 6 2" xfId="48899"/>
    <cellStyle name="Normal 9 2 3 4 7" xfId="48900"/>
    <cellStyle name="Normal 9 2 3 4 8" xfId="48901"/>
    <cellStyle name="Normal 9 2 3 5" xfId="48902"/>
    <cellStyle name="Normal 9 2 3 5 2" xfId="48903"/>
    <cellStyle name="Normal 9 2 3 5 2 2" xfId="48904"/>
    <cellStyle name="Normal 9 2 3 5 2 2 2" xfId="48905"/>
    <cellStyle name="Normal 9 2 3 5 2 2 3" xfId="48906"/>
    <cellStyle name="Normal 9 2 3 5 2 2 4" xfId="48907"/>
    <cellStyle name="Normal 9 2 3 5 2 3" xfId="48908"/>
    <cellStyle name="Normal 9 2 3 5 2 4" xfId="48909"/>
    <cellStyle name="Normal 9 2 3 5 2 5" xfId="48910"/>
    <cellStyle name="Normal 9 2 3 5 3" xfId="48911"/>
    <cellStyle name="Normal 9 2 3 5 3 2" xfId="48912"/>
    <cellStyle name="Normal 9 2 3 5 3 3" xfId="48913"/>
    <cellStyle name="Normal 9 2 3 5 3 4" xfId="48914"/>
    <cellStyle name="Normal 9 2 3 5 4" xfId="48915"/>
    <cellStyle name="Normal 9 2 3 5 4 2" xfId="48916"/>
    <cellStyle name="Normal 9 2 3 5 5" xfId="48917"/>
    <cellStyle name="Normal 9 2 3 5 6" xfId="48918"/>
    <cellStyle name="Normal 9 2 3 6" xfId="48919"/>
    <cellStyle name="Normal 9 2 3 6 2" xfId="48920"/>
    <cellStyle name="Normal 9 2 3 6 2 2" xfId="48921"/>
    <cellStyle name="Normal 9 2 3 6 2 2 2" xfId="48922"/>
    <cellStyle name="Normal 9 2 3 6 2 2 3" xfId="48923"/>
    <cellStyle name="Normal 9 2 3 6 2 2 4" xfId="48924"/>
    <cellStyle name="Normal 9 2 3 6 2 3" xfId="48925"/>
    <cellStyle name="Normal 9 2 3 6 2 4" xfId="48926"/>
    <cellStyle name="Normal 9 2 3 6 2 5" xfId="48927"/>
    <cellStyle name="Normal 9 2 3 6 3" xfId="48928"/>
    <cellStyle name="Normal 9 2 3 6 3 2" xfId="48929"/>
    <cellStyle name="Normal 9 2 3 6 3 3" xfId="48930"/>
    <cellStyle name="Normal 9 2 3 6 3 4" xfId="48931"/>
    <cellStyle name="Normal 9 2 3 6 4" xfId="48932"/>
    <cellStyle name="Normal 9 2 3 6 4 2" xfId="48933"/>
    <cellStyle name="Normal 9 2 3 6 5" xfId="48934"/>
    <cellStyle name="Normal 9 2 3 6 6" xfId="48935"/>
    <cellStyle name="Normal 9 2 3 7" xfId="48936"/>
    <cellStyle name="Normal 9 2 3 7 2" xfId="48937"/>
    <cellStyle name="Normal 9 2 3 7 2 2" xfId="48938"/>
    <cellStyle name="Normal 9 2 3 7 2 3" xfId="48939"/>
    <cellStyle name="Normal 9 2 3 7 2 4" xfId="48940"/>
    <cellStyle name="Normal 9 2 3 7 3" xfId="48941"/>
    <cellStyle name="Normal 9 2 3 7 4" xfId="48942"/>
    <cellStyle name="Normal 9 2 3 7 5" xfId="48943"/>
    <cellStyle name="Normal 9 2 3 8" xfId="48944"/>
    <cellStyle name="Normal 9 2 3 8 2" xfId="48945"/>
    <cellStyle name="Normal 9 2 3 8 3" xfId="48946"/>
    <cellStyle name="Normal 9 2 3 8 4" xfId="48947"/>
    <cellStyle name="Normal 9 2 3 9" xfId="48948"/>
    <cellStyle name="Normal 9 2 3 9 2" xfId="48949"/>
    <cellStyle name="Normal 9 2 4" xfId="48950"/>
    <cellStyle name="Normal 9 2 4 10" xfId="48951"/>
    <cellStyle name="Normal 9 2 4 2" xfId="48952"/>
    <cellStyle name="Normal 9 2 4 2 2" xfId="48953"/>
    <cellStyle name="Normal 9 2 4 2 2 2" xfId="48954"/>
    <cellStyle name="Normal 9 2 4 2 2 2 2" xfId="48955"/>
    <cellStyle name="Normal 9 2 4 2 2 2 2 2" xfId="48956"/>
    <cellStyle name="Normal 9 2 4 2 2 2 2 3" xfId="48957"/>
    <cellStyle name="Normal 9 2 4 2 2 2 2 4" xfId="48958"/>
    <cellStyle name="Normal 9 2 4 2 2 2 3" xfId="48959"/>
    <cellStyle name="Normal 9 2 4 2 2 2 4" xfId="48960"/>
    <cellStyle name="Normal 9 2 4 2 2 2 5" xfId="48961"/>
    <cellStyle name="Normal 9 2 4 2 2 3" xfId="48962"/>
    <cellStyle name="Normal 9 2 4 2 2 3 2" xfId="48963"/>
    <cellStyle name="Normal 9 2 4 2 2 3 3" xfId="48964"/>
    <cellStyle name="Normal 9 2 4 2 2 3 4" xfId="48965"/>
    <cellStyle name="Normal 9 2 4 2 2 4" xfId="48966"/>
    <cellStyle name="Normal 9 2 4 2 2 4 2" xfId="48967"/>
    <cellStyle name="Normal 9 2 4 2 2 5" xfId="48968"/>
    <cellStyle name="Normal 9 2 4 2 2 6" xfId="48969"/>
    <cellStyle name="Normal 9 2 4 2 3" xfId="48970"/>
    <cellStyle name="Normal 9 2 4 2 3 2" xfId="48971"/>
    <cellStyle name="Normal 9 2 4 2 3 2 2" xfId="48972"/>
    <cellStyle name="Normal 9 2 4 2 3 2 2 2" xfId="48973"/>
    <cellStyle name="Normal 9 2 4 2 3 2 2 3" xfId="48974"/>
    <cellStyle name="Normal 9 2 4 2 3 2 2 4" xfId="48975"/>
    <cellStyle name="Normal 9 2 4 2 3 2 3" xfId="48976"/>
    <cellStyle name="Normal 9 2 4 2 3 2 4" xfId="48977"/>
    <cellStyle name="Normal 9 2 4 2 3 2 5" xfId="48978"/>
    <cellStyle name="Normal 9 2 4 2 3 3" xfId="48979"/>
    <cellStyle name="Normal 9 2 4 2 3 3 2" xfId="48980"/>
    <cellStyle name="Normal 9 2 4 2 3 3 3" xfId="48981"/>
    <cellStyle name="Normal 9 2 4 2 3 3 4" xfId="48982"/>
    <cellStyle name="Normal 9 2 4 2 3 4" xfId="48983"/>
    <cellStyle name="Normal 9 2 4 2 3 4 2" xfId="48984"/>
    <cellStyle name="Normal 9 2 4 2 3 5" xfId="48985"/>
    <cellStyle name="Normal 9 2 4 2 3 6" xfId="48986"/>
    <cellStyle name="Normal 9 2 4 2 4" xfId="48987"/>
    <cellStyle name="Normal 9 2 4 2 4 2" xfId="48988"/>
    <cellStyle name="Normal 9 2 4 2 4 2 2" xfId="48989"/>
    <cellStyle name="Normal 9 2 4 2 4 2 3" xfId="48990"/>
    <cellStyle name="Normal 9 2 4 2 4 2 4" xfId="48991"/>
    <cellStyle name="Normal 9 2 4 2 4 3" xfId="48992"/>
    <cellStyle name="Normal 9 2 4 2 4 4" xfId="48993"/>
    <cellStyle name="Normal 9 2 4 2 4 5" xfId="48994"/>
    <cellStyle name="Normal 9 2 4 2 5" xfId="48995"/>
    <cellStyle name="Normal 9 2 4 2 5 2" xfId="48996"/>
    <cellStyle name="Normal 9 2 4 2 5 3" xfId="48997"/>
    <cellStyle name="Normal 9 2 4 2 5 4" xfId="48998"/>
    <cellStyle name="Normal 9 2 4 2 6" xfId="48999"/>
    <cellStyle name="Normal 9 2 4 2 6 2" xfId="49000"/>
    <cellStyle name="Normal 9 2 4 2 7" xfId="49001"/>
    <cellStyle name="Normal 9 2 4 2 8" xfId="49002"/>
    <cellStyle name="Normal 9 2 4 3" xfId="49003"/>
    <cellStyle name="Normal 9 2 4 3 2" xfId="49004"/>
    <cellStyle name="Normal 9 2 4 3 2 2" xfId="49005"/>
    <cellStyle name="Normal 9 2 4 3 2 2 2" xfId="49006"/>
    <cellStyle name="Normal 9 2 4 3 2 2 2 2" xfId="49007"/>
    <cellStyle name="Normal 9 2 4 3 2 2 2 3" xfId="49008"/>
    <cellStyle name="Normal 9 2 4 3 2 2 2 4" xfId="49009"/>
    <cellStyle name="Normal 9 2 4 3 2 2 3" xfId="49010"/>
    <cellStyle name="Normal 9 2 4 3 2 2 4" xfId="49011"/>
    <cellStyle name="Normal 9 2 4 3 2 2 5" xfId="49012"/>
    <cellStyle name="Normal 9 2 4 3 2 3" xfId="49013"/>
    <cellStyle name="Normal 9 2 4 3 2 3 2" xfId="49014"/>
    <cellStyle name="Normal 9 2 4 3 2 3 3" xfId="49015"/>
    <cellStyle name="Normal 9 2 4 3 2 3 4" xfId="49016"/>
    <cellStyle name="Normal 9 2 4 3 2 4" xfId="49017"/>
    <cellStyle name="Normal 9 2 4 3 2 4 2" xfId="49018"/>
    <cellStyle name="Normal 9 2 4 3 2 5" xfId="49019"/>
    <cellStyle name="Normal 9 2 4 3 2 6" xfId="49020"/>
    <cellStyle name="Normal 9 2 4 3 3" xfId="49021"/>
    <cellStyle name="Normal 9 2 4 3 3 2" xfId="49022"/>
    <cellStyle name="Normal 9 2 4 3 3 2 2" xfId="49023"/>
    <cellStyle name="Normal 9 2 4 3 3 2 2 2" xfId="49024"/>
    <cellStyle name="Normal 9 2 4 3 3 2 2 3" xfId="49025"/>
    <cellStyle name="Normal 9 2 4 3 3 2 2 4" xfId="49026"/>
    <cellStyle name="Normal 9 2 4 3 3 2 3" xfId="49027"/>
    <cellStyle name="Normal 9 2 4 3 3 2 4" xfId="49028"/>
    <cellStyle name="Normal 9 2 4 3 3 2 5" xfId="49029"/>
    <cellStyle name="Normal 9 2 4 3 3 3" xfId="49030"/>
    <cellStyle name="Normal 9 2 4 3 3 3 2" xfId="49031"/>
    <cellStyle name="Normal 9 2 4 3 3 3 3" xfId="49032"/>
    <cellStyle name="Normal 9 2 4 3 3 3 4" xfId="49033"/>
    <cellStyle name="Normal 9 2 4 3 3 4" xfId="49034"/>
    <cellStyle name="Normal 9 2 4 3 3 4 2" xfId="49035"/>
    <cellStyle name="Normal 9 2 4 3 3 5" xfId="49036"/>
    <cellStyle name="Normal 9 2 4 3 3 6" xfId="49037"/>
    <cellStyle name="Normal 9 2 4 3 4" xfId="49038"/>
    <cellStyle name="Normal 9 2 4 3 4 2" xfId="49039"/>
    <cellStyle name="Normal 9 2 4 3 4 2 2" xfId="49040"/>
    <cellStyle name="Normal 9 2 4 3 4 2 3" xfId="49041"/>
    <cellStyle name="Normal 9 2 4 3 4 2 4" xfId="49042"/>
    <cellStyle name="Normal 9 2 4 3 4 3" xfId="49043"/>
    <cellStyle name="Normal 9 2 4 3 4 4" xfId="49044"/>
    <cellStyle name="Normal 9 2 4 3 4 5" xfId="49045"/>
    <cellStyle name="Normal 9 2 4 3 5" xfId="49046"/>
    <cellStyle name="Normal 9 2 4 3 5 2" xfId="49047"/>
    <cellStyle name="Normal 9 2 4 3 5 3" xfId="49048"/>
    <cellStyle name="Normal 9 2 4 3 5 4" xfId="49049"/>
    <cellStyle name="Normal 9 2 4 3 6" xfId="49050"/>
    <cellStyle name="Normal 9 2 4 3 6 2" xfId="49051"/>
    <cellStyle name="Normal 9 2 4 3 7" xfId="49052"/>
    <cellStyle name="Normal 9 2 4 3 8" xfId="49053"/>
    <cellStyle name="Normal 9 2 4 4" xfId="49054"/>
    <cellStyle name="Normal 9 2 4 4 2" xfId="49055"/>
    <cellStyle name="Normal 9 2 4 4 2 2" xfId="49056"/>
    <cellStyle name="Normal 9 2 4 4 2 2 2" xfId="49057"/>
    <cellStyle name="Normal 9 2 4 4 2 2 3" xfId="49058"/>
    <cellStyle name="Normal 9 2 4 4 2 2 4" xfId="49059"/>
    <cellStyle name="Normal 9 2 4 4 2 3" xfId="49060"/>
    <cellStyle name="Normal 9 2 4 4 2 4" xfId="49061"/>
    <cellStyle name="Normal 9 2 4 4 2 5" xfId="49062"/>
    <cellStyle name="Normal 9 2 4 4 3" xfId="49063"/>
    <cellStyle name="Normal 9 2 4 4 3 2" xfId="49064"/>
    <cellStyle name="Normal 9 2 4 4 3 3" xfId="49065"/>
    <cellStyle name="Normal 9 2 4 4 3 4" xfId="49066"/>
    <cellStyle name="Normal 9 2 4 4 4" xfId="49067"/>
    <cellStyle name="Normal 9 2 4 4 4 2" xfId="49068"/>
    <cellStyle name="Normal 9 2 4 4 5" xfId="49069"/>
    <cellStyle name="Normal 9 2 4 4 6" xfId="49070"/>
    <cellStyle name="Normal 9 2 4 5" xfId="49071"/>
    <cellStyle name="Normal 9 2 4 5 2" xfId="49072"/>
    <cellStyle name="Normal 9 2 4 5 2 2" xfId="49073"/>
    <cellStyle name="Normal 9 2 4 5 2 2 2" xfId="49074"/>
    <cellStyle name="Normal 9 2 4 5 2 2 3" xfId="49075"/>
    <cellStyle name="Normal 9 2 4 5 2 2 4" xfId="49076"/>
    <cellStyle name="Normal 9 2 4 5 2 3" xfId="49077"/>
    <cellStyle name="Normal 9 2 4 5 2 4" xfId="49078"/>
    <cellStyle name="Normal 9 2 4 5 2 5" xfId="49079"/>
    <cellStyle name="Normal 9 2 4 5 3" xfId="49080"/>
    <cellStyle name="Normal 9 2 4 5 3 2" xfId="49081"/>
    <cellStyle name="Normal 9 2 4 5 3 3" xfId="49082"/>
    <cellStyle name="Normal 9 2 4 5 3 4" xfId="49083"/>
    <cellStyle name="Normal 9 2 4 5 4" xfId="49084"/>
    <cellStyle name="Normal 9 2 4 5 4 2" xfId="49085"/>
    <cellStyle name="Normal 9 2 4 5 5" xfId="49086"/>
    <cellStyle name="Normal 9 2 4 5 6" xfId="49087"/>
    <cellStyle name="Normal 9 2 4 6" xfId="49088"/>
    <cellStyle name="Normal 9 2 4 6 2" xfId="49089"/>
    <cellStyle name="Normal 9 2 4 6 2 2" xfId="49090"/>
    <cellStyle name="Normal 9 2 4 6 2 3" xfId="49091"/>
    <cellStyle name="Normal 9 2 4 6 2 4" xfId="49092"/>
    <cellStyle name="Normal 9 2 4 6 3" xfId="49093"/>
    <cellStyle name="Normal 9 2 4 6 4" xfId="49094"/>
    <cellStyle name="Normal 9 2 4 6 5" xfId="49095"/>
    <cellStyle name="Normal 9 2 4 7" xfId="49096"/>
    <cellStyle name="Normal 9 2 4 7 2" xfId="49097"/>
    <cellStyle name="Normal 9 2 4 7 3" xfId="49098"/>
    <cellStyle name="Normal 9 2 4 7 4" xfId="49099"/>
    <cellStyle name="Normal 9 2 4 8" xfId="49100"/>
    <cellStyle name="Normal 9 2 4 8 2" xfId="49101"/>
    <cellStyle name="Normal 9 2 4 9" xfId="49102"/>
    <cellStyle name="Normal 9 2 5" xfId="49103"/>
    <cellStyle name="Normal 9 2 5 10" xfId="49104"/>
    <cellStyle name="Normal 9 2 5 2" xfId="49105"/>
    <cellStyle name="Normal 9 2 5 2 2" xfId="49106"/>
    <cellStyle name="Normal 9 2 5 2 2 2" xfId="49107"/>
    <cellStyle name="Normal 9 2 5 2 2 2 2" xfId="49108"/>
    <cellStyle name="Normal 9 2 5 2 2 2 2 2" xfId="49109"/>
    <cellStyle name="Normal 9 2 5 2 2 2 2 3" xfId="49110"/>
    <cellStyle name="Normal 9 2 5 2 2 2 2 4" xfId="49111"/>
    <cellStyle name="Normal 9 2 5 2 2 2 3" xfId="49112"/>
    <cellStyle name="Normal 9 2 5 2 2 2 4" xfId="49113"/>
    <cellStyle name="Normal 9 2 5 2 2 2 5" xfId="49114"/>
    <cellStyle name="Normal 9 2 5 2 2 3" xfId="49115"/>
    <cellStyle name="Normal 9 2 5 2 2 3 2" xfId="49116"/>
    <cellStyle name="Normal 9 2 5 2 2 3 3" xfId="49117"/>
    <cellStyle name="Normal 9 2 5 2 2 3 4" xfId="49118"/>
    <cellStyle name="Normal 9 2 5 2 2 4" xfId="49119"/>
    <cellStyle name="Normal 9 2 5 2 2 4 2" xfId="49120"/>
    <cellStyle name="Normal 9 2 5 2 2 5" xfId="49121"/>
    <cellStyle name="Normal 9 2 5 2 2 6" xfId="49122"/>
    <cellStyle name="Normal 9 2 5 2 3" xfId="49123"/>
    <cellStyle name="Normal 9 2 5 2 3 2" xfId="49124"/>
    <cellStyle name="Normal 9 2 5 2 3 2 2" xfId="49125"/>
    <cellStyle name="Normal 9 2 5 2 3 2 2 2" xfId="49126"/>
    <cellStyle name="Normal 9 2 5 2 3 2 2 3" xfId="49127"/>
    <cellStyle name="Normal 9 2 5 2 3 2 2 4" xfId="49128"/>
    <cellStyle name="Normal 9 2 5 2 3 2 3" xfId="49129"/>
    <cellStyle name="Normal 9 2 5 2 3 2 4" xfId="49130"/>
    <cellStyle name="Normal 9 2 5 2 3 2 5" xfId="49131"/>
    <cellStyle name="Normal 9 2 5 2 3 3" xfId="49132"/>
    <cellStyle name="Normal 9 2 5 2 3 3 2" xfId="49133"/>
    <cellStyle name="Normal 9 2 5 2 3 3 3" xfId="49134"/>
    <cellStyle name="Normal 9 2 5 2 3 3 4" xfId="49135"/>
    <cellStyle name="Normal 9 2 5 2 3 4" xfId="49136"/>
    <cellStyle name="Normal 9 2 5 2 3 4 2" xfId="49137"/>
    <cellStyle name="Normal 9 2 5 2 3 5" xfId="49138"/>
    <cellStyle name="Normal 9 2 5 2 3 6" xfId="49139"/>
    <cellStyle name="Normal 9 2 5 2 4" xfId="49140"/>
    <cellStyle name="Normal 9 2 5 2 4 2" xfId="49141"/>
    <cellStyle name="Normal 9 2 5 2 4 2 2" xfId="49142"/>
    <cellStyle name="Normal 9 2 5 2 4 2 3" xfId="49143"/>
    <cellStyle name="Normal 9 2 5 2 4 2 4" xfId="49144"/>
    <cellStyle name="Normal 9 2 5 2 4 3" xfId="49145"/>
    <cellStyle name="Normal 9 2 5 2 4 4" xfId="49146"/>
    <cellStyle name="Normal 9 2 5 2 4 5" xfId="49147"/>
    <cellStyle name="Normal 9 2 5 2 5" xfId="49148"/>
    <cellStyle name="Normal 9 2 5 2 5 2" xfId="49149"/>
    <cellStyle name="Normal 9 2 5 2 5 3" xfId="49150"/>
    <cellStyle name="Normal 9 2 5 2 5 4" xfId="49151"/>
    <cellStyle name="Normal 9 2 5 2 6" xfId="49152"/>
    <cellStyle name="Normal 9 2 5 2 6 2" xfId="49153"/>
    <cellStyle name="Normal 9 2 5 2 7" xfId="49154"/>
    <cellStyle name="Normal 9 2 5 2 8" xfId="49155"/>
    <cellStyle name="Normal 9 2 5 3" xfId="49156"/>
    <cellStyle name="Normal 9 2 5 3 2" xfId="49157"/>
    <cellStyle name="Normal 9 2 5 3 2 2" xfId="49158"/>
    <cellStyle name="Normal 9 2 5 3 2 2 2" xfId="49159"/>
    <cellStyle name="Normal 9 2 5 3 2 2 2 2" xfId="49160"/>
    <cellStyle name="Normal 9 2 5 3 2 2 2 3" xfId="49161"/>
    <cellStyle name="Normal 9 2 5 3 2 2 2 4" xfId="49162"/>
    <cellStyle name="Normal 9 2 5 3 2 2 3" xfId="49163"/>
    <cellStyle name="Normal 9 2 5 3 2 2 4" xfId="49164"/>
    <cellStyle name="Normal 9 2 5 3 2 2 5" xfId="49165"/>
    <cellStyle name="Normal 9 2 5 3 2 3" xfId="49166"/>
    <cellStyle name="Normal 9 2 5 3 2 3 2" xfId="49167"/>
    <cellStyle name="Normal 9 2 5 3 2 3 3" xfId="49168"/>
    <cellStyle name="Normal 9 2 5 3 2 3 4" xfId="49169"/>
    <cellStyle name="Normal 9 2 5 3 2 4" xfId="49170"/>
    <cellStyle name="Normal 9 2 5 3 2 4 2" xfId="49171"/>
    <cellStyle name="Normal 9 2 5 3 2 5" xfId="49172"/>
    <cellStyle name="Normal 9 2 5 3 2 6" xfId="49173"/>
    <cellStyle name="Normal 9 2 5 3 3" xfId="49174"/>
    <cellStyle name="Normal 9 2 5 3 3 2" xfId="49175"/>
    <cellStyle name="Normal 9 2 5 3 3 2 2" xfId="49176"/>
    <cellStyle name="Normal 9 2 5 3 3 2 2 2" xfId="49177"/>
    <cellStyle name="Normal 9 2 5 3 3 2 2 3" xfId="49178"/>
    <cellStyle name="Normal 9 2 5 3 3 2 2 4" xfId="49179"/>
    <cellStyle name="Normal 9 2 5 3 3 2 3" xfId="49180"/>
    <cellStyle name="Normal 9 2 5 3 3 2 4" xfId="49181"/>
    <cellStyle name="Normal 9 2 5 3 3 2 5" xfId="49182"/>
    <cellStyle name="Normal 9 2 5 3 3 3" xfId="49183"/>
    <cellStyle name="Normal 9 2 5 3 3 3 2" xfId="49184"/>
    <cellStyle name="Normal 9 2 5 3 3 3 3" xfId="49185"/>
    <cellStyle name="Normal 9 2 5 3 3 3 4" xfId="49186"/>
    <cellStyle name="Normal 9 2 5 3 3 4" xfId="49187"/>
    <cellStyle name="Normal 9 2 5 3 3 4 2" xfId="49188"/>
    <cellStyle name="Normal 9 2 5 3 3 5" xfId="49189"/>
    <cellStyle name="Normal 9 2 5 3 3 6" xfId="49190"/>
    <cellStyle name="Normal 9 2 5 3 4" xfId="49191"/>
    <cellStyle name="Normal 9 2 5 3 4 2" xfId="49192"/>
    <cellStyle name="Normal 9 2 5 3 4 2 2" xfId="49193"/>
    <cellStyle name="Normal 9 2 5 3 4 2 3" xfId="49194"/>
    <cellStyle name="Normal 9 2 5 3 4 2 4" xfId="49195"/>
    <cellStyle name="Normal 9 2 5 3 4 3" xfId="49196"/>
    <cellStyle name="Normal 9 2 5 3 4 4" xfId="49197"/>
    <cellStyle name="Normal 9 2 5 3 4 5" xfId="49198"/>
    <cellStyle name="Normal 9 2 5 3 5" xfId="49199"/>
    <cellStyle name="Normal 9 2 5 3 5 2" xfId="49200"/>
    <cellStyle name="Normal 9 2 5 3 5 3" xfId="49201"/>
    <cellStyle name="Normal 9 2 5 3 5 4" xfId="49202"/>
    <cellStyle name="Normal 9 2 5 3 6" xfId="49203"/>
    <cellStyle name="Normal 9 2 5 3 6 2" xfId="49204"/>
    <cellStyle name="Normal 9 2 5 3 7" xfId="49205"/>
    <cellStyle name="Normal 9 2 5 3 8" xfId="49206"/>
    <cellStyle name="Normal 9 2 5 4" xfId="49207"/>
    <cellStyle name="Normal 9 2 5 4 2" xfId="49208"/>
    <cellStyle name="Normal 9 2 5 4 2 2" xfId="49209"/>
    <cellStyle name="Normal 9 2 5 4 2 2 2" xfId="49210"/>
    <cellStyle name="Normal 9 2 5 4 2 2 3" xfId="49211"/>
    <cellStyle name="Normal 9 2 5 4 2 2 4" xfId="49212"/>
    <cellStyle name="Normal 9 2 5 4 2 3" xfId="49213"/>
    <cellStyle name="Normal 9 2 5 4 2 4" xfId="49214"/>
    <cellStyle name="Normal 9 2 5 4 2 5" xfId="49215"/>
    <cellStyle name="Normal 9 2 5 4 3" xfId="49216"/>
    <cellStyle name="Normal 9 2 5 4 3 2" xfId="49217"/>
    <cellStyle name="Normal 9 2 5 4 3 3" xfId="49218"/>
    <cellStyle name="Normal 9 2 5 4 3 4" xfId="49219"/>
    <cellStyle name="Normal 9 2 5 4 4" xfId="49220"/>
    <cellStyle name="Normal 9 2 5 4 4 2" xfId="49221"/>
    <cellStyle name="Normal 9 2 5 4 5" xfId="49222"/>
    <cellStyle name="Normal 9 2 5 4 6" xfId="49223"/>
    <cellStyle name="Normal 9 2 5 5" xfId="49224"/>
    <cellStyle name="Normal 9 2 5 5 2" xfId="49225"/>
    <cellStyle name="Normal 9 2 5 5 2 2" xfId="49226"/>
    <cellStyle name="Normal 9 2 5 5 2 2 2" xfId="49227"/>
    <cellStyle name="Normal 9 2 5 5 2 2 3" xfId="49228"/>
    <cellStyle name="Normal 9 2 5 5 2 2 4" xfId="49229"/>
    <cellStyle name="Normal 9 2 5 5 2 3" xfId="49230"/>
    <cellStyle name="Normal 9 2 5 5 2 4" xfId="49231"/>
    <cellStyle name="Normal 9 2 5 5 2 5" xfId="49232"/>
    <cellStyle name="Normal 9 2 5 5 3" xfId="49233"/>
    <cellStyle name="Normal 9 2 5 5 3 2" xfId="49234"/>
    <cellStyle name="Normal 9 2 5 5 3 3" xfId="49235"/>
    <cellStyle name="Normal 9 2 5 5 3 4" xfId="49236"/>
    <cellStyle name="Normal 9 2 5 5 4" xfId="49237"/>
    <cellStyle name="Normal 9 2 5 5 4 2" xfId="49238"/>
    <cellStyle name="Normal 9 2 5 5 5" xfId="49239"/>
    <cellStyle name="Normal 9 2 5 5 6" xfId="49240"/>
    <cellStyle name="Normal 9 2 5 6" xfId="49241"/>
    <cellStyle name="Normal 9 2 5 6 2" xfId="49242"/>
    <cellStyle name="Normal 9 2 5 6 2 2" xfId="49243"/>
    <cellStyle name="Normal 9 2 5 6 2 3" xfId="49244"/>
    <cellStyle name="Normal 9 2 5 6 2 4" xfId="49245"/>
    <cellStyle name="Normal 9 2 5 6 3" xfId="49246"/>
    <cellStyle name="Normal 9 2 5 6 4" xfId="49247"/>
    <cellStyle name="Normal 9 2 5 6 5" xfId="49248"/>
    <cellStyle name="Normal 9 2 5 7" xfId="49249"/>
    <cellStyle name="Normal 9 2 5 7 2" xfId="49250"/>
    <cellStyle name="Normal 9 2 5 7 3" xfId="49251"/>
    <cellStyle name="Normal 9 2 5 7 4" xfId="49252"/>
    <cellStyle name="Normal 9 2 5 8" xfId="49253"/>
    <cellStyle name="Normal 9 2 5 8 2" xfId="49254"/>
    <cellStyle name="Normal 9 2 5 9" xfId="49255"/>
    <cellStyle name="Normal 9 2 6" xfId="49256"/>
    <cellStyle name="Normal 9 2 6 2" xfId="49257"/>
    <cellStyle name="Normal 9 2 6 2 2" xfId="49258"/>
    <cellStyle name="Normal 9 2 6 2 2 2" xfId="49259"/>
    <cellStyle name="Normal 9 2 6 2 2 2 2" xfId="49260"/>
    <cellStyle name="Normal 9 2 6 2 2 2 3" xfId="49261"/>
    <cellStyle name="Normal 9 2 6 2 2 2 4" xfId="49262"/>
    <cellStyle name="Normal 9 2 6 2 2 3" xfId="49263"/>
    <cellStyle name="Normal 9 2 6 2 2 4" xfId="49264"/>
    <cellStyle name="Normal 9 2 6 2 2 5" xfId="49265"/>
    <cellStyle name="Normal 9 2 6 2 3" xfId="49266"/>
    <cellStyle name="Normal 9 2 6 2 3 2" xfId="49267"/>
    <cellStyle name="Normal 9 2 6 2 3 3" xfId="49268"/>
    <cellStyle name="Normal 9 2 6 2 3 4" xfId="49269"/>
    <cellStyle name="Normal 9 2 6 2 4" xfId="49270"/>
    <cellStyle name="Normal 9 2 6 2 4 2" xfId="49271"/>
    <cellStyle name="Normal 9 2 6 2 5" xfId="49272"/>
    <cellStyle name="Normal 9 2 6 2 6" xfId="49273"/>
    <cellStyle name="Normal 9 2 6 3" xfId="49274"/>
    <cellStyle name="Normal 9 2 6 3 2" xfId="49275"/>
    <cellStyle name="Normal 9 2 6 3 2 2" xfId="49276"/>
    <cellStyle name="Normal 9 2 6 3 2 2 2" xfId="49277"/>
    <cellStyle name="Normal 9 2 6 3 2 2 3" xfId="49278"/>
    <cellStyle name="Normal 9 2 6 3 2 2 4" xfId="49279"/>
    <cellStyle name="Normal 9 2 6 3 2 3" xfId="49280"/>
    <cellStyle name="Normal 9 2 6 3 2 4" xfId="49281"/>
    <cellStyle name="Normal 9 2 6 3 2 5" xfId="49282"/>
    <cellStyle name="Normal 9 2 6 3 3" xfId="49283"/>
    <cellStyle name="Normal 9 2 6 3 3 2" xfId="49284"/>
    <cellStyle name="Normal 9 2 6 3 3 3" xfId="49285"/>
    <cellStyle name="Normal 9 2 6 3 3 4" xfId="49286"/>
    <cellStyle name="Normal 9 2 6 3 4" xfId="49287"/>
    <cellStyle name="Normal 9 2 6 3 4 2" xfId="49288"/>
    <cellStyle name="Normal 9 2 6 3 5" xfId="49289"/>
    <cellStyle name="Normal 9 2 6 3 6" xfId="49290"/>
    <cellStyle name="Normal 9 2 6 4" xfId="49291"/>
    <cellStyle name="Normal 9 2 6 4 2" xfId="49292"/>
    <cellStyle name="Normal 9 2 6 4 2 2" xfId="49293"/>
    <cellStyle name="Normal 9 2 6 4 2 3" xfId="49294"/>
    <cellStyle name="Normal 9 2 6 4 2 4" xfId="49295"/>
    <cellStyle name="Normal 9 2 6 4 3" xfId="49296"/>
    <cellStyle name="Normal 9 2 6 4 4" xfId="49297"/>
    <cellStyle name="Normal 9 2 6 4 5" xfId="49298"/>
    <cellStyle name="Normal 9 2 6 5" xfId="49299"/>
    <cellStyle name="Normal 9 2 6 5 2" xfId="49300"/>
    <cellStyle name="Normal 9 2 6 5 3" xfId="49301"/>
    <cellStyle name="Normal 9 2 6 5 4" xfId="49302"/>
    <cellStyle name="Normal 9 2 6 6" xfId="49303"/>
    <cellStyle name="Normal 9 2 6 6 2" xfId="49304"/>
    <cellStyle name="Normal 9 2 6 7" xfId="49305"/>
    <cellStyle name="Normal 9 2 6 8" xfId="49306"/>
    <cellStyle name="Normal 9 2 7" xfId="49307"/>
    <cellStyle name="Normal 9 2 7 2" xfId="49308"/>
    <cellStyle name="Normal 9 2 7 2 2" xfId="49309"/>
    <cellStyle name="Normal 9 2 7 2 2 2" xfId="49310"/>
    <cellStyle name="Normal 9 2 7 2 2 2 2" xfId="49311"/>
    <cellStyle name="Normal 9 2 7 2 2 2 3" xfId="49312"/>
    <cellStyle name="Normal 9 2 7 2 2 2 4" xfId="49313"/>
    <cellStyle name="Normal 9 2 7 2 2 3" xfId="49314"/>
    <cellStyle name="Normal 9 2 7 2 2 4" xfId="49315"/>
    <cellStyle name="Normal 9 2 7 2 2 5" xfId="49316"/>
    <cellStyle name="Normal 9 2 7 2 3" xfId="49317"/>
    <cellStyle name="Normal 9 2 7 2 3 2" xfId="49318"/>
    <cellStyle name="Normal 9 2 7 2 3 3" xfId="49319"/>
    <cellStyle name="Normal 9 2 7 2 3 4" xfId="49320"/>
    <cellStyle name="Normal 9 2 7 2 4" xfId="49321"/>
    <cellStyle name="Normal 9 2 7 2 4 2" xfId="49322"/>
    <cellStyle name="Normal 9 2 7 2 5" xfId="49323"/>
    <cellStyle name="Normal 9 2 7 2 6" xfId="49324"/>
    <cellStyle name="Normal 9 2 7 3" xfId="49325"/>
    <cellStyle name="Normal 9 2 7 3 2" xfId="49326"/>
    <cellStyle name="Normal 9 2 7 3 2 2" xfId="49327"/>
    <cellStyle name="Normal 9 2 7 3 2 2 2" xfId="49328"/>
    <cellStyle name="Normal 9 2 7 3 2 2 3" xfId="49329"/>
    <cellStyle name="Normal 9 2 7 3 2 2 4" xfId="49330"/>
    <cellStyle name="Normal 9 2 7 3 2 3" xfId="49331"/>
    <cellStyle name="Normal 9 2 7 3 2 4" xfId="49332"/>
    <cellStyle name="Normal 9 2 7 3 2 5" xfId="49333"/>
    <cellStyle name="Normal 9 2 7 3 3" xfId="49334"/>
    <cellStyle name="Normal 9 2 7 3 3 2" xfId="49335"/>
    <cellStyle name="Normal 9 2 7 3 3 3" xfId="49336"/>
    <cellStyle name="Normal 9 2 7 3 3 4" xfId="49337"/>
    <cellStyle name="Normal 9 2 7 3 4" xfId="49338"/>
    <cellStyle name="Normal 9 2 7 3 4 2" xfId="49339"/>
    <cellStyle name="Normal 9 2 7 3 5" xfId="49340"/>
    <cellStyle name="Normal 9 2 7 3 6" xfId="49341"/>
    <cellStyle name="Normal 9 2 7 4" xfId="49342"/>
    <cellStyle name="Normal 9 2 7 4 2" xfId="49343"/>
    <cellStyle name="Normal 9 2 7 4 2 2" xfId="49344"/>
    <cellStyle name="Normal 9 2 7 4 2 3" xfId="49345"/>
    <cellStyle name="Normal 9 2 7 4 2 4" xfId="49346"/>
    <cellStyle name="Normal 9 2 7 4 3" xfId="49347"/>
    <cellStyle name="Normal 9 2 7 4 4" xfId="49348"/>
    <cellStyle name="Normal 9 2 7 4 5" xfId="49349"/>
    <cellStyle name="Normal 9 2 7 5" xfId="49350"/>
    <cellStyle name="Normal 9 2 7 5 2" xfId="49351"/>
    <cellStyle name="Normal 9 2 7 5 3" xfId="49352"/>
    <cellStyle name="Normal 9 2 7 5 4" xfId="49353"/>
    <cellStyle name="Normal 9 2 7 6" xfId="49354"/>
    <cellStyle name="Normal 9 2 7 6 2" xfId="49355"/>
    <cellStyle name="Normal 9 2 7 7" xfId="49356"/>
    <cellStyle name="Normal 9 2 7 8" xfId="49357"/>
    <cellStyle name="Normal 9 2 8" xfId="49358"/>
    <cellStyle name="Normal 9 2 8 2" xfId="49359"/>
    <cellStyle name="Normal 9 2 8 2 2" xfId="49360"/>
    <cellStyle name="Normal 9 2 8 2 2 2" xfId="49361"/>
    <cellStyle name="Normal 9 2 8 2 2 3" xfId="49362"/>
    <cellStyle name="Normal 9 2 8 2 2 4" xfId="49363"/>
    <cellStyle name="Normal 9 2 8 2 3" xfId="49364"/>
    <cellStyle name="Normal 9 2 8 2 4" xfId="49365"/>
    <cellStyle name="Normal 9 2 8 2 5" xfId="49366"/>
    <cellStyle name="Normal 9 2 8 3" xfId="49367"/>
    <cellStyle name="Normal 9 2 8 3 2" xfId="49368"/>
    <cellStyle name="Normal 9 2 8 3 3" xfId="49369"/>
    <cellStyle name="Normal 9 2 8 3 4" xfId="49370"/>
    <cellStyle name="Normal 9 2 8 4" xfId="49371"/>
    <cellStyle name="Normal 9 2 8 4 2" xfId="49372"/>
    <cellStyle name="Normal 9 2 8 5" xfId="49373"/>
    <cellStyle name="Normal 9 2 8 6" xfId="49374"/>
    <cellStyle name="Normal 9 2 9" xfId="49375"/>
    <cellStyle name="Normal 9 2 9 2" xfId="49376"/>
    <cellStyle name="Normal 9 2 9 2 2" xfId="49377"/>
    <cellStyle name="Normal 9 2 9 2 2 2" xfId="49378"/>
    <cellStyle name="Normal 9 2 9 2 2 3" xfId="49379"/>
    <cellStyle name="Normal 9 2 9 2 2 4" xfId="49380"/>
    <cellStyle name="Normal 9 2 9 2 3" xfId="49381"/>
    <cellStyle name="Normal 9 2 9 2 4" xfId="49382"/>
    <cellStyle name="Normal 9 2 9 2 5" xfId="49383"/>
    <cellStyle name="Normal 9 2 9 3" xfId="49384"/>
    <cellStyle name="Normal 9 2 9 3 2" xfId="49385"/>
    <cellStyle name="Normal 9 2 9 3 3" xfId="49386"/>
    <cellStyle name="Normal 9 2 9 3 4" xfId="49387"/>
    <cellStyle name="Normal 9 2 9 4" xfId="49388"/>
    <cellStyle name="Normal 9 2 9 4 2" xfId="49389"/>
    <cellStyle name="Normal 9 2 9 5" xfId="49390"/>
    <cellStyle name="Normal 9 2 9 6" xfId="49391"/>
    <cellStyle name="Normal 9 3" xfId="49392"/>
    <cellStyle name="Normal 9 3 10" xfId="49393"/>
    <cellStyle name="Normal 9 3 10 2" xfId="49394"/>
    <cellStyle name="Normal 9 3 10 3" xfId="49395"/>
    <cellStyle name="Normal 9 3 10 4" xfId="49396"/>
    <cellStyle name="Normal 9 3 11" xfId="49397"/>
    <cellStyle name="Normal 9 3 11 2" xfId="49398"/>
    <cellStyle name="Normal 9 3 12" xfId="49399"/>
    <cellStyle name="Normal 9 3 13" xfId="49400"/>
    <cellStyle name="Normal 9 3 2" xfId="49401"/>
    <cellStyle name="Normal 9 3 2 10" xfId="49402"/>
    <cellStyle name="Normal 9 3 2 11" xfId="49403"/>
    <cellStyle name="Normal 9 3 2 2" xfId="49404"/>
    <cellStyle name="Normal 9 3 2 2 10" xfId="49405"/>
    <cellStyle name="Normal 9 3 2 2 2" xfId="49406"/>
    <cellStyle name="Normal 9 3 2 2 2 2" xfId="49407"/>
    <cellStyle name="Normal 9 3 2 2 2 2 2" xfId="49408"/>
    <cellStyle name="Normal 9 3 2 2 2 2 2 2" xfId="49409"/>
    <cellStyle name="Normal 9 3 2 2 2 2 2 2 2" xfId="49410"/>
    <cellStyle name="Normal 9 3 2 2 2 2 2 2 3" xfId="49411"/>
    <cellStyle name="Normal 9 3 2 2 2 2 2 2 4" xfId="49412"/>
    <cellStyle name="Normal 9 3 2 2 2 2 2 3" xfId="49413"/>
    <cellStyle name="Normal 9 3 2 2 2 2 2 4" xfId="49414"/>
    <cellStyle name="Normal 9 3 2 2 2 2 2 5" xfId="49415"/>
    <cellStyle name="Normal 9 3 2 2 2 2 3" xfId="49416"/>
    <cellStyle name="Normal 9 3 2 2 2 2 3 2" xfId="49417"/>
    <cellStyle name="Normal 9 3 2 2 2 2 3 3" xfId="49418"/>
    <cellStyle name="Normal 9 3 2 2 2 2 3 4" xfId="49419"/>
    <cellStyle name="Normal 9 3 2 2 2 2 4" xfId="49420"/>
    <cellStyle name="Normal 9 3 2 2 2 2 4 2" xfId="49421"/>
    <cellStyle name="Normal 9 3 2 2 2 2 5" xfId="49422"/>
    <cellStyle name="Normal 9 3 2 2 2 2 6" xfId="49423"/>
    <cellStyle name="Normal 9 3 2 2 2 3" xfId="49424"/>
    <cellStyle name="Normal 9 3 2 2 2 3 2" xfId="49425"/>
    <cellStyle name="Normal 9 3 2 2 2 3 2 2" xfId="49426"/>
    <cellStyle name="Normal 9 3 2 2 2 3 2 2 2" xfId="49427"/>
    <cellStyle name="Normal 9 3 2 2 2 3 2 2 3" xfId="49428"/>
    <cellStyle name="Normal 9 3 2 2 2 3 2 2 4" xfId="49429"/>
    <cellStyle name="Normal 9 3 2 2 2 3 2 3" xfId="49430"/>
    <cellStyle name="Normal 9 3 2 2 2 3 2 4" xfId="49431"/>
    <cellStyle name="Normal 9 3 2 2 2 3 2 5" xfId="49432"/>
    <cellStyle name="Normal 9 3 2 2 2 3 3" xfId="49433"/>
    <cellStyle name="Normal 9 3 2 2 2 3 3 2" xfId="49434"/>
    <cellStyle name="Normal 9 3 2 2 2 3 3 3" xfId="49435"/>
    <cellStyle name="Normal 9 3 2 2 2 3 3 4" xfId="49436"/>
    <cellStyle name="Normal 9 3 2 2 2 3 4" xfId="49437"/>
    <cellStyle name="Normal 9 3 2 2 2 3 4 2" xfId="49438"/>
    <cellStyle name="Normal 9 3 2 2 2 3 5" xfId="49439"/>
    <cellStyle name="Normal 9 3 2 2 2 3 6" xfId="49440"/>
    <cellStyle name="Normal 9 3 2 2 2 4" xfId="49441"/>
    <cellStyle name="Normal 9 3 2 2 2 4 2" xfId="49442"/>
    <cellStyle name="Normal 9 3 2 2 2 4 2 2" xfId="49443"/>
    <cellStyle name="Normal 9 3 2 2 2 4 2 3" xfId="49444"/>
    <cellStyle name="Normal 9 3 2 2 2 4 2 4" xfId="49445"/>
    <cellStyle name="Normal 9 3 2 2 2 4 3" xfId="49446"/>
    <cellStyle name="Normal 9 3 2 2 2 4 4" xfId="49447"/>
    <cellStyle name="Normal 9 3 2 2 2 4 5" xfId="49448"/>
    <cellStyle name="Normal 9 3 2 2 2 5" xfId="49449"/>
    <cellStyle name="Normal 9 3 2 2 2 5 2" xfId="49450"/>
    <cellStyle name="Normal 9 3 2 2 2 5 3" xfId="49451"/>
    <cellStyle name="Normal 9 3 2 2 2 5 4" xfId="49452"/>
    <cellStyle name="Normal 9 3 2 2 2 6" xfId="49453"/>
    <cellStyle name="Normal 9 3 2 2 2 6 2" xfId="49454"/>
    <cellStyle name="Normal 9 3 2 2 2 7" xfId="49455"/>
    <cellStyle name="Normal 9 3 2 2 2 8" xfId="49456"/>
    <cellStyle name="Normal 9 3 2 2 3" xfId="49457"/>
    <cellStyle name="Normal 9 3 2 2 3 2" xfId="49458"/>
    <cellStyle name="Normal 9 3 2 2 3 2 2" xfId="49459"/>
    <cellStyle name="Normal 9 3 2 2 3 2 2 2" xfId="49460"/>
    <cellStyle name="Normal 9 3 2 2 3 2 2 2 2" xfId="49461"/>
    <cellStyle name="Normal 9 3 2 2 3 2 2 2 3" xfId="49462"/>
    <cellStyle name="Normal 9 3 2 2 3 2 2 2 4" xfId="49463"/>
    <cellStyle name="Normal 9 3 2 2 3 2 2 3" xfId="49464"/>
    <cellStyle name="Normal 9 3 2 2 3 2 2 4" xfId="49465"/>
    <cellStyle name="Normal 9 3 2 2 3 2 2 5" xfId="49466"/>
    <cellStyle name="Normal 9 3 2 2 3 2 3" xfId="49467"/>
    <cellStyle name="Normal 9 3 2 2 3 2 3 2" xfId="49468"/>
    <cellStyle name="Normal 9 3 2 2 3 2 3 3" xfId="49469"/>
    <cellStyle name="Normal 9 3 2 2 3 2 3 4" xfId="49470"/>
    <cellStyle name="Normal 9 3 2 2 3 2 4" xfId="49471"/>
    <cellStyle name="Normal 9 3 2 2 3 2 4 2" xfId="49472"/>
    <cellStyle name="Normal 9 3 2 2 3 2 5" xfId="49473"/>
    <cellStyle name="Normal 9 3 2 2 3 2 6" xfId="49474"/>
    <cellStyle name="Normal 9 3 2 2 3 3" xfId="49475"/>
    <cellStyle name="Normal 9 3 2 2 3 3 2" xfId="49476"/>
    <cellStyle name="Normal 9 3 2 2 3 3 2 2" xfId="49477"/>
    <cellStyle name="Normal 9 3 2 2 3 3 2 2 2" xfId="49478"/>
    <cellStyle name="Normal 9 3 2 2 3 3 2 2 3" xfId="49479"/>
    <cellStyle name="Normal 9 3 2 2 3 3 2 2 4" xfId="49480"/>
    <cellStyle name="Normal 9 3 2 2 3 3 2 3" xfId="49481"/>
    <cellStyle name="Normal 9 3 2 2 3 3 2 4" xfId="49482"/>
    <cellStyle name="Normal 9 3 2 2 3 3 2 5" xfId="49483"/>
    <cellStyle name="Normal 9 3 2 2 3 3 3" xfId="49484"/>
    <cellStyle name="Normal 9 3 2 2 3 3 3 2" xfId="49485"/>
    <cellStyle name="Normal 9 3 2 2 3 3 3 3" xfId="49486"/>
    <cellStyle name="Normal 9 3 2 2 3 3 3 4" xfId="49487"/>
    <cellStyle name="Normal 9 3 2 2 3 3 4" xfId="49488"/>
    <cellStyle name="Normal 9 3 2 2 3 3 4 2" xfId="49489"/>
    <cellStyle name="Normal 9 3 2 2 3 3 5" xfId="49490"/>
    <cellStyle name="Normal 9 3 2 2 3 3 6" xfId="49491"/>
    <cellStyle name="Normal 9 3 2 2 3 4" xfId="49492"/>
    <cellStyle name="Normal 9 3 2 2 3 4 2" xfId="49493"/>
    <cellStyle name="Normal 9 3 2 2 3 4 2 2" xfId="49494"/>
    <cellStyle name="Normal 9 3 2 2 3 4 2 3" xfId="49495"/>
    <cellStyle name="Normal 9 3 2 2 3 4 2 4" xfId="49496"/>
    <cellStyle name="Normal 9 3 2 2 3 4 3" xfId="49497"/>
    <cellStyle name="Normal 9 3 2 2 3 4 4" xfId="49498"/>
    <cellStyle name="Normal 9 3 2 2 3 4 5" xfId="49499"/>
    <cellStyle name="Normal 9 3 2 2 3 5" xfId="49500"/>
    <cellStyle name="Normal 9 3 2 2 3 5 2" xfId="49501"/>
    <cellStyle name="Normal 9 3 2 2 3 5 3" xfId="49502"/>
    <cellStyle name="Normal 9 3 2 2 3 5 4" xfId="49503"/>
    <cellStyle name="Normal 9 3 2 2 3 6" xfId="49504"/>
    <cellStyle name="Normal 9 3 2 2 3 6 2" xfId="49505"/>
    <cellStyle name="Normal 9 3 2 2 3 7" xfId="49506"/>
    <cellStyle name="Normal 9 3 2 2 3 8" xfId="49507"/>
    <cellStyle name="Normal 9 3 2 2 4" xfId="49508"/>
    <cellStyle name="Normal 9 3 2 2 4 2" xfId="49509"/>
    <cellStyle name="Normal 9 3 2 2 4 2 2" xfId="49510"/>
    <cellStyle name="Normal 9 3 2 2 4 2 2 2" xfId="49511"/>
    <cellStyle name="Normal 9 3 2 2 4 2 2 3" xfId="49512"/>
    <cellStyle name="Normal 9 3 2 2 4 2 2 4" xfId="49513"/>
    <cellStyle name="Normal 9 3 2 2 4 2 3" xfId="49514"/>
    <cellStyle name="Normal 9 3 2 2 4 2 4" xfId="49515"/>
    <cellStyle name="Normal 9 3 2 2 4 2 5" xfId="49516"/>
    <cellStyle name="Normal 9 3 2 2 4 3" xfId="49517"/>
    <cellStyle name="Normal 9 3 2 2 4 3 2" xfId="49518"/>
    <cellStyle name="Normal 9 3 2 2 4 3 3" xfId="49519"/>
    <cellStyle name="Normal 9 3 2 2 4 3 4" xfId="49520"/>
    <cellStyle name="Normal 9 3 2 2 4 4" xfId="49521"/>
    <cellStyle name="Normal 9 3 2 2 4 4 2" xfId="49522"/>
    <cellStyle name="Normal 9 3 2 2 4 5" xfId="49523"/>
    <cellStyle name="Normal 9 3 2 2 4 6" xfId="49524"/>
    <cellStyle name="Normal 9 3 2 2 5" xfId="49525"/>
    <cellStyle name="Normal 9 3 2 2 5 2" xfId="49526"/>
    <cellStyle name="Normal 9 3 2 2 5 2 2" xfId="49527"/>
    <cellStyle name="Normal 9 3 2 2 5 2 2 2" xfId="49528"/>
    <cellStyle name="Normal 9 3 2 2 5 2 2 3" xfId="49529"/>
    <cellStyle name="Normal 9 3 2 2 5 2 2 4" xfId="49530"/>
    <cellStyle name="Normal 9 3 2 2 5 2 3" xfId="49531"/>
    <cellStyle name="Normal 9 3 2 2 5 2 4" xfId="49532"/>
    <cellStyle name="Normal 9 3 2 2 5 2 5" xfId="49533"/>
    <cellStyle name="Normal 9 3 2 2 5 3" xfId="49534"/>
    <cellStyle name="Normal 9 3 2 2 5 3 2" xfId="49535"/>
    <cellStyle name="Normal 9 3 2 2 5 3 3" xfId="49536"/>
    <cellStyle name="Normal 9 3 2 2 5 3 4" xfId="49537"/>
    <cellStyle name="Normal 9 3 2 2 5 4" xfId="49538"/>
    <cellStyle name="Normal 9 3 2 2 5 4 2" xfId="49539"/>
    <cellStyle name="Normal 9 3 2 2 5 5" xfId="49540"/>
    <cellStyle name="Normal 9 3 2 2 5 6" xfId="49541"/>
    <cellStyle name="Normal 9 3 2 2 6" xfId="49542"/>
    <cellStyle name="Normal 9 3 2 2 6 2" xfId="49543"/>
    <cellStyle name="Normal 9 3 2 2 6 2 2" xfId="49544"/>
    <cellStyle name="Normal 9 3 2 2 6 2 3" xfId="49545"/>
    <cellStyle name="Normal 9 3 2 2 6 2 4" xfId="49546"/>
    <cellStyle name="Normal 9 3 2 2 6 3" xfId="49547"/>
    <cellStyle name="Normal 9 3 2 2 6 4" xfId="49548"/>
    <cellStyle name="Normal 9 3 2 2 6 5" xfId="49549"/>
    <cellStyle name="Normal 9 3 2 2 7" xfId="49550"/>
    <cellStyle name="Normal 9 3 2 2 7 2" xfId="49551"/>
    <cellStyle name="Normal 9 3 2 2 7 3" xfId="49552"/>
    <cellStyle name="Normal 9 3 2 2 7 4" xfId="49553"/>
    <cellStyle name="Normal 9 3 2 2 8" xfId="49554"/>
    <cellStyle name="Normal 9 3 2 2 8 2" xfId="49555"/>
    <cellStyle name="Normal 9 3 2 2 9" xfId="49556"/>
    <cellStyle name="Normal 9 3 2 3" xfId="49557"/>
    <cellStyle name="Normal 9 3 2 3 2" xfId="49558"/>
    <cellStyle name="Normal 9 3 2 3 2 2" xfId="49559"/>
    <cellStyle name="Normal 9 3 2 3 2 2 2" xfId="49560"/>
    <cellStyle name="Normal 9 3 2 3 2 2 2 2" xfId="49561"/>
    <cellStyle name="Normal 9 3 2 3 2 2 2 3" xfId="49562"/>
    <cellStyle name="Normal 9 3 2 3 2 2 2 4" xfId="49563"/>
    <cellStyle name="Normal 9 3 2 3 2 2 3" xfId="49564"/>
    <cellStyle name="Normal 9 3 2 3 2 2 4" xfId="49565"/>
    <cellStyle name="Normal 9 3 2 3 2 2 5" xfId="49566"/>
    <cellStyle name="Normal 9 3 2 3 2 3" xfId="49567"/>
    <cellStyle name="Normal 9 3 2 3 2 3 2" xfId="49568"/>
    <cellStyle name="Normal 9 3 2 3 2 3 3" xfId="49569"/>
    <cellStyle name="Normal 9 3 2 3 2 3 4" xfId="49570"/>
    <cellStyle name="Normal 9 3 2 3 2 4" xfId="49571"/>
    <cellStyle name="Normal 9 3 2 3 2 4 2" xfId="49572"/>
    <cellStyle name="Normal 9 3 2 3 2 5" xfId="49573"/>
    <cellStyle name="Normal 9 3 2 3 2 6" xfId="49574"/>
    <cellStyle name="Normal 9 3 2 3 3" xfId="49575"/>
    <cellStyle name="Normal 9 3 2 3 3 2" xfId="49576"/>
    <cellStyle name="Normal 9 3 2 3 3 2 2" xfId="49577"/>
    <cellStyle name="Normal 9 3 2 3 3 2 2 2" xfId="49578"/>
    <cellStyle name="Normal 9 3 2 3 3 2 2 3" xfId="49579"/>
    <cellStyle name="Normal 9 3 2 3 3 2 2 4" xfId="49580"/>
    <cellStyle name="Normal 9 3 2 3 3 2 3" xfId="49581"/>
    <cellStyle name="Normal 9 3 2 3 3 2 4" xfId="49582"/>
    <cellStyle name="Normal 9 3 2 3 3 2 5" xfId="49583"/>
    <cellStyle name="Normal 9 3 2 3 3 3" xfId="49584"/>
    <cellStyle name="Normal 9 3 2 3 3 3 2" xfId="49585"/>
    <cellStyle name="Normal 9 3 2 3 3 3 3" xfId="49586"/>
    <cellStyle name="Normal 9 3 2 3 3 3 4" xfId="49587"/>
    <cellStyle name="Normal 9 3 2 3 3 4" xfId="49588"/>
    <cellStyle name="Normal 9 3 2 3 3 4 2" xfId="49589"/>
    <cellStyle name="Normal 9 3 2 3 3 5" xfId="49590"/>
    <cellStyle name="Normal 9 3 2 3 3 6" xfId="49591"/>
    <cellStyle name="Normal 9 3 2 3 4" xfId="49592"/>
    <cellStyle name="Normal 9 3 2 3 4 2" xfId="49593"/>
    <cellStyle name="Normal 9 3 2 3 4 2 2" xfId="49594"/>
    <cellStyle name="Normal 9 3 2 3 4 2 3" xfId="49595"/>
    <cellStyle name="Normal 9 3 2 3 4 2 4" xfId="49596"/>
    <cellStyle name="Normal 9 3 2 3 4 3" xfId="49597"/>
    <cellStyle name="Normal 9 3 2 3 4 4" xfId="49598"/>
    <cellStyle name="Normal 9 3 2 3 4 5" xfId="49599"/>
    <cellStyle name="Normal 9 3 2 3 5" xfId="49600"/>
    <cellStyle name="Normal 9 3 2 3 5 2" xfId="49601"/>
    <cellStyle name="Normal 9 3 2 3 5 3" xfId="49602"/>
    <cellStyle name="Normal 9 3 2 3 5 4" xfId="49603"/>
    <cellStyle name="Normal 9 3 2 3 6" xfId="49604"/>
    <cellStyle name="Normal 9 3 2 3 6 2" xfId="49605"/>
    <cellStyle name="Normal 9 3 2 3 7" xfId="49606"/>
    <cellStyle name="Normal 9 3 2 3 8" xfId="49607"/>
    <cellStyle name="Normal 9 3 2 4" xfId="49608"/>
    <cellStyle name="Normal 9 3 2 4 2" xfId="49609"/>
    <cellStyle name="Normal 9 3 2 4 2 2" xfId="49610"/>
    <cellStyle name="Normal 9 3 2 4 2 2 2" xfId="49611"/>
    <cellStyle name="Normal 9 3 2 4 2 2 2 2" xfId="49612"/>
    <cellStyle name="Normal 9 3 2 4 2 2 2 3" xfId="49613"/>
    <cellStyle name="Normal 9 3 2 4 2 2 2 4" xfId="49614"/>
    <cellStyle name="Normal 9 3 2 4 2 2 3" xfId="49615"/>
    <cellStyle name="Normal 9 3 2 4 2 2 4" xfId="49616"/>
    <cellStyle name="Normal 9 3 2 4 2 2 5" xfId="49617"/>
    <cellStyle name="Normal 9 3 2 4 2 3" xfId="49618"/>
    <cellStyle name="Normal 9 3 2 4 2 3 2" xfId="49619"/>
    <cellStyle name="Normal 9 3 2 4 2 3 3" xfId="49620"/>
    <cellStyle name="Normal 9 3 2 4 2 3 4" xfId="49621"/>
    <cellStyle name="Normal 9 3 2 4 2 4" xfId="49622"/>
    <cellStyle name="Normal 9 3 2 4 2 4 2" xfId="49623"/>
    <cellStyle name="Normal 9 3 2 4 2 5" xfId="49624"/>
    <cellStyle name="Normal 9 3 2 4 2 6" xfId="49625"/>
    <cellStyle name="Normal 9 3 2 4 3" xfId="49626"/>
    <cellStyle name="Normal 9 3 2 4 3 2" xfId="49627"/>
    <cellStyle name="Normal 9 3 2 4 3 2 2" xfId="49628"/>
    <cellStyle name="Normal 9 3 2 4 3 2 2 2" xfId="49629"/>
    <cellStyle name="Normal 9 3 2 4 3 2 2 3" xfId="49630"/>
    <cellStyle name="Normal 9 3 2 4 3 2 2 4" xfId="49631"/>
    <cellStyle name="Normal 9 3 2 4 3 2 3" xfId="49632"/>
    <cellStyle name="Normal 9 3 2 4 3 2 4" xfId="49633"/>
    <cellStyle name="Normal 9 3 2 4 3 2 5" xfId="49634"/>
    <cellStyle name="Normal 9 3 2 4 3 3" xfId="49635"/>
    <cellStyle name="Normal 9 3 2 4 3 3 2" xfId="49636"/>
    <cellStyle name="Normal 9 3 2 4 3 3 3" xfId="49637"/>
    <cellStyle name="Normal 9 3 2 4 3 3 4" xfId="49638"/>
    <cellStyle name="Normal 9 3 2 4 3 4" xfId="49639"/>
    <cellStyle name="Normal 9 3 2 4 3 4 2" xfId="49640"/>
    <cellStyle name="Normal 9 3 2 4 3 5" xfId="49641"/>
    <cellStyle name="Normal 9 3 2 4 3 6" xfId="49642"/>
    <cellStyle name="Normal 9 3 2 4 4" xfId="49643"/>
    <cellStyle name="Normal 9 3 2 4 4 2" xfId="49644"/>
    <cellStyle name="Normal 9 3 2 4 4 2 2" xfId="49645"/>
    <cellStyle name="Normal 9 3 2 4 4 2 3" xfId="49646"/>
    <cellStyle name="Normal 9 3 2 4 4 2 4" xfId="49647"/>
    <cellStyle name="Normal 9 3 2 4 4 3" xfId="49648"/>
    <cellStyle name="Normal 9 3 2 4 4 4" xfId="49649"/>
    <cellStyle name="Normal 9 3 2 4 4 5" xfId="49650"/>
    <cellStyle name="Normal 9 3 2 4 5" xfId="49651"/>
    <cellStyle name="Normal 9 3 2 4 5 2" xfId="49652"/>
    <cellStyle name="Normal 9 3 2 4 5 3" xfId="49653"/>
    <cellStyle name="Normal 9 3 2 4 5 4" xfId="49654"/>
    <cellStyle name="Normal 9 3 2 4 6" xfId="49655"/>
    <cellStyle name="Normal 9 3 2 4 6 2" xfId="49656"/>
    <cellStyle name="Normal 9 3 2 4 7" xfId="49657"/>
    <cellStyle name="Normal 9 3 2 4 8" xfId="49658"/>
    <cellStyle name="Normal 9 3 2 5" xfId="49659"/>
    <cellStyle name="Normal 9 3 2 5 2" xfId="49660"/>
    <cellStyle name="Normal 9 3 2 5 2 2" xfId="49661"/>
    <cellStyle name="Normal 9 3 2 5 2 2 2" xfId="49662"/>
    <cellStyle name="Normal 9 3 2 5 2 2 3" xfId="49663"/>
    <cellStyle name="Normal 9 3 2 5 2 2 4" xfId="49664"/>
    <cellStyle name="Normal 9 3 2 5 2 3" xfId="49665"/>
    <cellStyle name="Normal 9 3 2 5 2 4" xfId="49666"/>
    <cellStyle name="Normal 9 3 2 5 2 5" xfId="49667"/>
    <cellStyle name="Normal 9 3 2 5 3" xfId="49668"/>
    <cellStyle name="Normal 9 3 2 5 3 2" xfId="49669"/>
    <cellStyle name="Normal 9 3 2 5 3 3" xfId="49670"/>
    <cellStyle name="Normal 9 3 2 5 3 4" xfId="49671"/>
    <cellStyle name="Normal 9 3 2 5 4" xfId="49672"/>
    <cellStyle name="Normal 9 3 2 5 4 2" xfId="49673"/>
    <cellStyle name="Normal 9 3 2 5 5" xfId="49674"/>
    <cellStyle name="Normal 9 3 2 5 6" xfId="49675"/>
    <cellStyle name="Normal 9 3 2 6" xfId="49676"/>
    <cellStyle name="Normal 9 3 2 6 2" xfId="49677"/>
    <cellStyle name="Normal 9 3 2 6 2 2" xfId="49678"/>
    <cellStyle name="Normal 9 3 2 6 2 2 2" xfId="49679"/>
    <cellStyle name="Normal 9 3 2 6 2 2 3" xfId="49680"/>
    <cellStyle name="Normal 9 3 2 6 2 2 4" xfId="49681"/>
    <cellStyle name="Normal 9 3 2 6 2 3" xfId="49682"/>
    <cellStyle name="Normal 9 3 2 6 2 4" xfId="49683"/>
    <cellStyle name="Normal 9 3 2 6 2 5" xfId="49684"/>
    <cellStyle name="Normal 9 3 2 6 3" xfId="49685"/>
    <cellStyle name="Normal 9 3 2 6 3 2" xfId="49686"/>
    <cellStyle name="Normal 9 3 2 6 3 3" xfId="49687"/>
    <cellStyle name="Normal 9 3 2 6 3 4" xfId="49688"/>
    <cellStyle name="Normal 9 3 2 6 4" xfId="49689"/>
    <cellStyle name="Normal 9 3 2 6 4 2" xfId="49690"/>
    <cellStyle name="Normal 9 3 2 6 5" xfId="49691"/>
    <cellStyle name="Normal 9 3 2 6 6" xfId="49692"/>
    <cellStyle name="Normal 9 3 2 7" xfId="49693"/>
    <cellStyle name="Normal 9 3 2 7 2" xfId="49694"/>
    <cellStyle name="Normal 9 3 2 7 2 2" xfId="49695"/>
    <cellStyle name="Normal 9 3 2 7 2 3" xfId="49696"/>
    <cellStyle name="Normal 9 3 2 7 2 4" xfId="49697"/>
    <cellStyle name="Normal 9 3 2 7 3" xfId="49698"/>
    <cellStyle name="Normal 9 3 2 7 4" xfId="49699"/>
    <cellStyle name="Normal 9 3 2 7 5" xfId="49700"/>
    <cellStyle name="Normal 9 3 2 8" xfId="49701"/>
    <cellStyle name="Normal 9 3 2 8 2" xfId="49702"/>
    <cellStyle name="Normal 9 3 2 8 3" xfId="49703"/>
    <cellStyle name="Normal 9 3 2 8 4" xfId="49704"/>
    <cellStyle name="Normal 9 3 2 9" xfId="49705"/>
    <cellStyle name="Normal 9 3 2 9 2" xfId="49706"/>
    <cellStyle name="Normal 9 3 3" xfId="49707"/>
    <cellStyle name="Normal 9 3 3 10" xfId="49708"/>
    <cellStyle name="Normal 9 3 3 2" xfId="49709"/>
    <cellStyle name="Normal 9 3 3 2 2" xfId="49710"/>
    <cellStyle name="Normal 9 3 3 2 2 2" xfId="49711"/>
    <cellStyle name="Normal 9 3 3 2 2 2 2" xfId="49712"/>
    <cellStyle name="Normal 9 3 3 2 2 2 2 2" xfId="49713"/>
    <cellStyle name="Normal 9 3 3 2 2 2 2 3" xfId="49714"/>
    <cellStyle name="Normal 9 3 3 2 2 2 2 4" xfId="49715"/>
    <cellStyle name="Normal 9 3 3 2 2 2 3" xfId="49716"/>
    <cellStyle name="Normal 9 3 3 2 2 2 4" xfId="49717"/>
    <cellStyle name="Normal 9 3 3 2 2 2 5" xfId="49718"/>
    <cellStyle name="Normal 9 3 3 2 2 3" xfId="49719"/>
    <cellStyle name="Normal 9 3 3 2 2 3 2" xfId="49720"/>
    <cellStyle name="Normal 9 3 3 2 2 3 3" xfId="49721"/>
    <cellStyle name="Normal 9 3 3 2 2 3 4" xfId="49722"/>
    <cellStyle name="Normal 9 3 3 2 2 4" xfId="49723"/>
    <cellStyle name="Normal 9 3 3 2 2 4 2" xfId="49724"/>
    <cellStyle name="Normal 9 3 3 2 2 5" xfId="49725"/>
    <cellStyle name="Normal 9 3 3 2 2 6" xfId="49726"/>
    <cellStyle name="Normal 9 3 3 2 3" xfId="49727"/>
    <cellStyle name="Normal 9 3 3 2 3 2" xfId="49728"/>
    <cellStyle name="Normal 9 3 3 2 3 2 2" xfId="49729"/>
    <cellStyle name="Normal 9 3 3 2 3 2 2 2" xfId="49730"/>
    <cellStyle name="Normal 9 3 3 2 3 2 2 3" xfId="49731"/>
    <cellStyle name="Normal 9 3 3 2 3 2 2 4" xfId="49732"/>
    <cellStyle name="Normal 9 3 3 2 3 2 3" xfId="49733"/>
    <cellStyle name="Normal 9 3 3 2 3 2 4" xfId="49734"/>
    <cellStyle name="Normal 9 3 3 2 3 2 5" xfId="49735"/>
    <cellStyle name="Normal 9 3 3 2 3 3" xfId="49736"/>
    <cellStyle name="Normal 9 3 3 2 3 3 2" xfId="49737"/>
    <cellStyle name="Normal 9 3 3 2 3 3 3" xfId="49738"/>
    <cellStyle name="Normal 9 3 3 2 3 3 4" xfId="49739"/>
    <cellStyle name="Normal 9 3 3 2 3 4" xfId="49740"/>
    <cellStyle name="Normal 9 3 3 2 3 4 2" xfId="49741"/>
    <cellStyle name="Normal 9 3 3 2 3 5" xfId="49742"/>
    <cellStyle name="Normal 9 3 3 2 3 6" xfId="49743"/>
    <cellStyle name="Normal 9 3 3 2 4" xfId="49744"/>
    <cellStyle name="Normal 9 3 3 2 4 2" xfId="49745"/>
    <cellStyle name="Normal 9 3 3 2 4 2 2" xfId="49746"/>
    <cellStyle name="Normal 9 3 3 2 4 2 3" xfId="49747"/>
    <cellStyle name="Normal 9 3 3 2 4 2 4" xfId="49748"/>
    <cellStyle name="Normal 9 3 3 2 4 3" xfId="49749"/>
    <cellStyle name="Normal 9 3 3 2 4 4" xfId="49750"/>
    <cellStyle name="Normal 9 3 3 2 4 5" xfId="49751"/>
    <cellStyle name="Normal 9 3 3 2 5" xfId="49752"/>
    <cellStyle name="Normal 9 3 3 2 5 2" xfId="49753"/>
    <cellStyle name="Normal 9 3 3 2 5 3" xfId="49754"/>
    <cellStyle name="Normal 9 3 3 2 5 4" xfId="49755"/>
    <cellStyle name="Normal 9 3 3 2 6" xfId="49756"/>
    <cellStyle name="Normal 9 3 3 2 6 2" xfId="49757"/>
    <cellStyle name="Normal 9 3 3 2 7" xfId="49758"/>
    <cellStyle name="Normal 9 3 3 2 8" xfId="49759"/>
    <cellStyle name="Normal 9 3 3 3" xfId="49760"/>
    <cellStyle name="Normal 9 3 3 3 2" xfId="49761"/>
    <cellStyle name="Normal 9 3 3 3 2 2" xfId="49762"/>
    <cellStyle name="Normal 9 3 3 3 2 2 2" xfId="49763"/>
    <cellStyle name="Normal 9 3 3 3 2 2 2 2" xfId="49764"/>
    <cellStyle name="Normal 9 3 3 3 2 2 2 3" xfId="49765"/>
    <cellStyle name="Normal 9 3 3 3 2 2 2 4" xfId="49766"/>
    <cellStyle name="Normal 9 3 3 3 2 2 3" xfId="49767"/>
    <cellStyle name="Normal 9 3 3 3 2 2 4" xfId="49768"/>
    <cellStyle name="Normal 9 3 3 3 2 2 5" xfId="49769"/>
    <cellStyle name="Normal 9 3 3 3 2 3" xfId="49770"/>
    <cellStyle name="Normal 9 3 3 3 2 3 2" xfId="49771"/>
    <cellStyle name="Normal 9 3 3 3 2 3 3" xfId="49772"/>
    <cellStyle name="Normal 9 3 3 3 2 3 4" xfId="49773"/>
    <cellStyle name="Normal 9 3 3 3 2 4" xfId="49774"/>
    <cellStyle name="Normal 9 3 3 3 2 4 2" xfId="49775"/>
    <cellStyle name="Normal 9 3 3 3 2 5" xfId="49776"/>
    <cellStyle name="Normal 9 3 3 3 2 6" xfId="49777"/>
    <cellStyle name="Normal 9 3 3 3 3" xfId="49778"/>
    <cellStyle name="Normal 9 3 3 3 3 2" xfId="49779"/>
    <cellStyle name="Normal 9 3 3 3 3 2 2" xfId="49780"/>
    <cellStyle name="Normal 9 3 3 3 3 2 2 2" xfId="49781"/>
    <cellStyle name="Normal 9 3 3 3 3 2 2 3" xfId="49782"/>
    <cellStyle name="Normal 9 3 3 3 3 2 2 4" xfId="49783"/>
    <cellStyle name="Normal 9 3 3 3 3 2 3" xfId="49784"/>
    <cellStyle name="Normal 9 3 3 3 3 2 4" xfId="49785"/>
    <cellStyle name="Normal 9 3 3 3 3 2 5" xfId="49786"/>
    <cellStyle name="Normal 9 3 3 3 3 3" xfId="49787"/>
    <cellStyle name="Normal 9 3 3 3 3 3 2" xfId="49788"/>
    <cellStyle name="Normal 9 3 3 3 3 3 3" xfId="49789"/>
    <cellStyle name="Normal 9 3 3 3 3 3 4" xfId="49790"/>
    <cellStyle name="Normal 9 3 3 3 3 4" xfId="49791"/>
    <cellStyle name="Normal 9 3 3 3 3 4 2" xfId="49792"/>
    <cellStyle name="Normal 9 3 3 3 3 5" xfId="49793"/>
    <cellStyle name="Normal 9 3 3 3 3 6" xfId="49794"/>
    <cellStyle name="Normal 9 3 3 3 4" xfId="49795"/>
    <cellStyle name="Normal 9 3 3 3 4 2" xfId="49796"/>
    <cellStyle name="Normal 9 3 3 3 4 2 2" xfId="49797"/>
    <cellStyle name="Normal 9 3 3 3 4 2 3" xfId="49798"/>
    <cellStyle name="Normal 9 3 3 3 4 2 4" xfId="49799"/>
    <cellStyle name="Normal 9 3 3 3 4 3" xfId="49800"/>
    <cellStyle name="Normal 9 3 3 3 4 4" xfId="49801"/>
    <cellStyle name="Normal 9 3 3 3 4 5" xfId="49802"/>
    <cellStyle name="Normal 9 3 3 3 5" xfId="49803"/>
    <cellStyle name="Normal 9 3 3 3 5 2" xfId="49804"/>
    <cellStyle name="Normal 9 3 3 3 5 3" xfId="49805"/>
    <cellStyle name="Normal 9 3 3 3 5 4" xfId="49806"/>
    <cellStyle name="Normal 9 3 3 3 6" xfId="49807"/>
    <cellStyle name="Normal 9 3 3 3 6 2" xfId="49808"/>
    <cellStyle name="Normal 9 3 3 3 7" xfId="49809"/>
    <cellStyle name="Normal 9 3 3 3 8" xfId="49810"/>
    <cellStyle name="Normal 9 3 3 4" xfId="49811"/>
    <cellStyle name="Normal 9 3 3 4 2" xfId="49812"/>
    <cellStyle name="Normal 9 3 3 4 2 2" xfId="49813"/>
    <cellStyle name="Normal 9 3 3 4 2 2 2" xfId="49814"/>
    <cellStyle name="Normal 9 3 3 4 2 2 3" xfId="49815"/>
    <cellStyle name="Normal 9 3 3 4 2 2 4" xfId="49816"/>
    <cellStyle name="Normal 9 3 3 4 2 3" xfId="49817"/>
    <cellStyle name="Normal 9 3 3 4 2 4" xfId="49818"/>
    <cellStyle name="Normal 9 3 3 4 2 5" xfId="49819"/>
    <cellStyle name="Normal 9 3 3 4 3" xfId="49820"/>
    <cellStyle name="Normal 9 3 3 4 3 2" xfId="49821"/>
    <cellStyle name="Normal 9 3 3 4 3 3" xfId="49822"/>
    <cellStyle name="Normal 9 3 3 4 3 4" xfId="49823"/>
    <cellStyle name="Normal 9 3 3 4 4" xfId="49824"/>
    <cellStyle name="Normal 9 3 3 4 4 2" xfId="49825"/>
    <cellStyle name="Normal 9 3 3 4 5" xfId="49826"/>
    <cellStyle name="Normal 9 3 3 4 6" xfId="49827"/>
    <cellStyle name="Normal 9 3 3 5" xfId="49828"/>
    <cellStyle name="Normal 9 3 3 5 2" xfId="49829"/>
    <cellStyle name="Normal 9 3 3 5 2 2" xfId="49830"/>
    <cellStyle name="Normal 9 3 3 5 2 2 2" xfId="49831"/>
    <cellStyle name="Normal 9 3 3 5 2 2 3" xfId="49832"/>
    <cellStyle name="Normal 9 3 3 5 2 2 4" xfId="49833"/>
    <cellStyle name="Normal 9 3 3 5 2 3" xfId="49834"/>
    <cellStyle name="Normal 9 3 3 5 2 4" xfId="49835"/>
    <cellStyle name="Normal 9 3 3 5 2 5" xfId="49836"/>
    <cellStyle name="Normal 9 3 3 5 3" xfId="49837"/>
    <cellStyle name="Normal 9 3 3 5 3 2" xfId="49838"/>
    <cellStyle name="Normal 9 3 3 5 3 3" xfId="49839"/>
    <cellStyle name="Normal 9 3 3 5 3 4" xfId="49840"/>
    <cellStyle name="Normal 9 3 3 5 4" xfId="49841"/>
    <cellStyle name="Normal 9 3 3 5 4 2" xfId="49842"/>
    <cellStyle name="Normal 9 3 3 5 5" xfId="49843"/>
    <cellStyle name="Normal 9 3 3 5 6" xfId="49844"/>
    <cellStyle name="Normal 9 3 3 6" xfId="49845"/>
    <cellStyle name="Normal 9 3 3 6 2" xfId="49846"/>
    <cellStyle name="Normal 9 3 3 6 2 2" xfId="49847"/>
    <cellStyle name="Normal 9 3 3 6 2 3" xfId="49848"/>
    <cellStyle name="Normal 9 3 3 6 2 4" xfId="49849"/>
    <cellStyle name="Normal 9 3 3 6 3" xfId="49850"/>
    <cellStyle name="Normal 9 3 3 6 4" xfId="49851"/>
    <cellStyle name="Normal 9 3 3 6 5" xfId="49852"/>
    <cellStyle name="Normal 9 3 3 7" xfId="49853"/>
    <cellStyle name="Normal 9 3 3 7 2" xfId="49854"/>
    <cellStyle name="Normal 9 3 3 7 3" xfId="49855"/>
    <cellStyle name="Normal 9 3 3 7 4" xfId="49856"/>
    <cellStyle name="Normal 9 3 3 8" xfId="49857"/>
    <cellStyle name="Normal 9 3 3 8 2" xfId="49858"/>
    <cellStyle name="Normal 9 3 3 9" xfId="49859"/>
    <cellStyle name="Normal 9 3 4" xfId="49860"/>
    <cellStyle name="Normal 9 3 4 10" xfId="49861"/>
    <cellStyle name="Normal 9 3 4 2" xfId="49862"/>
    <cellStyle name="Normal 9 3 4 2 2" xfId="49863"/>
    <cellStyle name="Normal 9 3 4 2 2 2" xfId="49864"/>
    <cellStyle name="Normal 9 3 4 2 2 2 2" xfId="49865"/>
    <cellStyle name="Normal 9 3 4 2 2 2 2 2" xfId="49866"/>
    <cellStyle name="Normal 9 3 4 2 2 2 2 3" xfId="49867"/>
    <cellStyle name="Normal 9 3 4 2 2 2 2 4" xfId="49868"/>
    <cellStyle name="Normal 9 3 4 2 2 2 3" xfId="49869"/>
    <cellStyle name="Normal 9 3 4 2 2 2 4" xfId="49870"/>
    <cellStyle name="Normal 9 3 4 2 2 2 5" xfId="49871"/>
    <cellStyle name="Normal 9 3 4 2 2 3" xfId="49872"/>
    <cellStyle name="Normal 9 3 4 2 2 3 2" xfId="49873"/>
    <cellStyle name="Normal 9 3 4 2 2 3 3" xfId="49874"/>
    <cellStyle name="Normal 9 3 4 2 2 3 4" xfId="49875"/>
    <cellStyle name="Normal 9 3 4 2 2 4" xfId="49876"/>
    <cellStyle name="Normal 9 3 4 2 2 4 2" xfId="49877"/>
    <cellStyle name="Normal 9 3 4 2 2 5" xfId="49878"/>
    <cellStyle name="Normal 9 3 4 2 2 6" xfId="49879"/>
    <cellStyle name="Normal 9 3 4 2 3" xfId="49880"/>
    <cellStyle name="Normal 9 3 4 2 3 2" xfId="49881"/>
    <cellStyle name="Normal 9 3 4 2 3 2 2" xfId="49882"/>
    <cellStyle name="Normal 9 3 4 2 3 2 2 2" xfId="49883"/>
    <cellStyle name="Normal 9 3 4 2 3 2 2 3" xfId="49884"/>
    <cellStyle name="Normal 9 3 4 2 3 2 2 4" xfId="49885"/>
    <cellStyle name="Normal 9 3 4 2 3 2 3" xfId="49886"/>
    <cellStyle name="Normal 9 3 4 2 3 2 4" xfId="49887"/>
    <cellStyle name="Normal 9 3 4 2 3 2 5" xfId="49888"/>
    <cellStyle name="Normal 9 3 4 2 3 3" xfId="49889"/>
    <cellStyle name="Normal 9 3 4 2 3 3 2" xfId="49890"/>
    <cellStyle name="Normal 9 3 4 2 3 3 3" xfId="49891"/>
    <cellStyle name="Normal 9 3 4 2 3 3 4" xfId="49892"/>
    <cellStyle name="Normal 9 3 4 2 3 4" xfId="49893"/>
    <cellStyle name="Normal 9 3 4 2 3 4 2" xfId="49894"/>
    <cellStyle name="Normal 9 3 4 2 3 5" xfId="49895"/>
    <cellStyle name="Normal 9 3 4 2 3 6" xfId="49896"/>
    <cellStyle name="Normal 9 3 4 2 4" xfId="49897"/>
    <cellStyle name="Normal 9 3 4 2 4 2" xfId="49898"/>
    <cellStyle name="Normal 9 3 4 2 4 2 2" xfId="49899"/>
    <cellStyle name="Normal 9 3 4 2 4 2 3" xfId="49900"/>
    <cellStyle name="Normal 9 3 4 2 4 2 4" xfId="49901"/>
    <cellStyle name="Normal 9 3 4 2 4 3" xfId="49902"/>
    <cellStyle name="Normal 9 3 4 2 4 4" xfId="49903"/>
    <cellStyle name="Normal 9 3 4 2 4 5" xfId="49904"/>
    <cellStyle name="Normal 9 3 4 2 5" xfId="49905"/>
    <cellStyle name="Normal 9 3 4 2 5 2" xfId="49906"/>
    <cellStyle name="Normal 9 3 4 2 5 3" xfId="49907"/>
    <cellStyle name="Normal 9 3 4 2 5 4" xfId="49908"/>
    <cellStyle name="Normal 9 3 4 2 6" xfId="49909"/>
    <cellStyle name="Normal 9 3 4 2 6 2" xfId="49910"/>
    <cellStyle name="Normal 9 3 4 2 7" xfId="49911"/>
    <cellStyle name="Normal 9 3 4 2 8" xfId="49912"/>
    <cellStyle name="Normal 9 3 4 3" xfId="49913"/>
    <cellStyle name="Normal 9 3 4 3 2" xfId="49914"/>
    <cellStyle name="Normal 9 3 4 3 2 2" xfId="49915"/>
    <cellStyle name="Normal 9 3 4 3 2 2 2" xfId="49916"/>
    <cellStyle name="Normal 9 3 4 3 2 2 2 2" xfId="49917"/>
    <cellStyle name="Normal 9 3 4 3 2 2 2 3" xfId="49918"/>
    <cellStyle name="Normal 9 3 4 3 2 2 2 4" xfId="49919"/>
    <cellStyle name="Normal 9 3 4 3 2 2 3" xfId="49920"/>
    <cellStyle name="Normal 9 3 4 3 2 2 4" xfId="49921"/>
    <cellStyle name="Normal 9 3 4 3 2 2 5" xfId="49922"/>
    <cellStyle name="Normal 9 3 4 3 2 3" xfId="49923"/>
    <cellStyle name="Normal 9 3 4 3 2 3 2" xfId="49924"/>
    <cellStyle name="Normal 9 3 4 3 2 3 3" xfId="49925"/>
    <cellStyle name="Normal 9 3 4 3 2 3 4" xfId="49926"/>
    <cellStyle name="Normal 9 3 4 3 2 4" xfId="49927"/>
    <cellStyle name="Normal 9 3 4 3 2 4 2" xfId="49928"/>
    <cellStyle name="Normal 9 3 4 3 2 5" xfId="49929"/>
    <cellStyle name="Normal 9 3 4 3 2 6" xfId="49930"/>
    <cellStyle name="Normal 9 3 4 3 3" xfId="49931"/>
    <cellStyle name="Normal 9 3 4 3 3 2" xfId="49932"/>
    <cellStyle name="Normal 9 3 4 3 3 2 2" xfId="49933"/>
    <cellStyle name="Normal 9 3 4 3 3 2 2 2" xfId="49934"/>
    <cellStyle name="Normal 9 3 4 3 3 2 2 3" xfId="49935"/>
    <cellStyle name="Normal 9 3 4 3 3 2 2 4" xfId="49936"/>
    <cellStyle name="Normal 9 3 4 3 3 2 3" xfId="49937"/>
    <cellStyle name="Normal 9 3 4 3 3 2 4" xfId="49938"/>
    <cellStyle name="Normal 9 3 4 3 3 2 5" xfId="49939"/>
    <cellStyle name="Normal 9 3 4 3 3 3" xfId="49940"/>
    <cellStyle name="Normal 9 3 4 3 3 3 2" xfId="49941"/>
    <cellStyle name="Normal 9 3 4 3 3 3 3" xfId="49942"/>
    <cellStyle name="Normal 9 3 4 3 3 3 4" xfId="49943"/>
    <cellStyle name="Normal 9 3 4 3 3 4" xfId="49944"/>
    <cellStyle name="Normal 9 3 4 3 3 4 2" xfId="49945"/>
    <cellStyle name="Normal 9 3 4 3 3 5" xfId="49946"/>
    <cellStyle name="Normal 9 3 4 3 3 6" xfId="49947"/>
    <cellStyle name="Normal 9 3 4 3 4" xfId="49948"/>
    <cellStyle name="Normal 9 3 4 3 4 2" xfId="49949"/>
    <cellStyle name="Normal 9 3 4 3 4 2 2" xfId="49950"/>
    <cellStyle name="Normal 9 3 4 3 4 2 3" xfId="49951"/>
    <cellStyle name="Normal 9 3 4 3 4 2 4" xfId="49952"/>
    <cellStyle name="Normal 9 3 4 3 4 3" xfId="49953"/>
    <cellStyle name="Normal 9 3 4 3 4 4" xfId="49954"/>
    <cellStyle name="Normal 9 3 4 3 4 5" xfId="49955"/>
    <cellStyle name="Normal 9 3 4 3 5" xfId="49956"/>
    <cellStyle name="Normal 9 3 4 3 5 2" xfId="49957"/>
    <cellStyle name="Normal 9 3 4 3 5 3" xfId="49958"/>
    <cellStyle name="Normal 9 3 4 3 5 4" xfId="49959"/>
    <cellStyle name="Normal 9 3 4 3 6" xfId="49960"/>
    <cellStyle name="Normal 9 3 4 3 6 2" xfId="49961"/>
    <cellStyle name="Normal 9 3 4 3 7" xfId="49962"/>
    <cellStyle name="Normal 9 3 4 3 8" xfId="49963"/>
    <cellStyle name="Normal 9 3 4 4" xfId="49964"/>
    <cellStyle name="Normal 9 3 4 4 2" xfId="49965"/>
    <cellStyle name="Normal 9 3 4 4 2 2" xfId="49966"/>
    <cellStyle name="Normal 9 3 4 4 2 2 2" xfId="49967"/>
    <cellStyle name="Normal 9 3 4 4 2 2 3" xfId="49968"/>
    <cellStyle name="Normal 9 3 4 4 2 2 4" xfId="49969"/>
    <cellStyle name="Normal 9 3 4 4 2 3" xfId="49970"/>
    <cellStyle name="Normal 9 3 4 4 2 4" xfId="49971"/>
    <cellStyle name="Normal 9 3 4 4 2 5" xfId="49972"/>
    <cellStyle name="Normal 9 3 4 4 3" xfId="49973"/>
    <cellStyle name="Normal 9 3 4 4 3 2" xfId="49974"/>
    <cellStyle name="Normal 9 3 4 4 3 3" xfId="49975"/>
    <cellStyle name="Normal 9 3 4 4 3 4" xfId="49976"/>
    <cellStyle name="Normal 9 3 4 4 4" xfId="49977"/>
    <cellStyle name="Normal 9 3 4 4 4 2" xfId="49978"/>
    <cellStyle name="Normal 9 3 4 4 5" xfId="49979"/>
    <cellStyle name="Normal 9 3 4 4 6" xfId="49980"/>
    <cellStyle name="Normal 9 3 4 5" xfId="49981"/>
    <cellStyle name="Normal 9 3 4 5 2" xfId="49982"/>
    <cellStyle name="Normal 9 3 4 5 2 2" xfId="49983"/>
    <cellStyle name="Normal 9 3 4 5 2 2 2" xfId="49984"/>
    <cellStyle name="Normal 9 3 4 5 2 2 3" xfId="49985"/>
    <cellStyle name="Normal 9 3 4 5 2 2 4" xfId="49986"/>
    <cellStyle name="Normal 9 3 4 5 2 3" xfId="49987"/>
    <cellStyle name="Normal 9 3 4 5 2 4" xfId="49988"/>
    <cellStyle name="Normal 9 3 4 5 2 5" xfId="49989"/>
    <cellStyle name="Normal 9 3 4 5 3" xfId="49990"/>
    <cellStyle name="Normal 9 3 4 5 3 2" xfId="49991"/>
    <cellStyle name="Normal 9 3 4 5 3 3" xfId="49992"/>
    <cellStyle name="Normal 9 3 4 5 3 4" xfId="49993"/>
    <cellStyle name="Normal 9 3 4 5 4" xfId="49994"/>
    <cellStyle name="Normal 9 3 4 5 4 2" xfId="49995"/>
    <cellStyle name="Normal 9 3 4 5 5" xfId="49996"/>
    <cellStyle name="Normal 9 3 4 5 6" xfId="49997"/>
    <cellStyle name="Normal 9 3 4 6" xfId="49998"/>
    <cellStyle name="Normal 9 3 4 6 2" xfId="49999"/>
    <cellStyle name="Normal 9 3 4 6 2 2" xfId="50000"/>
    <cellStyle name="Normal 9 3 4 6 2 3" xfId="50001"/>
    <cellStyle name="Normal 9 3 4 6 2 4" xfId="50002"/>
    <cellStyle name="Normal 9 3 4 6 3" xfId="50003"/>
    <cellStyle name="Normal 9 3 4 6 4" xfId="50004"/>
    <cellStyle name="Normal 9 3 4 6 5" xfId="50005"/>
    <cellStyle name="Normal 9 3 4 7" xfId="50006"/>
    <cellStyle name="Normal 9 3 4 7 2" xfId="50007"/>
    <cellStyle name="Normal 9 3 4 7 3" xfId="50008"/>
    <cellStyle name="Normal 9 3 4 7 4" xfId="50009"/>
    <cellStyle name="Normal 9 3 4 8" xfId="50010"/>
    <cellStyle name="Normal 9 3 4 8 2" xfId="50011"/>
    <cellStyle name="Normal 9 3 4 9" xfId="50012"/>
    <cellStyle name="Normal 9 3 5" xfId="50013"/>
    <cellStyle name="Normal 9 3 5 2" xfId="50014"/>
    <cellStyle name="Normal 9 3 5 2 2" xfId="50015"/>
    <cellStyle name="Normal 9 3 5 2 2 2" xfId="50016"/>
    <cellStyle name="Normal 9 3 5 2 2 2 2" xfId="50017"/>
    <cellStyle name="Normal 9 3 5 2 2 2 3" xfId="50018"/>
    <cellStyle name="Normal 9 3 5 2 2 2 4" xfId="50019"/>
    <cellStyle name="Normal 9 3 5 2 2 3" xfId="50020"/>
    <cellStyle name="Normal 9 3 5 2 2 4" xfId="50021"/>
    <cellStyle name="Normal 9 3 5 2 2 5" xfId="50022"/>
    <cellStyle name="Normal 9 3 5 2 3" xfId="50023"/>
    <cellStyle name="Normal 9 3 5 2 3 2" xfId="50024"/>
    <cellStyle name="Normal 9 3 5 2 3 3" xfId="50025"/>
    <cellStyle name="Normal 9 3 5 2 3 4" xfId="50026"/>
    <cellStyle name="Normal 9 3 5 2 4" xfId="50027"/>
    <cellStyle name="Normal 9 3 5 2 4 2" xfId="50028"/>
    <cellStyle name="Normal 9 3 5 2 5" xfId="50029"/>
    <cellStyle name="Normal 9 3 5 2 6" xfId="50030"/>
    <cellStyle name="Normal 9 3 5 3" xfId="50031"/>
    <cellStyle name="Normal 9 3 5 3 2" xfId="50032"/>
    <cellStyle name="Normal 9 3 5 3 2 2" xfId="50033"/>
    <cellStyle name="Normal 9 3 5 3 2 2 2" xfId="50034"/>
    <cellStyle name="Normal 9 3 5 3 2 2 3" xfId="50035"/>
    <cellStyle name="Normal 9 3 5 3 2 2 4" xfId="50036"/>
    <cellStyle name="Normal 9 3 5 3 2 3" xfId="50037"/>
    <cellStyle name="Normal 9 3 5 3 2 4" xfId="50038"/>
    <cellStyle name="Normal 9 3 5 3 2 5" xfId="50039"/>
    <cellStyle name="Normal 9 3 5 3 3" xfId="50040"/>
    <cellStyle name="Normal 9 3 5 3 3 2" xfId="50041"/>
    <cellStyle name="Normal 9 3 5 3 3 3" xfId="50042"/>
    <cellStyle name="Normal 9 3 5 3 3 4" xfId="50043"/>
    <cellStyle name="Normal 9 3 5 3 4" xfId="50044"/>
    <cellStyle name="Normal 9 3 5 3 4 2" xfId="50045"/>
    <cellStyle name="Normal 9 3 5 3 5" xfId="50046"/>
    <cellStyle name="Normal 9 3 5 3 6" xfId="50047"/>
    <cellStyle name="Normal 9 3 5 4" xfId="50048"/>
    <cellStyle name="Normal 9 3 5 4 2" xfId="50049"/>
    <cellStyle name="Normal 9 3 5 4 2 2" xfId="50050"/>
    <cellStyle name="Normal 9 3 5 4 2 3" xfId="50051"/>
    <cellStyle name="Normal 9 3 5 4 2 4" xfId="50052"/>
    <cellStyle name="Normal 9 3 5 4 3" xfId="50053"/>
    <cellStyle name="Normal 9 3 5 4 4" xfId="50054"/>
    <cellStyle name="Normal 9 3 5 4 5" xfId="50055"/>
    <cellStyle name="Normal 9 3 5 5" xfId="50056"/>
    <cellStyle name="Normal 9 3 5 5 2" xfId="50057"/>
    <cellStyle name="Normal 9 3 5 5 3" xfId="50058"/>
    <cellStyle name="Normal 9 3 5 5 4" xfId="50059"/>
    <cellStyle name="Normal 9 3 5 6" xfId="50060"/>
    <cellStyle name="Normal 9 3 5 6 2" xfId="50061"/>
    <cellStyle name="Normal 9 3 5 7" xfId="50062"/>
    <cellStyle name="Normal 9 3 5 8" xfId="50063"/>
    <cellStyle name="Normal 9 3 6" xfId="50064"/>
    <cellStyle name="Normal 9 3 6 2" xfId="50065"/>
    <cellStyle name="Normal 9 3 6 2 2" xfId="50066"/>
    <cellStyle name="Normal 9 3 6 2 2 2" xfId="50067"/>
    <cellStyle name="Normal 9 3 6 2 2 2 2" xfId="50068"/>
    <cellStyle name="Normal 9 3 6 2 2 2 3" xfId="50069"/>
    <cellStyle name="Normal 9 3 6 2 2 2 4" xfId="50070"/>
    <cellStyle name="Normal 9 3 6 2 2 3" xfId="50071"/>
    <cellStyle name="Normal 9 3 6 2 2 4" xfId="50072"/>
    <cellStyle name="Normal 9 3 6 2 2 5" xfId="50073"/>
    <cellStyle name="Normal 9 3 6 2 3" xfId="50074"/>
    <cellStyle name="Normal 9 3 6 2 3 2" xfId="50075"/>
    <cellStyle name="Normal 9 3 6 2 3 3" xfId="50076"/>
    <cellStyle name="Normal 9 3 6 2 3 4" xfId="50077"/>
    <cellStyle name="Normal 9 3 6 2 4" xfId="50078"/>
    <cellStyle name="Normal 9 3 6 2 4 2" xfId="50079"/>
    <cellStyle name="Normal 9 3 6 2 5" xfId="50080"/>
    <cellStyle name="Normal 9 3 6 2 6" xfId="50081"/>
    <cellStyle name="Normal 9 3 6 3" xfId="50082"/>
    <cellStyle name="Normal 9 3 6 3 2" xfId="50083"/>
    <cellStyle name="Normal 9 3 6 3 2 2" xfId="50084"/>
    <cellStyle name="Normal 9 3 6 3 2 2 2" xfId="50085"/>
    <cellStyle name="Normal 9 3 6 3 2 2 3" xfId="50086"/>
    <cellStyle name="Normal 9 3 6 3 2 2 4" xfId="50087"/>
    <cellStyle name="Normal 9 3 6 3 2 3" xfId="50088"/>
    <cellStyle name="Normal 9 3 6 3 2 4" xfId="50089"/>
    <cellStyle name="Normal 9 3 6 3 2 5" xfId="50090"/>
    <cellStyle name="Normal 9 3 6 3 3" xfId="50091"/>
    <cellStyle name="Normal 9 3 6 3 3 2" xfId="50092"/>
    <cellStyle name="Normal 9 3 6 3 3 3" xfId="50093"/>
    <cellStyle name="Normal 9 3 6 3 3 4" xfId="50094"/>
    <cellStyle name="Normal 9 3 6 3 4" xfId="50095"/>
    <cellStyle name="Normal 9 3 6 3 4 2" xfId="50096"/>
    <cellStyle name="Normal 9 3 6 3 5" xfId="50097"/>
    <cellStyle name="Normal 9 3 6 3 6" xfId="50098"/>
    <cellStyle name="Normal 9 3 6 4" xfId="50099"/>
    <cellStyle name="Normal 9 3 6 4 2" xfId="50100"/>
    <cellStyle name="Normal 9 3 6 4 2 2" xfId="50101"/>
    <cellStyle name="Normal 9 3 6 4 2 3" xfId="50102"/>
    <cellStyle name="Normal 9 3 6 4 2 4" xfId="50103"/>
    <cellStyle name="Normal 9 3 6 4 3" xfId="50104"/>
    <cellStyle name="Normal 9 3 6 4 4" xfId="50105"/>
    <cellStyle name="Normal 9 3 6 4 5" xfId="50106"/>
    <cellStyle name="Normal 9 3 6 5" xfId="50107"/>
    <cellStyle name="Normal 9 3 6 5 2" xfId="50108"/>
    <cellStyle name="Normal 9 3 6 5 3" xfId="50109"/>
    <cellStyle name="Normal 9 3 6 5 4" xfId="50110"/>
    <cellStyle name="Normal 9 3 6 6" xfId="50111"/>
    <cellStyle name="Normal 9 3 6 6 2" xfId="50112"/>
    <cellStyle name="Normal 9 3 6 7" xfId="50113"/>
    <cellStyle name="Normal 9 3 6 8" xfId="50114"/>
    <cellStyle name="Normal 9 3 7" xfId="50115"/>
    <cellStyle name="Normal 9 3 7 2" xfId="50116"/>
    <cellStyle name="Normal 9 3 7 2 2" xfId="50117"/>
    <cellStyle name="Normal 9 3 7 2 2 2" xfId="50118"/>
    <cellStyle name="Normal 9 3 7 2 2 3" xfId="50119"/>
    <cellStyle name="Normal 9 3 7 2 2 4" xfId="50120"/>
    <cellStyle name="Normal 9 3 7 2 3" xfId="50121"/>
    <cellStyle name="Normal 9 3 7 2 4" xfId="50122"/>
    <cellStyle name="Normal 9 3 7 2 5" xfId="50123"/>
    <cellStyle name="Normal 9 3 7 3" xfId="50124"/>
    <cellStyle name="Normal 9 3 7 3 2" xfId="50125"/>
    <cellStyle name="Normal 9 3 7 3 3" xfId="50126"/>
    <cellStyle name="Normal 9 3 7 3 4" xfId="50127"/>
    <cellStyle name="Normal 9 3 7 4" xfId="50128"/>
    <cellStyle name="Normal 9 3 7 4 2" xfId="50129"/>
    <cellStyle name="Normal 9 3 7 5" xfId="50130"/>
    <cellStyle name="Normal 9 3 7 6" xfId="50131"/>
    <cellStyle name="Normal 9 3 8" xfId="50132"/>
    <cellStyle name="Normal 9 3 8 2" xfId="50133"/>
    <cellStyle name="Normal 9 3 8 2 2" xfId="50134"/>
    <cellStyle name="Normal 9 3 8 2 2 2" xfId="50135"/>
    <cellStyle name="Normal 9 3 8 2 2 3" xfId="50136"/>
    <cellStyle name="Normal 9 3 8 2 2 4" xfId="50137"/>
    <cellStyle name="Normal 9 3 8 2 3" xfId="50138"/>
    <cellStyle name="Normal 9 3 8 2 4" xfId="50139"/>
    <cellStyle name="Normal 9 3 8 2 5" xfId="50140"/>
    <cellStyle name="Normal 9 3 8 3" xfId="50141"/>
    <cellStyle name="Normal 9 3 8 3 2" xfId="50142"/>
    <cellStyle name="Normal 9 3 8 3 3" xfId="50143"/>
    <cellStyle name="Normal 9 3 8 3 4" xfId="50144"/>
    <cellStyle name="Normal 9 3 8 4" xfId="50145"/>
    <cellStyle name="Normal 9 3 8 4 2" xfId="50146"/>
    <cellStyle name="Normal 9 3 8 5" xfId="50147"/>
    <cellStyle name="Normal 9 3 8 6" xfId="50148"/>
    <cellStyle name="Normal 9 3 9" xfId="50149"/>
    <cellStyle name="Normal 9 3 9 2" xfId="50150"/>
    <cellStyle name="Normal 9 3 9 2 2" xfId="50151"/>
    <cellStyle name="Normal 9 3 9 2 3" xfId="50152"/>
    <cellStyle name="Normal 9 3 9 2 4" xfId="50153"/>
    <cellStyle name="Normal 9 3 9 3" xfId="50154"/>
    <cellStyle name="Normal 9 3 9 4" xfId="50155"/>
    <cellStyle name="Normal 9 3 9 5" xfId="50156"/>
    <cellStyle name="Normal 9 4" xfId="50157"/>
    <cellStyle name="Normal 9 4 10" xfId="50158"/>
    <cellStyle name="Normal 9 4 11" xfId="50159"/>
    <cellStyle name="Normal 9 4 2" xfId="50160"/>
    <cellStyle name="Normal 9 4 2 10" xfId="50161"/>
    <cellStyle name="Normal 9 4 2 2" xfId="50162"/>
    <cellStyle name="Normal 9 4 2 2 2" xfId="50163"/>
    <cellStyle name="Normal 9 4 2 2 2 2" xfId="50164"/>
    <cellStyle name="Normal 9 4 2 2 2 2 2" xfId="50165"/>
    <cellStyle name="Normal 9 4 2 2 2 2 2 2" xfId="50166"/>
    <cellStyle name="Normal 9 4 2 2 2 2 2 3" xfId="50167"/>
    <cellStyle name="Normal 9 4 2 2 2 2 2 4" xfId="50168"/>
    <cellStyle name="Normal 9 4 2 2 2 2 3" xfId="50169"/>
    <cellStyle name="Normal 9 4 2 2 2 2 4" xfId="50170"/>
    <cellStyle name="Normal 9 4 2 2 2 2 5" xfId="50171"/>
    <cellStyle name="Normal 9 4 2 2 2 3" xfId="50172"/>
    <cellStyle name="Normal 9 4 2 2 2 3 2" xfId="50173"/>
    <cellStyle name="Normal 9 4 2 2 2 3 3" xfId="50174"/>
    <cellStyle name="Normal 9 4 2 2 2 3 4" xfId="50175"/>
    <cellStyle name="Normal 9 4 2 2 2 4" xfId="50176"/>
    <cellStyle name="Normal 9 4 2 2 2 4 2" xfId="50177"/>
    <cellStyle name="Normal 9 4 2 2 2 5" xfId="50178"/>
    <cellStyle name="Normal 9 4 2 2 2 6" xfId="50179"/>
    <cellStyle name="Normal 9 4 2 2 3" xfId="50180"/>
    <cellStyle name="Normal 9 4 2 2 3 2" xfId="50181"/>
    <cellStyle name="Normal 9 4 2 2 3 2 2" xfId="50182"/>
    <cellStyle name="Normal 9 4 2 2 3 2 2 2" xfId="50183"/>
    <cellStyle name="Normal 9 4 2 2 3 2 2 3" xfId="50184"/>
    <cellStyle name="Normal 9 4 2 2 3 2 2 4" xfId="50185"/>
    <cellStyle name="Normal 9 4 2 2 3 2 3" xfId="50186"/>
    <cellStyle name="Normal 9 4 2 2 3 2 4" xfId="50187"/>
    <cellStyle name="Normal 9 4 2 2 3 2 5" xfId="50188"/>
    <cellStyle name="Normal 9 4 2 2 3 3" xfId="50189"/>
    <cellStyle name="Normal 9 4 2 2 3 3 2" xfId="50190"/>
    <cellStyle name="Normal 9 4 2 2 3 3 3" xfId="50191"/>
    <cellStyle name="Normal 9 4 2 2 3 3 4" xfId="50192"/>
    <cellStyle name="Normal 9 4 2 2 3 4" xfId="50193"/>
    <cellStyle name="Normal 9 4 2 2 3 4 2" xfId="50194"/>
    <cellStyle name="Normal 9 4 2 2 3 5" xfId="50195"/>
    <cellStyle name="Normal 9 4 2 2 3 6" xfId="50196"/>
    <cellStyle name="Normal 9 4 2 2 4" xfId="50197"/>
    <cellStyle name="Normal 9 4 2 2 4 2" xfId="50198"/>
    <cellStyle name="Normal 9 4 2 2 4 2 2" xfId="50199"/>
    <cellStyle name="Normal 9 4 2 2 4 2 3" xfId="50200"/>
    <cellStyle name="Normal 9 4 2 2 4 2 4" xfId="50201"/>
    <cellStyle name="Normal 9 4 2 2 4 3" xfId="50202"/>
    <cellStyle name="Normal 9 4 2 2 4 4" xfId="50203"/>
    <cellStyle name="Normal 9 4 2 2 4 5" xfId="50204"/>
    <cellStyle name="Normal 9 4 2 2 5" xfId="50205"/>
    <cellStyle name="Normal 9 4 2 2 5 2" xfId="50206"/>
    <cellStyle name="Normal 9 4 2 2 5 3" xfId="50207"/>
    <cellStyle name="Normal 9 4 2 2 5 4" xfId="50208"/>
    <cellStyle name="Normal 9 4 2 2 6" xfId="50209"/>
    <cellStyle name="Normal 9 4 2 2 6 2" xfId="50210"/>
    <cellStyle name="Normal 9 4 2 2 7" xfId="50211"/>
    <cellStyle name="Normal 9 4 2 2 8" xfId="50212"/>
    <cellStyle name="Normal 9 4 2 3" xfId="50213"/>
    <cellStyle name="Normal 9 4 2 3 2" xfId="50214"/>
    <cellStyle name="Normal 9 4 2 3 2 2" xfId="50215"/>
    <cellStyle name="Normal 9 4 2 3 2 2 2" xfId="50216"/>
    <cellStyle name="Normal 9 4 2 3 2 2 2 2" xfId="50217"/>
    <cellStyle name="Normal 9 4 2 3 2 2 2 3" xfId="50218"/>
    <cellStyle name="Normal 9 4 2 3 2 2 2 4" xfId="50219"/>
    <cellStyle name="Normal 9 4 2 3 2 2 3" xfId="50220"/>
    <cellStyle name="Normal 9 4 2 3 2 2 4" xfId="50221"/>
    <cellStyle name="Normal 9 4 2 3 2 2 5" xfId="50222"/>
    <cellStyle name="Normal 9 4 2 3 2 3" xfId="50223"/>
    <cellStyle name="Normal 9 4 2 3 2 3 2" xfId="50224"/>
    <cellStyle name="Normal 9 4 2 3 2 3 3" xfId="50225"/>
    <cellStyle name="Normal 9 4 2 3 2 3 4" xfId="50226"/>
    <cellStyle name="Normal 9 4 2 3 2 4" xfId="50227"/>
    <cellStyle name="Normal 9 4 2 3 2 4 2" xfId="50228"/>
    <cellStyle name="Normal 9 4 2 3 2 5" xfId="50229"/>
    <cellStyle name="Normal 9 4 2 3 2 6" xfId="50230"/>
    <cellStyle name="Normal 9 4 2 3 3" xfId="50231"/>
    <cellStyle name="Normal 9 4 2 3 3 2" xfId="50232"/>
    <cellStyle name="Normal 9 4 2 3 3 2 2" xfId="50233"/>
    <cellStyle name="Normal 9 4 2 3 3 2 2 2" xfId="50234"/>
    <cellStyle name="Normal 9 4 2 3 3 2 2 3" xfId="50235"/>
    <cellStyle name="Normal 9 4 2 3 3 2 2 4" xfId="50236"/>
    <cellStyle name="Normal 9 4 2 3 3 2 3" xfId="50237"/>
    <cellStyle name="Normal 9 4 2 3 3 2 4" xfId="50238"/>
    <cellStyle name="Normal 9 4 2 3 3 2 5" xfId="50239"/>
    <cellStyle name="Normal 9 4 2 3 3 3" xfId="50240"/>
    <cellStyle name="Normal 9 4 2 3 3 3 2" xfId="50241"/>
    <cellStyle name="Normal 9 4 2 3 3 3 3" xfId="50242"/>
    <cellStyle name="Normal 9 4 2 3 3 3 4" xfId="50243"/>
    <cellStyle name="Normal 9 4 2 3 3 4" xfId="50244"/>
    <cellStyle name="Normal 9 4 2 3 3 4 2" xfId="50245"/>
    <cellStyle name="Normal 9 4 2 3 3 5" xfId="50246"/>
    <cellStyle name="Normal 9 4 2 3 3 6" xfId="50247"/>
    <cellStyle name="Normal 9 4 2 3 4" xfId="50248"/>
    <cellStyle name="Normal 9 4 2 3 4 2" xfId="50249"/>
    <cellStyle name="Normal 9 4 2 3 4 2 2" xfId="50250"/>
    <cellStyle name="Normal 9 4 2 3 4 2 3" xfId="50251"/>
    <cellStyle name="Normal 9 4 2 3 4 2 4" xfId="50252"/>
    <cellStyle name="Normal 9 4 2 3 4 3" xfId="50253"/>
    <cellStyle name="Normal 9 4 2 3 4 4" xfId="50254"/>
    <cellStyle name="Normal 9 4 2 3 4 5" xfId="50255"/>
    <cellStyle name="Normal 9 4 2 3 5" xfId="50256"/>
    <cellStyle name="Normal 9 4 2 3 5 2" xfId="50257"/>
    <cellStyle name="Normal 9 4 2 3 5 3" xfId="50258"/>
    <cellStyle name="Normal 9 4 2 3 5 4" xfId="50259"/>
    <cellStyle name="Normal 9 4 2 3 6" xfId="50260"/>
    <cellStyle name="Normal 9 4 2 3 6 2" xfId="50261"/>
    <cellStyle name="Normal 9 4 2 3 7" xfId="50262"/>
    <cellStyle name="Normal 9 4 2 3 8" xfId="50263"/>
    <cellStyle name="Normal 9 4 2 4" xfId="50264"/>
    <cellStyle name="Normal 9 4 2 4 2" xfId="50265"/>
    <cellStyle name="Normal 9 4 2 4 2 2" xfId="50266"/>
    <cellStyle name="Normal 9 4 2 4 2 2 2" xfId="50267"/>
    <cellStyle name="Normal 9 4 2 4 2 2 3" xfId="50268"/>
    <cellStyle name="Normal 9 4 2 4 2 2 4" xfId="50269"/>
    <cellStyle name="Normal 9 4 2 4 2 3" xfId="50270"/>
    <cellStyle name="Normal 9 4 2 4 2 4" xfId="50271"/>
    <cellStyle name="Normal 9 4 2 4 2 5" xfId="50272"/>
    <cellStyle name="Normal 9 4 2 4 3" xfId="50273"/>
    <cellStyle name="Normal 9 4 2 4 3 2" xfId="50274"/>
    <cellStyle name="Normal 9 4 2 4 3 3" xfId="50275"/>
    <cellStyle name="Normal 9 4 2 4 3 4" xfId="50276"/>
    <cellStyle name="Normal 9 4 2 4 4" xfId="50277"/>
    <cellStyle name="Normal 9 4 2 4 4 2" xfId="50278"/>
    <cellStyle name="Normal 9 4 2 4 5" xfId="50279"/>
    <cellStyle name="Normal 9 4 2 4 6" xfId="50280"/>
    <cellStyle name="Normal 9 4 2 5" xfId="50281"/>
    <cellStyle name="Normal 9 4 2 5 2" xfId="50282"/>
    <cellStyle name="Normal 9 4 2 5 2 2" xfId="50283"/>
    <cellStyle name="Normal 9 4 2 5 2 2 2" xfId="50284"/>
    <cellStyle name="Normal 9 4 2 5 2 2 3" xfId="50285"/>
    <cellStyle name="Normal 9 4 2 5 2 2 4" xfId="50286"/>
    <cellStyle name="Normal 9 4 2 5 2 3" xfId="50287"/>
    <cellStyle name="Normal 9 4 2 5 2 4" xfId="50288"/>
    <cellStyle name="Normal 9 4 2 5 2 5" xfId="50289"/>
    <cellStyle name="Normal 9 4 2 5 3" xfId="50290"/>
    <cellStyle name="Normal 9 4 2 5 3 2" xfId="50291"/>
    <cellStyle name="Normal 9 4 2 5 3 3" xfId="50292"/>
    <cellStyle name="Normal 9 4 2 5 3 4" xfId="50293"/>
    <cellStyle name="Normal 9 4 2 5 4" xfId="50294"/>
    <cellStyle name="Normal 9 4 2 5 4 2" xfId="50295"/>
    <cellStyle name="Normal 9 4 2 5 5" xfId="50296"/>
    <cellStyle name="Normal 9 4 2 5 6" xfId="50297"/>
    <cellStyle name="Normal 9 4 2 6" xfId="50298"/>
    <cellStyle name="Normal 9 4 2 6 2" xfId="50299"/>
    <cellStyle name="Normal 9 4 2 6 2 2" xfId="50300"/>
    <cellStyle name="Normal 9 4 2 6 2 3" xfId="50301"/>
    <cellStyle name="Normal 9 4 2 6 2 4" xfId="50302"/>
    <cellStyle name="Normal 9 4 2 6 3" xfId="50303"/>
    <cellStyle name="Normal 9 4 2 6 4" xfId="50304"/>
    <cellStyle name="Normal 9 4 2 6 5" xfId="50305"/>
    <cellStyle name="Normal 9 4 2 7" xfId="50306"/>
    <cellStyle name="Normal 9 4 2 7 2" xfId="50307"/>
    <cellStyle name="Normal 9 4 2 7 3" xfId="50308"/>
    <cellStyle name="Normal 9 4 2 7 4" xfId="50309"/>
    <cellStyle name="Normal 9 4 2 8" xfId="50310"/>
    <cellStyle name="Normal 9 4 2 8 2" xfId="50311"/>
    <cellStyle name="Normal 9 4 2 9" xfId="50312"/>
    <cellStyle name="Normal 9 4 3" xfId="50313"/>
    <cellStyle name="Normal 9 4 3 2" xfId="50314"/>
    <cellStyle name="Normal 9 4 3 2 2" xfId="50315"/>
    <cellStyle name="Normal 9 4 3 2 2 2" xfId="50316"/>
    <cellStyle name="Normal 9 4 3 2 2 2 2" xfId="50317"/>
    <cellStyle name="Normal 9 4 3 2 2 2 3" xfId="50318"/>
    <cellStyle name="Normal 9 4 3 2 2 2 4" xfId="50319"/>
    <cellStyle name="Normal 9 4 3 2 2 3" xfId="50320"/>
    <cellStyle name="Normal 9 4 3 2 2 4" xfId="50321"/>
    <cellStyle name="Normal 9 4 3 2 2 5" xfId="50322"/>
    <cellStyle name="Normal 9 4 3 2 3" xfId="50323"/>
    <cellStyle name="Normal 9 4 3 2 3 2" xfId="50324"/>
    <cellStyle name="Normal 9 4 3 2 3 3" xfId="50325"/>
    <cellStyle name="Normal 9 4 3 2 3 4" xfId="50326"/>
    <cellStyle name="Normal 9 4 3 2 4" xfId="50327"/>
    <cellStyle name="Normal 9 4 3 2 4 2" xfId="50328"/>
    <cellStyle name="Normal 9 4 3 2 5" xfId="50329"/>
    <cellStyle name="Normal 9 4 3 2 6" xfId="50330"/>
    <cellStyle name="Normal 9 4 3 3" xfId="50331"/>
    <cellStyle name="Normal 9 4 3 3 2" xfId="50332"/>
    <cellStyle name="Normal 9 4 3 3 2 2" xfId="50333"/>
    <cellStyle name="Normal 9 4 3 3 2 2 2" xfId="50334"/>
    <cellStyle name="Normal 9 4 3 3 2 2 3" xfId="50335"/>
    <cellStyle name="Normal 9 4 3 3 2 2 4" xfId="50336"/>
    <cellStyle name="Normal 9 4 3 3 2 3" xfId="50337"/>
    <cellStyle name="Normal 9 4 3 3 2 4" xfId="50338"/>
    <cellStyle name="Normal 9 4 3 3 2 5" xfId="50339"/>
    <cellStyle name="Normal 9 4 3 3 3" xfId="50340"/>
    <cellStyle name="Normal 9 4 3 3 3 2" xfId="50341"/>
    <cellStyle name="Normal 9 4 3 3 3 3" xfId="50342"/>
    <cellStyle name="Normal 9 4 3 3 3 4" xfId="50343"/>
    <cellStyle name="Normal 9 4 3 3 4" xfId="50344"/>
    <cellStyle name="Normal 9 4 3 3 4 2" xfId="50345"/>
    <cellStyle name="Normal 9 4 3 3 5" xfId="50346"/>
    <cellStyle name="Normal 9 4 3 3 6" xfId="50347"/>
    <cellStyle name="Normal 9 4 3 4" xfId="50348"/>
    <cellStyle name="Normal 9 4 3 4 2" xfId="50349"/>
    <cellStyle name="Normal 9 4 3 4 2 2" xfId="50350"/>
    <cellStyle name="Normal 9 4 3 4 2 3" xfId="50351"/>
    <cellStyle name="Normal 9 4 3 4 2 4" xfId="50352"/>
    <cellStyle name="Normal 9 4 3 4 3" xfId="50353"/>
    <cellStyle name="Normal 9 4 3 4 4" xfId="50354"/>
    <cellStyle name="Normal 9 4 3 4 5" xfId="50355"/>
    <cellStyle name="Normal 9 4 3 5" xfId="50356"/>
    <cellStyle name="Normal 9 4 3 5 2" xfId="50357"/>
    <cellStyle name="Normal 9 4 3 5 3" xfId="50358"/>
    <cellStyle name="Normal 9 4 3 5 4" xfId="50359"/>
    <cellStyle name="Normal 9 4 3 6" xfId="50360"/>
    <cellStyle name="Normal 9 4 3 6 2" xfId="50361"/>
    <cellStyle name="Normal 9 4 3 7" xfId="50362"/>
    <cellStyle name="Normal 9 4 3 8" xfId="50363"/>
    <cellStyle name="Normal 9 4 4" xfId="50364"/>
    <cellStyle name="Normal 9 4 4 2" xfId="50365"/>
    <cellStyle name="Normal 9 4 4 2 2" xfId="50366"/>
    <cellStyle name="Normal 9 4 4 2 2 2" xfId="50367"/>
    <cellStyle name="Normal 9 4 4 2 2 2 2" xfId="50368"/>
    <cellStyle name="Normal 9 4 4 2 2 2 3" xfId="50369"/>
    <cellStyle name="Normal 9 4 4 2 2 2 4" xfId="50370"/>
    <cellStyle name="Normal 9 4 4 2 2 3" xfId="50371"/>
    <cellStyle name="Normal 9 4 4 2 2 4" xfId="50372"/>
    <cellStyle name="Normal 9 4 4 2 2 5" xfId="50373"/>
    <cellStyle name="Normal 9 4 4 2 3" xfId="50374"/>
    <cellStyle name="Normal 9 4 4 2 3 2" xfId="50375"/>
    <cellStyle name="Normal 9 4 4 2 3 3" xfId="50376"/>
    <cellStyle name="Normal 9 4 4 2 3 4" xfId="50377"/>
    <cellStyle name="Normal 9 4 4 2 4" xfId="50378"/>
    <cellStyle name="Normal 9 4 4 2 4 2" xfId="50379"/>
    <cellStyle name="Normal 9 4 4 2 5" xfId="50380"/>
    <cellStyle name="Normal 9 4 4 2 6" xfId="50381"/>
    <cellStyle name="Normal 9 4 4 3" xfId="50382"/>
    <cellStyle name="Normal 9 4 4 3 2" xfId="50383"/>
    <cellStyle name="Normal 9 4 4 3 2 2" xfId="50384"/>
    <cellStyle name="Normal 9 4 4 3 2 2 2" xfId="50385"/>
    <cellStyle name="Normal 9 4 4 3 2 2 3" xfId="50386"/>
    <cellStyle name="Normal 9 4 4 3 2 2 4" xfId="50387"/>
    <cellStyle name="Normal 9 4 4 3 2 3" xfId="50388"/>
    <cellStyle name="Normal 9 4 4 3 2 4" xfId="50389"/>
    <cellStyle name="Normal 9 4 4 3 2 5" xfId="50390"/>
    <cellStyle name="Normal 9 4 4 3 3" xfId="50391"/>
    <cellStyle name="Normal 9 4 4 3 3 2" xfId="50392"/>
    <cellStyle name="Normal 9 4 4 3 3 3" xfId="50393"/>
    <cellStyle name="Normal 9 4 4 3 3 4" xfId="50394"/>
    <cellStyle name="Normal 9 4 4 3 4" xfId="50395"/>
    <cellStyle name="Normal 9 4 4 3 4 2" xfId="50396"/>
    <cellStyle name="Normal 9 4 4 3 5" xfId="50397"/>
    <cellStyle name="Normal 9 4 4 3 6" xfId="50398"/>
    <cellStyle name="Normal 9 4 4 4" xfId="50399"/>
    <cellStyle name="Normal 9 4 4 4 2" xfId="50400"/>
    <cellStyle name="Normal 9 4 4 4 2 2" xfId="50401"/>
    <cellStyle name="Normal 9 4 4 4 2 3" xfId="50402"/>
    <cellStyle name="Normal 9 4 4 4 2 4" xfId="50403"/>
    <cellStyle name="Normal 9 4 4 4 3" xfId="50404"/>
    <cellStyle name="Normal 9 4 4 4 4" xfId="50405"/>
    <cellStyle name="Normal 9 4 4 4 5" xfId="50406"/>
    <cellStyle name="Normal 9 4 4 5" xfId="50407"/>
    <cellStyle name="Normal 9 4 4 5 2" xfId="50408"/>
    <cellStyle name="Normal 9 4 4 5 3" xfId="50409"/>
    <cellStyle name="Normal 9 4 4 5 4" xfId="50410"/>
    <cellStyle name="Normal 9 4 4 6" xfId="50411"/>
    <cellStyle name="Normal 9 4 4 6 2" xfId="50412"/>
    <cellStyle name="Normal 9 4 4 7" xfId="50413"/>
    <cellStyle name="Normal 9 4 4 8" xfId="50414"/>
    <cellStyle name="Normal 9 4 5" xfId="50415"/>
    <cellStyle name="Normal 9 4 5 2" xfId="50416"/>
    <cellStyle name="Normal 9 4 5 2 2" xfId="50417"/>
    <cellStyle name="Normal 9 4 5 2 2 2" xfId="50418"/>
    <cellStyle name="Normal 9 4 5 2 2 3" xfId="50419"/>
    <cellStyle name="Normal 9 4 5 2 2 4" xfId="50420"/>
    <cellStyle name="Normal 9 4 5 2 3" xfId="50421"/>
    <cellStyle name="Normal 9 4 5 2 4" xfId="50422"/>
    <cellStyle name="Normal 9 4 5 2 5" xfId="50423"/>
    <cellStyle name="Normal 9 4 5 3" xfId="50424"/>
    <cellStyle name="Normal 9 4 5 3 2" xfId="50425"/>
    <cellStyle name="Normal 9 4 5 3 3" xfId="50426"/>
    <cellStyle name="Normal 9 4 5 3 4" xfId="50427"/>
    <cellStyle name="Normal 9 4 5 4" xfId="50428"/>
    <cellStyle name="Normal 9 4 5 4 2" xfId="50429"/>
    <cellStyle name="Normal 9 4 5 5" xfId="50430"/>
    <cellStyle name="Normal 9 4 5 6" xfId="50431"/>
    <cellStyle name="Normal 9 4 6" xfId="50432"/>
    <cellStyle name="Normal 9 4 6 2" xfId="50433"/>
    <cellStyle name="Normal 9 4 6 2 2" xfId="50434"/>
    <cellStyle name="Normal 9 4 6 2 2 2" xfId="50435"/>
    <cellStyle name="Normal 9 4 6 2 2 3" xfId="50436"/>
    <cellStyle name="Normal 9 4 6 2 2 4" xfId="50437"/>
    <cellStyle name="Normal 9 4 6 2 3" xfId="50438"/>
    <cellStyle name="Normal 9 4 6 2 4" xfId="50439"/>
    <cellStyle name="Normal 9 4 6 2 5" xfId="50440"/>
    <cellStyle name="Normal 9 4 6 3" xfId="50441"/>
    <cellStyle name="Normal 9 4 6 3 2" xfId="50442"/>
    <cellStyle name="Normal 9 4 6 3 3" xfId="50443"/>
    <cellStyle name="Normal 9 4 6 3 4" xfId="50444"/>
    <cellStyle name="Normal 9 4 6 4" xfId="50445"/>
    <cellStyle name="Normal 9 4 6 4 2" xfId="50446"/>
    <cellStyle name="Normal 9 4 6 5" xfId="50447"/>
    <cellStyle name="Normal 9 4 6 6" xfId="50448"/>
    <cellStyle name="Normal 9 4 7" xfId="50449"/>
    <cellStyle name="Normal 9 4 7 2" xfId="50450"/>
    <cellStyle name="Normal 9 4 7 2 2" xfId="50451"/>
    <cellStyle name="Normal 9 4 7 2 3" xfId="50452"/>
    <cellStyle name="Normal 9 4 7 2 4" xfId="50453"/>
    <cellStyle name="Normal 9 4 7 3" xfId="50454"/>
    <cellStyle name="Normal 9 4 7 4" xfId="50455"/>
    <cellStyle name="Normal 9 4 7 5" xfId="50456"/>
    <cellStyle name="Normal 9 4 8" xfId="50457"/>
    <cellStyle name="Normal 9 4 8 2" xfId="50458"/>
    <cellStyle name="Normal 9 4 8 3" xfId="50459"/>
    <cellStyle name="Normal 9 4 8 4" xfId="50460"/>
    <cellStyle name="Normal 9 4 9" xfId="50461"/>
    <cellStyle name="Normal 9 4 9 2" xfId="50462"/>
    <cellStyle name="Normal 9 5" xfId="50463"/>
    <cellStyle name="Normal 9 5 10" xfId="50464"/>
    <cellStyle name="Normal 9 5 2" xfId="50465"/>
    <cellStyle name="Normal 9 5 2 2" xfId="50466"/>
    <cellStyle name="Normal 9 5 2 2 2" xfId="50467"/>
    <cellStyle name="Normal 9 5 2 2 2 2" xfId="50468"/>
    <cellStyle name="Normal 9 5 2 2 2 2 2" xfId="50469"/>
    <cellStyle name="Normal 9 5 2 2 2 2 3" xfId="50470"/>
    <cellStyle name="Normal 9 5 2 2 2 2 4" xfId="50471"/>
    <cellStyle name="Normal 9 5 2 2 2 3" xfId="50472"/>
    <cellStyle name="Normal 9 5 2 2 2 4" xfId="50473"/>
    <cellStyle name="Normal 9 5 2 2 2 5" xfId="50474"/>
    <cellStyle name="Normal 9 5 2 2 3" xfId="50475"/>
    <cellStyle name="Normal 9 5 2 2 3 2" xfId="50476"/>
    <cellStyle name="Normal 9 5 2 2 3 3" xfId="50477"/>
    <cellStyle name="Normal 9 5 2 2 3 4" xfId="50478"/>
    <cellStyle name="Normal 9 5 2 2 4" xfId="50479"/>
    <cellStyle name="Normal 9 5 2 2 4 2" xfId="50480"/>
    <cellStyle name="Normal 9 5 2 2 5" xfId="50481"/>
    <cellStyle name="Normal 9 5 2 2 6" xfId="50482"/>
    <cellStyle name="Normal 9 5 2 3" xfId="50483"/>
    <cellStyle name="Normal 9 5 2 3 2" xfId="50484"/>
    <cellStyle name="Normal 9 5 2 3 2 2" xfId="50485"/>
    <cellStyle name="Normal 9 5 2 3 2 2 2" xfId="50486"/>
    <cellStyle name="Normal 9 5 2 3 2 2 3" xfId="50487"/>
    <cellStyle name="Normal 9 5 2 3 2 2 4" xfId="50488"/>
    <cellStyle name="Normal 9 5 2 3 2 3" xfId="50489"/>
    <cellStyle name="Normal 9 5 2 3 2 4" xfId="50490"/>
    <cellStyle name="Normal 9 5 2 3 2 5" xfId="50491"/>
    <cellStyle name="Normal 9 5 2 3 3" xfId="50492"/>
    <cellStyle name="Normal 9 5 2 3 3 2" xfId="50493"/>
    <cellStyle name="Normal 9 5 2 3 3 3" xfId="50494"/>
    <cellStyle name="Normal 9 5 2 3 3 4" xfId="50495"/>
    <cellStyle name="Normal 9 5 2 3 4" xfId="50496"/>
    <cellStyle name="Normal 9 5 2 3 4 2" xfId="50497"/>
    <cellStyle name="Normal 9 5 2 3 5" xfId="50498"/>
    <cellStyle name="Normal 9 5 2 3 6" xfId="50499"/>
    <cellStyle name="Normal 9 5 2 4" xfId="50500"/>
    <cellStyle name="Normal 9 5 2 4 2" xfId="50501"/>
    <cellStyle name="Normal 9 5 2 4 2 2" xfId="50502"/>
    <cellStyle name="Normal 9 5 2 4 2 3" xfId="50503"/>
    <cellStyle name="Normal 9 5 2 4 2 4" xfId="50504"/>
    <cellStyle name="Normal 9 5 2 4 3" xfId="50505"/>
    <cellStyle name="Normal 9 5 2 4 4" xfId="50506"/>
    <cellStyle name="Normal 9 5 2 4 5" xfId="50507"/>
    <cellStyle name="Normal 9 5 2 5" xfId="50508"/>
    <cellStyle name="Normal 9 5 2 5 2" xfId="50509"/>
    <cellStyle name="Normal 9 5 2 5 3" xfId="50510"/>
    <cellStyle name="Normal 9 5 2 5 4" xfId="50511"/>
    <cellStyle name="Normal 9 5 2 6" xfId="50512"/>
    <cellStyle name="Normal 9 5 2 6 2" xfId="50513"/>
    <cellStyle name="Normal 9 5 2 7" xfId="50514"/>
    <cellStyle name="Normal 9 5 2 8" xfId="50515"/>
    <cellStyle name="Normal 9 5 3" xfId="50516"/>
    <cellStyle name="Normal 9 5 3 2" xfId="50517"/>
    <cellStyle name="Normal 9 5 3 2 2" xfId="50518"/>
    <cellStyle name="Normal 9 5 3 2 2 2" xfId="50519"/>
    <cellStyle name="Normal 9 5 3 2 2 2 2" xfId="50520"/>
    <cellStyle name="Normal 9 5 3 2 2 2 3" xfId="50521"/>
    <cellStyle name="Normal 9 5 3 2 2 2 4" xfId="50522"/>
    <cellStyle name="Normal 9 5 3 2 2 3" xfId="50523"/>
    <cellStyle name="Normal 9 5 3 2 2 4" xfId="50524"/>
    <cellStyle name="Normal 9 5 3 2 2 5" xfId="50525"/>
    <cellStyle name="Normal 9 5 3 2 3" xfId="50526"/>
    <cellStyle name="Normal 9 5 3 2 3 2" xfId="50527"/>
    <cellStyle name="Normal 9 5 3 2 3 3" xfId="50528"/>
    <cellStyle name="Normal 9 5 3 2 3 4" xfId="50529"/>
    <cellStyle name="Normal 9 5 3 2 4" xfId="50530"/>
    <cellStyle name="Normal 9 5 3 2 4 2" xfId="50531"/>
    <cellStyle name="Normal 9 5 3 2 5" xfId="50532"/>
    <cellStyle name="Normal 9 5 3 2 6" xfId="50533"/>
    <cellStyle name="Normal 9 5 3 3" xfId="50534"/>
    <cellStyle name="Normal 9 5 3 3 2" xfId="50535"/>
    <cellStyle name="Normal 9 5 3 3 2 2" xfId="50536"/>
    <cellStyle name="Normal 9 5 3 3 2 2 2" xfId="50537"/>
    <cellStyle name="Normal 9 5 3 3 2 2 3" xfId="50538"/>
    <cellStyle name="Normal 9 5 3 3 2 2 4" xfId="50539"/>
    <cellStyle name="Normal 9 5 3 3 2 3" xfId="50540"/>
    <cellStyle name="Normal 9 5 3 3 2 4" xfId="50541"/>
    <cellStyle name="Normal 9 5 3 3 2 5" xfId="50542"/>
    <cellStyle name="Normal 9 5 3 3 3" xfId="50543"/>
    <cellStyle name="Normal 9 5 3 3 3 2" xfId="50544"/>
    <cellStyle name="Normal 9 5 3 3 3 3" xfId="50545"/>
    <cellStyle name="Normal 9 5 3 3 3 4" xfId="50546"/>
    <cellStyle name="Normal 9 5 3 3 4" xfId="50547"/>
    <cellStyle name="Normal 9 5 3 3 4 2" xfId="50548"/>
    <cellStyle name="Normal 9 5 3 3 5" xfId="50549"/>
    <cellStyle name="Normal 9 5 3 3 6" xfId="50550"/>
    <cellStyle name="Normal 9 5 3 4" xfId="50551"/>
    <cellStyle name="Normal 9 5 3 4 2" xfId="50552"/>
    <cellStyle name="Normal 9 5 3 4 2 2" xfId="50553"/>
    <cellStyle name="Normal 9 5 3 4 2 3" xfId="50554"/>
    <cellStyle name="Normal 9 5 3 4 2 4" xfId="50555"/>
    <cellStyle name="Normal 9 5 3 4 3" xfId="50556"/>
    <cellStyle name="Normal 9 5 3 4 4" xfId="50557"/>
    <cellStyle name="Normal 9 5 3 4 5" xfId="50558"/>
    <cellStyle name="Normal 9 5 3 5" xfId="50559"/>
    <cellStyle name="Normal 9 5 3 5 2" xfId="50560"/>
    <cellStyle name="Normal 9 5 3 5 3" xfId="50561"/>
    <cellStyle name="Normal 9 5 3 5 4" xfId="50562"/>
    <cellStyle name="Normal 9 5 3 6" xfId="50563"/>
    <cellStyle name="Normal 9 5 3 6 2" xfId="50564"/>
    <cellStyle name="Normal 9 5 3 7" xfId="50565"/>
    <cellStyle name="Normal 9 5 3 8" xfId="50566"/>
    <cellStyle name="Normal 9 5 4" xfId="50567"/>
    <cellStyle name="Normal 9 5 4 2" xfId="50568"/>
    <cellStyle name="Normal 9 5 4 2 2" xfId="50569"/>
    <cellStyle name="Normal 9 5 4 2 2 2" xfId="50570"/>
    <cellStyle name="Normal 9 5 4 2 2 3" xfId="50571"/>
    <cellStyle name="Normal 9 5 4 2 2 4" xfId="50572"/>
    <cellStyle name="Normal 9 5 4 2 3" xfId="50573"/>
    <cellStyle name="Normal 9 5 4 2 4" xfId="50574"/>
    <cellStyle name="Normal 9 5 4 2 5" xfId="50575"/>
    <cellStyle name="Normal 9 5 4 3" xfId="50576"/>
    <cellStyle name="Normal 9 5 4 3 2" xfId="50577"/>
    <cellStyle name="Normal 9 5 4 3 3" xfId="50578"/>
    <cellStyle name="Normal 9 5 4 3 4" xfId="50579"/>
    <cellStyle name="Normal 9 5 4 4" xfId="50580"/>
    <cellStyle name="Normal 9 5 4 4 2" xfId="50581"/>
    <cellStyle name="Normal 9 5 4 5" xfId="50582"/>
    <cellStyle name="Normal 9 5 4 6" xfId="50583"/>
    <cellStyle name="Normal 9 5 5" xfId="50584"/>
    <cellStyle name="Normal 9 5 5 2" xfId="50585"/>
    <cellStyle name="Normal 9 5 5 2 2" xfId="50586"/>
    <cellStyle name="Normal 9 5 5 2 2 2" xfId="50587"/>
    <cellStyle name="Normal 9 5 5 2 2 3" xfId="50588"/>
    <cellStyle name="Normal 9 5 5 2 2 4" xfId="50589"/>
    <cellStyle name="Normal 9 5 5 2 3" xfId="50590"/>
    <cellStyle name="Normal 9 5 5 2 4" xfId="50591"/>
    <cellStyle name="Normal 9 5 5 2 5" xfId="50592"/>
    <cellStyle name="Normal 9 5 5 3" xfId="50593"/>
    <cellStyle name="Normal 9 5 5 3 2" xfId="50594"/>
    <cellStyle name="Normal 9 5 5 3 3" xfId="50595"/>
    <cellStyle name="Normal 9 5 5 3 4" xfId="50596"/>
    <cellStyle name="Normal 9 5 5 4" xfId="50597"/>
    <cellStyle name="Normal 9 5 5 4 2" xfId="50598"/>
    <cellStyle name="Normal 9 5 5 5" xfId="50599"/>
    <cellStyle name="Normal 9 5 5 6" xfId="50600"/>
    <cellStyle name="Normal 9 5 6" xfId="50601"/>
    <cellStyle name="Normal 9 5 6 2" xfId="50602"/>
    <cellStyle name="Normal 9 5 6 2 2" xfId="50603"/>
    <cellStyle name="Normal 9 5 6 2 3" xfId="50604"/>
    <cellStyle name="Normal 9 5 6 2 4" xfId="50605"/>
    <cellStyle name="Normal 9 5 6 3" xfId="50606"/>
    <cellStyle name="Normal 9 5 6 4" xfId="50607"/>
    <cellStyle name="Normal 9 5 6 5" xfId="50608"/>
    <cellStyle name="Normal 9 5 7" xfId="50609"/>
    <cellStyle name="Normal 9 5 7 2" xfId="50610"/>
    <cellStyle name="Normal 9 5 7 3" xfId="50611"/>
    <cellStyle name="Normal 9 5 7 4" xfId="50612"/>
    <cellStyle name="Normal 9 5 8" xfId="50613"/>
    <cellStyle name="Normal 9 5 8 2" xfId="50614"/>
    <cellStyle name="Normal 9 5 9" xfId="50615"/>
    <cellStyle name="Normal 9 6" xfId="50616"/>
    <cellStyle name="Normal 9 6 10" xfId="50617"/>
    <cellStyle name="Normal 9 6 2" xfId="50618"/>
    <cellStyle name="Normal 9 6 2 2" xfId="50619"/>
    <cellStyle name="Normal 9 6 2 2 2" xfId="50620"/>
    <cellStyle name="Normal 9 6 2 2 2 2" xfId="50621"/>
    <cellStyle name="Normal 9 6 2 2 2 2 2" xfId="50622"/>
    <cellStyle name="Normal 9 6 2 2 2 2 3" xfId="50623"/>
    <cellStyle name="Normal 9 6 2 2 2 2 4" xfId="50624"/>
    <cellStyle name="Normal 9 6 2 2 2 3" xfId="50625"/>
    <cellStyle name="Normal 9 6 2 2 2 4" xfId="50626"/>
    <cellStyle name="Normal 9 6 2 2 2 5" xfId="50627"/>
    <cellStyle name="Normal 9 6 2 2 3" xfId="50628"/>
    <cellStyle name="Normal 9 6 2 2 3 2" xfId="50629"/>
    <cellStyle name="Normal 9 6 2 2 3 3" xfId="50630"/>
    <cellStyle name="Normal 9 6 2 2 3 4" xfId="50631"/>
    <cellStyle name="Normal 9 6 2 2 4" xfId="50632"/>
    <cellStyle name="Normal 9 6 2 2 4 2" xfId="50633"/>
    <cellStyle name="Normal 9 6 2 2 5" xfId="50634"/>
    <cellStyle name="Normal 9 6 2 2 6" xfId="50635"/>
    <cellStyle name="Normal 9 6 2 3" xfId="50636"/>
    <cellStyle name="Normal 9 6 2 3 2" xfId="50637"/>
    <cellStyle name="Normal 9 6 2 3 2 2" xfId="50638"/>
    <cellStyle name="Normal 9 6 2 3 2 2 2" xfId="50639"/>
    <cellStyle name="Normal 9 6 2 3 2 2 3" xfId="50640"/>
    <cellStyle name="Normal 9 6 2 3 2 2 4" xfId="50641"/>
    <cellStyle name="Normal 9 6 2 3 2 3" xfId="50642"/>
    <cellStyle name="Normal 9 6 2 3 2 4" xfId="50643"/>
    <cellStyle name="Normal 9 6 2 3 2 5" xfId="50644"/>
    <cellStyle name="Normal 9 6 2 3 3" xfId="50645"/>
    <cellStyle name="Normal 9 6 2 3 3 2" xfId="50646"/>
    <cellStyle name="Normal 9 6 2 3 3 3" xfId="50647"/>
    <cellStyle name="Normal 9 6 2 3 3 4" xfId="50648"/>
    <cellStyle name="Normal 9 6 2 3 4" xfId="50649"/>
    <cellStyle name="Normal 9 6 2 3 4 2" xfId="50650"/>
    <cellStyle name="Normal 9 6 2 3 5" xfId="50651"/>
    <cellStyle name="Normal 9 6 2 3 6" xfId="50652"/>
    <cellStyle name="Normal 9 6 2 4" xfId="50653"/>
    <cellStyle name="Normal 9 6 2 4 2" xfId="50654"/>
    <cellStyle name="Normal 9 6 2 4 2 2" xfId="50655"/>
    <cellStyle name="Normal 9 6 2 4 2 3" xfId="50656"/>
    <cellStyle name="Normal 9 6 2 4 2 4" xfId="50657"/>
    <cellStyle name="Normal 9 6 2 4 3" xfId="50658"/>
    <cellStyle name="Normal 9 6 2 4 4" xfId="50659"/>
    <cellStyle name="Normal 9 6 2 4 5" xfId="50660"/>
    <cellStyle name="Normal 9 6 2 5" xfId="50661"/>
    <cellStyle name="Normal 9 6 2 5 2" xfId="50662"/>
    <cellStyle name="Normal 9 6 2 5 3" xfId="50663"/>
    <cellStyle name="Normal 9 6 2 5 4" xfId="50664"/>
    <cellStyle name="Normal 9 6 2 6" xfId="50665"/>
    <cellStyle name="Normal 9 6 2 6 2" xfId="50666"/>
    <cellStyle name="Normal 9 6 2 7" xfId="50667"/>
    <cellStyle name="Normal 9 6 2 8" xfId="50668"/>
    <cellStyle name="Normal 9 6 3" xfId="50669"/>
    <cellStyle name="Normal 9 6 3 2" xfId="50670"/>
    <cellStyle name="Normal 9 6 3 2 2" xfId="50671"/>
    <cellStyle name="Normal 9 6 3 2 2 2" xfId="50672"/>
    <cellStyle name="Normal 9 6 3 2 2 2 2" xfId="50673"/>
    <cellStyle name="Normal 9 6 3 2 2 2 3" xfId="50674"/>
    <cellStyle name="Normal 9 6 3 2 2 2 4" xfId="50675"/>
    <cellStyle name="Normal 9 6 3 2 2 3" xfId="50676"/>
    <cellStyle name="Normal 9 6 3 2 2 4" xfId="50677"/>
    <cellStyle name="Normal 9 6 3 2 2 5" xfId="50678"/>
    <cellStyle name="Normal 9 6 3 2 3" xfId="50679"/>
    <cellStyle name="Normal 9 6 3 2 3 2" xfId="50680"/>
    <cellStyle name="Normal 9 6 3 2 3 3" xfId="50681"/>
    <cellStyle name="Normal 9 6 3 2 3 4" xfId="50682"/>
    <cellStyle name="Normal 9 6 3 2 4" xfId="50683"/>
    <cellStyle name="Normal 9 6 3 2 4 2" xfId="50684"/>
    <cellStyle name="Normal 9 6 3 2 5" xfId="50685"/>
    <cellStyle name="Normal 9 6 3 2 6" xfId="50686"/>
    <cellStyle name="Normal 9 6 3 3" xfId="50687"/>
    <cellStyle name="Normal 9 6 3 3 2" xfId="50688"/>
    <cellStyle name="Normal 9 6 3 3 2 2" xfId="50689"/>
    <cellStyle name="Normal 9 6 3 3 2 2 2" xfId="50690"/>
    <cellStyle name="Normal 9 6 3 3 2 2 3" xfId="50691"/>
    <cellStyle name="Normal 9 6 3 3 2 2 4" xfId="50692"/>
    <cellStyle name="Normal 9 6 3 3 2 3" xfId="50693"/>
    <cellStyle name="Normal 9 6 3 3 2 4" xfId="50694"/>
    <cellStyle name="Normal 9 6 3 3 2 5" xfId="50695"/>
    <cellStyle name="Normal 9 6 3 3 3" xfId="50696"/>
    <cellStyle name="Normal 9 6 3 3 3 2" xfId="50697"/>
    <cellStyle name="Normal 9 6 3 3 3 3" xfId="50698"/>
    <cellStyle name="Normal 9 6 3 3 3 4" xfId="50699"/>
    <cellStyle name="Normal 9 6 3 3 4" xfId="50700"/>
    <cellStyle name="Normal 9 6 3 3 4 2" xfId="50701"/>
    <cellStyle name="Normal 9 6 3 3 5" xfId="50702"/>
    <cellStyle name="Normal 9 6 3 3 6" xfId="50703"/>
    <cellStyle name="Normal 9 6 3 4" xfId="50704"/>
    <cellStyle name="Normal 9 6 3 4 2" xfId="50705"/>
    <cellStyle name="Normal 9 6 3 4 2 2" xfId="50706"/>
    <cellStyle name="Normal 9 6 3 4 2 3" xfId="50707"/>
    <cellStyle name="Normal 9 6 3 4 2 4" xfId="50708"/>
    <cellStyle name="Normal 9 6 3 4 3" xfId="50709"/>
    <cellStyle name="Normal 9 6 3 4 4" xfId="50710"/>
    <cellStyle name="Normal 9 6 3 4 5" xfId="50711"/>
    <cellStyle name="Normal 9 6 3 5" xfId="50712"/>
    <cellStyle name="Normal 9 6 3 5 2" xfId="50713"/>
    <cellStyle name="Normal 9 6 3 5 3" xfId="50714"/>
    <cellStyle name="Normal 9 6 3 5 4" xfId="50715"/>
    <cellStyle name="Normal 9 6 3 6" xfId="50716"/>
    <cellStyle name="Normal 9 6 3 6 2" xfId="50717"/>
    <cellStyle name="Normal 9 6 3 7" xfId="50718"/>
    <cellStyle name="Normal 9 6 3 8" xfId="50719"/>
    <cellStyle name="Normal 9 6 4" xfId="50720"/>
    <cellStyle name="Normal 9 6 4 2" xfId="50721"/>
    <cellStyle name="Normal 9 6 4 2 2" xfId="50722"/>
    <cellStyle name="Normal 9 6 4 2 2 2" xfId="50723"/>
    <cellStyle name="Normal 9 6 4 2 2 3" xfId="50724"/>
    <cellStyle name="Normal 9 6 4 2 2 4" xfId="50725"/>
    <cellStyle name="Normal 9 6 4 2 3" xfId="50726"/>
    <cellStyle name="Normal 9 6 4 2 4" xfId="50727"/>
    <cellStyle name="Normal 9 6 4 2 5" xfId="50728"/>
    <cellStyle name="Normal 9 6 4 3" xfId="50729"/>
    <cellStyle name="Normal 9 6 4 3 2" xfId="50730"/>
    <cellStyle name="Normal 9 6 4 3 3" xfId="50731"/>
    <cellStyle name="Normal 9 6 4 3 4" xfId="50732"/>
    <cellStyle name="Normal 9 6 4 4" xfId="50733"/>
    <cellStyle name="Normal 9 6 4 4 2" xfId="50734"/>
    <cellStyle name="Normal 9 6 4 5" xfId="50735"/>
    <cellStyle name="Normal 9 6 4 6" xfId="50736"/>
    <cellStyle name="Normal 9 6 5" xfId="50737"/>
    <cellStyle name="Normal 9 6 5 2" xfId="50738"/>
    <cellStyle name="Normal 9 6 5 2 2" xfId="50739"/>
    <cellStyle name="Normal 9 6 5 2 2 2" xfId="50740"/>
    <cellStyle name="Normal 9 6 5 2 2 3" xfId="50741"/>
    <cellStyle name="Normal 9 6 5 2 2 4" xfId="50742"/>
    <cellStyle name="Normal 9 6 5 2 3" xfId="50743"/>
    <cellStyle name="Normal 9 6 5 2 4" xfId="50744"/>
    <cellStyle name="Normal 9 6 5 2 5" xfId="50745"/>
    <cellStyle name="Normal 9 6 5 3" xfId="50746"/>
    <cellStyle name="Normal 9 6 5 3 2" xfId="50747"/>
    <cellStyle name="Normal 9 6 5 3 3" xfId="50748"/>
    <cellStyle name="Normal 9 6 5 3 4" xfId="50749"/>
    <cellStyle name="Normal 9 6 5 4" xfId="50750"/>
    <cellStyle name="Normal 9 6 5 4 2" xfId="50751"/>
    <cellStyle name="Normal 9 6 5 5" xfId="50752"/>
    <cellStyle name="Normal 9 6 5 6" xfId="50753"/>
    <cellStyle name="Normal 9 6 6" xfId="50754"/>
    <cellStyle name="Normal 9 6 6 2" xfId="50755"/>
    <cellStyle name="Normal 9 6 6 2 2" xfId="50756"/>
    <cellStyle name="Normal 9 6 6 2 3" xfId="50757"/>
    <cellStyle name="Normal 9 6 6 2 4" xfId="50758"/>
    <cellStyle name="Normal 9 6 6 3" xfId="50759"/>
    <cellStyle name="Normal 9 6 6 4" xfId="50760"/>
    <cellStyle name="Normal 9 6 6 5" xfId="50761"/>
    <cellStyle name="Normal 9 6 7" xfId="50762"/>
    <cellStyle name="Normal 9 6 7 2" xfId="50763"/>
    <cellStyle name="Normal 9 6 7 3" xfId="50764"/>
    <cellStyle name="Normal 9 6 7 4" xfId="50765"/>
    <cellStyle name="Normal 9 6 8" xfId="50766"/>
    <cellStyle name="Normal 9 6 8 2" xfId="50767"/>
    <cellStyle name="Normal 9 6 9" xfId="50768"/>
    <cellStyle name="Normal 9 7" xfId="50769"/>
    <cellStyle name="Normal 9 7 2" xfId="50770"/>
    <cellStyle name="Normal 9 7 2 2" xfId="50771"/>
    <cellStyle name="Normal 9 7 2 2 2" xfId="50772"/>
    <cellStyle name="Normal 9 7 2 2 2 2" xfId="50773"/>
    <cellStyle name="Normal 9 7 2 2 2 3" xfId="50774"/>
    <cellStyle name="Normal 9 7 2 2 2 4" xfId="50775"/>
    <cellStyle name="Normal 9 7 2 2 3" xfId="50776"/>
    <cellStyle name="Normal 9 7 2 2 4" xfId="50777"/>
    <cellStyle name="Normal 9 7 2 2 5" xfId="50778"/>
    <cellStyle name="Normal 9 7 2 3" xfId="50779"/>
    <cellStyle name="Normal 9 7 2 3 2" xfId="50780"/>
    <cellStyle name="Normal 9 7 2 3 3" xfId="50781"/>
    <cellStyle name="Normal 9 7 2 3 4" xfId="50782"/>
    <cellStyle name="Normal 9 7 2 4" xfId="50783"/>
    <cellStyle name="Normal 9 7 2 4 2" xfId="50784"/>
    <cellStyle name="Normal 9 7 2 5" xfId="50785"/>
    <cellStyle name="Normal 9 7 2 6" xfId="50786"/>
    <cellStyle name="Normal 9 7 3" xfId="50787"/>
    <cellStyle name="Normal 9 7 3 2" xfId="50788"/>
    <cellStyle name="Normal 9 7 3 2 2" xfId="50789"/>
    <cellStyle name="Normal 9 7 3 2 2 2" xfId="50790"/>
    <cellStyle name="Normal 9 7 3 2 2 3" xfId="50791"/>
    <cellStyle name="Normal 9 7 3 2 2 4" xfId="50792"/>
    <cellStyle name="Normal 9 7 3 2 3" xfId="50793"/>
    <cellStyle name="Normal 9 7 3 2 4" xfId="50794"/>
    <cellStyle name="Normal 9 7 3 2 5" xfId="50795"/>
    <cellStyle name="Normal 9 7 3 3" xfId="50796"/>
    <cellStyle name="Normal 9 7 3 3 2" xfId="50797"/>
    <cellStyle name="Normal 9 7 3 3 3" xfId="50798"/>
    <cellStyle name="Normal 9 7 3 3 4" xfId="50799"/>
    <cellStyle name="Normal 9 7 3 4" xfId="50800"/>
    <cellStyle name="Normal 9 7 3 4 2" xfId="50801"/>
    <cellStyle name="Normal 9 7 3 5" xfId="50802"/>
    <cellStyle name="Normal 9 7 3 6" xfId="50803"/>
    <cellStyle name="Normal 9 7 4" xfId="50804"/>
    <cellStyle name="Normal 9 7 4 2" xfId="50805"/>
    <cellStyle name="Normal 9 7 4 2 2" xfId="50806"/>
    <cellStyle name="Normal 9 7 4 2 3" xfId="50807"/>
    <cellStyle name="Normal 9 7 4 2 4" xfId="50808"/>
    <cellStyle name="Normal 9 7 4 3" xfId="50809"/>
    <cellStyle name="Normal 9 7 4 4" xfId="50810"/>
    <cellStyle name="Normal 9 7 4 5" xfId="50811"/>
    <cellStyle name="Normal 9 7 5" xfId="50812"/>
    <cellStyle name="Normal 9 7 5 2" xfId="50813"/>
    <cellStyle name="Normal 9 7 5 3" xfId="50814"/>
    <cellStyle name="Normal 9 7 5 4" xfId="50815"/>
    <cellStyle name="Normal 9 7 6" xfId="50816"/>
    <cellStyle name="Normal 9 7 6 2" xfId="50817"/>
    <cellStyle name="Normal 9 7 7" xfId="50818"/>
    <cellStyle name="Normal 9 7 8" xfId="50819"/>
    <cellStyle name="Normal 9 8" xfId="50820"/>
    <cellStyle name="Normal 9 8 2" xfId="50821"/>
    <cellStyle name="Normal 9 8 2 2" xfId="50822"/>
    <cellStyle name="Normal 9 8 2 2 2" xfId="50823"/>
    <cellStyle name="Normal 9 8 2 2 2 2" xfId="50824"/>
    <cellStyle name="Normal 9 8 2 2 2 3" xfId="50825"/>
    <cellStyle name="Normal 9 8 2 2 2 4" xfId="50826"/>
    <cellStyle name="Normal 9 8 2 2 3" xfId="50827"/>
    <cellStyle name="Normal 9 8 2 2 4" xfId="50828"/>
    <cellStyle name="Normal 9 8 2 2 5" xfId="50829"/>
    <cellStyle name="Normal 9 8 2 3" xfId="50830"/>
    <cellStyle name="Normal 9 8 2 3 2" xfId="50831"/>
    <cellStyle name="Normal 9 8 2 3 3" xfId="50832"/>
    <cellStyle name="Normal 9 8 2 3 4" xfId="50833"/>
    <cellStyle name="Normal 9 8 2 4" xfId="50834"/>
    <cellStyle name="Normal 9 8 2 4 2" xfId="50835"/>
    <cellStyle name="Normal 9 8 2 5" xfId="50836"/>
    <cellStyle name="Normal 9 8 2 6" xfId="50837"/>
    <cellStyle name="Normal 9 8 3" xfId="50838"/>
    <cellStyle name="Normal 9 8 3 2" xfId="50839"/>
    <cellStyle name="Normal 9 8 3 2 2" xfId="50840"/>
    <cellStyle name="Normal 9 8 3 2 2 2" xfId="50841"/>
    <cellStyle name="Normal 9 8 3 2 2 3" xfId="50842"/>
    <cellStyle name="Normal 9 8 3 2 2 4" xfId="50843"/>
    <cellStyle name="Normal 9 8 3 2 3" xfId="50844"/>
    <cellStyle name="Normal 9 8 3 2 4" xfId="50845"/>
    <cellStyle name="Normal 9 8 3 2 5" xfId="50846"/>
    <cellStyle name="Normal 9 8 3 3" xfId="50847"/>
    <cellStyle name="Normal 9 8 3 3 2" xfId="50848"/>
    <cellStyle name="Normal 9 8 3 3 3" xfId="50849"/>
    <cellStyle name="Normal 9 8 3 3 4" xfId="50850"/>
    <cellStyle name="Normal 9 8 3 4" xfId="50851"/>
    <cellStyle name="Normal 9 8 3 4 2" xfId="50852"/>
    <cellStyle name="Normal 9 8 3 5" xfId="50853"/>
    <cellStyle name="Normal 9 8 3 6" xfId="50854"/>
    <cellStyle name="Normal 9 8 4" xfId="50855"/>
    <cellStyle name="Normal 9 8 4 2" xfId="50856"/>
    <cellStyle name="Normal 9 8 4 2 2" xfId="50857"/>
    <cellStyle name="Normal 9 8 4 2 3" xfId="50858"/>
    <cellStyle name="Normal 9 8 4 2 4" xfId="50859"/>
    <cellStyle name="Normal 9 8 4 3" xfId="50860"/>
    <cellStyle name="Normal 9 8 4 4" xfId="50861"/>
    <cellStyle name="Normal 9 8 4 5" xfId="50862"/>
    <cellStyle name="Normal 9 8 5" xfId="50863"/>
    <cellStyle name="Normal 9 8 5 2" xfId="50864"/>
    <cellStyle name="Normal 9 8 5 3" xfId="50865"/>
    <cellStyle name="Normal 9 8 5 4" xfId="50866"/>
    <cellStyle name="Normal 9 8 6" xfId="50867"/>
    <cellStyle name="Normal 9 8 6 2" xfId="50868"/>
    <cellStyle name="Normal 9 8 7" xfId="50869"/>
    <cellStyle name="Normal 9 8 8" xfId="50870"/>
    <cellStyle name="Normal 9 9" xfId="50871"/>
    <cellStyle name="Normal 9 9 2" xfId="50872"/>
    <cellStyle name="Normal 9 9 2 2" xfId="50873"/>
    <cellStyle name="Normal 9 9 2 2 2" xfId="50874"/>
    <cellStyle name="Normal 9 9 2 2 3" xfId="50875"/>
    <cellStyle name="Normal 9 9 2 2 4" xfId="50876"/>
    <cellStyle name="Normal 9 9 2 3" xfId="50877"/>
    <cellStyle name="Normal 9 9 2 4" xfId="50878"/>
    <cellStyle name="Normal 9 9 2 5" xfId="50879"/>
    <cellStyle name="Normal 9 9 3" xfId="50880"/>
    <cellStyle name="Normal 9 9 3 2" xfId="50881"/>
    <cellStyle name="Normal 9 9 3 3" xfId="50882"/>
    <cellStyle name="Normal 9 9 3 4" xfId="50883"/>
    <cellStyle name="Normal 9 9 4" xfId="50884"/>
    <cellStyle name="Normal 9 9 4 2" xfId="50885"/>
    <cellStyle name="Normal 9 9 5" xfId="50886"/>
    <cellStyle name="Normal 9 9 6" xfId="50887"/>
    <cellStyle name="Normal 90" xfId="50888"/>
    <cellStyle name="Normal 90 2" xfId="50889"/>
    <cellStyle name="Normal 91" xfId="50890"/>
    <cellStyle name="Normal 91 2" xfId="50891"/>
    <cellStyle name="Normal 91 3" xfId="50892"/>
    <cellStyle name="Normal 92" xfId="184"/>
    <cellStyle name="Normal2" xfId="50893"/>
    <cellStyle name="Note" xfId="15" builtinId="10" customBuiltin="1"/>
    <cellStyle name="Output" xfId="10" builtinId="21" customBuiltin="1"/>
    <cellStyle name="Percent" xfId="120" builtinId="5"/>
    <cellStyle name="Percent (1)" xfId="50894"/>
    <cellStyle name="Percent (2)" xfId="50895"/>
    <cellStyle name="Percent [2]" xfId="50896"/>
    <cellStyle name="Percent 10" xfId="50897"/>
    <cellStyle name="Percent 10 2" xfId="50898"/>
    <cellStyle name="Percent 10 2 2" xfId="50899"/>
    <cellStyle name="Percent 10 2 2 2" xfId="50900"/>
    <cellStyle name="Percent 10 2 2 3" xfId="50901"/>
    <cellStyle name="Percent 10 2 2 4" xfId="50902"/>
    <cellStyle name="Percent 10 2 3" xfId="50903"/>
    <cellStyle name="Percent 10 2 4" xfId="50904"/>
    <cellStyle name="Percent 10 2 5" xfId="50905"/>
    <cellStyle name="Percent 10 3" xfId="50906"/>
    <cellStyle name="Percent 10 3 2" xfId="50907"/>
    <cellStyle name="Percent 10 3 3" xfId="50908"/>
    <cellStyle name="Percent 10 3 4" xfId="50909"/>
    <cellStyle name="Percent 10 4" xfId="50910"/>
    <cellStyle name="Percent 10 4 2" xfId="50911"/>
    <cellStyle name="Percent 10 5" xfId="50912"/>
    <cellStyle name="Percent 10 6" xfId="50913"/>
    <cellStyle name="Percent 11" xfId="50914"/>
    <cellStyle name="Percent 11 2" xfId="50915"/>
    <cellStyle name="Percent 11 2 2" xfId="50916"/>
    <cellStyle name="Percent 11 2 2 2" xfId="50917"/>
    <cellStyle name="Percent 11 2 2 3" xfId="50918"/>
    <cellStyle name="Percent 11 2 2 4" xfId="50919"/>
    <cellStyle name="Percent 11 2 3" xfId="50920"/>
    <cellStyle name="Percent 11 2 4" xfId="50921"/>
    <cellStyle name="Percent 11 2 5" xfId="50922"/>
    <cellStyle name="Percent 11 3" xfId="50923"/>
    <cellStyle name="Percent 11 3 2" xfId="50924"/>
    <cellStyle name="Percent 11 3 3" xfId="50925"/>
    <cellStyle name="Percent 11 3 4" xfId="50926"/>
    <cellStyle name="Percent 11 4" xfId="50927"/>
    <cellStyle name="Percent 11 4 2" xfId="50928"/>
    <cellStyle name="Percent 11 5" xfId="50929"/>
    <cellStyle name="Percent 11 6" xfId="50930"/>
    <cellStyle name="Percent 12" xfId="50931"/>
    <cellStyle name="Percent 12 2" xfId="50932"/>
    <cellStyle name="Percent 12 2 2" xfId="50933"/>
    <cellStyle name="Percent 12 2 2 2" xfId="50934"/>
    <cellStyle name="Percent 12 2 2 3" xfId="50935"/>
    <cellStyle name="Percent 12 2 2 4" xfId="50936"/>
    <cellStyle name="Percent 12 2 3" xfId="50937"/>
    <cellStyle name="Percent 12 2 4" xfId="50938"/>
    <cellStyle name="Percent 12 2 5" xfId="50939"/>
    <cellStyle name="Percent 12 3" xfId="50940"/>
    <cellStyle name="Percent 12 3 2" xfId="50941"/>
    <cellStyle name="Percent 12 3 3" xfId="50942"/>
    <cellStyle name="Percent 12 3 4" xfId="50943"/>
    <cellStyle name="Percent 12 4" xfId="50944"/>
    <cellStyle name="Percent 12 4 2" xfId="50945"/>
    <cellStyle name="Percent 12 5" xfId="50946"/>
    <cellStyle name="Percent 12 6" xfId="50947"/>
    <cellStyle name="Percent 13" xfId="50948"/>
    <cellStyle name="Percent 13 2" xfId="50949"/>
    <cellStyle name="Percent 13 2 2" xfId="50950"/>
    <cellStyle name="Percent 13 2 2 2" xfId="50951"/>
    <cellStyle name="Percent 13 2 2 3" xfId="50952"/>
    <cellStyle name="Percent 13 2 2 4" xfId="50953"/>
    <cellStyle name="Percent 13 2 3" xfId="50954"/>
    <cellStyle name="Percent 13 2 4" xfId="50955"/>
    <cellStyle name="Percent 13 2 5" xfId="50956"/>
    <cellStyle name="Percent 13 3" xfId="50957"/>
    <cellStyle name="Percent 13 3 2" xfId="50958"/>
    <cellStyle name="Percent 13 3 3" xfId="50959"/>
    <cellStyle name="Percent 13 3 4" xfId="50960"/>
    <cellStyle name="Percent 13 4" xfId="50961"/>
    <cellStyle name="Percent 13 4 2" xfId="50962"/>
    <cellStyle name="Percent 13 5" xfId="50963"/>
    <cellStyle name="Percent 13 6" xfId="50964"/>
    <cellStyle name="Percent 14" xfId="50965"/>
    <cellStyle name="Percent 14 2" xfId="50966"/>
    <cellStyle name="Percent 14 2 2" xfId="50967"/>
    <cellStyle name="Percent 14 2 2 2" xfId="50968"/>
    <cellStyle name="Percent 14 2 2 3" xfId="50969"/>
    <cellStyle name="Percent 14 2 2 4" xfId="50970"/>
    <cellStyle name="Percent 14 2 3" xfId="50971"/>
    <cellStyle name="Percent 14 2 4" xfId="50972"/>
    <cellStyle name="Percent 14 2 5" xfId="50973"/>
    <cellStyle name="Percent 14 3" xfId="50974"/>
    <cellStyle name="Percent 14 3 2" xfId="50975"/>
    <cellStyle name="Percent 14 3 3" xfId="50976"/>
    <cellStyle name="Percent 14 3 4" xfId="50977"/>
    <cellStyle name="Percent 14 4" xfId="50978"/>
    <cellStyle name="Percent 14 4 2" xfId="50979"/>
    <cellStyle name="Percent 14 5" xfId="50980"/>
    <cellStyle name="Percent 14 6" xfId="50981"/>
    <cellStyle name="Percent 15" xfId="50982"/>
    <cellStyle name="Percent 15 2" xfId="50983"/>
    <cellStyle name="Percent 15 2 2" xfId="50984"/>
    <cellStyle name="Percent 15 2 2 2" xfId="50985"/>
    <cellStyle name="Percent 15 2 2 3" xfId="50986"/>
    <cellStyle name="Percent 15 2 2 4" xfId="50987"/>
    <cellStyle name="Percent 15 2 3" xfId="50988"/>
    <cellStyle name="Percent 15 2 4" xfId="50989"/>
    <cellStyle name="Percent 15 2 5" xfId="50990"/>
    <cellStyle name="Percent 15 3" xfId="50991"/>
    <cellStyle name="Percent 15 3 2" xfId="50992"/>
    <cellStyle name="Percent 15 3 3" xfId="50993"/>
    <cellStyle name="Percent 15 3 4" xfId="50994"/>
    <cellStyle name="Percent 15 4" xfId="50995"/>
    <cellStyle name="Percent 15 4 2" xfId="50996"/>
    <cellStyle name="Percent 15 5" xfId="50997"/>
    <cellStyle name="Percent 15 6" xfId="50998"/>
    <cellStyle name="Percent 16" xfId="50999"/>
    <cellStyle name="Percent 16 2" xfId="51000"/>
    <cellStyle name="Percent 16 2 2" xfId="51001"/>
    <cellStyle name="Percent 16 2 2 2" xfId="51002"/>
    <cellStyle name="Percent 16 2 2 3" xfId="51003"/>
    <cellStyle name="Percent 16 2 2 4" xfId="51004"/>
    <cellStyle name="Percent 16 2 3" xfId="51005"/>
    <cellStyle name="Percent 16 2 4" xfId="51006"/>
    <cellStyle name="Percent 16 2 5" xfId="51007"/>
    <cellStyle name="Percent 16 3" xfId="51008"/>
    <cellStyle name="Percent 16 3 2" xfId="51009"/>
    <cellStyle name="Percent 16 3 3" xfId="51010"/>
    <cellStyle name="Percent 16 3 4" xfId="51011"/>
    <cellStyle name="Percent 16 4" xfId="51012"/>
    <cellStyle name="Percent 16 4 2" xfId="51013"/>
    <cellStyle name="Percent 16 5" xfId="51014"/>
    <cellStyle name="Percent 16 6" xfId="51015"/>
    <cellStyle name="Percent 17" xfId="51016"/>
    <cellStyle name="Percent 17 2" xfId="51017"/>
    <cellStyle name="Percent 17 2 2" xfId="51018"/>
    <cellStyle name="Percent 17 2 2 2" xfId="51019"/>
    <cellStyle name="Percent 17 2 2 3" xfId="51020"/>
    <cellStyle name="Percent 17 2 2 4" xfId="51021"/>
    <cellStyle name="Percent 17 2 3" xfId="51022"/>
    <cellStyle name="Percent 17 2 4" xfId="51023"/>
    <cellStyle name="Percent 17 2 5" xfId="51024"/>
    <cellStyle name="Percent 17 3" xfId="51025"/>
    <cellStyle name="Percent 17 3 2" xfId="51026"/>
    <cellStyle name="Percent 17 3 3" xfId="51027"/>
    <cellStyle name="Percent 17 3 4" xfId="51028"/>
    <cellStyle name="Percent 17 4" xfId="51029"/>
    <cellStyle name="Percent 17 4 2" xfId="51030"/>
    <cellStyle name="Percent 17 5" xfId="51031"/>
    <cellStyle name="Percent 17 6" xfId="51032"/>
    <cellStyle name="Percent 18" xfId="51033"/>
    <cellStyle name="Percent 18 2" xfId="51034"/>
    <cellStyle name="Percent 18 2 2" xfId="51035"/>
    <cellStyle name="Percent 18 2 2 2" xfId="51036"/>
    <cellStyle name="Percent 18 2 2 3" xfId="51037"/>
    <cellStyle name="Percent 18 2 2 4" xfId="51038"/>
    <cellStyle name="Percent 18 2 3" xfId="51039"/>
    <cellStyle name="Percent 18 2 4" xfId="51040"/>
    <cellStyle name="Percent 18 2 5" xfId="51041"/>
    <cellStyle name="Percent 18 3" xfId="51042"/>
    <cellStyle name="Percent 18 3 2" xfId="51043"/>
    <cellStyle name="Percent 18 3 3" xfId="51044"/>
    <cellStyle name="Percent 18 3 4" xfId="51045"/>
    <cellStyle name="Percent 18 4" xfId="51046"/>
    <cellStyle name="Percent 18 4 2" xfId="51047"/>
    <cellStyle name="Percent 18 5" xfId="51048"/>
    <cellStyle name="Percent 18 6" xfId="51049"/>
    <cellStyle name="Percent 19" xfId="51050"/>
    <cellStyle name="Percent 19 2" xfId="51051"/>
    <cellStyle name="Percent 19 2 2" xfId="51052"/>
    <cellStyle name="Percent 19 2 2 2" xfId="51053"/>
    <cellStyle name="Percent 19 2 2 3" xfId="51054"/>
    <cellStyle name="Percent 19 2 2 4" xfId="51055"/>
    <cellStyle name="Percent 19 2 3" xfId="51056"/>
    <cellStyle name="Percent 19 2 4" xfId="51057"/>
    <cellStyle name="Percent 19 2 5" xfId="51058"/>
    <cellStyle name="Percent 19 3" xfId="51059"/>
    <cellStyle name="Percent 19 3 2" xfId="51060"/>
    <cellStyle name="Percent 19 3 3" xfId="51061"/>
    <cellStyle name="Percent 19 3 4" xfId="51062"/>
    <cellStyle name="Percent 19 4" xfId="51063"/>
    <cellStyle name="Percent 19 4 2" xfId="51064"/>
    <cellStyle name="Percent 19 5" xfId="51065"/>
    <cellStyle name="Percent 19 6" xfId="51066"/>
    <cellStyle name="Percent 2" xfId="51067"/>
    <cellStyle name="Percent 2 2" xfId="51068"/>
    <cellStyle name="Percent 2 2 2" xfId="51069"/>
    <cellStyle name="Percent 2 2 2 2" xfId="51070"/>
    <cellStyle name="Percent 2 2 2 3" xfId="51071"/>
    <cellStyle name="Percent 2 2 2 4" xfId="51072"/>
    <cellStyle name="Percent 2 2 3" xfId="51073"/>
    <cellStyle name="Percent 2 2 4" xfId="51074"/>
    <cellStyle name="Percent 2 2 5" xfId="51075"/>
    <cellStyle name="Percent 2 3" xfId="51076"/>
    <cellStyle name="Percent 2 3 2" xfId="51077"/>
    <cellStyle name="Percent 2 3 3" xfId="51078"/>
    <cellStyle name="Percent 2 3 4" xfId="51079"/>
    <cellStyle name="Percent 2 4" xfId="51080"/>
    <cellStyle name="Percent 2 4 2" xfId="51081"/>
    <cellStyle name="Percent 2 5" xfId="51082"/>
    <cellStyle name="Percent 2 6" xfId="51083"/>
    <cellStyle name="Percent 20" xfId="51084"/>
    <cellStyle name="Percent 20 2" xfId="51085"/>
    <cellStyle name="Percent 20 2 2" xfId="51086"/>
    <cellStyle name="Percent 20 2 2 2" xfId="51087"/>
    <cellStyle name="Percent 20 2 2 3" xfId="51088"/>
    <cellStyle name="Percent 20 2 2 4" xfId="51089"/>
    <cellStyle name="Percent 20 2 3" xfId="51090"/>
    <cellStyle name="Percent 20 2 4" xfId="51091"/>
    <cellStyle name="Percent 20 2 5" xfId="51092"/>
    <cellStyle name="Percent 20 3" xfId="51093"/>
    <cellStyle name="Percent 20 3 2" xfId="51094"/>
    <cellStyle name="Percent 20 3 3" xfId="51095"/>
    <cellStyle name="Percent 20 3 4" xfId="51096"/>
    <cellStyle name="Percent 20 4" xfId="51097"/>
    <cellStyle name="Percent 20 4 2" xfId="51098"/>
    <cellStyle name="Percent 20 5" xfId="51099"/>
    <cellStyle name="Percent 20 6" xfId="51100"/>
    <cellStyle name="Percent 21" xfId="51101"/>
    <cellStyle name="Percent 21 2" xfId="51102"/>
    <cellStyle name="Percent 21 2 2" xfId="51103"/>
    <cellStyle name="Percent 21 2 2 2" xfId="51104"/>
    <cellStyle name="Percent 21 2 2 3" xfId="51105"/>
    <cellStyle name="Percent 21 2 2 4" xfId="51106"/>
    <cellStyle name="Percent 21 2 3" xfId="51107"/>
    <cellStyle name="Percent 21 2 4" xfId="51108"/>
    <cellStyle name="Percent 21 2 5" xfId="51109"/>
    <cellStyle name="Percent 21 3" xfId="51110"/>
    <cellStyle name="Percent 21 3 2" xfId="51111"/>
    <cellStyle name="Percent 21 3 3" xfId="51112"/>
    <cellStyle name="Percent 21 3 4" xfId="51113"/>
    <cellStyle name="Percent 21 4" xfId="51114"/>
    <cellStyle name="Percent 21 4 2" xfId="51115"/>
    <cellStyle name="Percent 21 5" xfId="51116"/>
    <cellStyle name="Percent 21 6" xfId="51117"/>
    <cellStyle name="Percent 22" xfId="51118"/>
    <cellStyle name="Percent 22 2" xfId="51119"/>
    <cellStyle name="Percent 22 2 2" xfId="51120"/>
    <cellStyle name="Percent 22 2 2 2" xfId="51121"/>
    <cellStyle name="Percent 22 2 2 3" xfId="51122"/>
    <cellStyle name="Percent 22 2 2 4" xfId="51123"/>
    <cellStyle name="Percent 22 2 3" xfId="51124"/>
    <cellStyle name="Percent 22 2 4" xfId="51125"/>
    <cellStyle name="Percent 22 2 5" xfId="51126"/>
    <cellStyle name="Percent 22 3" xfId="51127"/>
    <cellStyle name="Percent 22 3 2" xfId="51128"/>
    <cellStyle name="Percent 22 3 3" xfId="51129"/>
    <cellStyle name="Percent 22 3 4" xfId="51130"/>
    <cellStyle name="Percent 22 4" xfId="51131"/>
    <cellStyle name="Percent 22 4 2" xfId="51132"/>
    <cellStyle name="Percent 22 5" xfId="51133"/>
    <cellStyle name="Percent 22 6" xfId="51134"/>
    <cellStyle name="Percent 3" xfId="51135"/>
    <cellStyle name="Percent 3 2" xfId="51136"/>
    <cellStyle name="Percent 3 2 2" xfId="51137"/>
    <cellStyle name="Percent 3 2 2 2" xfId="51138"/>
    <cellStyle name="Percent 3 2 2 3" xfId="51139"/>
    <cellStyle name="Percent 3 2 2 4" xfId="51140"/>
    <cellStyle name="Percent 3 2 3" xfId="51141"/>
    <cellStyle name="Percent 3 2 4" xfId="51142"/>
    <cellStyle name="Percent 3 2 5" xfId="51143"/>
    <cellStyle name="Percent 3 3" xfId="51144"/>
    <cellStyle name="Percent 3 3 2" xfId="51145"/>
    <cellStyle name="Percent 3 3 3" xfId="51146"/>
    <cellStyle name="Percent 3 3 4" xfId="51147"/>
    <cellStyle name="Percent 3 4" xfId="51148"/>
    <cellStyle name="Percent 3 4 2" xfId="51149"/>
    <cellStyle name="Percent 3 5" xfId="51150"/>
    <cellStyle name="Percent 3 6" xfId="51151"/>
    <cellStyle name="Percent 4" xfId="51152"/>
    <cellStyle name="Percent 4 2" xfId="51153"/>
    <cellStyle name="Percent 4 2 2" xfId="51154"/>
    <cellStyle name="Percent 4 2 2 2" xfId="51155"/>
    <cellStyle name="Percent 4 2 2 3" xfId="51156"/>
    <cellStyle name="Percent 4 2 2 4" xfId="51157"/>
    <cellStyle name="Percent 4 2 3" xfId="51158"/>
    <cellStyle name="Percent 4 2 4" xfId="51159"/>
    <cellStyle name="Percent 4 2 5" xfId="51160"/>
    <cellStyle name="Percent 4 3" xfId="51161"/>
    <cellStyle name="Percent 4 3 2" xfId="51162"/>
    <cellStyle name="Percent 4 3 3" xfId="51163"/>
    <cellStyle name="Percent 4 3 4" xfId="51164"/>
    <cellStyle name="Percent 4 4" xfId="51165"/>
    <cellStyle name="Percent 4 4 2" xfId="51166"/>
    <cellStyle name="Percent 4 5" xfId="51167"/>
    <cellStyle name="Percent 4 6" xfId="51168"/>
    <cellStyle name="Percent 5" xfId="51169"/>
    <cellStyle name="Percent 5 2" xfId="51170"/>
    <cellStyle name="Percent 5 2 2" xfId="51171"/>
    <cellStyle name="Percent 5 2 2 2" xfId="51172"/>
    <cellStyle name="Percent 5 2 2 3" xfId="51173"/>
    <cellStyle name="Percent 5 2 2 4" xfId="51174"/>
    <cellStyle name="Percent 5 2 3" xfId="51175"/>
    <cellStyle name="Percent 5 2 4" xfId="51176"/>
    <cellStyle name="Percent 5 2 5" xfId="51177"/>
    <cellStyle name="Percent 5 3" xfId="51178"/>
    <cellStyle name="Percent 5 3 2" xfId="51179"/>
    <cellStyle name="Percent 5 3 3" xfId="51180"/>
    <cellStyle name="Percent 5 3 4" xfId="51181"/>
    <cellStyle name="Percent 5 4" xfId="51182"/>
    <cellStyle name="Percent 5 4 2" xfId="51183"/>
    <cellStyle name="Percent 5 5" xfId="51184"/>
    <cellStyle name="Percent 5 6" xfId="51185"/>
    <cellStyle name="Percent 6" xfId="51186"/>
    <cellStyle name="Percent 6 2" xfId="51187"/>
    <cellStyle name="Percent 6 2 2" xfId="51188"/>
    <cellStyle name="Percent 6 2 2 2" xfId="51189"/>
    <cellStyle name="Percent 6 2 2 3" xfId="51190"/>
    <cellStyle name="Percent 6 2 2 4" xfId="51191"/>
    <cellStyle name="Percent 6 2 3" xfId="51192"/>
    <cellStyle name="Percent 6 2 4" xfId="51193"/>
    <cellStyle name="Percent 6 2 5" xfId="51194"/>
    <cellStyle name="Percent 6 3" xfId="51195"/>
    <cellStyle name="Percent 6 3 2" xfId="51196"/>
    <cellStyle name="Percent 6 3 3" xfId="51197"/>
    <cellStyle name="Percent 6 3 4" xfId="51198"/>
    <cellStyle name="Percent 6 4" xfId="51199"/>
    <cellStyle name="Percent 6 4 2" xfId="51200"/>
    <cellStyle name="Percent 6 5" xfId="51201"/>
    <cellStyle name="Percent 6 6" xfId="51202"/>
    <cellStyle name="Percent 7" xfId="51203"/>
    <cellStyle name="Percent 7 2" xfId="51204"/>
    <cellStyle name="Percent 7 2 2" xfId="51205"/>
    <cellStyle name="Percent 7 2 2 2" xfId="51206"/>
    <cellStyle name="Percent 7 2 2 3" xfId="51207"/>
    <cellStyle name="Percent 7 2 2 4" xfId="51208"/>
    <cellStyle name="Percent 7 2 3" xfId="51209"/>
    <cellStyle name="Percent 7 2 4" xfId="51210"/>
    <cellStyle name="Percent 7 2 5" xfId="51211"/>
    <cellStyle name="Percent 7 3" xfId="51212"/>
    <cellStyle name="Percent 7 3 2" xfId="51213"/>
    <cellStyle name="Percent 7 3 3" xfId="51214"/>
    <cellStyle name="Percent 7 3 4" xfId="51215"/>
    <cellStyle name="Percent 7 4" xfId="51216"/>
    <cellStyle name="Percent 7 4 2" xfId="51217"/>
    <cellStyle name="Percent 7 5" xfId="51218"/>
    <cellStyle name="Percent 7 6" xfId="51219"/>
    <cellStyle name="Percent 8" xfId="51220"/>
    <cellStyle name="Percent 8 2" xfId="51221"/>
    <cellStyle name="Percent 8 2 2" xfId="51222"/>
    <cellStyle name="Percent 8 2 2 2" xfId="51223"/>
    <cellStyle name="Percent 8 2 2 3" xfId="51224"/>
    <cellStyle name="Percent 8 2 2 4" xfId="51225"/>
    <cellStyle name="Percent 8 2 3" xfId="51226"/>
    <cellStyle name="Percent 8 2 4" xfId="51227"/>
    <cellStyle name="Percent 8 2 5" xfId="51228"/>
    <cellStyle name="Percent 8 3" xfId="51229"/>
    <cellStyle name="Percent 8 3 2" xfId="51230"/>
    <cellStyle name="Percent 8 3 3" xfId="51231"/>
    <cellStyle name="Percent 8 3 4" xfId="51232"/>
    <cellStyle name="Percent 8 4" xfId="51233"/>
    <cellStyle name="Percent 8 4 2" xfId="51234"/>
    <cellStyle name="Percent 8 5" xfId="51235"/>
    <cellStyle name="Percent 8 6" xfId="51236"/>
    <cellStyle name="Percent 9" xfId="51237"/>
    <cellStyle name="Percent 9 2" xfId="51238"/>
    <cellStyle name="Percent 9 2 2" xfId="51239"/>
    <cellStyle name="Percent 9 2 2 2" xfId="51240"/>
    <cellStyle name="Percent 9 2 2 3" xfId="51241"/>
    <cellStyle name="Percent 9 2 2 4" xfId="51242"/>
    <cellStyle name="Percent 9 2 3" xfId="51243"/>
    <cellStyle name="Percent 9 2 4" xfId="51244"/>
    <cellStyle name="Percent 9 2 5" xfId="51245"/>
    <cellStyle name="Percent 9 3" xfId="51246"/>
    <cellStyle name="Percent 9 3 2" xfId="51247"/>
    <cellStyle name="Percent 9 3 3" xfId="51248"/>
    <cellStyle name="Percent 9 3 4" xfId="51249"/>
    <cellStyle name="Percent 9 4" xfId="51250"/>
    <cellStyle name="Percent 9 4 2" xfId="51251"/>
    <cellStyle name="Percent 9 5" xfId="51252"/>
    <cellStyle name="Percent 9 6" xfId="51253"/>
    <cellStyle name="PERCENTAGE" xfId="51254"/>
    <cellStyle name="Resolve CR" xfId="51255"/>
    <cellStyle name="Review&amp;Sign" xfId="51256"/>
    <cellStyle name="RevList" xfId="51257"/>
    <cellStyle name="SAPBEXaggData" xfId="51258"/>
    <cellStyle name="SAPBEXaggData 2" xfId="51259"/>
    <cellStyle name="Style 1" xfId="51260"/>
    <cellStyle name="Subtotal" xfId="51261"/>
    <cellStyle name="Title" xfId="1" builtinId="15" customBuiltin="1"/>
    <cellStyle name="Total" xfId="17" builtinId="25" customBuiltin="1"/>
    <cellStyle name="Total 2" xfId="51262"/>
    <cellStyle name="Total 2 2" xfId="51263"/>
    <cellStyle name="Total 2 2 2" xfId="51264"/>
    <cellStyle name="Total 2 3" xfId="51265"/>
    <cellStyle name="Total 3" xfId="51266"/>
    <cellStyle name="Total 3 2" xfId="51267"/>
    <cellStyle name="Total 4" xfId="51268"/>
    <cellStyle name="Total 5" xfId="51269"/>
    <cellStyle name="Update" xfId="51270"/>
    <cellStyle name="Warning Text" xfId="14" builtinId="11" customBuiltin="1"/>
    <cellStyle name="wrap" xfId="51271"/>
  </cellStyles>
  <dxfs count="4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font>
    </dxf>
    <dxf>
      <font>
        <b val="0"/>
      </font>
      <border diagonalUp="0" diagonalDown="0" outline="0">
        <left style="thin">
          <color indexed="64"/>
        </left>
        <right/>
        <top style="thin">
          <color indexed="64"/>
        </top>
        <bottom style="thin">
          <color indexed="64"/>
        </bottom>
      </border>
    </dxf>
    <dxf>
      <font>
        <b val="0"/>
      </font>
      <border diagonalUp="0" diagonalDown="0" outline="0">
        <left style="thin">
          <color indexed="64"/>
        </left>
        <right style="thin">
          <color indexed="64"/>
        </right>
        <top style="thin">
          <color indexed="64"/>
        </top>
        <bottom style="thin">
          <color indexed="64"/>
        </bottom>
      </border>
    </dxf>
    <dxf>
      <font>
        <b val="0"/>
      </font>
      <border diagonalUp="0" diagonalDown="0" outline="0">
        <left style="thin">
          <color indexed="64"/>
        </left>
        <right style="thin">
          <color indexed="64"/>
        </right>
        <top style="thin">
          <color indexed="64"/>
        </top>
        <bottom style="thin">
          <color indexed="64"/>
        </bottom>
      </border>
    </dxf>
    <dxf>
      <font>
        <b val="0"/>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rgb="FF000000"/>
        </left>
        <right style="thin">
          <color rgb="FF000000"/>
        </right>
        <top style="thin">
          <color rgb="FF000000"/>
        </top>
        <bottom style="thin">
          <color rgb="FF000000"/>
        </bottom>
      </border>
    </dxf>
    <dxf>
      <font>
        <b val="0"/>
      </font>
    </dxf>
    <dxf>
      <font>
        <b val="0"/>
        <i val="0"/>
        <strike val="0"/>
        <condense val="0"/>
        <extend val="0"/>
        <outline val="0"/>
        <shadow val="0"/>
        <u val="none"/>
        <vertAlign val="baseline"/>
        <sz val="11"/>
        <color theme="0"/>
        <name val="Calibri"/>
        <scheme val="minor"/>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center" textRotation="0" indent="0" justifyLastLine="0" shrinkToFit="0" readingOrder="0"/>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scheme val="minor"/>
      </font>
      <alignment horizontal="center" vertical="top"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scheme val="minor"/>
      </font>
      <alignment horizontal="center" vertical="top" textRotation="0" wrapText="0" indent="0" justifyLastLine="0" shrinkToFit="0" readingOrder="0"/>
      <border diagonalUp="0" diagonalDown="0" outline="0">
        <left style="thin">
          <color indexed="64"/>
        </left>
        <right style="thin">
          <color indexed="64"/>
        </right>
        <top/>
        <bottom/>
      </border>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ill>
        <patternFill>
          <bgColor rgb="FFFFC000"/>
        </patternFill>
      </fill>
    </dxf>
    <dxf>
      <fill>
        <patternFill>
          <bgColor rgb="FF00B050"/>
        </patternFill>
      </fill>
    </dxf>
    <dxf>
      <fill>
        <patternFill>
          <bgColor rgb="FFFF0000"/>
        </patternFill>
      </fill>
    </dxf>
    <dxf>
      <fill>
        <patternFill>
          <bgColor theme="0" tint="-0.14996795556505021"/>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ont>
        <color rgb="FF006100"/>
      </font>
      <fill>
        <patternFill patternType="none">
          <bgColor auto="1"/>
        </patternFill>
      </fill>
    </dxf>
    <dxf>
      <font>
        <color rgb="FF9C0006"/>
      </font>
      <fill>
        <patternFill>
          <bgColor rgb="FFFFC7CE"/>
        </patternFill>
      </fill>
    </dxf>
    <dxf>
      <font>
        <color rgb="FF9C6500"/>
      </font>
      <fill>
        <patternFill>
          <bgColor rgb="FFFFEB9C"/>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0" defaultTableStyle="TableStyleMedium2" defaultPivotStyle="PivotStyleLight16"/>
  <colors>
    <mruColors>
      <color rgb="FFFF7C80"/>
      <color rgb="FF000099"/>
      <color rgb="FFFF33CC"/>
      <color rgb="FF0033CC"/>
      <color rgb="FFFFFD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id="1" name="Table28" displayName="Table28" ref="A4:L29" totalsRowShown="0" headerRowDxfId="282" tableBorderDxfId="281" headerRowCellStyle="Accent1">
  <tableColumns count="12">
    <tableColumn id="1" name="#" dataDxfId="280"/>
    <tableColumn id="2" name="Phase" dataDxfId="279"/>
    <tableColumn id="3" name="Activity" dataDxfId="278"/>
    <tableColumn id="4" name="APAC" dataDxfId="277"/>
    <tableColumn id="5" name="EMEA" dataDxfId="276"/>
    <tableColumn id="6" name="LATAM" dataDxfId="275"/>
    <tableColumn id="7" name="Team" dataDxfId="274"/>
    <tableColumn id="8" name="Dependency" dataDxfId="273"/>
    <tableColumn id="9" name="Estimated Effort /Country (Days)" dataDxfId="272"/>
    <tableColumn id="11" name="Can be automated?"/>
    <tableColumn id="12" name="Automation Status?"/>
    <tableColumn id="13" name="After Automation"/>
  </tableColumns>
  <tableStyleInfo name="TableStyleLight9" showFirstColumn="0" showLastColumn="0" showRowStripes="1" showColumnStripes="0"/>
</table>
</file>

<file path=xl/tables/table2.xml><?xml version="1.0" encoding="utf-8"?>
<table xmlns="http://schemas.openxmlformats.org/spreadsheetml/2006/main" id="2" name="Table227" displayName="Table227" ref="A7:I29" totalsRowShown="0" headerRowDxfId="271" tableBorderDxfId="270" headerRowCellStyle="Accent1">
  <autoFilter ref="A7:I29"/>
  <tableColumns count="9">
    <tableColumn id="1" name="#" dataDxfId="269"/>
    <tableColumn id="2" name="Phase" dataDxfId="268"/>
    <tableColumn id="3" name="Activity" dataDxfId="267"/>
    <tableColumn id="4" name="APAC" dataDxfId="266"/>
    <tableColumn id="5" name="EMEA" dataDxfId="265"/>
    <tableColumn id="6" name="LATAM" dataDxfId="264"/>
    <tableColumn id="7" name="Team" dataDxfId="263"/>
    <tableColumn id="8" name="Dependency" dataDxfId="262"/>
    <tableColumn id="9" name="Estimated Effort/Country_x000a_(Days)" dataDxfId="261"/>
  </tableColumns>
  <tableStyleInfo name="TableStyleLight9" showFirstColumn="0" showLastColumn="0" showRowStripes="1" showColumnStripes="0"/>
</table>
</file>

<file path=xl/tables/table3.xml><?xml version="1.0" encoding="utf-8"?>
<table xmlns="http://schemas.openxmlformats.org/spreadsheetml/2006/main" id="3" name="Table225" displayName="Table225" ref="A8:J39" totalsRowShown="0" headerRowDxfId="260" dataDxfId="259" tableBorderDxfId="258" headerRowCellStyle="Accent1">
  <autoFilter ref="A8:J39"/>
  <tableColumns count="10">
    <tableColumn id="1" name="#" dataDxfId="257"/>
    <tableColumn id="2" name="Phase" dataDxfId="256"/>
    <tableColumn id="3" name="Activity" dataDxfId="255"/>
    <tableColumn id="4" name="APAC" dataDxfId="254"/>
    <tableColumn id="5" name="EMEA" dataDxfId="253"/>
    <tableColumn id="6" name="LATAM" dataDxfId="252"/>
    <tableColumn id="7" name="Team" dataDxfId="251"/>
    <tableColumn id="8" name="Dependency" dataDxfId="250"/>
    <tableColumn id="9" name="Estimated Effort/Country_x000a_(Days)" dataDxfId="249"/>
    <tableColumn id="10" name="Dependencies" dataDxfId="24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V281"/>
  <sheetViews>
    <sheetView showGridLines="0" zoomScale="120" zoomScaleNormal="120" zoomScalePageLayoutView="120" workbookViewId="0">
      <pane xSplit="1" ySplit="4" topLeftCell="BH56" activePane="bottomRight" state="frozen"/>
      <selection pane="topRight" activeCell="C1" sqref="C1"/>
      <selection pane="bottomLeft" activeCell="A15" sqref="A15"/>
      <selection pane="bottomRight" activeCell="BH20" sqref="BH20"/>
    </sheetView>
  </sheetViews>
  <sheetFormatPr defaultColWidth="8.85546875" defaultRowHeight="12.75"/>
  <cols>
    <col min="1" max="1" width="15.42578125" style="38" customWidth="1"/>
    <col min="2" max="54" width="7" style="38" customWidth="1"/>
    <col min="55" max="55" width="8.85546875" style="38" customWidth="1"/>
    <col min="56" max="56" width="10.7109375" style="38" customWidth="1"/>
    <col min="57" max="57" width="6.85546875" style="38" customWidth="1"/>
    <col min="58" max="58" width="8.85546875" style="38" hidden="1" customWidth="1"/>
    <col min="59" max="59" width="2.42578125" style="38" customWidth="1"/>
    <col min="60" max="60" width="4.42578125" style="39" customWidth="1"/>
    <col min="61" max="62" width="11.7109375" style="39" bestFit="1" customWidth="1"/>
    <col min="63" max="63" width="11.28515625" style="38" bestFit="1" customWidth="1"/>
    <col min="64" max="64" width="12.28515625" style="38" customWidth="1"/>
    <col min="65" max="65" width="16.85546875" style="38" customWidth="1"/>
    <col min="66" max="68" width="13" style="38" customWidth="1"/>
    <col min="69" max="73" width="8.85546875" style="38"/>
    <col min="74" max="74" width="10" style="38" bestFit="1" customWidth="1"/>
    <col min="75" max="16384" width="8.85546875" style="38"/>
  </cols>
  <sheetData>
    <row r="1" spans="1:74" s="2" customFormat="1">
      <c r="A1" s="12"/>
      <c r="B1" s="13"/>
      <c r="C1" s="13">
        <v>42371</v>
      </c>
      <c r="D1" s="13">
        <v>42378</v>
      </c>
      <c r="E1" s="13">
        <v>42385</v>
      </c>
      <c r="F1" s="13">
        <v>42392</v>
      </c>
      <c r="G1" s="13">
        <v>42399</v>
      </c>
      <c r="H1" s="13">
        <v>42406</v>
      </c>
      <c r="I1" s="13">
        <v>42413</v>
      </c>
      <c r="J1" s="13">
        <v>42420</v>
      </c>
      <c r="K1" s="13">
        <v>42427</v>
      </c>
      <c r="L1" s="13">
        <v>42434</v>
      </c>
      <c r="M1" s="13">
        <v>42441</v>
      </c>
      <c r="N1" s="13">
        <v>42448</v>
      </c>
      <c r="O1" s="13">
        <v>42455</v>
      </c>
      <c r="P1" s="13">
        <v>42462</v>
      </c>
      <c r="Q1" s="13">
        <v>42469</v>
      </c>
      <c r="R1" s="13">
        <v>42476</v>
      </c>
      <c r="S1" s="13">
        <v>42483</v>
      </c>
      <c r="T1" s="13">
        <v>42490</v>
      </c>
      <c r="U1" s="13">
        <v>42497</v>
      </c>
      <c r="V1" s="13">
        <v>42504</v>
      </c>
      <c r="W1" s="13">
        <v>42511</v>
      </c>
      <c r="X1" s="13">
        <v>42518</v>
      </c>
      <c r="Y1" s="13">
        <v>42525</v>
      </c>
      <c r="Z1" s="13">
        <v>42532</v>
      </c>
      <c r="AA1" s="13">
        <v>42539</v>
      </c>
      <c r="AB1" s="13">
        <v>42546</v>
      </c>
      <c r="AC1" s="13">
        <v>42553</v>
      </c>
      <c r="AD1" s="13">
        <v>42560</v>
      </c>
      <c r="AE1" s="13">
        <v>42567</v>
      </c>
      <c r="AF1" s="13">
        <v>42574</v>
      </c>
      <c r="AG1" s="13">
        <v>42581</v>
      </c>
      <c r="AH1" s="13">
        <v>42588</v>
      </c>
      <c r="AI1" s="13">
        <v>42595</v>
      </c>
      <c r="AJ1" s="13">
        <v>42602</v>
      </c>
      <c r="AK1" s="13">
        <v>42609</v>
      </c>
      <c r="AL1" s="13">
        <v>42616</v>
      </c>
      <c r="AM1" s="13">
        <v>42623</v>
      </c>
      <c r="AN1" s="13">
        <v>42630</v>
      </c>
      <c r="AO1" s="13">
        <v>42637</v>
      </c>
      <c r="AP1" s="13">
        <v>42644</v>
      </c>
      <c r="AQ1" s="13">
        <v>42651</v>
      </c>
      <c r="AR1" s="13">
        <v>42658</v>
      </c>
      <c r="AS1" s="13">
        <v>42665</v>
      </c>
      <c r="AT1" s="13">
        <v>42672</v>
      </c>
      <c r="AU1" s="13">
        <v>42679</v>
      </c>
      <c r="AV1" s="13">
        <v>42686</v>
      </c>
      <c r="AW1" s="13">
        <v>42693</v>
      </c>
      <c r="AX1" s="13">
        <v>42700</v>
      </c>
      <c r="AY1" s="13">
        <v>42707</v>
      </c>
      <c r="AZ1" s="13">
        <v>42714</v>
      </c>
      <c r="BA1" s="13">
        <v>42721</v>
      </c>
      <c r="BB1" s="13">
        <v>42728</v>
      </c>
      <c r="BH1" s="14"/>
      <c r="BI1" s="15">
        <f>BI6+BI7+BI8+BI9</f>
        <v>5491705</v>
      </c>
      <c r="BJ1" s="14"/>
    </row>
    <row r="2" spans="1:74" s="2" customFormat="1">
      <c r="B2" s="13">
        <v>42370</v>
      </c>
      <c r="C2" s="13">
        <v>42012</v>
      </c>
      <c r="D2" s="13">
        <v>42019</v>
      </c>
      <c r="E2" s="13">
        <v>42026</v>
      </c>
      <c r="F2" s="13">
        <v>42033</v>
      </c>
      <c r="G2" s="13">
        <v>42040</v>
      </c>
      <c r="H2" s="13">
        <v>42047</v>
      </c>
      <c r="I2" s="13">
        <v>42054</v>
      </c>
      <c r="J2" s="13">
        <v>42061</v>
      </c>
      <c r="K2" s="13">
        <v>42068</v>
      </c>
      <c r="L2" s="13">
        <v>42075</v>
      </c>
      <c r="M2" s="13">
        <v>42082</v>
      </c>
      <c r="N2" s="13">
        <v>42089</v>
      </c>
      <c r="O2" s="13">
        <v>42096</v>
      </c>
      <c r="P2" s="13">
        <v>42103</v>
      </c>
      <c r="Q2" s="13">
        <v>42110</v>
      </c>
      <c r="R2" s="13">
        <v>42117</v>
      </c>
      <c r="S2" s="13">
        <v>42124</v>
      </c>
      <c r="T2" s="13">
        <v>42131</v>
      </c>
      <c r="U2" s="13">
        <v>42138</v>
      </c>
      <c r="V2" s="13">
        <v>42145</v>
      </c>
      <c r="W2" s="13">
        <v>42152</v>
      </c>
      <c r="X2" s="13">
        <v>42159</v>
      </c>
      <c r="Y2" s="13">
        <v>42166</v>
      </c>
      <c r="Z2" s="13">
        <v>42173</v>
      </c>
      <c r="AA2" s="13">
        <v>42180</v>
      </c>
      <c r="AB2" s="13">
        <v>42187</v>
      </c>
      <c r="AC2" s="13">
        <v>42194</v>
      </c>
      <c r="AD2" s="13">
        <v>42201</v>
      </c>
      <c r="AE2" s="13">
        <v>42208</v>
      </c>
      <c r="AF2" s="13">
        <v>42215</v>
      </c>
      <c r="AG2" s="13">
        <v>42222</v>
      </c>
      <c r="AH2" s="13">
        <v>42229</v>
      </c>
      <c r="AI2" s="13">
        <v>42236</v>
      </c>
      <c r="AJ2" s="13">
        <v>42243</v>
      </c>
      <c r="AK2" s="13">
        <v>42250</v>
      </c>
      <c r="AL2" s="13">
        <v>42257</v>
      </c>
      <c r="AM2" s="13">
        <v>42264</v>
      </c>
      <c r="AN2" s="13">
        <v>42271</v>
      </c>
      <c r="AO2" s="13">
        <v>42278</v>
      </c>
      <c r="AP2" s="13">
        <v>42285</v>
      </c>
      <c r="AQ2" s="13">
        <v>42292</v>
      </c>
      <c r="AR2" s="13">
        <v>42299</v>
      </c>
      <c r="AS2" s="13">
        <v>42306</v>
      </c>
      <c r="AT2" s="13">
        <v>42313</v>
      </c>
      <c r="AU2" s="13">
        <v>42320</v>
      </c>
      <c r="AV2" s="13">
        <v>42327</v>
      </c>
      <c r="AW2" s="13">
        <v>42334</v>
      </c>
      <c r="AX2" s="13">
        <v>42341</v>
      </c>
      <c r="AY2" s="13">
        <v>42348</v>
      </c>
      <c r="AZ2" s="13">
        <v>42355</v>
      </c>
      <c r="BA2" s="13">
        <v>42362</v>
      </c>
      <c r="BB2" s="13">
        <v>42369</v>
      </c>
      <c r="BH2" s="14"/>
      <c r="BI2" s="14"/>
      <c r="BJ2" s="14"/>
    </row>
    <row r="3" spans="1:74" s="2" customFormat="1" ht="38.1" customHeight="1">
      <c r="A3" s="56" t="s">
        <v>0</v>
      </c>
      <c r="B3" s="88">
        <v>42370</v>
      </c>
      <c r="C3" s="88">
        <v>42371</v>
      </c>
      <c r="D3" s="88">
        <f t="shared" ref="D3:BB3" si="0">C3+7</f>
        <v>42378</v>
      </c>
      <c r="E3" s="88">
        <f t="shared" si="0"/>
        <v>42385</v>
      </c>
      <c r="F3" s="88">
        <f t="shared" si="0"/>
        <v>42392</v>
      </c>
      <c r="G3" s="88">
        <f t="shared" si="0"/>
        <v>42399</v>
      </c>
      <c r="H3" s="88">
        <f t="shared" si="0"/>
        <v>42406</v>
      </c>
      <c r="I3" s="88">
        <f t="shared" si="0"/>
        <v>42413</v>
      </c>
      <c r="J3" s="88">
        <f t="shared" si="0"/>
        <v>42420</v>
      </c>
      <c r="K3" s="88">
        <f t="shared" si="0"/>
        <v>42427</v>
      </c>
      <c r="L3" s="88">
        <f t="shared" si="0"/>
        <v>42434</v>
      </c>
      <c r="M3" s="88">
        <f t="shared" si="0"/>
        <v>42441</v>
      </c>
      <c r="N3" s="88">
        <f t="shared" si="0"/>
        <v>42448</v>
      </c>
      <c r="O3" s="88">
        <f t="shared" si="0"/>
        <v>42455</v>
      </c>
      <c r="P3" s="88">
        <f t="shared" si="0"/>
        <v>42462</v>
      </c>
      <c r="Q3" s="88">
        <f t="shared" si="0"/>
        <v>42469</v>
      </c>
      <c r="R3" s="88">
        <f t="shared" si="0"/>
        <v>42476</v>
      </c>
      <c r="S3" s="88">
        <f t="shared" si="0"/>
        <v>42483</v>
      </c>
      <c r="T3" s="88">
        <f t="shared" si="0"/>
        <v>42490</v>
      </c>
      <c r="U3" s="88">
        <f t="shared" si="0"/>
        <v>42497</v>
      </c>
      <c r="V3" s="88">
        <f t="shared" si="0"/>
        <v>42504</v>
      </c>
      <c r="W3" s="88">
        <f t="shared" si="0"/>
        <v>42511</v>
      </c>
      <c r="X3" s="88">
        <f t="shared" si="0"/>
        <v>42518</v>
      </c>
      <c r="Y3" s="88">
        <f t="shared" si="0"/>
        <v>42525</v>
      </c>
      <c r="Z3" s="88">
        <f t="shared" si="0"/>
        <v>42532</v>
      </c>
      <c r="AA3" s="88">
        <f t="shared" si="0"/>
        <v>42539</v>
      </c>
      <c r="AB3" s="88">
        <f t="shared" si="0"/>
        <v>42546</v>
      </c>
      <c r="AC3" s="88">
        <f t="shared" si="0"/>
        <v>42553</v>
      </c>
      <c r="AD3" s="88">
        <f t="shared" si="0"/>
        <v>42560</v>
      </c>
      <c r="AE3" s="88">
        <f t="shared" si="0"/>
        <v>42567</v>
      </c>
      <c r="AF3" s="88">
        <f t="shared" si="0"/>
        <v>42574</v>
      </c>
      <c r="AG3" s="88">
        <f t="shared" si="0"/>
        <v>42581</v>
      </c>
      <c r="AH3" s="88">
        <f t="shared" si="0"/>
        <v>42588</v>
      </c>
      <c r="AI3" s="88">
        <f t="shared" si="0"/>
        <v>42595</v>
      </c>
      <c r="AJ3" s="88">
        <f t="shared" si="0"/>
        <v>42602</v>
      </c>
      <c r="AK3" s="88">
        <f t="shared" si="0"/>
        <v>42609</v>
      </c>
      <c r="AL3" s="88">
        <f t="shared" si="0"/>
        <v>42616</v>
      </c>
      <c r="AM3" s="88">
        <f t="shared" si="0"/>
        <v>42623</v>
      </c>
      <c r="AN3" s="88">
        <f t="shared" si="0"/>
        <v>42630</v>
      </c>
      <c r="AO3" s="88">
        <f t="shared" si="0"/>
        <v>42637</v>
      </c>
      <c r="AP3" s="88">
        <f t="shared" si="0"/>
        <v>42644</v>
      </c>
      <c r="AQ3" s="88">
        <f t="shared" si="0"/>
        <v>42651</v>
      </c>
      <c r="AR3" s="88">
        <f t="shared" si="0"/>
        <v>42658</v>
      </c>
      <c r="AS3" s="88">
        <f t="shared" si="0"/>
        <v>42665</v>
      </c>
      <c r="AT3" s="88">
        <f t="shared" si="0"/>
        <v>42672</v>
      </c>
      <c r="AU3" s="88">
        <f t="shared" si="0"/>
        <v>42679</v>
      </c>
      <c r="AV3" s="88">
        <f t="shared" si="0"/>
        <v>42686</v>
      </c>
      <c r="AW3" s="88">
        <f t="shared" si="0"/>
        <v>42693</v>
      </c>
      <c r="AX3" s="88">
        <f t="shared" si="0"/>
        <v>42700</v>
      </c>
      <c r="AY3" s="88">
        <f t="shared" si="0"/>
        <v>42707</v>
      </c>
      <c r="AZ3" s="88">
        <f t="shared" si="0"/>
        <v>42714</v>
      </c>
      <c r="BA3" s="88">
        <f t="shared" si="0"/>
        <v>42721</v>
      </c>
      <c r="BB3" s="88">
        <f t="shared" si="0"/>
        <v>42728</v>
      </c>
      <c r="BC3" s="89" t="s">
        <v>20</v>
      </c>
      <c r="BD3" s="89" t="s">
        <v>21</v>
      </c>
      <c r="BE3" s="89" t="s">
        <v>12</v>
      </c>
      <c r="BF3" s="56" t="s">
        <v>17</v>
      </c>
      <c r="BG3" s="19"/>
      <c r="BH3" s="57" t="s">
        <v>10</v>
      </c>
      <c r="BI3" s="57" t="s">
        <v>22</v>
      </c>
      <c r="BJ3" s="57" t="s">
        <v>23</v>
      </c>
      <c r="BK3" s="57" t="s">
        <v>12</v>
      </c>
      <c r="BM3" s="14" t="s">
        <v>57</v>
      </c>
      <c r="BN3" s="14" t="s">
        <v>58</v>
      </c>
      <c r="BO3" s="14" t="s">
        <v>59</v>
      </c>
      <c r="BP3" s="14" t="s">
        <v>60</v>
      </c>
    </row>
    <row r="4" spans="1:74" s="2" customFormat="1" hidden="1">
      <c r="A4" s="67" t="s">
        <v>19</v>
      </c>
      <c r="B4" s="57" t="s">
        <v>14</v>
      </c>
      <c r="C4" s="57" t="s">
        <v>14</v>
      </c>
      <c r="D4" s="57" t="s">
        <v>14</v>
      </c>
      <c r="E4" s="57" t="s">
        <v>14</v>
      </c>
      <c r="F4" s="57" t="s">
        <v>14</v>
      </c>
      <c r="G4" s="57" t="s">
        <v>14</v>
      </c>
      <c r="H4" s="57" t="s">
        <v>14</v>
      </c>
      <c r="I4" s="57" t="s">
        <v>14</v>
      </c>
      <c r="J4" s="57" t="s">
        <v>14</v>
      </c>
      <c r="K4" s="57" t="s">
        <v>14</v>
      </c>
      <c r="L4" s="57" t="s">
        <v>14</v>
      </c>
      <c r="M4" s="57" t="s">
        <v>14</v>
      </c>
      <c r="N4" s="57" t="s">
        <v>14</v>
      </c>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107"/>
      <c r="BH4" s="98"/>
      <c r="BI4" s="68"/>
      <c r="BJ4" s="99"/>
      <c r="BK4" s="100"/>
    </row>
    <row r="5" spans="1:74" s="2" customFormat="1" hidden="1">
      <c r="A5" s="119"/>
      <c r="B5" s="117"/>
      <c r="C5" s="117"/>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
      <c r="BH5" s="117"/>
      <c r="BI5" s="118"/>
      <c r="BJ5" s="118"/>
      <c r="BK5" s="118"/>
      <c r="BL5" s="2" t="s">
        <v>7</v>
      </c>
      <c r="BM5" s="124">
        <f>SUM(BM11:BM115)</f>
        <v>1345030</v>
      </c>
      <c r="BN5" s="124">
        <f>SUM(BN11:BN115)</f>
        <v>1347125</v>
      </c>
      <c r="BO5" s="124">
        <f>SUM(BO11:BO115)</f>
        <v>1393925</v>
      </c>
      <c r="BP5" s="124">
        <f>SUM(BP11:BP115)</f>
        <v>1405625</v>
      </c>
      <c r="BR5" s="2">
        <f>SUM(BR6:BR8)</f>
        <v>3674545</v>
      </c>
    </row>
    <row r="6" spans="1:74" s="2" customFormat="1">
      <c r="A6" s="111"/>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
      <c r="BH6" s="104" t="s">
        <v>30</v>
      </c>
      <c r="BI6" s="120">
        <f>BI15+BI16+BI38+BI39+BI43+BI46+BI47+BI54+BI55+BI62+BI63+BI70+BI71+BI78+BI79+BI40+BI41+BI42+BI48+BI49+BI50+BI51+BI56+BI57+BI58+BI59+BI64+BI65+BI66+BI67+BI72+BI73+BI74+BI75+BI80+BI81+BI82+BI83</f>
        <v>1817160</v>
      </c>
      <c r="BJ6" s="120">
        <f>BJ15+BJ16+BJ38+BJ39+BJ43+BJ46+BJ47+BJ54+BJ55+BJ62+BJ63+BJ70+BJ71+BJ78+BJ79+BJ40+BJ41+BJ42+BJ48+BJ49+BJ50+BJ51+BJ56+BJ57+BJ58+BJ59+BJ64+BJ65+BJ66+BJ67+BJ72+BJ73+BJ74+BJ75+BJ80+BJ81+BJ82+BJ83</f>
        <v>1817160</v>
      </c>
      <c r="BK6" s="71"/>
      <c r="BL6" s="2" t="s">
        <v>61</v>
      </c>
      <c r="BM6" s="124">
        <f>BM11+BM12+BM31+BM32+BM33</f>
        <v>323740</v>
      </c>
      <c r="BN6" s="124">
        <f>BN11+BN12+BN31+BN32+BN33</f>
        <v>341900</v>
      </c>
      <c r="BO6" s="124">
        <f>BO11+BO12+BO31+BO32+BO33</f>
        <v>388700</v>
      </c>
      <c r="BP6" s="124">
        <f>BP11+BP12+BP31+BP32+BP33</f>
        <v>400400</v>
      </c>
      <c r="BR6" s="2">
        <f>SUM(BM6:BQ6)</f>
        <v>1454740</v>
      </c>
    </row>
    <row r="7" spans="1:74" s="2" customFormat="1">
      <c r="A7" s="96"/>
      <c r="B7" s="97"/>
      <c r="C7" s="97"/>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97"/>
      <c r="AF7" s="97"/>
      <c r="AG7" s="97"/>
      <c r="AH7" s="97"/>
      <c r="AI7" s="97"/>
      <c r="AJ7" s="97"/>
      <c r="AK7" s="97"/>
      <c r="AL7" s="97"/>
      <c r="AM7" s="97"/>
      <c r="AN7" s="97"/>
      <c r="AO7" s="97"/>
      <c r="AP7" s="97"/>
      <c r="AQ7" s="97"/>
      <c r="AR7" s="97"/>
      <c r="AS7" s="97"/>
      <c r="AT7" s="97"/>
      <c r="AU7" s="97"/>
      <c r="AV7" s="97"/>
      <c r="AW7" s="97"/>
      <c r="AX7" s="97"/>
      <c r="AY7" s="97"/>
      <c r="AZ7" s="97"/>
      <c r="BA7" s="97"/>
      <c r="BB7" s="97"/>
      <c r="BC7" s="97"/>
      <c r="BD7" s="97"/>
      <c r="BE7" s="97"/>
      <c r="BF7" s="1"/>
      <c r="BH7" s="97" t="s">
        <v>31</v>
      </c>
      <c r="BI7" s="121">
        <f>BI34</f>
        <v>0</v>
      </c>
      <c r="BJ7" s="70"/>
      <c r="BK7" s="70"/>
      <c r="BL7" s="2" t="s">
        <v>62</v>
      </c>
      <c r="BM7" s="124">
        <f>SUM(BM18:BM28)</f>
        <v>561330</v>
      </c>
      <c r="BN7" s="124">
        <f>SUM(BN18:BN28)</f>
        <v>552825</v>
      </c>
      <c r="BO7" s="124">
        <f>SUM(BO18:BO28)</f>
        <v>552825</v>
      </c>
      <c r="BP7" s="124">
        <f>SUM(BP18:BP28)</f>
        <v>552825</v>
      </c>
      <c r="BR7" s="2">
        <f>SUM(BM7:BQ7)</f>
        <v>2219805</v>
      </c>
    </row>
    <row r="8" spans="1:74" s="2" customFormat="1">
      <c r="A8" s="83"/>
      <c r="B8" s="95"/>
      <c r="C8" s="95"/>
      <c r="D8" s="95"/>
      <c r="E8" s="95"/>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95"/>
      <c r="AN8" s="95"/>
      <c r="AO8" s="95"/>
      <c r="AP8" s="95"/>
      <c r="AQ8" s="95"/>
      <c r="AR8" s="95"/>
      <c r="AS8" s="95"/>
      <c r="AT8" s="95"/>
      <c r="AU8" s="95"/>
      <c r="AV8" s="95"/>
      <c r="AW8" s="95"/>
      <c r="AX8" s="95"/>
      <c r="AY8" s="95"/>
      <c r="AZ8" s="95"/>
      <c r="BA8" s="95"/>
      <c r="BB8" s="95"/>
      <c r="BC8" s="95"/>
      <c r="BD8" s="95"/>
      <c r="BE8" s="95"/>
      <c r="BF8" s="1"/>
      <c r="BH8" s="95" t="s">
        <v>32</v>
      </c>
      <c r="BI8" s="122">
        <f>BI13+BI35</f>
        <v>0</v>
      </c>
      <c r="BJ8" s="69"/>
      <c r="BK8" s="69"/>
      <c r="BL8" s="17" t="s">
        <v>63</v>
      </c>
      <c r="BM8" s="125">
        <f>BM86+BM87</f>
        <v>0</v>
      </c>
      <c r="BN8" s="125">
        <f>BN86+BN87</f>
        <v>0</v>
      </c>
      <c r="BO8" s="125">
        <f>BO86+BO87</f>
        <v>0</v>
      </c>
      <c r="BP8" s="125">
        <f>BP86+BP87</f>
        <v>0</v>
      </c>
      <c r="BR8" s="2">
        <f>SUM(BM8:BQ8)</f>
        <v>0</v>
      </c>
    </row>
    <row r="9" spans="1:74" s="2" customFormat="1" ht="15" customHeight="1">
      <c r="A9" s="92" t="s">
        <v>24</v>
      </c>
      <c r="B9" s="93">
        <f t="shared" ref="B9:N9" si="1">SUM(B19:B62)</f>
        <v>303</v>
      </c>
      <c r="C9" s="93">
        <f t="shared" si="1"/>
        <v>1454</v>
      </c>
      <c r="D9" s="93">
        <f t="shared" si="1"/>
        <v>1454</v>
      </c>
      <c r="E9" s="93">
        <f t="shared" si="1"/>
        <v>1454</v>
      </c>
      <c r="F9" s="93">
        <f t="shared" si="1"/>
        <v>1454</v>
      </c>
      <c r="G9" s="93">
        <f t="shared" si="1"/>
        <v>1454</v>
      </c>
      <c r="H9" s="93">
        <f t="shared" si="1"/>
        <v>1454</v>
      </c>
      <c r="I9" s="93">
        <f t="shared" si="1"/>
        <v>1454</v>
      </c>
      <c r="J9" s="93">
        <f t="shared" si="1"/>
        <v>1454</v>
      </c>
      <c r="K9" s="93">
        <f t="shared" si="1"/>
        <v>1454</v>
      </c>
      <c r="L9" s="93">
        <f t="shared" si="1"/>
        <v>1494</v>
      </c>
      <c r="M9" s="93">
        <f t="shared" si="1"/>
        <v>1494</v>
      </c>
      <c r="N9" s="93">
        <f t="shared" si="1"/>
        <v>1494</v>
      </c>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4">
        <f>BC18+BC30+BC37+BC45+BC10+BC85+BC53+BC61</f>
        <v>31710</v>
      </c>
      <c r="BD9" s="94">
        <f>BD18+BD30+BD37+BD45+BD10+BD85+BD53+BD61</f>
        <v>31710</v>
      </c>
      <c r="BE9" s="94">
        <f>BE18+BE30+BE37+BE45+BE10+BE85+BE53+BE61</f>
        <v>0</v>
      </c>
      <c r="BF9" s="16"/>
      <c r="BH9" s="105" t="s">
        <v>33</v>
      </c>
      <c r="BI9" s="106">
        <f>SUM(BI11,BI12,BI19,BI20,BI21,BI22,BI23,BI28,BI31,BI32,BI86,BI87,BI24,BI25,BI26,BI27,BI33)</f>
        <v>3674545</v>
      </c>
      <c r="BJ9" s="106">
        <f>SUM(BJ11,BJ12,BJ19,BJ20,BJ21,BJ22,BJ23,BJ28,BJ31,BJ32,BJ86,BJ87,BJ24,BJ25,BJ26,BJ27,BJ33)</f>
        <v>3674545</v>
      </c>
      <c r="BK9" s="106">
        <f>SUM(BK18,BK30,BK37,BK45,BK10,BK53,BK61)</f>
        <v>0</v>
      </c>
      <c r="BL9" s="2" t="s">
        <v>36</v>
      </c>
      <c r="BM9" s="124">
        <f>SUM(BM69:BM75)</f>
        <v>300960</v>
      </c>
      <c r="BN9" s="124">
        <f>SUM(BN69:BN75)</f>
        <v>296400</v>
      </c>
      <c r="BO9" s="124">
        <f>SUM(BO69:BO75)</f>
        <v>296400</v>
      </c>
      <c r="BP9" s="124">
        <f>SUM(BP69:BP75)</f>
        <v>296400</v>
      </c>
      <c r="BR9" s="2">
        <f>SUM(BM9:BQ9)</f>
        <v>1190160</v>
      </c>
      <c r="BT9" s="2">
        <f>15*35*8*63</f>
        <v>264600</v>
      </c>
      <c r="BU9" s="2">
        <f>BT9*4</f>
        <v>1058400</v>
      </c>
      <c r="BV9" s="2">
        <f>BU9/40/50/110</f>
        <v>4.8109090909090915</v>
      </c>
    </row>
    <row r="10" spans="1:74" s="19" customFormat="1">
      <c r="A10" s="60" t="s">
        <v>6</v>
      </c>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90">
        <f>SUM(BC11:BC12)</f>
        <v>2614</v>
      </c>
      <c r="BD10" s="91">
        <f>SUM(BD11:BD12)</f>
        <v>2614</v>
      </c>
      <c r="BE10" s="91">
        <f>SUM(BE11:BE12)</f>
        <v>0</v>
      </c>
      <c r="BF10" s="32"/>
      <c r="BG10" s="33"/>
      <c r="BH10" s="101"/>
      <c r="BI10" s="102">
        <f>SUM(BI11:BI12)</f>
        <v>481120</v>
      </c>
      <c r="BJ10" s="102">
        <f>SUM(BJ11:BJ12)</f>
        <v>481120</v>
      </c>
      <c r="BK10" s="103">
        <f t="shared" ref="BK10:BK16" si="2">SUM(BI10-BJ10)</f>
        <v>0</v>
      </c>
    </row>
    <row r="11" spans="1:74" s="19" customFormat="1">
      <c r="A11" s="108" t="s">
        <v>18</v>
      </c>
      <c r="B11" s="72">
        <v>9</v>
      </c>
      <c r="C11" s="72">
        <v>45</v>
      </c>
      <c r="D11" s="72">
        <v>45</v>
      </c>
      <c r="E11" s="72">
        <v>45</v>
      </c>
      <c r="F11" s="72">
        <v>45</v>
      </c>
      <c r="G11" s="72">
        <v>45</v>
      </c>
      <c r="H11" s="72">
        <v>45</v>
      </c>
      <c r="I11" s="72">
        <v>45</v>
      </c>
      <c r="J11" s="72">
        <v>45</v>
      </c>
      <c r="K11" s="72">
        <v>45</v>
      </c>
      <c r="L11" s="72">
        <v>45</v>
      </c>
      <c r="M11" s="72">
        <v>45</v>
      </c>
      <c r="N11" s="72">
        <v>45</v>
      </c>
      <c r="O11" s="72">
        <v>45</v>
      </c>
      <c r="P11" s="72">
        <v>45</v>
      </c>
      <c r="Q11" s="72">
        <v>45</v>
      </c>
      <c r="R11" s="72">
        <v>45</v>
      </c>
      <c r="S11" s="72">
        <v>45</v>
      </c>
      <c r="T11" s="72">
        <v>45</v>
      </c>
      <c r="U11" s="72">
        <v>45</v>
      </c>
      <c r="V11" s="72">
        <v>45</v>
      </c>
      <c r="W11" s="72">
        <v>45</v>
      </c>
      <c r="X11" s="72">
        <v>45</v>
      </c>
      <c r="Y11" s="72">
        <v>45</v>
      </c>
      <c r="Z11" s="72">
        <v>45</v>
      </c>
      <c r="AA11" s="72">
        <v>45</v>
      </c>
      <c r="AB11" s="72">
        <v>45</v>
      </c>
      <c r="AC11" s="72">
        <v>45</v>
      </c>
      <c r="AD11" s="72">
        <v>45</v>
      </c>
      <c r="AE11" s="72">
        <v>45</v>
      </c>
      <c r="AF11" s="72">
        <v>45</v>
      </c>
      <c r="AG11" s="72">
        <v>45</v>
      </c>
      <c r="AH11" s="72">
        <v>45</v>
      </c>
      <c r="AI11" s="72">
        <v>45</v>
      </c>
      <c r="AJ11" s="72">
        <v>45</v>
      </c>
      <c r="AK11" s="72">
        <v>45</v>
      </c>
      <c r="AL11" s="72">
        <v>45</v>
      </c>
      <c r="AM11" s="72">
        <v>45</v>
      </c>
      <c r="AN11" s="72">
        <v>45</v>
      </c>
      <c r="AO11" s="72">
        <v>45</v>
      </c>
      <c r="AP11" s="72">
        <v>45</v>
      </c>
      <c r="AQ11" s="72">
        <v>45</v>
      </c>
      <c r="AR11" s="72">
        <v>45</v>
      </c>
      <c r="AS11" s="72">
        <v>45</v>
      </c>
      <c r="AT11" s="72">
        <v>45</v>
      </c>
      <c r="AU11" s="72">
        <v>45</v>
      </c>
      <c r="AV11" s="72">
        <v>45</v>
      </c>
      <c r="AW11" s="72">
        <v>45</v>
      </c>
      <c r="AX11" s="72">
        <v>45</v>
      </c>
      <c r="AY11" s="72">
        <v>45</v>
      </c>
      <c r="AZ11" s="72">
        <v>45</v>
      </c>
      <c r="BA11" s="72">
        <v>45</v>
      </c>
      <c r="BB11" s="72">
        <v>45</v>
      </c>
      <c r="BC11" s="20">
        <f t="shared" ref="BC11:BC16" si="3">SUM(B11:BB11)</f>
        <v>2349</v>
      </c>
      <c r="BD11" s="58">
        <f t="shared" ref="BD11:BD16" si="4">SUM(B11:BB11)</f>
        <v>2349</v>
      </c>
      <c r="BE11" s="58">
        <f t="shared" ref="BE11:BE16" si="5">BD11-BC11</f>
        <v>0</v>
      </c>
      <c r="BF11" s="22"/>
      <c r="BG11" s="17"/>
      <c r="BH11" s="76">
        <v>180</v>
      </c>
      <c r="BI11" s="65">
        <f t="shared" ref="BI11:BJ16" si="6">$BH11*BC11</f>
        <v>422820</v>
      </c>
      <c r="BJ11" s="65">
        <f t="shared" si="6"/>
        <v>422820</v>
      </c>
      <c r="BK11" s="66">
        <f t="shared" si="2"/>
        <v>0</v>
      </c>
      <c r="BM11" s="19">
        <f>BH11*(SUM(B11:O11))</f>
        <v>106920</v>
      </c>
      <c r="BN11" s="19">
        <f>BH11*(SUM(P11:AB11))</f>
        <v>105300</v>
      </c>
      <c r="BO11" s="19">
        <f>BH11*(SUM(AC11:AO11))</f>
        <v>105300</v>
      </c>
      <c r="BP11" s="19">
        <f>BH11*(SUM(AP11:BB11))</f>
        <v>105300</v>
      </c>
    </row>
    <row r="12" spans="1:74" s="17" customFormat="1">
      <c r="A12" s="108" t="s">
        <v>5</v>
      </c>
      <c r="B12" s="72">
        <v>5</v>
      </c>
      <c r="C12" s="72">
        <v>5</v>
      </c>
      <c r="D12" s="72">
        <v>5</v>
      </c>
      <c r="E12" s="72">
        <v>5</v>
      </c>
      <c r="F12" s="72">
        <v>5</v>
      </c>
      <c r="G12" s="72">
        <v>5</v>
      </c>
      <c r="H12" s="72">
        <v>5</v>
      </c>
      <c r="I12" s="72">
        <v>5</v>
      </c>
      <c r="J12" s="72">
        <v>5</v>
      </c>
      <c r="K12" s="72">
        <v>5</v>
      </c>
      <c r="L12" s="72">
        <v>5</v>
      </c>
      <c r="M12" s="72">
        <v>5</v>
      </c>
      <c r="N12" s="72">
        <v>5</v>
      </c>
      <c r="O12" s="72">
        <v>5</v>
      </c>
      <c r="P12" s="72">
        <v>5</v>
      </c>
      <c r="Q12" s="72">
        <v>5</v>
      </c>
      <c r="R12" s="72">
        <v>5</v>
      </c>
      <c r="S12" s="72">
        <v>5</v>
      </c>
      <c r="T12" s="72">
        <v>5</v>
      </c>
      <c r="U12" s="72">
        <v>5</v>
      </c>
      <c r="V12" s="72">
        <v>5</v>
      </c>
      <c r="W12" s="72">
        <v>5</v>
      </c>
      <c r="X12" s="72">
        <v>5</v>
      </c>
      <c r="Y12" s="72">
        <v>5</v>
      </c>
      <c r="Z12" s="72">
        <v>5</v>
      </c>
      <c r="AA12" s="72">
        <v>5</v>
      </c>
      <c r="AB12" s="72">
        <v>5</v>
      </c>
      <c r="AC12" s="72">
        <v>5</v>
      </c>
      <c r="AD12" s="72">
        <v>5</v>
      </c>
      <c r="AE12" s="72">
        <v>5</v>
      </c>
      <c r="AF12" s="72">
        <v>5</v>
      </c>
      <c r="AG12" s="72">
        <v>5</v>
      </c>
      <c r="AH12" s="72">
        <v>5</v>
      </c>
      <c r="AI12" s="72">
        <v>5</v>
      </c>
      <c r="AJ12" s="72">
        <v>5</v>
      </c>
      <c r="AK12" s="72">
        <v>5</v>
      </c>
      <c r="AL12" s="72">
        <v>5</v>
      </c>
      <c r="AM12" s="72">
        <v>5</v>
      </c>
      <c r="AN12" s="72">
        <v>5</v>
      </c>
      <c r="AO12" s="72">
        <v>5</v>
      </c>
      <c r="AP12" s="72">
        <v>5</v>
      </c>
      <c r="AQ12" s="72">
        <v>5</v>
      </c>
      <c r="AR12" s="72">
        <v>5</v>
      </c>
      <c r="AS12" s="72">
        <v>5</v>
      </c>
      <c r="AT12" s="72">
        <v>5</v>
      </c>
      <c r="AU12" s="72">
        <v>5</v>
      </c>
      <c r="AV12" s="72">
        <v>5</v>
      </c>
      <c r="AW12" s="72">
        <v>5</v>
      </c>
      <c r="AX12" s="72">
        <v>5</v>
      </c>
      <c r="AY12" s="72">
        <v>5</v>
      </c>
      <c r="AZ12" s="72">
        <v>5</v>
      </c>
      <c r="BA12" s="72">
        <v>5</v>
      </c>
      <c r="BB12" s="72">
        <v>5</v>
      </c>
      <c r="BC12" s="20">
        <f t="shared" si="3"/>
        <v>265</v>
      </c>
      <c r="BD12" s="58">
        <f t="shared" si="4"/>
        <v>265</v>
      </c>
      <c r="BE12" s="58">
        <f t="shared" si="5"/>
        <v>0</v>
      </c>
      <c r="BF12" s="22"/>
      <c r="BH12" s="76">
        <v>220</v>
      </c>
      <c r="BI12" s="65">
        <f t="shared" si="6"/>
        <v>58300</v>
      </c>
      <c r="BJ12" s="65">
        <f t="shared" si="6"/>
        <v>58300</v>
      </c>
      <c r="BK12" s="66">
        <f t="shared" si="2"/>
        <v>0</v>
      </c>
      <c r="BM12" s="19">
        <f t="shared" ref="BM12:BM75" si="7">BH12*(SUM(B12:O12))</f>
        <v>15400</v>
      </c>
      <c r="BN12" s="19">
        <f t="shared" ref="BN12:BN75" si="8">BH12*(SUM(P12:AB12))</f>
        <v>14300</v>
      </c>
      <c r="BO12" s="19">
        <f t="shared" ref="BO12:BO75" si="9">BH12*(SUM(AC12:AO12))</f>
        <v>14300</v>
      </c>
      <c r="BP12" s="19">
        <f t="shared" ref="BP12:BP75" si="10">BH12*(SUM(AP12:BB12))</f>
        <v>14300</v>
      </c>
    </row>
    <row r="13" spans="1:74" s="17" customFormat="1">
      <c r="A13" s="109" t="s">
        <v>34</v>
      </c>
      <c r="B13" s="84"/>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20">
        <f t="shared" si="3"/>
        <v>0</v>
      </c>
      <c r="BD13" s="58">
        <f t="shared" si="4"/>
        <v>0</v>
      </c>
      <c r="BE13" s="58">
        <f t="shared" si="5"/>
        <v>0</v>
      </c>
      <c r="BF13" s="22"/>
      <c r="BH13" s="76"/>
      <c r="BI13" s="65">
        <f t="shared" si="6"/>
        <v>0</v>
      </c>
      <c r="BJ13" s="65">
        <f t="shared" si="6"/>
        <v>0</v>
      </c>
      <c r="BK13" s="66">
        <f t="shared" si="2"/>
        <v>0</v>
      </c>
      <c r="BM13" s="19">
        <f t="shared" si="7"/>
        <v>0</v>
      </c>
      <c r="BN13" s="19">
        <f t="shared" si="8"/>
        <v>0</v>
      </c>
      <c r="BO13" s="19">
        <f t="shared" si="9"/>
        <v>0</v>
      </c>
      <c r="BP13" s="19">
        <f t="shared" si="10"/>
        <v>0</v>
      </c>
    </row>
    <row r="14" spans="1:74" s="17" customFormat="1">
      <c r="A14" s="109" t="s">
        <v>52</v>
      </c>
      <c r="B14" s="84"/>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84"/>
      <c r="BC14" s="20">
        <f t="shared" si="3"/>
        <v>0</v>
      </c>
      <c r="BD14" s="58">
        <f t="shared" si="4"/>
        <v>0</v>
      </c>
      <c r="BE14" s="58">
        <f t="shared" si="5"/>
        <v>0</v>
      </c>
      <c r="BF14" s="22"/>
      <c r="BH14" s="76"/>
      <c r="BI14" s="65">
        <f t="shared" si="6"/>
        <v>0</v>
      </c>
      <c r="BJ14" s="65">
        <f t="shared" si="6"/>
        <v>0</v>
      </c>
      <c r="BK14" s="66">
        <f t="shared" si="2"/>
        <v>0</v>
      </c>
      <c r="BM14" s="19">
        <f t="shared" si="7"/>
        <v>0</v>
      </c>
      <c r="BN14" s="19">
        <f t="shared" si="8"/>
        <v>0</v>
      </c>
      <c r="BO14" s="19">
        <f t="shared" si="9"/>
        <v>0</v>
      </c>
      <c r="BP14" s="19">
        <f t="shared" si="10"/>
        <v>0</v>
      </c>
    </row>
    <row r="15" spans="1:74" s="17" customFormat="1">
      <c r="A15" s="110" t="s">
        <v>55</v>
      </c>
      <c r="B15" s="85">
        <v>8</v>
      </c>
      <c r="C15" s="85">
        <v>40</v>
      </c>
      <c r="D15" s="85">
        <v>40</v>
      </c>
      <c r="E15" s="85">
        <v>40</v>
      </c>
      <c r="F15" s="85">
        <v>40</v>
      </c>
      <c r="G15" s="85">
        <v>40</v>
      </c>
      <c r="H15" s="85">
        <v>40</v>
      </c>
      <c r="I15" s="85">
        <v>40</v>
      </c>
      <c r="J15" s="85">
        <v>40</v>
      </c>
      <c r="K15" s="85">
        <v>40</v>
      </c>
      <c r="L15" s="85">
        <v>40</v>
      </c>
      <c r="M15" s="85">
        <v>40</v>
      </c>
      <c r="N15" s="85">
        <v>40</v>
      </c>
      <c r="O15" s="85">
        <v>40</v>
      </c>
      <c r="P15" s="85">
        <v>40</v>
      </c>
      <c r="Q15" s="85">
        <v>40</v>
      </c>
      <c r="R15" s="85">
        <v>40</v>
      </c>
      <c r="S15" s="85">
        <v>40</v>
      </c>
      <c r="T15" s="85">
        <v>40</v>
      </c>
      <c r="U15" s="85">
        <v>40</v>
      </c>
      <c r="V15" s="85">
        <v>40</v>
      </c>
      <c r="W15" s="85">
        <v>40</v>
      </c>
      <c r="X15" s="85">
        <v>40</v>
      </c>
      <c r="Y15" s="85">
        <v>40</v>
      </c>
      <c r="Z15" s="85">
        <v>40</v>
      </c>
      <c r="AA15" s="85">
        <v>40</v>
      </c>
      <c r="AB15" s="85">
        <v>40</v>
      </c>
      <c r="AC15" s="85">
        <v>40</v>
      </c>
      <c r="AD15" s="85">
        <v>40</v>
      </c>
      <c r="AE15" s="85">
        <v>40</v>
      </c>
      <c r="AF15" s="85">
        <v>40</v>
      </c>
      <c r="AG15" s="85">
        <v>40</v>
      </c>
      <c r="AH15" s="85">
        <v>40</v>
      </c>
      <c r="AI15" s="85">
        <v>40</v>
      </c>
      <c r="AJ15" s="85">
        <v>40</v>
      </c>
      <c r="AK15" s="85">
        <v>40</v>
      </c>
      <c r="AL15" s="85">
        <v>40</v>
      </c>
      <c r="AM15" s="85">
        <v>40</v>
      </c>
      <c r="AN15" s="85">
        <v>40</v>
      </c>
      <c r="AO15" s="85">
        <v>40</v>
      </c>
      <c r="AP15" s="85">
        <v>40</v>
      </c>
      <c r="AQ15" s="85">
        <v>40</v>
      </c>
      <c r="AR15" s="85">
        <v>40</v>
      </c>
      <c r="AS15" s="85">
        <v>40</v>
      </c>
      <c r="AT15" s="85">
        <v>40</v>
      </c>
      <c r="AU15" s="85">
        <v>40</v>
      </c>
      <c r="AV15" s="85">
        <v>40</v>
      </c>
      <c r="AW15" s="85">
        <v>40</v>
      </c>
      <c r="AX15" s="85">
        <v>40</v>
      </c>
      <c r="AY15" s="85">
        <v>40</v>
      </c>
      <c r="AZ15" s="85">
        <v>40</v>
      </c>
      <c r="BA15" s="85">
        <v>40</v>
      </c>
      <c r="BB15" s="85">
        <v>40</v>
      </c>
      <c r="BC15" s="20">
        <f t="shared" si="3"/>
        <v>2088</v>
      </c>
      <c r="BD15" s="58">
        <f t="shared" si="4"/>
        <v>2088</v>
      </c>
      <c r="BE15" s="58">
        <f t="shared" si="5"/>
        <v>0</v>
      </c>
      <c r="BF15" s="22"/>
      <c r="BH15" s="76"/>
      <c r="BI15" s="65">
        <f t="shared" si="6"/>
        <v>0</v>
      </c>
      <c r="BJ15" s="65">
        <f t="shared" si="6"/>
        <v>0</v>
      </c>
      <c r="BK15" s="66">
        <f t="shared" si="2"/>
        <v>0</v>
      </c>
      <c r="BM15" s="19">
        <f t="shared" si="7"/>
        <v>0</v>
      </c>
      <c r="BN15" s="19">
        <f t="shared" si="8"/>
        <v>0</v>
      </c>
      <c r="BO15" s="19">
        <f t="shared" si="9"/>
        <v>0</v>
      </c>
      <c r="BP15" s="19">
        <f t="shared" si="10"/>
        <v>0</v>
      </c>
    </row>
    <row r="16" spans="1:74" s="17" customFormat="1">
      <c r="A16" s="110" t="s">
        <v>56</v>
      </c>
      <c r="B16" s="85">
        <v>8</v>
      </c>
      <c r="C16" s="85">
        <v>40</v>
      </c>
      <c r="D16" s="85">
        <v>40</v>
      </c>
      <c r="E16" s="85">
        <v>40</v>
      </c>
      <c r="F16" s="85">
        <v>40</v>
      </c>
      <c r="G16" s="85">
        <v>40</v>
      </c>
      <c r="H16" s="85">
        <v>40</v>
      </c>
      <c r="I16" s="85">
        <v>40</v>
      </c>
      <c r="J16" s="85">
        <v>40</v>
      </c>
      <c r="K16" s="85">
        <v>40</v>
      </c>
      <c r="L16" s="85">
        <v>40</v>
      </c>
      <c r="M16" s="85">
        <v>40</v>
      </c>
      <c r="N16" s="85">
        <v>40</v>
      </c>
      <c r="O16" s="85">
        <v>40</v>
      </c>
      <c r="P16" s="85">
        <v>40</v>
      </c>
      <c r="Q16" s="85">
        <v>40</v>
      </c>
      <c r="R16" s="85">
        <v>40</v>
      </c>
      <c r="S16" s="85">
        <v>40</v>
      </c>
      <c r="T16" s="85">
        <v>40</v>
      </c>
      <c r="U16" s="85">
        <v>40</v>
      </c>
      <c r="V16" s="85">
        <v>40</v>
      </c>
      <c r="W16" s="85">
        <v>40</v>
      </c>
      <c r="X16" s="85">
        <v>40</v>
      </c>
      <c r="Y16" s="85">
        <v>40</v>
      </c>
      <c r="Z16" s="85">
        <v>40</v>
      </c>
      <c r="AA16" s="85">
        <v>40</v>
      </c>
      <c r="AB16" s="85">
        <v>40</v>
      </c>
      <c r="AC16" s="85">
        <v>40</v>
      </c>
      <c r="AD16" s="85">
        <v>40</v>
      </c>
      <c r="AE16" s="85">
        <v>40</v>
      </c>
      <c r="AF16" s="85">
        <v>40</v>
      </c>
      <c r="AG16" s="85">
        <v>40</v>
      </c>
      <c r="AH16" s="85">
        <v>40</v>
      </c>
      <c r="AI16" s="85">
        <v>40</v>
      </c>
      <c r="AJ16" s="85">
        <v>40</v>
      </c>
      <c r="AK16" s="85">
        <v>40</v>
      </c>
      <c r="AL16" s="85">
        <v>40</v>
      </c>
      <c r="AM16" s="85">
        <v>40</v>
      </c>
      <c r="AN16" s="85">
        <v>40</v>
      </c>
      <c r="AO16" s="85">
        <v>40</v>
      </c>
      <c r="AP16" s="85">
        <v>40</v>
      </c>
      <c r="AQ16" s="85">
        <v>40</v>
      </c>
      <c r="AR16" s="85">
        <v>40</v>
      </c>
      <c r="AS16" s="85">
        <v>40</v>
      </c>
      <c r="AT16" s="85">
        <v>40</v>
      </c>
      <c r="AU16" s="85">
        <v>40</v>
      </c>
      <c r="AV16" s="85">
        <v>40</v>
      </c>
      <c r="AW16" s="85">
        <v>40</v>
      </c>
      <c r="AX16" s="85">
        <v>40</v>
      </c>
      <c r="AY16" s="85">
        <v>40</v>
      </c>
      <c r="AZ16" s="85">
        <v>40</v>
      </c>
      <c r="BA16" s="85">
        <v>40</v>
      </c>
      <c r="BB16" s="85">
        <v>40</v>
      </c>
      <c r="BC16" s="20">
        <f t="shared" si="3"/>
        <v>2088</v>
      </c>
      <c r="BD16" s="58">
        <f t="shared" si="4"/>
        <v>2088</v>
      </c>
      <c r="BE16" s="58">
        <f t="shared" si="5"/>
        <v>0</v>
      </c>
      <c r="BF16" s="22"/>
      <c r="BH16" s="76"/>
      <c r="BI16" s="65">
        <f t="shared" si="6"/>
        <v>0</v>
      </c>
      <c r="BJ16" s="65">
        <f t="shared" si="6"/>
        <v>0</v>
      </c>
      <c r="BK16" s="66">
        <f t="shared" si="2"/>
        <v>0</v>
      </c>
      <c r="BM16" s="19">
        <f t="shared" si="7"/>
        <v>0</v>
      </c>
      <c r="BN16" s="19">
        <f t="shared" si="8"/>
        <v>0</v>
      </c>
      <c r="BO16" s="19">
        <f t="shared" si="9"/>
        <v>0</v>
      </c>
      <c r="BP16" s="19">
        <f t="shared" si="10"/>
        <v>0</v>
      </c>
    </row>
    <row r="17" spans="1:68" s="27" customFormat="1" ht="9" customHeight="1">
      <c r="A17" s="23"/>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5"/>
      <c r="BD17" s="25"/>
      <c r="BE17" s="25"/>
      <c r="BF17" s="26"/>
      <c r="BH17" s="28"/>
      <c r="BI17" s="29"/>
      <c r="BJ17" s="29"/>
      <c r="BK17" s="30"/>
      <c r="BL17" s="31"/>
      <c r="BM17" s="19">
        <f t="shared" si="7"/>
        <v>0</v>
      </c>
      <c r="BN17" s="19">
        <f t="shared" si="8"/>
        <v>0</v>
      </c>
      <c r="BO17" s="19">
        <f t="shared" si="9"/>
        <v>0</v>
      </c>
      <c r="BP17" s="19">
        <f t="shared" si="10"/>
        <v>0</v>
      </c>
    </row>
    <row r="18" spans="1:68" s="19" customFormat="1">
      <c r="A18" s="60" t="s">
        <v>42</v>
      </c>
      <c r="B18" s="61"/>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77">
        <f>SUM(BC19:BC28)</f>
        <v>23490</v>
      </c>
      <c r="BD18" s="77">
        <f>SUM(BD19:BD28)</f>
        <v>23490</v>
      </c>
      <c r="BE18" s="77">
        <f>SUM(BE19:BE28)</f>
        <v>0</v>
      </c>
      <c r="BF18" s="18"/>
      <c r="BH18" s="78"/>
      <c r="BI18" s="74">
        <f>SUM(BI19:BI28)</f>
        <v>2219805</v>
      </c>
      <c r="BJ18" s="74">
        <f>SUM(BJ19:BJ28)</f>
        <v>2219805</v>
      </c>
      <c r="BK18" s="75">
        <f t="shared" ref="BK18:BK28" si="11">SUM(BI18-BJ18)</f>
        <v>0</v>
      </c>
      <c r="BL18" s="17"/>
      <c r="BM18" s="19">
        <f t="shared" si="7"/>
        <v>0</v>
      </c>
      <c r="BN18" s="19">
        <f t="shared" si="8"/>
        <v>0</v>
      </c>
      <c r="BO18" s="19">
        <f t="shared" si="9"/>
        <v>0</v>
      </c>
      <c r="BP18" s="19">
        <f t="shared" si="10"/>
        <v>0</v>
      </c>
    </row>
    <row r="19" spans="1:68" s="19" customFormat="1">
      <c r="A19" s="112" t="s">
        <v>3</v>
      </c>
      <c r="B19" s="80">
        <v>9</v>
      </c>
      <c r="C19" s="80">
        <v>45</v>
      </c>
      <c r="D19" s="80">
        <v>45</v>
      </c>
      <c r="E19" s="80">
        <v>45</v>
      </c>
      <c r="F19" s="80">
        <v>45</v>
      </c>
      <c r="G19" s="80">
        <v>45</v>
      </c>
      <c r="H19" s="80">
        <v>45</v>
      </c>
      <c r="I19" s="80">
        <v>45</v>
      </c>
      <c r="J19" s="80">
        <v>45</v>
      </c>
      <c r="K19" s="80">
        <v>45</v>
      </c>
      <c r="L19" s="80">
        <v>45</v>
      </c>
      <c r="M19" s="80">
        <v>45</v>
      </c>
      <c r="N19" s="80">
        <v>45</v>
      </c>
      <c r="O19" s="80">
        <v>45</v>
      </c>
      <c r="P19" s="80">
        <v>45</v>
      </c>
      <c r="Q19" s="80">
        <v>45</v>
      </c>
      <c r="R19" s="80">
        <v>45</v>
      </c>
      <c r="S19" s="80">
        <v>45</v>
      </c>
      <c r="T19" s="80">
        <v>45</v>
      </c>
      <c r="U19" s="80">
        <v>45</v>
      </c>
      <c r="V19" s="80">
        <v>45</v>
      </c>
      <c r="W19" s="80">
        <v>45</v>
      </c>
      <c r="X19" s="80">
        <v>45</v>
      </c>
      <c r="Y19" s="80">
        <v>45</v>
      </c>
      <c r="Z19" s="80">
        <v>45</v>
      </c>
      <c r="AA19" s="80">
        <v>45</v>
      </c>
      <c r="AB19" s="80">
        <v>45</v>
      </c>
      <c r="AC19" s="80">
        <v>45</v>
      </c>
      <c r="AD19" s="80">
        <v>45</v>
      </c>
      <c r="AE19" s="80">
        <v>45</v>
      </c>
      <c r="AF19" s="80">
        <v>45</v>
      </c>
      <c r="AG19" s="80">
        <v>45</v>
      </c>
      <c r="AH19" s="80">
        <v>45</v>
      </c>
      <c r="AI19" s="80">
        <v>45</v>
      </c>
      <c r="AJ19" s="80">
        <v>45</v>
      </c>
      <c r="AK19" s="80">
        <v>45</v>
      </c>
      <c r="AL19" s="80">
        <v>45</v>
      </c>
      <c r="AM19" s="80">
        <v>45</v>
      </c>
      <c r="AN19" s="80">
        <v>45</v>
      </c>
      <c r="AO19" s="80">
        <v>45</v>
      </c>
      <c r="AP19" s="80">
        <v>45</v>
      </c>
      <c r="AQ19" s="80">
        <v>45</v>
      </c>
      <c r="AR19" s="80">
        <v>45</v>
      </c>
      <c r="AS19" s="80">
        <v>45</v>
      </c>
      <c r="AT19" s="80">
        <v>45</v>
      </c>
      <c r="AU19" s="80">
        <v>45</v>
      </c>
      <c r="AV19" s="80">
        <v>45</v>
      </c>
      <c r="AW19" s="80">
        <v>45</v>
      </c>
      <c r="AX19" s="80">
        <v>45</v>
      </c>
      <c r="AY19" s="80">
        <v>45</v>
      </c>
      <c r="AZ19" s="80">
        <v>45</v>
      </c>
      <c r="BA19" s="80">
        <v>45</v>
      </c>
      <c r="BB19" s="80">
        <v>45</v>
      </c>
      <c r="BC19" s="58">
        <f t="shared" ref="BC19:BC28" si="12">SUM(B19:BB19)</f>
        <v>2349</v>
      </c>
      <c r="BD19" s="58">
        <f t="shared" ref="BD19:BD28" si="13">SUM(B19:BB19)</f>
        <v>2349</v>
      </c>
      <c r="BE19" s="58">
        <f t="shared" ref="BE19:BE28" si="14">BD19-BC19</f>
        <v>0</v>
      </c>
      <c r="BF19" s="21"/>
      <c r="BH19" s="79">
        <v>85</v>
      </c>
      <c r="BI19" s="65">
        <f t="shared" ref="BI19:BJ28" si="15">$BH19*BC19</f>
        <v>199665</v>
      </c>
      <c r="BJ19" s="65">
        <f t="shared" si="15"/>
        <v>199665</v>
      </c>
      <c r="BK19" s="66">
        <f t="shared" si="11"/>
        <v>0</v>
      </c>
      <c r="BL19" s="17"/>
      <c r="BM19" s="19">
        <f t="shared" si="7"/>
        <v>50490</v>
      </c>
      <c r="BN19" s="19">
        <f t="shared" si="8"/>
        <v>49725</v>
      </c>
      <c r="BO19" s="19">
        <f t="shared" si="9"/>
        <v>49725</v>
      </c>
      <c r="BP19" s="19">
        <f t="shared" si="10"/>
        <v>49725</v>
      </c>
    </row>
    <row r="20" spans="1:68" s="19" customFormat="1">
      <c r="A20" s="112" t="s">
        <v>1</v>
      </c>
      <c r="B20" s="86">
        <v>9</v>
      </c>
      <c r="C20" s="86">
        <v>45</v>
      </c>
      <c r="D20" s="86">
        <v>45</v>
      </c>
      <c r="E20" s="86">
        <v>45</v>
      </c>
      <c r="F20" s="86">
        <v>45</v>
      </c>
      <c r="G20" s="86">
        <v>45</v>
      </c>
      <c r="H20" s="86">
        <v>45</v>
      </c>
      <c r="I20" s="86">
        <v>45</v>
      </c>
      <c r="J20" s="86">
        <v>45</v>
      </c>
      <c r="K20" s="86">
        <v>45</v>
      </c>
      <c r="L20" s="86">
        <v>45</v>
      </c>
      <c r="M20" s="86">
        <v>45</v>
      </c>
      <c r="N20" s="86">
        <v>45</v>
      </c>
      <c r="O20" s="86">
        <v>45</v>
      </c>
      <c r="P20" s="86">
        <v>45</v>
      </c>
      <c r="Q20" s="86">
        <v>45</v>
      </c>
      <c r="R20" s="86">
        <v>45</v>
      </c>
      <c r="S20" s="86">
        <v>45</v>
      </c>
      <c r="T20" s="86">
        <v>45</v>
      </c>
      <c r="U20" s="86">
        <v>45</v>
      </c>
      <c r="V20" s="86">
        <v>45</v>
      </c>
      <c r="W20" s="86">
        <v>45</v>
      </c>
      <c r="X20" s="86">
        <v>45</v>
      </c>
      <c r="Y20" s="86">
        <v>45</v>
      </c>
      <c r="Z20" s="86">
        <v>45</v>
      </c>
      <c r="AA20" s="86">
        <v>45</v>
      </c>
      <c r="AB20" s="86">
        <v>45</v>
      </c>
      <c r="AC20" s="86">
        <v>45</v>
      </c>
      <c r="AD20" s="86">
        <v>45</v>
      </c>
      <c r="AE20" s="86">
        <v>45</v>
      </c>
      <c r="AF20" s="86">
        <v>45</v>
      </c>
      <c r="AG20" s="86">
        <v>45</v>
      </c>
      <c r="AH20" s="86">
        <v>45</v>
      </c>
      <c r="AI20" s="86">
        <v>45</v>
      </c>
      <c r="AJ20" s="86">
        <v>45</v>
      </c>
      <c r="AK20" s="86">
        <v>45</v>
      </c>
      <c r="AL20" s="86">
        <v>45</v>
      </c>
      <c r="AM20" s="86">
        <v>45</v>
      </c>
      <c r="AN20" s="86">
        <v>45</v>
      </c>
      <c r="AO20" s="86">
        <v>45</v>
      </c>
      <c r="AP20" s="86">
        <v>45</v>
      </c>
      <c r="AQ20" s="86">
        <v>45</v>
      </c>
      <c r="AR20" s="86">
        <v>45</v>
      </c>
      <c r="AS20" s="86">
        <v>45</v>
      </c>
      <c r="AT20" s="86">
        <v>45</v>
      </c>
      <c r="AU20" s="86">
        <v>45</v>
      </c>
      <c r="AV20" s="86">
        <v>45</v>
      </c>
      <c r="AW20" s="86">
        <v>45</v>
      </c>
      <c r="AX20" s="86">
        <v>45</v>
      </c>
      <c r="AY20" s="86">
        <v>45</v>
      </c>
      <c r="AZ20" s="86">
        <v>45</v>
      </c>
      <c r="BA20" s="86">
        <v>45</v>
      </c>
      <c r="BB20" s="86">
        <v>45</v>
      </c>
      <c r="BC20" s="58">
        <f t="shared" si="12"/>
        <v>2349</v>
      </c>
      <c r="BD20" s="58">
        <f t="shared" si="13"/>
        <v>2349</v>
      </c>
      <c r="BE20" s="58">
        <f t="shared" si="14"/>
        <v>0</v>
      </c>
      <c r="BF20" s="21"/>
      <c r="BH20" s="79">
        <v>180</v>
      </c>
      <c r="BI20" s="65">
        <f t="shared" si="15"/>
        <v>422820</v>
      </c>
      <c r="BJ20" s="65">
        <f t="shared" si="15"/>
        <v>422820</v>
      </c>
      <c r="BK20" s="66">
        <f t="shared" si="11"/>
        <v>0</v>
      </c>
      <c r="BL20" s="17"/>
      <c r="BM20" s="19">
        <f t="shared" si="7"/>
        <v>106920</v>
      </c>
      <c r="BN20" s="19">
        <f t="shared" si="8"/>
        <v>105300</v>
      </c>
      <c r="BO20" s="19">
        <f t="shared" si="9"/>
        <v>105300</v>
      </c>
      <c r="BP20" s="19">
        <f t="shared" si="10"/>
        <v>105300</v>
      </c>
    </row>
    <row r="21" spans="1:68" s="17" customFormat="1">
      <c r="A21" s="108" t="s">
        <v>11</v>
      </c>
      <c r="B21" s="80">
        <v>9</v>
      </c>
      <c r="C21" s="86">
        <v>45</v>
      </c>
      <c r="D21" s="86">
        <v>45</v>
      </c>
      <c r="E21" s="86">
        <v>45</v>
      </c>
      <c r="F21" s="86">
        <v>45</v>
      </c>
      <c r="G21" s="86">
        <v>45</v>
      </c>
      <c r="H21" s="86">
        <v>45</v>
      </c>
      <c r="I21" s="86">
        <v>45</v>
      </c>
      <c r="J21" s="86">
        <v>45</v>
      </c>
      <c r="K21" s="86">
        <v>45</v>
      </c>
      <c r="L21" s="86">
        <v>45</v>
      </c>
      <c r="M21" s="86">
        <v>45</v>
      </c>
      <c r="N21" s="86">
        <v>45</v>
      </c>
      <c r="O21" s="86">
        <v>45</v>
      </c>
      <c r="P21" s="86">
        <v>45</v>
      </c>
      <c r="Q21" s="86">
        <v>45</v>
      </c>
      <c r="R21" s="86">
        <v>45</v>
      </c>
      <c r="S21" s="86">
        <v>45</v>
      </c>
      <c r="T21" s="86">
        <v>45</v>
      </c>
      <c r="U21" s="86">
        <v>45</v>
      </c>
      <c r="V21" s="86">
        <v>45</v>
      </c>
      <c r="W21" s="86">
        <v>45</v>
      </c>
      <c r="X21" s="86">
        <v>45</v>
      </c>
      <c r="Y21" s="86">
        <v>45</v>
      </c>
      <c r="Z21" s="86">
        <v>45</v>
      </c>
      <c r="AA21" s="86">
        <v>45</v>
      </c>
      <c r="AB21" s="86">
        <v>45</v>
      </c>
      <c r="AC21" s="86">
        <v>45</v>
      </c>
      <c r="AD21" s="86">
        <v>45</v>
      </c>
      <c r="AE21" s="86">
        <v>45</v>
      </c>
      <c r="AF21" s="86">
        <v>45</v>
      </c>
      <c r="AG21" s="86">
        <v>45</v>
      </c>
      <c r="AH21" s="86">
        <v>45</v>
      </c>
      <c r="AI21" s="86">
        <v>45</v>
      </c>
      <c r="AJ21" s="86">
        <v>45</v>
      </c>
      <c r="AK21" s="86">
        <v>45</v>
      </c>
      <c r="AL21" s="86">
        <v>45</v>
      </c>
      <c r="AM21" s="86">
        <v>45</v>
      </c>
      <c r="AN21" s="86">
        <v>45</v>
      </c>
      <c r="AO21" s="86">
        <v>45</v>
      </c>
      <c r="AP21" s="86">
        <v>45</v>
      </c>
      <c r="AQ21" s="86">
        <v>45</v>
      </c>
      <c r="AR21" s="86">
        <v>45</v>
      </c>
      <c r="AS21" s="86">
        <v>45</v>
      </c>
      <c r="AT21" s="86">
        <v>45</v>
      </c>
      <c r="AU21" s="86">
        <v>45</v>
      </c>
      <c r="AV21" s="86">
        <v>45</v>
      </c>
      <c r="AW21" s="86">
        <v>45</v>
      </c>
      <c r="AX21" s="86">
        <v>45</v>
      </c>
      <c r="AY21" s="86">
        <v>45</v>
      </c>
      <c r="AZ21" s="86">
        <v>45</v>
      </c>
      <c r="BA21" s="86">
        <v>45</v>
      </c>
      <c r="BB21" s="86">
        <v>45</v>
      </c>
      <c r="BC21" s="58">
        <f t="shared" si="12"/>
        <v>2349</v>
      </c>
      <c r="BD21" s="58">
        <f t="shared" si="13"/>
        <v>2349</v>
      </c>
      <c r="BE21" s="58">
        <f t="shared" si="14"/>
        <v>0</v>
      </c>
      <c r="BF21" s="22"/>
      <c r="BH21" s="76">
        <v>85</v>
      </c>
      <c r="BI21" s="65">
        <f t="shared" si="15"/>
        <v>199665</v>
      </c>
      <c r="BJ21" s="65">
        <f t="shared" si="15"/>
        <v>199665</v>
      </c>
      <c r="BK21" s="66">
        <f t="shared" si="11"/>
        <v>0</v>
      </c>
      <c r="BM21" s="19">
        <f t="shared" si="7"/>
        <v>50490</v>
      </c>
      <c r="BN21" s="19">
        <f t="shared" si="8"/>
        <v>49725</v>
      </c>
      <c r="BO21" s="19">
        <f t="shared" si="9"/>
        <v>49725</v>
      </c>
      <c r="BP21" s="19">
        <f t="shared" si="10"/>
        <v>49725</v>
      </c>
    </row>
    <row r="22" spans="1:68" s="19" customFormat="1">
      <c r="A22" s="112" t="s">
        <v>2</v>
      </c>
      <c r="B22" s="80">
        <v>9</v>
      </c>
      <c r="C22" s="80">
        <v>45</v>
      </c>
      <c r="D22" s="80">
        <v>45</v>
      </c>
      <c r="E22" s="80">
        <v>45</v>
      </c>
      <c r="F22" s="80">
        <v>45</v>
      </c>
      <c r="G22" s="80">
        <v>45</v>
      </c>
      <c r="H22" s="80">
        <v>45</v>
      </c>
      <c r="I22" s="80">
        <v>45</v>
      </c>
      <c r="J22" s="80">
        <v>45</v>
      </c>
      <c r="K22" s="80">
        <v>45</v>
      </c>
      <c r="L22" s="80">
        <v>45</v>
      </c>
      <c r="M22" s="80">
        <v>45</v>
      </c>
      <c r="N22" s="80">
        <v>45</v>
      </c>
      <c r="O22" s="80">
        <v>45</v>
      </c>
      <c r="P22" s="80">
        <v>45</v>
      </c>
      <c r="Q22" s="80">
        <v>45</v>
      </c>
      <c r="R22" s="80">
        <v>45</v>
      </c>
      <c r="S22" s="80">
        <v>45</v>
      </c>
      <c r="T22" s="80">
        <v>45</v>
      </c>
      <c r="U22" s="80">
        <v>45</v>
      </c>
      <c r="V22" s="80">
        <v>45</v>
      </c>
      <c r="W22" s="80">
        <v>45</v>
      </c>
      <c r="X22" s="80">
        <v>45</v>
      </c>
      <c r="Y22" s="80">
        <v>45</v>
      </c>
      <c r="Z22" s="80">
        <v>45</v>
      </c>
      <c r="AA22" s="80">
        <v>45</v>
      </c>
      <c r="AB22" s="80">
        <v>45</v>
      </c>
      <c r="AC22" s="80">
        <v>45</v>
      </c>
      <c r="AD22" s="80">
        <v>45</v>
      </c>
      <c r="AE22" s="80">
        <v>45</v>
      </c>
      <c r="AF22" s="80">
        <v>45</v>
      </c>
      <c r="AG22" s="80">
        <v>45</v>
      </c>
      <c r="AH22" s="80">
        <v>45</v>
      </c>
      <c r="AI22" s="80">
        <v>45</v>
      </c>
      <c r="AJ22" s="80">
        <v>45</v>
      </c>
      <c r="AK22" s="80">
        <v>45</v>
      </c>
      <c r="AL22" s="80">
        <v>45</v>
      </c>
      <c r="AM22" s="80">
        <v>45</v>
      </c>
      <c r="AN22" s="80">
        <v>45</v>
      </c>
      <c r="AO22" s="80">
        <v>45</v>
      </c>
      <c r="AP22" s="80">
        <v>45</v>
      </c>
      <c r="AQ22" s="80">
        <v>45</v>
      </c>
      <c r="AR22" s="80">
        <v>45</v>
      </c>
      <c r="AS22" s="80">
        <v>45</v>
      </c>
      <c r="AT22" s="80">
        <v>45</v>
      </c>
      <c r="AU22" s="80">
        <v>45</v>
      </c>
      <c r="AV22" s="80">
        <v>45</v>
      </c>
      <c r="AW22" s="80">
        <v>45</v>
      </c>
      <c r="AX22" s="80">
        <v>45</v>
      </c>
      <c r="AY22" s="80">
        <v>45</v>
      </c>
      <c r="AZ22" s="80">
        <v>45</v>
      </c>
      <c r="BA22" s="80">
        <v>45</v>
      </c>
      <c r="BB22" s="80">
        <v>45</v>
      </c>
      <c r="BC22" s="58">
        <f t="shared" si="12"/>
        <v>2349</v>
      </c>
      <c r="BD22" s="58">
        <f t="shared" si="13"/>
        <v>2349</v>
      </c>
      <c r="BE22" s="58">
        <f t="shared" si="14"/>
        <v>0</v>
      </c>
      <c r="BF22" s="21"/>
      <c r="BH22" s="79">
        <v>85</v>
      </c>
      <c r="BI22" s="65">
        <f t="shared" si="15"/>
        <v>199665</v>
      </c>
      <c r="BJ22" s="65">
        <f t="shared" si="15"/>
        <v>199665</v>
      </c>
      <c r="BK22" s="66">
        <f t="shared" si="11"/>
        <v>0</v>
      </c>
      <c r="BL22" s="17"/>
      <c r="BM22" s="19">
        <f t="shared" si="7"/>
        <v>50490</v>
      </c>
      <c r="BN22" s="19">
        <f t="shared" si="8"/>
        <v>49725</v>
      </c>
      <c r="BO22" s="19">
        <f t="shared" si="9"/>
        <v>49725</v>
      </c>
      <c r="BP22" s="19">
        <f t="shared" si="10"/>
        <v>49725</v>
      </c>
    </row>
    <row r="23" spans="1:68" s="17" customFormat="1">
      <c r="A23" s="112" t="s">
        <v>16</v>
      </c>
      <c r="B23" s="80">
        <v>9</v>
      </c>
      <c r="C23" s="80">
        <v>45</v>
      </c>
      <c r="D23" s="80">
        <v>45</v>
      </c>
      <c r="E23" s="80">
        <v>45</v>
      </c>
      <c r="F23" s="80">
        <v>45</v>
      </c>
      <c r="G23" s="80">
        <v>45</v>
      </c>
      <c r="H23" s="80">
        <v>45</v>
      </c>
      <c r="I23" s="80">
        <v>45</v>
      </c>
      <c r="J23" s="80">
        <v>45</v>
      </c>
      <c r="K23" s="80">
        <v>45</v>
      </c>
      <c r="L23" s="80">
        <v>45</v>
      </c>
      <c r="M23" s="80">
        <v>45</v>
      </c>
      <c r="N23" s="80">
        <v>45</v>
      </c>
      <c r="O23" s="80">
        <v>45</v>
      </c>
      <c r="P23" s="80">
        <v>45</v>
      </c>
      <c r="Q23" s="80">
        <v>45</v>
      </c>
      <c r="R23" s="80">
        <v>45</v>
      </c>
      <c r="S23" s="80">
        <v>45</v>
      </c>
      <c r="T23" s="80">
        <v>45</v>
      </c>
      <c r="U23" s="80">
        <v>45</v>
      </c>
      <c r="V23" s="80">
        <v>45</v>
      </c>
      <c r="W23" s="80">
        <v>45</v>
      </c>
      <c r="X23" s="80">
        <v>45</v>
      </c>
      <c r="Y23" s="80">
        <v>45</v>
      </c>
      <c r="Z23" s="80">
        <v>45</v>
      </c>
      <c r="AA23" s="80">
        <v>45</v>
      </c>
      <c r="AB23" s="80">
        <v>45</v>
      </c>
      <c r="AC23" s="80">
        <v>45</v>
      </c>
      <c r="AD23" s="80">
        <v>45</v>
      </c>
      <c r="AE23" s="80">
        <v>45</v>
      </c>
      <c r="AF23" s="80">
        <v>45</v>
      </c>
      <c r="AG23" s="80">
        <v>45</v>
      </c>
      <c r="AH23" s="80">
        <v>45</v>
      </c>
      <c r="AI23" s="80">
        <v>45</v>
      </c>
      <c r="AJ23" s="80">
        <v>45</v>
      </c>
      <c r="AK23" s="80">
        <v>45</v>
      </c>
      <c r="AL23" s="80">
        <v>45</v>
      </c>
      <c r="AM23" s="80">
        <v>45</v>
      </c>
      <c r="AN23" s="80">
        <v>45</v>
      </c>
      <c r="AO23" s="80">
        <v>45</v>
      </c>
      <c r="AP23" s="80">
        <v>45</v>
      </c>
      <c r="AQ23" s="80">
        <v>45</v>
      </c>
      <c r="AR23" s="80">
        <v>45</v>
      </c>
      <c r="AS23" s="80">
        <v>45</v>
      </c>
      <c r="AT23" s="80">
        <v>45</v>
      </c>
      <c r="AU23" s="80">
        <v>45</v>
      </c>
      <c r="AV23" s="80">
        <v>45</v>
      </c>
      <c r="AW23" s="80">
        <v>45</v>
      </c>
      <c r="AX23" s="80">
        <v>45</v>
      </c>
      <c r="AY23" s="80">
        <v>45</v>
      </c>
      <c r="AZ23" s="80">
        <v>45</v>
      </c>
      <c r="BA23" s="80">
        <v>45</v>
      </c>
      <c r="BB23" s="80">
        <v>45</v>
      </c>
      <c r="BC23" s="58">
        <f t="shared" si="12"/>
        <v>2349</v>
      </c>
      <c r="BD23" s="58">
        <f t="shared" si="13"/>
        <v>2349</v>
      </c>
      <c r="BE23" s="58">
        <f t="shared" si="14"/>
        <v>0</v>
      </c>
      <c r="BF23" s="22"/>
      <c r="BH23" s="76">
        <v>85</v>
      </c>
      <c r="BI23" s="65">
        <f t="shared" si="15"/>
        <v>199665</v>
      </c>
      <c r="BJ23" s="65">
        <f t="shared" si="15"/>
        <v>199665</v>
      </c>
      <c r="BK23" s="66">
        <f t="shared" si="11"/>
        <v>0</v>
      </c>
      <c r="BM23" s="19">
        <f t="shared" si="7"/>
        <v>50490</v>
      </c>
      <c r="BN23" s="19">
        <f t="shared" si="8"/>
        <v>49725</v>
      </c>
      <c r="BO23" s="19">
        <f t="shared" si="9"/>
        <v>49725</v>
      </c>
      <c r="BP23" s="19">
        <f t="shared" si="10"/>
        <v>49725</v>
      </c>
    </row>
    <row r="24" spans="1:68" s="19" customFormat="1">
      <c r="A24" s="112" t="s">
        <v>48</v>
      </c>
      <c r="B24" s="80">
        <v>9</v>
      </c>
      <c r="C24" s="80">
        <v>45</v>
      </c>
      <c r="D24" s="80">
        <v>45</v>
      </c>
      <c r="E24" s="80">
        <v>45</v>
      </c>
      <c r="F24" s="80">
        <v>45</v>
      </c>
      <c r="G24" s="80">
        <v>45</v>
      </c>
      <c r="H24" s="80">
        <v>45</v>
      </c>
      <c r="I24" s="80">
        <v>45</v>
      </c>
      <c r="J24" s="80">
        <v>45</v>
      </c>
      <c r="K24" s="80">
        <v>45</v>
      </c>
      <c r="L24" s="80">
        <v>45</v>
      </c>
      <c r="M24" s="80">
        <v>45</v>
      </c>
      <c r="N24" s="80">
        <v>45</v>
      </c>
      <c r="O24" s="80">
        <v>45</v>
      </c>
      <c r="P24" s="80">
        <v>45</v>
      </c>
      <c r="Q24" s="80">
        <v>45</v>
      </c>
      <c r="R24" s="80">
        <v>45</v>
      </c>
      <c r="S24" s="80">
        <v>45</v>
      </c>
      <c r="T24" s="80">
        <v>45</v>
      </c>
      <c r="U24" s="80">
        <v>45</v>
      </c>
      <c r="V24" s="80">
        <v>45</v>
      </c>
      <c r="W24" s="80">
        <v>45</v>
      </c>
      <c r="X24" s="80">
        <v>45</v>
      </c>
      <c r="Y24" s="80">
        <v>45</v>
      </c>
      <c r="Z24" s="80">
        <v>45</v>
      </c>
      <c r="AA24" s="80">
        <v>45</v>
      </c>
      <c r="AB24" s="80">
        <v>45</v>
      </c>
      <c r="AC24" s="80">
        <v>45</v>
      </c>
      <c r="AD24" s="80">
        <v>45</v>
      </c>
      <c r="AE24" s="80">
        <v>45</v>
      </c>
      <c r="AF24" s="80">
        <v>45</v>
      </c>
      <c r="AG24" s="80">
        <v>45</v>
      </c>
      <c r="AH24" s="80">
        <v>45</v>
      </c>
      <c r="AI24" s="80">
        <v>45</v>
      </c>
      <c r="AJ24" s="80">
        <v>45</v>
      </c>
      <c r="AK24" s="80">
        <v>45</v>
      </c>
      <c r="AL24" s="80">
        <v>45</v>
      </c>
      <c r="AM24" s="80">
        <v>45</v>
      </c>
      <c r="AN24" s="80">
        <v>45</v>
      </c>
      <c r="AO24" s="80">
        <v>45</v>
      </c>
      <c r="AP24" s="80">
        <v>45</v>
      </c>
      <c r="AQ24" s="80">
        <v>45</v>
      </c>
      <c r="AR24" s="80">
        <v>45</v>
      </c>
      <c r="AS24" s="80">
        <v>45</v>
      </c>
      <c r="AT24" s="80">
        <v>45</v>
      </c>
      <c r="AU24" s="80">
        <v>45</v>
      </c>
      <c r="AV24" s="80">
        <v>45</v>
      </c>
      <c r="AW24" s="80">
        <v>45</v>
      </c>
      <c r="AX24" s="80">
        <v>45</v>
      </c>
      <c r="AY24" s="80">
        <v>45</v>
      </c>
      <c r="AZ24" s="80">
        <v>45</v>
      </c>
      <c r="BA24" s="80">
        <v>45</v>
      </c>
      <c r="BB24" s="80">
        <v>45</v>
      </c>
      <c r="BC24" s="58">
        <f t="shared" si="12"/>
        <v>2349</v>
      </c>
      <c r="BD24" s="58">
        <f t="shared" si="13"/>
        <v>2349</v>
      </c>
      <c r="BE24" s="58">
        <f t="shared" si="14"/>
        <v>0</v>
      </c>
      <c r="BF24" s="21"/>
      <c r="BH24" s="79">
        <v>85</v>
      </c>
      <c r="BI24" s="65">
        <f t="shared" si="15"/>
        <v>199665</v>
      </c>
      <c r="BJ24" s="65">
        <f t="shared" si="15"/>
        <v>199665</v>
      </c>
      <c r="BK24" s="66">
        <f t="shared" si="11"/>
        <v>0</v>
      </c>
      <c r="BL24" s="17"/>
      <c r="BM24" s="19">
        <f t="shared" si="7"/>
        <v>50490</v>
      </c>
      <c r="BN24" s="19">
        <f t="shared" si="8"/>
        <v>49725</v>
      </c>
      <c r="BO24" s="19">
        <f t="shared" si="9"/>
        <v>49725</v>
      </c>
      <c r="BP24" s="19">
        <f t="shared" si="10"/>
        <v>49725</v>
      </c>
    </row>
    <row r="25" spans="1:68" s="19" customFormat="1">
      <c r="A25" s="112" t="s">
        <v>49</v>
      </c>
      <c r="B25" s="80">
        <v>9</v>
      </c>
      <c r="C25" s="80">
        <v>45</v>
      </c>
      <c r="D25" s="80">
        <v>45</v>
      </c>
      <c r="E25" s="80">
        <v>45</v>
      </c>
      <c r="F25" s="80">
        <v>45</v>
      </c>
      <c r="G25" s="80">
        <v>45</v>
      </c>
      <c r="H25" s="80">
        <v>45</v>
      </c>
      <c r="I25" s="80">
        <v>45</v>
      </c>
      <c r="J25" s="80">
        <v>45</v>
      </c>
      <c r="K25" s="80">
        <v>45</v>
      </c>
      <c r="L25" s="80">
        <v>45</v>
      </c>
      <c r="M25" s="80">
        <v>45</v>
      </c>
      <c r="N25" s="80">
        <v>45</v>
      </c>
      <c r="O25" s="80">
        <v>45</v>
      </c>
      <c r="P25" s="80">
        <v>45</v>
      </c>
      <c r="Q25" s="80">
        <v>45</v>
      </c>
      <c r="R25" s="80">
        <v>45</v>
      </c>
      <c r="S25" s="80">
        <v>45</v>
      </c>
      <c r="T25" s="80">
        <v>45</v>
      </c>
      <c r="U25" s="80">
        <v>45</v>
      </c>
      <c r="V25" s="80">
        <v>45</v>
      </c>
      <c r="W25" s="80">
        <v>45</v>
      </c>
      <c r="X25" s="80">
        <v>45</v>
      </c>
      <c r="Y25" s="80">
        <v>45</v>
      </c>
      <c r="Z25" s="80">
        <v>45</v>
      </c>
      <c r="AA25" s="80">
        <v>45</v>
      </c>
      <c r="AB25" s="80">
        <v>45</v>
      </c>
      <c r="AC25" s="80">
        <v>45</v>
      </c>
      <c r="AD25" s="80">
        <v>45</v>
      </c>
      <c r="AE25" s="80">
        <v>45</v>
      </c>
      <c r="AF25" s="80">
        <v>45</v>
      </c>
      <c r="AG25" s="80">
        <v>45</v>
      </c>
      <c r="AH25" s="80">
        <v>45</v>
      </c>
      <c r="AI25" s="80">
        <v>45</v>
      </c>
      <c r="AJ25" s="80">
        <v>45</v>
      </c>
      <c r="AK25" s="80">
        <v>45</v>
      </c>
      <c r="AL25" s="80">
        <v>45</v>
      </c>
      <c r="AM25" s="80">
        <v>45</v>
      </c>
      <c r="AN25" s="80">
        <v>45</v>
      </c>
      <c r="AO25" s="80">
        <v>45</v>
      </c>
      <c r="AP25" s="80">
        <v>45</v>
      </c>
      <c r="AQ25" s="80">
        <v>45</v>
      </c>
      <c r="AR25" s="80">
        <v>45</v>
      </c>
      <c r="AS25" s="80">
        <v>45</v>
      </c>
      <c r="AT25" s="80">
        <v>45</v>
      </c>
      <c r="AU25" s="80">
        <v>45</v>
      </c>
      <c r="AV25" s="80">
        <v>45</v>
      </c>
      <c r="AW25" s="80">
        <v>45</v>
      </c>
      <c r="AX25" s="80">
        <v>45</v>
      </c>
      <c r="AY25" s="80">
        <v>45</v>
      </c>
      <c r="AZ25" s="80">
        <v>45</v>
      </c>
      <c r="BA25" s="80">
        <v>45</v>
      </c>
      <c r="BB25" s="80">
        <v>45</v>
      </c>
      <c r="BC25" s="58">
        <f t="shared" si="12"/>
        <v>2349</v>
      </c>
      <c r="BD25" s="58">
        <f t="shared" si="13"/>
        <v>2349</v>
      </c>
      <c r="BE25" s="58">
        <f t="shared" si="14"/>
        <v>0</v>
      </c>
      <c r="BF25" s="21"/>
      <c r="BH25" s="79">
        <v>85</v>
      </c>
      <c r="BI25" s="65">
        <f t="shared" si="15"/>
        <v>199665</v>
      </c>
      <c r="BJ25" s="65">
        <f t="shared" si="15"/>
        <v>199665</v>
      </c>
      <c r="BK25" s="66">
        <f t="shared" si="11"/>
        <v>0</v>
      </c>
      <c r="BL25" s="17"/>
      <c r="BM25" s="19">
        <f t="shared" si="7"/>
        <v>50490</v>
      </c>
      <c r="BN25" s="19">
        <f t="shared" si="8"/>
        <v>49725</v>
      </c>
      <c r="BO25" s="19">
        <f t="shared" si="9"/>
        <v>49725</v>
      </c>
      <c r="BP25" s="19">
        <f t="shared" si="10"/>
        <v>49725</v>
      </c>
    </row>
    <row r="26" spans="1:68" s="19" customFormat="1">
      <c r="A26" s="112" t="s">
        <v>50</v>
      </c>
      <c r="B26" s="80">
        <v>9</v>
      </c>
      <c r="C26" s="80">
        <v>45</v>
      </c>
      <c r="D26" s="80">
        <v>45</v>
      </c>
      <c r="E26" s="80">
        <v>45</v>
      </c>
      <c r="F26" s="80">
        <v>45</v>
      </c>
      <c r="G26" s="80">
        <v>45</v>
      </c>
      <c r="H26" s="80">
        <v>45</v>
      </c>
      <c r="I26" s="80">
        <v>45</v>
      </c>
      <c r="J26" s="80">
        <v>45</v>
      </c>
      <c r="K26" s="80">
        <v>45</v>
      </c>
      <c r="L26" s="80">
        <v>45</v>
      </c>
      <c r="M26" s="80">
        <v>45</v>
      </c>
      <c r="N26" s="80">
        <v>45</v>
      </c>
      <c r="O26" s="80">
        <v>45</v>
      </c>
      <c r="P26" s="80">
        <v>45</v>
      </c>
      <c r="Q26" s="80">
        <v>45</v>
      </c>
      <c r="R26" s="80">
        <v>45</v>
      </c>
      <c r="S26" s="80">
        <v>45</v>
      </c>
      <c r="T26" s="80">
        <v>45</v>
      </c>
      <c r="U26" s="80">
        <v>45</v>
      </c>
      <c r="V26" s="80">
        <v>45</v>
      </c>
      <c r="W26" s="80">
        <v>45</v>
      </c>
      <c r="X26" s="80">
        <v>45</v>
      </c>
      <c r="Y26" s="80">
        <v>45</v>
      </c>
      <c r="Z26" s="80">
        <v>45</v>
      </c>
      <c r="AA26" s="80">
        <v>45</v>
      </c>
      <c r="AB26" s="80">
        <v>45</v>
      </c>
      <c r="AC26" s="80">
        <v>45</v>
      </c>
      <c r="AD26" s="80">
        <v>45</v>
      </c>
      <c r="AE26" s="80">
        <v>45</v>
      </c>
      <c r="AF26" s="80">
        <v>45</v>
      </c>
      <c r="AG26" s="80">
        <v>45</v>
      </c>
      <c r="AH26" s="80">
        <v>45</v>
      </c>
      <c r="AI26" s="80">
        <v>45</v>
      </c>
      <c r="AJ26" s="80">
        <v>45</v>
      </c>
      <c r="AK26" s="80">
        <v>45</v>
      </c>
      <c r="AL26" s="80">
        <v>45</v>
      </c>
      <c r="AM26" s="80">
        <v>45</v>
      </c>
      <c r="AN26" s="80">
        <v>45</v>
      </c>
      <c r="AO26" s="80">
        <v>45</v>
      </c>
      <c r="AP26" s="80">
        <v>45</v>
      </c>
      <c r="AQ26" s="80">
        <v>45</v>
      </c>
      <c r="AR26" s="80">
        <v>45</v>
      </c>
      <c r="AS26" s="80">
        <v>45</v>
      </c>
      <c r="AT26" s="80">
        <v>45</v>
      </c>
      <c r="AU26" s="80">
        <v>45</v>
      </c>
      <c r="AV26" s="80">
        <v>45</v>
      </c>
      <c r="AW26" s="80">
        <v>45</v>
      </c>
      <c r="AX26" s="80">
        <v>45</v>
      </c>
      <c r="AY26" s="80">
        <v>45</v>
      </c>
      <c r="AZ26" s="80">
        <v>45</v>
      </c>
      <c r="BA26" s="80">
        <v>45</v>
      </c>
      <c r="BB26" s="80">
        <v>45</v>
      </c>
      <c r="BC26" s="58">
        <f t="shared" si="12"/>
        <v>2349</v>
      </c>
      <c r="BD26" s="58">
        <f t="shared" si="13"/>
        <v>2349</v>
      </c>
      <c r="BE26" s="58">
        <f t="shared" si="14"/>
        <v>0</v>
      </c>
      <c r="BF26" s="21"/>
      <c r="BH26" s="79">
        <v>85</v>
      </c>
      <c r="BI26" s="65">
        <f t="shared" si="15"/>
        <v>199665</v>
      </c>
      <c r="BJ26" s="65">
        <f t="shared" si="15"/>
        <v>199665</v>
      </c>
      <c r="BK26" s="66">
        <f t="shared" si="11"/>
        <v>0</v>
      </c>
      <c r="BL26" s="17"/>
      <c r="BM26" s="19">
        <f t="shared" si="7"/>
        <v>50490</v>
      </c>
      <c r="BN26" s="19">
        <f t="shared" si="8"/>
        <v>49725</v>
      </c>
      <c r="BO26" s="19">
        <f t="shared" si="9"/>
        <v>49725</v>
      </c>
      <c r="BP26" s="19">
        <f t="shared" si="10"/>
        <v>49725</v>
      </c>
    </row>
    <row r="27" spans="1:68" s="19" customFormat="1">
      <c r="A27" s="112" t="s">
        <v>51</v>
      </c>
      <c r="B27" s="80">
        <v>9</v>
      </c>
      <c r="C27" s="80">
        <v>45</v>
      </c>
      <c r="D27" s="80">
        <v>45</v>
      </c>
      <c r="E27" s="80">
        <v>45</v>
      </c>
      <c r="F27" s="80">
        <v>45</v>
      </c>
      <c r="G27" s="80">
        <v>45</v>
      </c>
      <c r="H27" s="80">
        <v>45</v>
      </c>
      <c r="I27" s="80">
        <v>45</v>
      </c>
      <c r="J27" s="80">
        <v>45</v>
      </c>
      <c r="K27" s="80">
        <v>45</v>
      </c>
      <c r="L27" s="80">
        <v>45</v>
      </c>
      <c r="M27" s="80">
        <v>45</v>
      </c>
      <c r="N27" s="80">
        <v>45</v>
      </c>
      <c r="O27" s="80">
        <v>45</v>
      </c>
      <c r="P27" s="80">
        <v>45</v>
      </c>
      <c r="Q27" s="80">
        <v>45</v>
      </c>
      <c r="R27" s="80">
        <v>45</v>
      </c>
      <c r="S27" s="80">
        <v>45</v>
      </c>
      <c r="T27" s="80">
        <v>45</v>
      </c>
      <c r="U27" s="80">
        <v>45</v>
      </c>
      <c r="V27" s="80">
        <v>45</v>
      </c>
      <c r="W27" s="80">
        <v>45</v>
      </c>
      <c r="X27" s="80">
        <v>45</v>
      </c>
      <c r="Y27" s="80">
        <v>45</v>
      </c>
      <c r="Z27" s="80">
        <v>45</v>
      </c>
      <c r="AA27" s="80">
        <v>45</v>
      </c>
      <c r="AB27" s="80">
        <v>45</v>
      </c>
      <c r="AC27" s="80">
        <v>45</v>
      </c>
      <c r="AD27" s="80">
        <v>45</v>
      </c>
      <c r="AE27" s="80">
        <v>45</v>
      </c>
      <c r="AF27" s="80">
        <v>45</v>
      </c>
      <c r="AG27" s="80">
        <v>45</v>
      </c>
      <c r="AH27" s="80">
        <v>45</v>
      </c>
      <c r="AI27" s="80">
        <v>45</v>
      </c>
      <c r="AJ27" s="80">
        <v>45</v>
      </c>
      <c r="AK27" s="80">
        <v>45</v>
      </c>
      <c r="AL27" s="80">
        <v>45</v>
      </c>
      <c r="AM27" s="80">
        <v>45</v>
      </c>
      <c r="AN27" s="80">
        <v>45</v>
      </c>
      <c r="AO27" s="80">
        <v>45</v>
      </c>
      <c r="AP27" s="80">
        <v>45</v>
      </c>
      <c r="AQ27" s="80">
        <v>45</v>
      </c>
      <c r="AR27" s="80">
        <v>45</v>
      </c>
      <c r="AS27" s="80">
        <v>45</v>
      </c>
      <c r="AT27" s="80">
        <v>45</v>
      </c>
      <c r="AU27" s="80">
        <v>45</v>
      </c>
      <c r="AV27" s="80">
        <v>45</v>
      </c>
      <c r="AW27" s="80">
        <v>45</v>
      </c>
      <c r="AX27" s="80">
        <v>45</v>
      </c>
      <c r="AY27" s="80">
        <v>45</v>
      </c>
      <c r="AZ27" s="80">
        <v>45</v>
      </c>
      <c r="BA27" s="80">
        <v>45</v>
      </c>
      <c r="BB27" s="80">
        <v>45</v>
      </c>
      <c r="BC27" s="58">
        <f t="shared" si="12"/>
        <v>2349</v>
      </c>
      <c r="BD27" s="58">
        <f t="shared" si="13"/>
        <v>2349</v>
      </c>
      <c r="BE27" s="58">
        <f t="shared" si="14"/>
        <v>0</v>
      </c>
      <c r="BF27" s="21"/>
      <c r="BH27" s="79">
        <v>85</v>
      </c>
      <c r="BI27" s="65">
        <f t="shared" si="15"/>
        <v>199665</v>
      </c>
      <c r="BJ27" s="65">
        <f t="shared" si="15"/>
        <v>199665</v>
      </c>
      <c r="BK27" s="66">
        <f t="shared" si="11"/>
        <v>0</v>
      </c>
      <c r="BL27" s="17"/>
      <c r="BM27" s="19">
        <f t="shared" si="7"/>
        <v>50490</v>
      </c>
      <c r="BN27" s="19">
        <f t="shared" si="8"/>
        <v>49725</v>
      </c>
      <c r="BO27" s="19">
        <f t="shared" si="9"/>
        <v>49725</v>
      </c>
      <c r="BP27" s="19">
        <f t="shared" si="10"/>
        <v>49725</v>
      </c>
    </row>
    <row r="28" spans="1:68" s="19" customFormat="1">
      <c r="A28" s="112" t="s">
        <v>15</v>
      </c>
      <c r="B28" s="80">
        <v>9</v>
      </c>
      <c r="C28" s="80">
        <v>45</v>
      </c>
      <c r="D28" s="80">
        <v>45</v>
      </c>
      <c r="E28" s="80">
        <v>45</v>
      </c>
      <c r="F28" s="80">
        <v>45</v>
      </c>
      <c r="G28" s="80">
        <v>45</v>
      </c>
      <c r="H28" s="80">
        <v>45</v>
      </c>
      <c r="I28" s="80">
        <v>45</v>
      </c>
      <c r="J28" s="80">
        <v>45</v>
      </c>
      <c r="K28" s="80">
        <v>45</v>
      </c>
      <c r="L28" s="80">
        <v>45</v>
      </c>
      <c r="M28" s="80">
        <v>45</v>
      </c>
      <c r="N28" s="80">
        <v>45</v>
      </c>
      <c r="O28" s="80">
        <v>45</v>
      </c>
      <c r="P28" s="80">
        <v>45</v>
      </c>
      <c r="Q28" s="80">
        <v>45</v>
      </c>
      <c r="R28" s="80">
        <v>45</v>
      </c>
      <c r="S28" s="80">
        <v>45</v>
      </c>
      <c r="T28" s="80">
        <v>45</v>
      </c>
      <c r="U28" s="80">
        <v>45</v>
      </c>
      <c r="V28" s="80">
        <v>45</v>
      </c>
      <c r="W28" s="80">
        <v>45</v>
      </c>
      <c r="X28" s="80">
        <v>45</v>
      </c>
      <c r="Y28" s="80">
        <v>45</v>
      </c>
      <c r="Z28" s="80">
        <v>45</v>
      </c>
      <c r="AA28" s="80">
        <v>45</v>
      </c>
      <c r="AB28" s="80">
        <v>45</v>
      </c>
      <c r="AC28" s="80">
        <v>45</v>
      </c>
      <c r="AD28" s="80">
        <v>45</v>
      </c>
      <c r="AE28" s="80">
        <v>45</v>
      </c>
      <c r="AF28" s="80">
        <v>45</v>
      </c>
      <c r="AG28" s="80">
        <v>45</v>
      </c>
      <c r="AH28" s="80">
        <v>45</v>
      </c>
      <c r="AI28" s="80">
        <v>45</v>
      </c>
      <c r="AJ28" s="80">
        <v>45</v>
      </c>
      <c r="AK28" s="80">
        <v>45</v>
      </c>
      <c r="AL28" s="80">
        <v>45</v>
      </c>
      <c r="AM28" s="80">
        <v>45</v>
      </c>
      <c r="AN28" s="80">
        <v>45</v>
      </c>
      <c r="AO28" s="80">
        <v>45</v>
      </c>
      <c r="AP28" s="80">
        <v>45</v>
      </c>
      <c r="AQ28" s="80">
        <v>45</v>
      </c>
      <c r="AR28" s="80">
        <v>45</v>
      </c>
      <c r="AS28" s="80">
        <v>45</v>
      </c>
      <c r="AT28" s="80">
        <v>45</v>
      </c>
      <c r="AU28" s="80">
        <v>45</v>
      </c>
      <c r="AV28" s="80">
        <v>45</v>
      </c>
      <c r="AW28" s="80">
        <v>45</v>
      </c>
      <c r="AX28" s="80">
        <v>45</v>
      </c>
      <c r="AY28" s="80">
        <v>45</v>
      </c>
      <c r="AZ28" s="80">
        <v>45</v>
      </c>
      <c r="BA28" s="80">
        <v>45</v>
      </c>
      <c r="BB28" s="80">
        <v>45</v>
      </c>
      <c r="BC28" s="58">
        <f t="shared" si="12"/>
        <v>2349</v>
      </c>
      <c r="BD28" s="58">
        <f t="shared" si="13"/>
        <v>2349</v>
      </c>
      <c r="BE28" s="58">
        <f t="shared" si="14"/>
        <v>0</v>
      </c>
      <c r="BF28" s="21"/>
      <c r="BH28" s="79">
        <v>85</v>
      </c>
      <c r="BI28" s="65">
        <f t="shared" si="15"/>
        <v>199665</v>
      </c>
      <c r="BJ28" s="65">
        <f t="shared" si="15"/>
        <v>199665</v>
      </c>
      <c r="BK28" s="66">
        <f t="shared" si="11"/>
        <v>0</v>
      </c>
      <c r="BL28" s="17"/>
      <c r="BM28" s="19">
        <f t="shared" si="7"/>
        <v>50490</v>
      </c>
      <c r="BN28" s="19">
        <f t="shared" si="8"/>
        <v>49725</v>
      </c>
      <c r="BO28" s="19">
        <f t="shared" si="9"/>
        <v>49725</v>
      </c>
      <c r="BP28" s="19">
        <f t="shared" si="10"/>
        <v>49725</v>
      </c>
    </row>
    <row r="29" spans="1:68" s="27" customFormat="1" ht="9" customHeight="1">
      <c r="A29" s="23"/>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5"/>
      <c r="BD29" s="25"/>
      <c r="BE29" s="25"/>
      <c r="BF29" s="26"/>
      <c r="BH29" s="28"/>
      <c r="BI29" s="29"/>
      <c r="BJ29" s="29"/>
      <c r="BK29" s="30"/>
      <c r="BL29" s="31"/>
      <c r="BM29" s="19">
        <f t="shared" si="7"/>
        <v>0</v>
      </c>
      <c r="BN29" s="19">
        <f t="shared" si="8"/>
        <v>0</v>
      </c>
      <c r="BO29" s="19">
        <f t="shared" si="9"/>
        <v>0</v>
      </c>
      <c r="BP29" s="19">
        <f t="shared" si="10"/>
        <v>0</v>
      </c>
    </row>
    <row r="30" spans="1:68" s="33" customFormat="1">
      <c r="A30" s="60" t="s">
        <v>26</v>
      </c>
      <c r="B30" s="61"/>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82">
        <f>SUM(BC35:BC35)</f>
        <v>2089</v>
      </c>
      <c r="BD30" s="62">
        <f>SUM(BD35:BD35)</f>
        <v>2089</v>
      </c>
      <c r="BE30" s="77">
        <f>SUM(BE35:BE35)</f>
        <v>0</v>
      </c>
      <c r="BF30" s="32"/>
      <c r="BH30" s="73"/>
      <c r="BI30" s="74">
        <f>SUM(BI35:BI35)</f>
        <v>0</v>
      </c>
      <c r="BJ30" s="74">
        <f>SUM(BJ35:BJ35)</f>
        <v>0</v>
      </c>
      <c r="BK30" s="75">
        <f t="shared" ref="BK30:BK35" si="16">SUM(BI30-BJ30)</f>
        <v>0</v>
      </c>
      <c r="BL30" s="17"/>
      <c r="BM30" s="19">
        <f t="shared" si="7"/>
        <v>0</v>
      </c>
      <c r="BN30" s="19">
        <f t="shared" si="8"/>
        <v>0</v>
      </c>
      <c r="BO30" s="19">
        <f t="shared" si="9"/>
        <v>0</v>
      </c>
      <c r="BP30" s="19">
        <f t="shared" si="10"/>
        <v>0</v>
      </c>
    </row>
    <row r="31" spans="1:68" s="33" customFormat="1">
      <c r="A31" s="112" t="s">
        <v>27</v>
      </c>
      <c r="B31" s="80">
        <v>9</v>
      </c>
      <c r="C31" s="80">
        <v>45</v>
      </c>
      <c r="D31" s="80">
        <v>45</v>
      </c>
      <c r="E31" s="80">
        <v>45</v>
      </c>
      <c r="F31" s="80">
        <v>45</v>
      </c>
      <c r="G31" s="80">
        <v>45</v>
      </c>
      <c r="H31" s="80">
        <v>45</v>
      </c>
      <c r="I31" s="80">
        <v>45</v>
      </c>
      <c r="J31" s="80">
        <v>45</v>
      </c>
      <c r="K31" s="80">
        <v>45</v>
      </c>
      <c r="L31" s="80">
        <v>45</v>
      </c>
      <c r="M31" s="80">
        <v>45</v>
      </c>
      <c r="N31" s="80">
        <v>45</v>
      </c>
      <c r="O31" s="80">
        <v>45</v>
      </c>
      <c r="P31" s="80">
        <v>45</v>
      </c>
      <c r="Q31" s="80">
        <v>45</v>
      </c>
      <c r="R31" s="80">
        <v>45</v>
      </c>
      <c r="S31" s="80">
        <v>45</v>
      </c>
      <c r="T31" s="80">
        <v>45</v>
      </c>
      <c r="U31" s="80">
        <v>45</v>
      </c>
      <c r="V31" s="80">
        <v>45</v>
      </c>
      <c r="W31" s="80">
        <v>45</v>
      </c>
      <c r="X31" s="80">
        <v>45</v>
      </c>
      <c r="Y31" s="80">
        <v>45</v>
      </c>
      <c r="Z31" s="80">
        <v>45</v>
      </c>
      <c r="AA31" s="80">
        <v>45</v>
      </c>
      <c r="AB31" s="80">
        <v>45</v>
      </c>
      <c r="AC31" s="80">
        <v>45</v>
      </c>
      <c r="AD31" s="80">
        <v>45</v>
      </c>
      <c r="AE31" s="80">
        <v>45</v>
      </c>
      <c r="AF31" s="80">
        <v>45</v>
      </c>
      <c r="AG31" s="80">
        <v>45</v>
      </c>
      <c r="AH31" s="80">
        <v>45</v>
      </c>
      <c r="AI31" s="80">
        <v>45</v>
      </c>
      <c r="AJ31" s="80">
        <v>45</v>
      </c>
      <c r="AK31" s="80">
        <v>45</v>
      </c>
      <c r="AL31" s="80">
        <v>45</v>
      </c>
      <c r="AM31" s="80">
        <v>45</v>
      </c>
      <c r="AN31" s="80">
        <v>45</v>
      </c>
      <c r="AO31" s="80">
        <v>45</v>
      </c>
      <c r="AP31" s="80">
        <v>45</v>
      </c>
      <c r="AQ31" s="80">
        <v>45</v>
      </c>
      <c r="AR31" s="80">
        <v>45</v>
      </c>
      <c r="AS31" s="80">
        <v>45</v>
      </c>
      <c r="AT31" s="80">
        <v>45</v>
      </c>
      <c r="AU31" s="80">
        <v>45</v>
      </c>
      <c r="AV31" s="80">
        <v>45</v>
      </c>
      <c r="AW31" s="80">
        <v>45</v>
      </c>
      <c r="AX31" s="80">
        <v>45</v>
      </c>
      <c r="AY31" s="80">
        <v>45</v>
      </c>
      <c r="AZ31" s="80">
        <v>45</v>
      </c>
      <c r="BA31" s="80">
        <v>45</v>
      </c>
      <c r="BB31" s="80">
        <v>45</v>
      </c>
      <c r="BC31" s="20">
        <f>SUM(B31:BB31)</f>
        <v>2349</v>
      </c>
      <c r="BD31" s="58">
        <f>SUM(B31:BB31)</f>
        <v>2349</v>
      </c>
      <c r="BE31" s="58">
        <f>BD31-BC31</f>
        <v>0</v>
      </c>
      <c r="BF31" s="63"/>
      <c r="BH31" s="64">
        <v>180</v>
      </c>
      <c r="BI31" s="65">
        <f t="shared" ref="BI31:BJ35" si="17">$BH31*BC31</f>
        <v>422820</v>
      </c>
      <c r="BJ31" s="65">
        <f t="shared" si="17"/>
        <v>422820</v>
      </c>
      <c r="BK31" s="66">
        <f t="shared" si="16"/>
        <v>0</v>
      </c>
      <c r="BL31" s="17"/>
      <c r="BM31" s="19">
        <f t="shared" si="7"/>
        <v>106920</v>
      </c>
      <c r="BN31" s="19">
        <f t="shared" si="8"/>
        <v>105300</v>
      </c>
      <c r="BO31" s="19">
        <f t="shared" si="9"/>
        <v>105300</v>
      </c>
      <c r="BP31" s="19">
        <f t="shared" si="10"/>
        <v>105300</v>
      </c>
    </row>
    <row r="32" spans="1:68" s="33" customFormat="1">
      <c r="A32" s="112" t="s">
        <v>28</v>
      </c>
      <c r="B32" s="80">
        <v>9</v>
      </c>
      <c r="C32" s="80">
        <v>30</v>
      </c>
      <c r="D32" s="80">
        <v>30</v>
      </c>
      <c r="E32" s="80">
        <v>30</v>
      </c>
      <c r="F32" s="80">
        <v>30</v>
      </c>
      <c r="G32" s="80">
        <v>30</v>
      </c>
      <c r="H32" s="80">
        <v>30</v>
      </c>
      <c r="I32" s="80">
        <v>30</v>
      </c>
      <c r="J32" s="80">
        <v>30</v>
      </c>
      <c r="K32" s="80">
        <v>30</v>
      </c>
      <c r="L32" s="80">
        <v>30</v>
      </c>
      <c r="M32" s="80">
        <v>30</v>
      </c>
      <c r="N32" s="80">
        <v>30</v>
      </c>
      <c r="O32" s="80">
        <v>30</v>
      </c>
      <c r="P32" s="80">
        <v>30</v>
      </c>
      <c r="Q32" s="80">
        <v>30</v>
      </c>
      <c r="R32" s="80">
        <v>30</v>
      </c>
      <c r="S32" s="80">
        <v>30</v>
      </c>
      <c r="T32" s="80">
        <v>30</v>
      </c>
      <c r="U32" s="80">
        <v>30</v>
      </c>
      <c r="V32" s="80">
        <v>30</v>
      </c>
      <c r="W32" s="80">
        <v>30</v>
      </c>
      <c r="X32" s="80">
        <v>30</v>
      </c>
      <c r="Y32" s="80">
        <v>30</v>
      </c>
      <c r="Z32" s="80">
        <v>30</v>
      </c>
      <c r="AA32" s="80">
        <v>30</v>
      </c>
      <c r="AB32" s="80">
        <v>30</v>
      </c>
      <c r="AC32" s="80">
        <v>30</v>
      </c>
      <c r="AD32" s="80">
        <v>30</v>
      </c>
      <c r="AE32" s="80">
        <v>30</v>
      </c>
      <c r="AF32" s="80">
        <v>30</v>
      </c>
      <c r="AG32" s="80">
        <v>30</v>
      </c>
      <c r="AH32" s="80">
        <v>30</v>
      </c>
      <c r="AI32" s="80">
        <v>30</v>
      </c>
      <c r="AJ32" s="80">
        <v>30</v>
      </c>
      <c r="AK32" s="80">
        <v>30</v>
      </c>
      <c r="AL32" s="80">
        <v>30</v>
      </c>
      <c r="AM32" s="80">
        <v>30</v>
      </c>
      <c r="AN32" s="80">
        <v>30</v>
      </c>
      <c r="AO32" s="80">
        <v>30</v>
      </c>
      <c r="AP32" s="80">
        <v>30</v>
      </c>
      <c r="AQ32" s="80">
        <v>30</v>
      </c>
      <c r="AR32" s="80">
        <v>30</v>
      </c>
      <c r="AS32" s="80">
        <v>30</v>
      </c>
      <c r="AT32" s="80">
        <v>30</v>
      </c>
      <c r="AU32" s="80">
        <v>30</v>
      </c>
      <c r="AV32" s="80">
        <v>30</v>
      </c>
      <c r="AW32" s="80">
        <v>30</v>
      </c>
      <c r="AX32" s="80">
        <v>30</v>
      </c>
      <c r="AY32" s="80">
        <v>30</v>
      </c>
      <c r="AZ32" s="80">
        <v>30</v>
      </c>
      <c r="BA32" s="80">
        <v>30</v>
      </c>
      <c r="BB32" s="80">
        <v>30</v>
      </c>
      <c r="BC32" s="20">
        <f>SUM(B32:BB32)</f>
        <v>1569</v>
      </c>
      <c r="BD32" s="58">
        <f>SUM(B32:BB32)</f>
        <v>1569</v>
      </c>
      <c r="BE32" s="58">
        <f>BD32-BC32</f>
        <v>0</v>
      </c>
      <c r="BF32" s="63"/>
      <c r="BH32" s="64">
        <v>180</v>
      </c>
      <c r="BI32" s="65">
        <f t="shared" si="17"/>
        <v>282420</v>
      </c>
      <c r="BJ32" s="65">
        <f t="shared" si="17"/>
        <v>282420</v>
      </c>
      <c r="BK32" s="66">
        <f t="shared" si="16"/>
        <v>0</v>
      </c>
      <c r="BL32" s="17"/>
      <c r="BM32" s="19">
        <f t="shared" si="7"/>
        <v>71820</v>
      </c>
      <c r="BN32" s="19">
        <f t="shared" si="8"/>
        <v>70200</v>
      </c>
      <c r="BO32" s="19">
        <f t="shared" si="9"/>
        <v>70200</v>
      </c>
      <c r="BP32" s="19">
        <f t="shared" si="10"/>
        <v>70200</v>
      </c>
    </row>
    <row r="33" spans="1:68" s="33" customFormat="1">
      <c r="A33" s="112" t="s">
        <v>54</v>
      </c>
      <c r="B33" s="80">
        <v>9</v>
      </c>
      <c r="C33" s="80">
        <v>9</v>
      </c>
      <c r="D33" s="80">
        <v>9</v>
      </c>
      <c r="E33" s="80">
        <v>9</v>
      </c>
      <c r="F33" s="80">
        <v>9</v>
      </c>
      <c r="G33" s="80">
        <v>9</v>
      </c>
      <c r="H33" s="80">
        <v>9</v>
      </c>
      <c r="I33" s="80">
        <v>9</v>
      </c>
      <c r="J33" s="80">
        <v>9</v>
      </c>
      <c r="K33" s="80">
        <v>9</v>
      </c>
      <c r="L33" s="80">
        <v>9</v>
      </c>
      <c r="M33" s="80">
        <v>9</v>
      </c>
      <c r="N33" s="80">
        <v>9</v>
      </c>
      <c r="O33" s="80">
        <v>9</v>
      </c>
      <c r="P33" s="80">
        <v>20</v>
      </c>
      <c r="Q33" s="80">
        <v>20</v>
      </c>
      <c r="R33" s="80">
        <v>20</v>
      </c>
      <c r="S33" s="80">
        <v>20</v>
      </c>
      <c r="T33" s="80">
        <v>20</v>
      </c>
      <c r="U33" s="80">
        <v>20</v>
      </c>
      <c r="V33" s="80">
        <v>20</v>
      </c>
      <c r="W33" s="80">
        <v>20</v>
      </c>
      <c r="X33" s="80">
        <v>20</v>
      </c>
      <c r="Y33" s="80">
        <v>20</v>
      </c>
      <c r="Z33" s="80">
        <v>20</v>
      </c>
      <c r="AA33" s="80">
        <v>20</v>
      </c>
      <c r="AB33" s="80">
        <v>20</v>
      </c>
      <c r="AC33" s="80">
        <v>40</v>
      </c>
      <c r="AD33" s="80">
        <v>40</v>
      </c>
      <c r="AE33" s="80">
        <v>40</v>
      </c>
      <c r="AF33" s="80">
        <v>40</v>
      </c>
      <c r="AG33" s="80">
        <v>40</v>
      </c>
      <c r="AH33" s="80">
        <v>40</v>
      </c>
      <c r="AI33" s="80">
        <v>40</v>
      </c>
      <c r="AJ33" s="80">
        <v>40</v>
      </c>
      <c r="AK33" s="80">
        <v>40</v>
      </c>
      <c r="AL33" s="80">
        <v>40</v>
      </c>
      <c r="AM33" s="80">
        <v>40</v>
      </c>
      <c r="AN33" s="80">
        <v>40</v>
      </c>
      <c r="AO33" s="80">
        <v>40</v>
      </c>
      <c r="AP33" s="80">
        <v>45</v>
      </c>
      <c r="AQ33" s="80">
        <v>45</v>
      </c>
      <c r="AR33" s="80">
        <v>45</v>
      </c>
      <c r="AS33" s="80">
        <v>45</v>
      </c>
      <c r="AT33" s="80">
        <v>45</v>
      </c>
      <c r="AU33" s="80">
        <v>45</v>
      </c>
      <c r="AV33" s="80">
        <v>45</v>
      </c>
      <c r="AW33" s="80">
        <v>45</v>
      </c>
      <c r="AX33" s="80">
        <v>45</v>
      </c>
      <c r="AY33" s="80">
        <v>45</v>
      </c>
      <c r="AZ33" s="80">
        <v>45</v>
      </c>
      <c r="BA33" s="80">
        <v>45</v>
      </c>
      <c r="BB33" s="80">
        <v>45</v>
      </c>
      <c r="BC33" s="20">
        <f>SUM(B33:BB33)</f>
        <v>1491</v>
      </c>
      <c r="BD33" s="58">
        <f>SUM(B33:BB33)</f>
        <v>1491</v>
      </c>
      <c r="BE33" s="58">
        <f>BD33-BC33</f>
        <v>0</v>
      </c>
      <c r="BF33" s="63"/>
      <c r="BH33" s="64">
        <v>180</v>
      </c>
      <c r="BI33" s="65">
        <f t="shared" si="17"/>
        <v>268380</v>
      </c>
      <c r="BJ33" s="65">
        <f t="shared" si="17"/>
        <v>268380</v>
      </c>
      <c r="BK33" s="66">
        <f t="shared" si="16"/>
        <v>0</v>
      </c>
      <c r="BL33" s="17"/>
      <c r="BM33" s="19">
        <f t="shared" si="7"/>
        <v>22680</v>
      </c>
      <c r="BN33" s="19">
        <f t="shared" si="8"/>
        <v>46800</v>
      </c>
      <c r="BO33" s="19">
        <f t="shared" si="9"/>
        <v>93600</v>
      </c>
      <c r="BP33" s="19">
        <f t="shared" si="10"/>
        <v>105300</v>
      </c>
    </row>
    <row r="34" spans="1:68" s="33" customFormat="1">
      <c r="A34" s="115" t="s">
        <v>29</v>
      </c>
      <c r="B34" s="81">
        <v>9</v>
      </c>
      <c r="C34" s="81">
        <v>40</v>
      </c>
      <c r="D34" s="81">
        <v>40</v>
      </c>
      <c r="E34" s="81">
        <v>40</v>
      </c>
      <c r="F34" s="81">
        <v>40</v>
      </c>
      <c r="G34" s="81">
        <v>40</v>
      </c>
      <c r="H34" s="81">
        <v>40</v>
      </c>
      <c r="I34" s="81">
        <v>40</v>
      </c>
      <c r="J34" s="81">
        <v>40</v>
      </c>
      <c r="K34" s="81">
        <v>40</v>
      </c>
      <c r="L34" s="81">
        <v>40</v>
      </c>
      <c r="M34" s="81">
        <v>40</v>
      </c>
      <c r="N34" s="81">
        <v>40</v>
      </c>
      <c r="O34" s="81">
        <v>40</v>
      </c>
      <c r="P34" s="81">
        <v>40</v>
      </c>
      <c r="Q34" s="81">
        <v>40</v>
      </c>
      <c r="R34" s="81">
        <v>40</v>
      </c>
      <c r="S34" s="81">
        <v>40</v>
      </c>
      <c r="T34" s="81">
        <v>40</v>
      </c>
      <c r="U34" s="81">
        <v>40</v>
      </c>
      <c r="V34" s="81">
        <v>40</v>
      </c>
      <c r="W34" s="81">
        <v>40</v>
      </c>
      <c r="X34" s="81">
        <v>40</v>
      </c>
      <c r="Y34" s="81">
        <v>40</v>
      </c>
      <c r="Z34" s="81">
        <v>40</v>
      </c>
      <c r="AA34" s="81">
        <v>40</v>
      </c>
      <c r="AB34" s="81">
        <v>40</v>
      </c>
      <c r="AC34" s="81">
        <v>40</v>
      </c>
      <c r="AD34" s="81">
        <v>40</v>
      </c>
      <c r="AE34" s="81">
        <v>40</v>
      </c>
      <c r="AF34" s="81">
        <v>40</v>
      </c>
      <c r="AG34" s="81">
        <v>40</v>
      </c>
      <c r="AH34" s="81">
        <v>40</v>
      </c>
      <c r="AI34" s="81">
        <v>40</v>
      </c>
      <c r="AJ34" s="81">
        <v>40</v>
      </c>
      <c r="AK34" s="81">
        <v>40</v>
      </c>
      <c r="AL34" s="81">
        <v>40</v>
      </c>
      <c r="AM34" s="81">
        <v>40</v>
      </c>
      <c r="AN34" s="81">
        <v>40</v>
      </c>
      <c r="AO34" s="81">
        <v>40</v>
      </c>
      <c r="AP34" s="81">
        <v>40</v>
      </c>
      <c r="AQ34" s="81">
        <v>40</v>
      </c>
      <c r="AR34" s="81">
        <v>40</v>
      </c>
      <c r="AS34" s="81">
        <v>40</v>
      </c>
      <c r="AT34" s="81">
        <v>40</v>
      </c>
      <c r="AU34" s="81">
        <v>40</v>
      </c>
      <c r="AV34" s="81">
        <v>40</v>
      </c>
      <c r="AW34" s="81">
        <v>40</v>
      </c>
      <c r="AX34" s="81">
        <v>40</v>
      </c>
      <c r="AY34" s="81">
        <v>40</v>
      </c>
      <c r="AZ34" s="81">
        <v>40</v>
      </c>
      <c r="BA34" s="81">
        <v>40</v>
      </c>
      <c r="BB34" s="81">
        <v>40</v>
      </c>
      <c r="BC34" s="20">
        <f>SUM(B34:BB34)</f>
        <v>2089</v>
      </c>
      <c r="BD34" s="58">
        <f>SUM(B34:BB34)</f>
        <v>2089</v>
      </c>
      <c r="BE34" s="58">
        <f>BD34-BC34</f>
        <v>0</v>
      </c>
      <c r="BF34" s="34"/>
      <c r="BH34" s="64"/>
      <c r="BI34" s="65">
        <f t="shared" si="17"/>
        <v>0</v>
      </c>
      <c r="BJ34" s="65">
        <f t="shared" si="17"/>
        <v>0</v>
      </c>
      <c r="BK34" s="66">
        <f t="shared" si="16"/>
        <v>0</v>
      </c>
      <c r="BL34" s="17"/>
      <c r="BM34" s="19">
        <f t="shared" si="7"/>
        <v>0</v>
      </c>
      <c r="BN34" s="19">
        <f t="shared" si="8"/>
        <v>0</v>
      </c>
      <c r="BO34" s="19">
        <f t="shared" si="9"/>
        <v>0</v>
      </c>
      <c r="BP34" s="19">
        <f t="shared" si="10"/>
        <v>0</v>
      </c>
    </row>
    <row r="35" spans="1:68" s="33" customFormat="1">
      <c r="A35" s="116" t="s">
        <v>43</v>
      </c>
      <c r="B35" s="59">
        <v>9</v>
      </c>
      <c r="C35" s="59">
        <v>40</v>
      </c>
      <c r="D35" s="59">
        <v>40</v>
      </c>
      <c r="E35" s="59">
        <v>40</v>
      </c>
      <c r="F35" s="59">
        <v>40</v>
      </c>
      <c r="G35" s="59">
        <v>40</v>
      </c>
      <c r="H35" s="59">
        <v>40</v>
      </c>
      <c r="I35" s="59">
        <v>40</v>
      </c>
      <c r="J35" s="59">
        <v>40</v>
      </c>
      <c r="K35" s="59">
        <v>40</v>
      </c>
      <c r="L35" s="59">
        <v>40</v>
      </c>
      <c r="M35" s="59">
        <v>40</v>
      </c>
      <c r="N35" s="59">
        <v>40</v>
      </c>
      <c r="O35" s="59">
        <v>40</v>
      </c>
      <c r="P35" s="59">
        <v>40</v>
      </c>
      <c r="Q35" s="59">
        <v>40</v>
      </c>
      <c r="R35" s="59">
        <v>40</v>
      </c>
      <c r="S35" s="59">
        <v>40</v>
      </c>
      <c r="T35" s="59">
        <v>40</v>
      </c>
      <c r="U35" s="59">
        <v>40</v>
      </c>
      <c r="V35" s="59">
        <v>40</v>
      </c>
      <c r="W35" s="59">
        <v>40</v>
      </c>
      <c r="X35" s="59">
        <v>40</v>
      </c>
      <c r="Y35" s="59">
        <v>40</v>
      </c>
      <c r="Z35" s="59">
        <v>40</v>
      </c>
      <c r="AA35" s="59">
        <v>40</v>
      </c>
      <c r="AB35" s="59">
        <v>40</v>
      </c>
      <c r="AC35" s="59">
        <v>40</v>
      </c>
      <c r="AD35" s="59">
        <v>40</v>
      </c>
      <c r="AE35" s="59">
        <v>40</v>
      </c>
      <c r="AF35" s="59">
        <v>40</v>
      </c>
      <c r="AG35" s="59">
        <v>40</v>
      </c>
      <c r="AH35" s="59">
        <v>40</v>
      </c>
      <c r="AI35" s="59">
        <v>40</v>
      </c>
      <c r="AJ35" s="59">
        <v>40</v>
      </c>
      <c r="AK35" s="59">
        <v>40</v>
      </c>
      <c r="AL35" s="59">
        <v>40</v>
      </c>
      <c r="AM35" s="59">
        <v>40</v>
      </c>
      <c r="AN35" s="59">
        <v>40</v>
      </c>
      <c r="AO35" s="59">
        <v>40</v>
      </c>
      <c r="AP35" s="59">
        <v>40</v>
      </c>
      <c r="AQ35" s="59">
        <v>40</v>
      </c>
      <c r="AR35" s="59">
        <v>40</v>
      </c>
      <c r="AS35" s="59">
        <v>40</v>
      </c>
      <c r="AT35" s="59">
        <v>40</v>
      </c>
      <c r="AU35" s="59">
        <v>40</v>
      </c>
      <c r="AV35" s="59">
        <v>40</v>
      </c>
      <c r="AW35" s="59">
        <v>40</v>
      </c>
      <c r="AX35" s="59">
        <v>40</v>
      </c>
      <c r="AY35" s="59">
        <v>40</v>
      </c>
      <c r="AZ35" s="59">
        <v>40</v>
      </c>
      <c r="BA35" s="59">
        <v>40</v>
      </c>
      <c r="BB35" s="59">
        <v>40</v>
      </c>
      <c r="BC35" s="20">
        <f>SUM(B35:BB35)</f>
        <v>2089</v>
      </c>
      <c r="BD35" s="58">
        <f>SUM(B35:BB35)</f>
        <v>2089</v>
      </c>
      <c r="BE35" s="58">
        <f>BD35-BC35</f>
        <v>0</v>
      </c>
      <c r="BF35" s="34"/>
      <c r="BH35" s="64"/>
      <c r="BI35" s="65">
        <f t="shared" si="17"/>
        <v>0</v>
      </c>
      <c r="BJ35" s="65">
        <f t="shared" si="17"/>
        <v>0</v>
      </c>
      <c r="BK35" s="66">
        <f t="shared" si="16"/>
        <v>0</v>
      </c>
      <c r="BL35" s="17"/>
      <c r="BM35" s="19">
        <f t="shared" si="7"/>
        <v>0</v>
      </c>
      <c r="BN35" s="19">
        <f t="shared" si="8"/>
        <v>0</v>
      </c>
      <c r="BO35" s="19">
        <f t="shared" si="9"/>
        <v>0</v>
      </c>
      <c r="BP35" s="19">
        <f t="shared" si="10"/>
        <v>0</v>
      </c>
    </row>
    <row r="36" spans="1:68" s="27" customFormat="1" ht="9" customHeight="1">
      <c r="A36" s="23"/>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5"/>
      <c r="BD36" s="25"/>
      <c r="BE36" s="25"/>
      <c r="BF36" s="26"/>
      <c r="BH36" s="28"/>
      <c r="BI36" s="29"/>
      <c r="BJ36" s="29"/>
      <c r="BK36" s="30"/>
      <c r="BL36" s="31"/>
      <c r="BM36" s="19">
        <f t="shared" si="7"/>
        <v>0</v>
      </c>
      <c r="BN36" s="19">
        <f t="shared" si="8"/>
        <v>0</v>
      </c>
      <c r="BO36" s="19">
        <f t="shared" si="9"/>
        <v>0</v>
      </c>
      <c r="BP36" s="19">
        <f t="shared" si="10"/>
        <v>0</v>
      </c>
    </row>
    <row r="37" spans="1:68" s="33" customFormat="1">
      <c r="A37" s="60" t="s">
        <v>37</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2">
        <f>SUM(BC43:BC43)</f>
        <v>0</v>
      </c>
      <c r="BD37" s="62">
        <f>SUM(BD43:BD43)</f>
        <v>0</v>
      </c>
      <c r="BE37" s="77">
        <f>SUM(BE43:BE43)</f>
        <v>0</v>
      </c>
      <c r="BF37" s="35"/>
      <c r="BH37" s="73"/>
      <c r="BI37" s="74">
        <f>SUM(BI38:BI43)</f>
        <v>0</v>
      </c>
      <c r="BJ37" s="74">
        <f>SUM(BJ38:BJ43)</f>
        <v>0</v>
      </c>
      <c r="BK37" s="75">
        <f t="shared" ref="BK37:BK43" si="18">SUM(BI37-BJ37)</f>
        <v>0</v>
      </c>
      <c r="BL37" s="17"/>
      <c r="BM37" s="19">
        <f t="shared" si="7"/>
        <v>0</v>
      </c>
      <c r="BN37" s="19">
        <f t="shared" si="8"/>
        <v>0</v>
      </c>
      <c r="BO37" s="19">
        <f t="shared" si="9"/>
        <v>0</v>
      </c>
      <c r="BP37" s="19">
        <f t="shared" si="10"/>
        <v>0</v>
      </c>
    </row>
    <row r="38" spans="1:68" s="33" customFormat="1">
      <c r="A38" s="114" t="s">
        <v>38</v>
      </c>
      <c r="B38" s="113">
        <v>48</v>
      </c>
      <c r="C38" s="113">
        <v>80</v>
      </c>
      <c r="D38" s="113">
        <v>80</v>
      </c>
      <c r="E38" s="113">
        <v>80</v>
      </c>
      <c r="F38" s="113">
        <v>80</v>
      </c>
      <c r="G38" s="113">
        <v>80</v>
      </c>
      <c r="H38" s="113">
        <v>80</v>
      </c>
      <c r="I38" s="113">
        <v>80</v>
      </c>
      <c r="J38" s="113">
        <v>80</v>
      </c>
      <c r="K38" s="113">
        <v>80</v>
      </c>
      <c r="L38" s="113">
        <v>80</v>
      </c>
      <c r="M38" s="113">
        <v>80</v>
      </c>
      <c r="N38" s="113">
        <v>80</v>
      </c>
      <c r="O38" s="113">
        <v>80</v>
      </c>
      <c r="P38" s="113">
        <v>80</v>
      </c>
      <c r="Q38" s="113">
        <v>80</v>
      </c>
      <c r="R38" s="113">
        <v>80</v>
      </c>
      <c r="S38" s="113">
        <v>80</v>
      </c>
      <c r="T38" s="113">
        <v>80</v>
      </c>
      <c r="U38" s="113">
        <v>80</v>
      </c>
      <c r="V38" s="113">
        <v>80</v>
      </c>
      <c r="W38" s="113">
        <v>80</v>
      </c>
      <c r="X38" s="113">
        <v>80</v>
      </c>
      <c r="Y38" s="113">
        <v>80</v>
      </c>
      <c r="Z38" s="113">
        <v>80</v>
      </c>
      <c r="AA38" s="113">
        <v>80</v>
      </c>
      <c r="AB38" s="113">
        <v>80</v>
      </c>
      <c r="AC38" s="113">
        <v>80</v>
      </c>
      <c r="AD38" s="113">
        <v>80</v>
      </c>
      <c r="AE38" s="113">
        <v>80</v>
      </c>
      <c r="AF38" s="113">
        <v>80</v>
      </c>
      <c r="AG38" s="113">
        <v>80</v>
      </c>
      <c r="AH38" s="113">
        <v>80</v>
      </c>
      <c r="AI38" s="113">
        <v>80</v>
      </c>
      <c r="AJ38" s="113">
        <v>80</v>
      </c>
      <c r="AK38" s="113">
        <v>80</v>
      </c>
      <c r="AL38" s="113">
        <v>80</v>
      </c>
      <c r="AM38" s="113">
        <v>80</v>
      </c>
      <c r="AN38" s="113">
        <v>40</v>
      </c>
      <c r="AO38" s="113">
        <v>40</v>
      </c>
      <c r="AP38" s="113">
        <v>40</v>
      </c>
      <c r="AQ38" s="113">
        <v>40</v>
      </c>
      <c r="AR38" s="113">
        <v>40</v>
      </c>
      <c r="AS38" s="113">
        <v>40</v>
      </c>
      <c r="AT38" s="113">
        <v>40</v>
      </c>
      <c r="AU38" s="113">
        <v>40</v>
      </c>
      <c r="AV38" s="113">
        <v>40</v>
      </c>
      <c r="AW38" s="113">
        <v>40</v>
      </c>
      <c r="AX38" s="113">
        <v>40</v>
      </c>
      <c r="AY38" s="113">
        <v>40</v>
      </c>
      <c r="AZ38" s="113">
        <v>40</v>
      </c>
      <c r="BA38" s="113">
        <v>40</v>
      </c>
      <c r="BB38" s="113">
        <v>40</v>
      </c>
      <c r="BC38" s="58">
        <f t="shared" ref="BC38:BC43" si="19">SUM(B38:BB38)</f>
        <v>3608</v>
      </c>
      <c r="BD38" s="58">
        <f t="shared" ref="BD38:BD43" si="20">SUM(B38:BB38)</f>
        <v>3608</v>
      </c>
      <c r="BE38" s="58">
        <f t="shared" ref="BE38:BE43" si="21">BD38-BC38</f>
        <v>0</v>
      </c>
      <c r="BF38" s="36"/>
      <c r="BH38" s="64"/>
      <c r="BI38" s="65">
        <f t="shared" ref="BI38:BJ43" si="22">$BH38*BC38</f>
        <v>0</v>
      </c>
      <c r="BJ38" s="65">
        <f t="shared" si="22"/>
        <v>0</v>
      </c>
      <c r="BK38" s="66">
        <f t="shared" si="18"/>
        <v>0</v>
      </c>
      <c r="BL38" s="17"/>
      <c r="BM38" s="19">
        <f t="shared" si="7"/>
        <v>0</v>
      </c>
      <c r="BN38" s="19">
        <f t="shared" si="8"/>
        <v>0</v>
      </c>
      <c r="BO38" s="19">
        <f t="shared" si="9"/>
        <v>0</v>
      </c>
      <c r="BP38" s="19">
        <f t="shared" si="10"/>
        <v>0</v>
      </c>
    </row>
    <row r="39" spans="1:68" s="33" customFormat="1">
      <c r="A39" s="114" t="s">
        <v>39</v>
      </c>
      <c r="B39" s="113"/>
      <c r="C39" s="113"/>
      <c r="D39" s="113"/>
      <c r="E39" s="113"/>
      <c r="F39" s="113"/>
      <c r="G39" s="113"/>
      <c r="H39" s="113"/>
      <c r="I39" s="113"/>
      <c r="J39" s="113"/>
      <c r="K39" s="113"/>
      <c r="L39" s="113">
        <v>40</v>
      </c>
      <c r="M39" s="113">
        <v>40</v>
      </c>
      <c r="N39" s="113">
        <v>40</v>
      </c>
      <c r="O39" s="113">
        <v>40</v>
      </c>
      <c r="P39" s="113">
        <v>40</v>
      </c>
      <c r="Q39" s="113">
        <v>40</v>
      </c>
      <c r="R39" s="113">
        <v>40</v>
      </c>
      <c r="S39" s="113">
        <v>40</v>
      </c>
      <c r="T39" s="113">
        <v>40</v>
      </c>
      <c r="U39" s="113">
        <v>40</v>
      </c>
      <c r="V39" s="113">
        <v>40</v>
      </c>
      <c r="W39" s="113">
        <v>40</v>
      </c>
      <c r="X39" s="113">
        <v>40</v>
      </c>
      <c r="Y39" s="113">
        <v>40</v>
      </c>
      <c r="Z39" s="113">
        <v>40</v>
      </c>
      <c r="AA39" s="113">
        <v>40</v>
      </c>
      <c r="AB39" s="113">
        <v>40</v>
      </c>
      <c r="AC39" s="113">
        <v>40</v>
      </c>
      <c r="AD39" s="113">
        <v>40</v>
      </c>
      <c r="AE39" s="113">
        <v>40</v>
      </c>
      <c r="AF39" s="113">
        <v>40</v>
      </c>
      <c r="AG39" s="113">
        <v>40</v>
      </c>
      <c r="AH39" s="113">
        <v>40</v>
      </c>
      <c r="AI39" s="113">
        <v>40</v>
      </c>
      <c r="AJ39" s="113">
        <v>40</v>
      </c>
      <c r="AK39" s="113">
        <v>40</v>
      </c>
      <c r="AL39" s="113">
        <v>40</v>
      </c>
      <c r="AM39" s="113">
        <v>40</v>
      </c>
      <c r="AN39" s="113"/>
      <c r="AO39" s="113"/>
      <c r="AP39" s="113"/>
      <c r="AQ39" s="113"/>
      <c r="AR39" s="113"/>
      <c r="AS39" s="113"/>
      <c r="AT39" s="113"/>
      <c r="AU39" s="113"/>
      <c r="AV39" s="113"/>
      <c r="AW39" s="113"/>
      <c r="AX39" s="113"/>
      <c r="AY39" s="113"/>
      <c r="AZ39" s="113"/>
      <c r="BA39" s="113"/>
      <c r="BB39" s="113"/>
      <c r="BC39" s="58">
        <f t="shared" si="19"/>
        <v>1120</v>
      </c>
      <c r="BD39" s="58">
        <f t="shared" si="20"/>
        <v>1120</v>
      </c>
      <c r="BE39" s="58">
        <f t="shared" si="21"/>
        <v>0</v>
      </c>
      <c r="BF39" s="36"/>
      <c r="BH39" s="64"/>
      <c r="BI39" s="65">
        <f t="shared" si="22"/>
        <v>0</v>
      </c>
      <c r="BJ39" s="65">
        <f t="shared" si="22"/>
        <v>0</v>
      </c>
      <c r="BK39" s="66">
        <f t="shared" si="18"/>
        <v>0</v>
      </c>
      <c r="BL39" s="17"/>
      <c r="BM39" s="19">
        <f t="shared" si="7"/>
        <v>0</v>
      </c>
      <c r="BN39" s="19">
        <f t="shared" si="8"/>
        <v>0</v>
      </c>
      <c r="BO39" s="19">
        <f t="shared" si="9"/>
        <v>0</v>
      </c>
      <c r="BP39" s="19">
        <f t="shared" si="10"/>
        <v>0</v>
      </c>
    </row>
    <row r="40" spans="1:68" s="33" customFormat="1">
      <c r="A40" s="114" t="s">
        <v>46</v>
      </c>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v>40</v>
      </c>
      <c r="AO40" s="113">
        <v>40</v>
      </c>
      <c r="AP40" s="113">
        <v>40</v>
      </c>
      <c r="AQ40" s="113">
        <v>40</v>
      </c>
      <c r="AR40" s="113">
        <v>40</v>
      </c>
      <c r="AS40" s="113">
        <v>40</v>
      </c>
      <c r="AT40" s="113">
        <v>40</v>
      </c>
      <c r="AU40" s="113">
        <v>40</v>
      </c>
      <c r="AV40" s="113">
        <v>40</v>
      </c>
      <c r="AW40" s="113">
        <v>40</v>
      </c>
      <c r="AX40" s="113">
        <v>40</v>
      </c>
      <c r="AY40" s="113">
        <v>40</v>
      </c>
      <c r="AZ40" s="113">
        <v>40</v>
      </c>
      <c r="BA40" s="113">
        <v>40</v>
      </c>
      <c r="BB40" s="113">
        <v>40</v>
      </c>
      <c r="BC40" s="58">
        <f t="shared" si="19"/>
        <v>600</v>
      </c>
      <c r="BD40" s="58">
        <f t="shared" si="20"/>
        <v>600</v>
      </c>
      <c r="BE40" s="58">
        <f t="shared" si="21"/>
        <v>0</v>
      </c>
      <c r="BF40" s="36"/>
      <c r="BH40" s="64"/>
      <c r="BI40" s="65">
        <f t="shared" si="22"/>
        <v>0</v>
      </c>
      <c r="BJ40" s="65">
        <f t="shared" si="22"/>
        <v>0</v>
      </c>
      <c r="BK40" s="66">
        <f t="shared" si="18"/>
        <v>0</v>
      </c>
      <c r="BL40" s="17"/>
      <c r="BM40" s="19">
        <f t="shared" si="7"/>
        <v>0</v>
      </c>
      <c r="BN40" s="19">
        <f t="shared" si="8"/>
        <v>0</v>
      </c>
      <c r="BO40" s="19">
        <f t="shared" si="9"/>
        <v>0</v>
      </c>
      <c r="BP40" s="19">
        <f t="shared" si="10"/>
        <v>0</v>
      </c>
    </row>
    <row r="41" spans="1:68" s="33" customFormat="1">
      <c r="A41" s="114" t="s">
        <v>47</v>
      </c>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c r="AG41" s="113"/>
      <c r="AH41" s="113"/>
      <c r="AI41" s="113"/>
      <c r="AJ41" s="113"/>
      <c r="AK41" s="113"/>
      <c r="AL41" s="113"/>
      <c r="AM41" s="113"/>
      <c r="AN41" s="113"/>
      <c r="AO41" s="113"/>
      <c r="AP41" s="113"/>
      <c r="AQ41" s="113"/>
      <c r="AR41" s="113"/>
      <c r="AS41" s="113"/>
      <c r="AT41" s="113"/>
      <c r="AU41" s="113"/>
      <c r="AV41" s="113"/>
      <c r="AW41" s="113"/>
      <c r="AX41" s="113"/>
      <c r="AY41" s="113"/>
      <c r="AZ41" s="113"/>
      <c r="BA41" s="113"/>
      <c r="BB41" s="113"/>
      <c r="BC41" s="58">
        <f t="shared" si="19"/>
        <v>0</v>
      </c>
      <c r="BD41" s="58">
        <f t="shared" si="20"/>
        <v>0</v>
      </c>
      <c r="BE41" s="58">
        <f t="shared" si="21"/>
        <v>0</v>
      </c>
      <c r="BF41" s="36"/>
      <c r="BH41" s="64">
        <v>35</v>
      </c>
      <c r="BI41" s="65">
        <f t="shared" si="22"/>
        <v>0</v>
      </c>
      <c r="BJ41" s="65">
        <f t="shared" si="22"/>
        <v>0</v>
      </c>
      <c r="BK41" s="66">
        <f t="shared" si="18"/>
        <v>0</v>
      </c>
      <c r="BL41" s="17"/>
      <c r="BM41" s="19">
        <f t="shared" si="7"/>
        <v>0</v>
      </c>
      <c r="BN41" s="19">
        <f t="shared" si="8"/>
        <v>0</v>
      </c>
      <c r="BO41" s="19">
        <f t="shared" si="9"/>
        <v>0</v>
      </c>
      <c r="BP41" s="19">
        <f t="shared" si="10"/>
        <v>0</v>
      </c>
    </row>
    <row r="42" spans="1:68" s="33" customFormat="1">
      <c r="A42" s="114" t="s">
        <v>44</v>
      </c>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113"/>
      <c r="AT42" s="113"/>
      <c r="AU42" s="113"/>
      <c r="AV42" s="113"/>
      <c r="AW42" s="113"/>
      <c r="AX42" s="113"/>
      <c r="AY42" s="113"/>
      <c r="AZ42" s="113"/>
      <c r="BA42" s="113"/>
      <c r="BB42" s="113"/>
      <c r="BC42" s="58">
        <f t="shared" si="19"/>
        <v>0</v>
      </c>
      <c r="BD42" s="58">
        <f t="shared" si="20"/>
        <v>0</v>
      </c>
      <c r="BE42" s="58">
        <f t="shared" si="21"/>
        <v>0</v>
      </c>
      <c r="BF42" s="36"/>
      <c r="BH42" s="64">
        <v>35</v>
      </c>
      <c r="BI42" s="65">
        <f t="shared" si="22"/>
        <v>0</v>
      </c>
      <c r="BJ42" s="65">
        <f t="shared" si="22"/>
        <v>0</v>
      </c>
      <c r="BK42" s="66">
        <f t="shared" si="18"/>
        <v>0</v>
      </c>
      <c r="BL42" s="17"/>
      <c r="BM42" s="19">
        <f t="shared" si="7"/>
        <v>0</v>
      </c>
      <c r="BN42" s="19">
        <f t="shared" si="8"/>
        <v>0</v>
      </c>
      <c r="BO42" s="19">
        <f t="shared" si="9"/>
        <v>0</v>
      </c>
      <c r="BP42" s="19">
        <f t="shared" si="10"/>
        <v>0</v>
      </c>
    </row>
    <row r="43" spans="1:68" s="33" customFormat="1">
      <c r="A43" s="114" t="s">
        <v>45</v>
      </c>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c r="AA43" s="113"/>
      <c r="AB43" s="113"/>
      <c r="AC43" s="113"/>
      <c r="AD43" s="113"/>
      <c r="AE43" s="113"/>
      <c r="AF43" s="113"/>
      <c r="AG43" s="113"/>
      <c r="AH43" s="113"/>
      <c r="AI43" s="113"/>
      <c r="AJ43" s="113"/>
      <c r="AK43" s="113"/>
      <c r="AL43" s="113"/>
      <c r="AM43" s="113"/>
      <c r="AN43" s="113"/>
      <c r="AO43" s="113"/>
      <c r="AP43" s="113"/>
      <c r="AQ43" s="113"/>
      <c r="AR43" s="113"/>
      <c r="AS43" s="113"/>
      <c r="AT43" s="113"/>
      <c r="AU43" s="113"/>
      <c r="AV43" s="113"/>
      <c r="AW43" s="113"/>
      <c r="AX43" s="113"/>
      <c r="AY43" s="113"/>
      <c r="AZ43" s="113"/>
      <c r="BA43" s="113"/>
      <c r="BB43" s="113"/>
      <c r="BC43" s="58">
        <f t="shared" si="19"/>
        <v>0</v>
      </c>
      <c r="BD43" s="58">
        <f t="shared" si="20"/>
        <v>0</v>
      </c>
      <c r="BE43" s="58">
        <f t="shared" si="21"/>
        <v>0</v>
      </c>
      <c r="BF43" s="36"/>
      <c r="BH43" s="64">
        <v>35</v>
      </c>
      <c r="BI43" s="65">
        <f t="shared" si="22"/>
        <v>0</v>
      </c>
      <c r="BJ43" s="65">
        <f t="shared" si="22"/>
        <v>0</v>
      </c>
      <c r="BK43" s="66">
        <f t="shared" si="18"/>
        <v>0</v>
      </c>
      <c r="BL43" s="17"/>
      <c r="BM43" s="19">
        <f t="shared" si="7"/>
        <v>0</v>
      </c>
      <c r="BN43" s="19">
        <f t="shared" si="8"/>
        <v>0</v>
      </c>
      <c r="BO43" s="19">
        <f t="shared" si="9"/>
        <v>0</v>
      </c>
      <c r="BP43" s="19">
        <f t="shared" si="10"/>
        <v>0</v>
      </c>
    </row>
    <row r="44" spans="1:68" s="27" customFormat="1" ht="9" customHeight="1">
      <c r="A44" s="23"/>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5"/>
      <c r="BD44" s="25"/>
      <c r="BE44" s="25"/>
      <c r="BF44" s="26"/>
      <c r="BH44" s="28"/>
      <c r="BI44" s="29"/>
      <c r="BJ44" s="29"/>
      <c r="BK44" s="30"/>
      <c r="BL44" s="31"/>
      <c r="BM44" s="19">
        <f t="shared" si="7"/>
        <v>0</v>
      </c>
      <c r="BN44" s="19">
        <f t="shared" si="8"/>
        <v>0</v>
      </c>
      <c r="BO44" s="19">
        <f t="shared" si="9"/>
        <v>0</v>
      </c>
      <c r="BP44" s="19">
        <f t="shared" si="10"/>
        <v>0</v>
      </c>
    </row>
    <row r="45" spans="1:68" s="19" customFormat="1">
      <c r="A45" s="60" t="s">
        <v>35</v>
      </c>
      <c r="B45" s="61"/>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77">
        <f>SUM(BC46:BC46)</f>
        <v>0</v>
      </c>
      <c r="BD45" s="77">
        <f>SUM(BD46:BD46)</f>
        <v>0</v>
      </c>
      <c r="BE45" s="77">
        <f>SUM(BE46:BE46)</f>
        <v>0</v>
      </c>
      <c r="BF45" s="18"/>
      <c r="BH45" s="78"/>
      <c r="BI45" s="74">
        <f>SUM(BI46:BI51)</f>
        <v>627000</v>
      </c>
      <c r="BJ45" s="74">
        <f>SUM(BJ46:BJ51)</f>
        <v>627000</v>
      </c>
      <c r="BK45" s="74">
        <f>SUM(BK46:BK46)</f>
        <v>0</v>
      </c>
      <c r="BL45" s="17"/>
      <c r="BM45" s="19">
        <f t="shared" si="7"/>
        <v>0</v>
      </c>
      <c r="BN45" s="19">
        <f t="shared" si="8"/>
        <v>0</v>
      </c>
      <c r="BO45" s="19">
        <f t="shared" si="9"/>
        <v>0</v>
      </c>
      <c r="BP45" s="19">
        <f t="shared" si="10"/>
        <v>0</v>
      </c>
    </row>
    <row r="46" spans="1:68" s="19" customFormat="1">
      <c r="A46" s="114" t="s">
        <v>38</v>
      </c>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c r="AA46" s="113"/>
      <c r="AB46" s="113"/>
      <c r="AC46" s="113"/>
      <c r="AD46" s="113"/>
      <c r="AE46" s="113"/>
      <c r="AF46" s="113"/>
      <c r="AG46" s="113"/>
      <c r="AH46" s="113"/>
      <c r="AI46" s="113"/>
      <c r="AJ46" s="113"/>
      <c r="AK46" s="113"/>
      <c r="AL46" s="113"/>
      <c r="AM46" s="113"/>
      <c r="AN46" s="113"/>
      <c r="AO46" s="113"/>
      <c r="AP46" s="113"/>
      <c r="AQ46" s="113"/>
      <c r="AR46" s="113"/>
      <c r="AS46" s="113"/>
      <c r="AT46" s="113"/>
      <c r="AU46" s="113"/>
      <c r="AV46" s="113"/>
      <c r="AW46" s="113"/>
      <c r="AX46" s="113"/>
      <c r="AY46" s="113"/>
      <c r="AZ46" s="113"/>
      <c r="BA46" s="113"/>
      <c r="BB46" s="113"/>
      <c r="BC46" s="58">
        <f t="shared" ref="BC46:BC51" si="23">SUM(B46:BB46)</f>
        <v>0</v>
      </c>
      <c r="BD46" s="58">
        <f t="shared" ref="BD46:BD51" si="24">SUM(B46:BB46)</f>
        <v>0</v>
      </c>
      <c r="BE46" s="58">
        <f t="shared" ref="BE46:BE51" si="25">BD46-BC46</f>
        <v>0</v>
      </c>
      <c r="BF46" s="21"/>
      <c r="BH46" s="79">
        <v>35</v>
      </c>
      <c r="BI46" s="65">
        <f t="shared" ref="BI46:BJ51" si="26">$BH46*BC46</f>
        <v>0</v>
      </c>
      <c r="BJ46" s="65">
        <f t="shared" si="26"/>
        <v>0</v>
      </c>
      <c r="BK46" s="66">
        <f t="shared" ref="BK46:BK51" si="27">SUM(BI46-BJ46)</f>
        <v>0</v>
      </c>
      <c r="BL46" s="17"/>
      <c r="BM46" s="19">
        <f t="shared" si="7"/>
        <v>0</v>
      </c>
      <c r="BN46" s="19">
        <f t="shared" si="8"/>
        <v>0</v>
      </c>
      <c r="BO46" s="19">
        <f t="shared" si="9"/>
        <v>0</v>
      </c>
      <c r="BP46" s="19">
        <f t="shared" si="10"/>
        <v>0</v>
      </c>
    </row>
    <row r="47" spans="1:68" s="33" customFormat="1">
      <c r="A47" s="114" t="s">
        <v>39</v>
      </c>
      <c r="B47" s="113">
        <v>40</v>
      </c>
      <c r="C47" s="113">
        <v>160</v>
      </c>
      <c r="D47" s="113">
        <v>160</v>
      </c>
      <c r="E47" s="113">
        <v>160</v>
      </c>
      <c r="F47" s="113">
        <v>160</v>
      </c>
      <c r="G47" s="113">
        <v>160</v>
      </c>
      <c r="H47" s="113">
        <v>160</v>
      </c>
      <c r="I47" s="113">
        <v>160</v>
      </c>
      <c r="J47" s="113">
        <v>160</v>
      </c>
      <c r="K47" s="113">
        <v>160</v>
      </c>
      <c r="L47" s="113">
        <v>160</v>
      </c>
      <c r="M47" s="113">
        <v>160</v>
      </c>
      <c r="N47" s="113">
        <v>160</v>
      </c>
      <c r="O47" s="113">
        <v>160</v>
      </c>
      <c r="P47" s="113">
        <v>160</v>
      </c>
      <c r="Q47" s="113">
        <v>160</v>
      </c>
      <c r="R47" s="113">
        <v>160</v>
      </c>
      <c r="S47" s="113">
        <v>160</v>
      </c>
      <c r="T47" s="113">
        <v>160</v>
      </c>
      <c r="U47" s="113">
        <v>160</v>
      </c>
      <c r="V47" s="113">
        <v>160</v>
      </c>
      <c r="W47" s="113">
        <v>160</v>
      </c>
      <c r="X47" s="113">
        <v>160</v>
      </c>
      <c r="Y47" s="113">
        <v>160</v>
      </c>
      <c r="Z47" s="113">
        <v>160</v>
      </c>
      <c r="AA47" s="113">
        <v>160</v>
      </c>
      <c r="AB47" s="113">
        <v>160</v>
      </c>
      <c r="AC47" s="113">
        <v>160</v>
      </c>
      <c r="AD47" s="113">
        <v>160</v>
      </c>
      <c r="AE47" s="113">
        <v>160</v>
      </c>
      <c r="AF47" s="113">
        <v>160</v>
      </c>
      <c r="AG47" s="113">
        <v>160</v>
      </c>
      <c r="AH47" s="113">
        <v>160</v>
      </c>
      <c r="AI47" s="113">
        <v>160</v>
      </c>
      <c r="AJ47" s="113">
        <v>160</v>
      </c>
      <c r="AK47" s="113">
        <v>160</v>
      </c>
      <c r="AL47" s="113">
        <v>160</v>
      </c>
      <c r="AM47" s="113">
        <v>160</v>
      </c>
      <c r="AN47" s="113">
        <v>160</v>
      </c>
      <c r="AO47" s="113">
        <v>160</v>
      </c>
      <c r="AP47" s="113">
        <v>160</v>
      </c>
      <c r="AQ47" s="113">
        <v>160</v>
      </c>
      <c r="AR47" s="113">
        <v>160</v>
      </c>
      <c r="AS47" s="113">
        <v>160</v>
      </c>
      <c r="AT47" s="113">
        <v>160</v>
      </c>
      <c r="AU47" s="113">
        <v>160</v>
      </c>
      <c r="AV47" s="113">
        <v>160</v>
      </c>
      <c r="AW47" s="113">
        <v>160</v>
      </c>
      <c r="AX47" s="113">
        <v>160</v>
      </c>
      <c r="AY47" s="113">
        <v>160</v>
      </c>
      <c r="AZ47" s="113">
        <v>160</v>
      </c>
      <c r="BA47" s="113">
        <v>160</v>
      </c>
      <c r="BB47" s="113">
        <v>160</v>
      </c>
      <c r="BC47" s="58">
        <f t="shared" si="23"/>
        <v>8360</v>
      </c>
      <c r="BD47" s="58">
        <f t="shared" si="24"/>
        <v>8360</v>
      </c>
      <c r="BE47" s="58">
        <f t="shared" si="25"/>
        <v>0</v>
      </c>
      <c r="BF47" s="36"/>
      <c r="BH47" s="64">
        <v>75</v>
      </c>
      <c r="BI47" s="65">
        <f t="shared" si="26"/>
        <v>627000</v>
      </c>
      <c r="BJ47" s="65">
        <f t="shared" si="26"/>
        <v>627000</v>
      </c>
      <c r="BK47" s="66">
        <f t="shared" si="27"/>
        <v>0</v>
      </c>
      <c r="BL47" s="17"/>
      <c r="BM47" s="19">
        <f t="shared" si="7"/>
        <v>159000</v>
      </c>
      <c r="BN47" s="19">
        <f t="shared" si="8"/>
        <v>156000</v>
      </c>
      <c r="BO47" s="19">
        <f t="shared" si="9"/>
        <v>156000</v>
      </c>
      <c r="BP47" s="19">
        <f t="shared" si="10"/>
        <v>156000</v>
      </c>
    </row>
    <row r="48" spans="1:68" s="33" customFormat="1">
      <c r="A48" s="114" t="s">
        <v>46</v>
      </c>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c r="AA48" s="113"/>
      <c r="AB48" s="113"/>
      <c r="AC48" s="113"/>
      <c r="AD48" s="113"/>
      <c r="AE48" s="113"/>
      <c r="AF48" s="113"/>
      <c r="AG48" s="113"/>
      <c r="AH48" s="113"/>
      <c r="AI48" s="113"/>
      <c r="AJ48" s="113"/>
      <c r="AK48" s="113"/>
      <c r="AL48" s="113"/>
      <c r="AM48" s="113"/>
      <c r="AN48" s="113"/>
      <c r="AO48" s="113"/>
      <c r="AP48" s="113"/>
      <c r="AQ48" s="113"/>
      <c r="AR48" s="113"/>
      <c r="AS48" s="113"/>
      <c r="AT48" s="113"/>
      <c r="AU48" s="113"/>
      <c r="AV48" s="113"/>
      <c r="AW48" s="113"/>
      <c r="AX48" s="113"/>
      <c r="AY48" s="113"/>
      <c r="AZ48" s="113"/>
      <c r="BA48" s="113"/>
      <c r="BB48" s="113"/>
      <c r="BC48" s="58">
        <f t="shared" si="23"/>
        <v>0</v>
      </c>
      <c r="BD48" s="58">
        <f t="shared" si="24"/>
        <v>0</v>
      </c>
      <c r="BE48" s="58">
        <f t="shared" si="25"/>
        <v>0</v>
      </c>
      <c r="BF48" s="36"/>
      <c r="BH48" s="64">
        <v>35</v>
      </c>
      <c r="BI48" s="65">
        <f t="shared" si="26"/>
        <v>0</v>
      </c>
      <c r="BJ48" s="65">
        <f t="shared" si="26"/>
        <v>0</v>
      </c>
      <c r="BK48" s="66">
        <f t="shared" si="27"/>
        <v>0</v>
      </c>
      <c r="BL48" s="17"/>
      <c r="BM48" s="19">
        <f t="shared" si="7"/>
        <v>0</v>
      </c>
      <c r="BN48" s="19">
        <f t="shared" si="8"/>
        <v>0</v>
      </c>
      <c r="BO48" s="19">
        <f t="shared" si="9"/>
        <v>0</v>
      </c>
      <c r="BP48" s="19">
        <f t="shared" si="10"/>
        <v>0</v>
      </c>
    </row>
    <row r="49" spans="1:68" s="33" customFormat="1">
      <c r="A49" s="114" t="s">
        <v>47</v>
      </c>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c r="AA49" s="113"/>
      <c r="AB49" s="113"/>
      <c r="AC49" s="113"/>
      <c r="AD49" s="113"/>
      <c r="AE49" s="113"/>
      <c r="AF49" s="113"/>
      <c r="AG49" s="113"/>
      <c r="AH49" s="113"/>
      <c r="AI49" s="113"/>
      <c r="AJ49" s="113"/>
      <c r="AK49" s="113"/>
      <c r="AL49" s="113"/>
      <c r="AM49" s="113"/>
      <c r="AN49" s="113"/>
      <c r="AO49" s="113"/>
      <c r="AP49" s="113"/>
      <c r="AQ49" s="113"/>
      <c r="AR49" s="113"/>
      <c r="AS49" s="113"/>
      <c r="AT49" s="113"/>
      <c r="AU49" s="113"/>
      <c r="AV49" s="113"/>
      <c r="AW49" s="113"/>
      <c r="AX49" s="113"/>
      <c r="AY49" s="113"/>
      <c r="AZ49" s="113"/>
      <c r="BA49" s="113"/>
      <c r="BB49" s="113"/>
      <c r="BC49" s="58">
        <f t="shared" si="23"/>
        <v>0</v>
      </c>
      <c r="BD49" s="58">
        <f t="shared" si="24"/>
        <v>0</v>
      </c>
      <c r="BE49" s="58">
        <f t="shared" si="25"/>
        <v>0</v>
      </c>
      <c r="BF49" s="36"/>
      <c r="BH49" s="64">
        <v>35</v>
      </c>
      <c r="BI49" s="65">
        <f t="shared" si="26"/>
        <v>0</v>
      </c>
      <c r="BJ49" s="65">
        <f t="shared" si="26"/>
        <v>0</v>
      </c>
      <c r="BK49" s="66">
        <f t="shared" si="27"/>
        <v>0</v>
      </c>
      <c r="BL49" s="17"/>
      <c r="BM49" s="19">
        <f t="shared" si="7"/>
        <v>0</v>
      </c>
      <c r="BN49" s="19">
        <f t="shared" si="8"/>
        <v>0</v>
      </c>
      <c r="BO49" s="19">
        <f t="shared" si="9"/>
        <v>0</v>
      </c>
      <c r="BP49" s="19">
        <f t="shared" si="10"/>
        <v>0</v>
      </c>
    </row>
    <row r="50" spans="1:68" s="33" customFormat="1">
      <c r="A50" s="114" t="s">
        <v>44</v>
      </c>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c r="AA50" s="113"/>
      <c r="AB50" s="113"/>
      <c r="AC50" s="113"/>
      <c r="AD50" s="113"/>
      <c r="AE50" s="113"/>
      <c r="AF50" s="113"/>
      <c r="AG50" s="113"/>
      <c r="AH50" s="113"/>
      <c r="AI50" s="113"/>
      <c r="AJ50" s="113"/>
      <c r="AK50" s="113"/>
      <c r="AL50" s="113"/>
      <c r="AM50" s="113"/>
      <c r="AN50" s="113"/>
      <c r="AO50" s="113"/>
      <c r="AP50" s="113"/>
      <c r="AQ50" s="123"/>
      <c r="AR50" s="113"/>
      <c r="AS50" s="113"/>
      <c r="AT50" s="113"/>
      <c r="AU50" s="113"/>
      <c r="AV50" s="113"/>
      <c r="AW50" s="113"/>
      <c r="AX50" s="113"/>
      <c r="AY50" s="113"/>
      <c r="AZ50" s="113"/>
      <c r="BA50" s="113"/>
      <c r="BB50" s="113"/>
      <c r="BC50" s="58">
        <f>SUM(B50:BB50)</f>
        <v>0</v>
      </c>
      <c r="BD50" s="58">
        <f>SUM(B50:BB50)</f>
        <v>0</v>
      </c>
      <c r="BE50" s="58">
        <f t="shared" si="25"/>
        <v>0</v>
      </c>
      <c r="BF50" s="36"/>
      <c r="BH50" s="64">
        <v>35</v>
      </c>
      <c r="BI50" s="65">
        <f t="shared" si="26"/>
        <v>0</v>
      </c>
      <c r="BJ50" s="65">
        <f t="shared" si="26"/>
        <v>0</v>
      </c>
      <c r="BK50" s="66">
        <f t="shared" si="27"/>
        <v>0</v>
      </c>
      <c r="BL50" s="17"/>
      <c r="BM50" s="19">
        <f t="shared" si="7"/>
        <v>0</v>
      </c>
      <c r="BN50" s="19">
        <f t="shared" si="8"/>
        <v>0</v>
      </c>
      <c r="BO50" s="19">
        <f t="shared" si="9"/>
        <v>0</v>
      </c>
      <c r="BP50" s="19">
        <f t="shared" si="10"/>
        <v>0</v>
      </c>
    </row>
    <row r="51" spans="1:68" s="33" customFormat="1">
      <c r="A51" s="114" t="s">
        <v>45</v>
      </c>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c r="AA51" s="113"/>
      <c r="AB51" s="113"/>
      <c r="AC51" s="113"/>
      <c r="AD51" s="113"/>
      <c r="AE51" s="113"/>
      <c r="AF51" s="113"/>
      <c r="AG51" s="113"/>
      <c r="AH51" s="113"/>
      <c r="AI51" s="113"/>
      <c r="AJ51" s="113"/>
      <c r="AK51" s="113"/>
      <c r="AL51" s="113"/>
      <c r="AM51" s="113"/>
      <c r="AN51" s="113"/>
      <c r="AO51" s="113"/>
      <c r="AP51" s="113"/>
      <c r="AQ51" s="113"/>
      <c r="AR51" s="113"/>
      <c r="AS51" s="113"/>
      <c r="AT51" s="113"/>
      <c r="AU51" s="113"/>
      <c r="AV51" s="113"/>
      <c r="AW51" s="113"/>
      <c r="AX51" s="113"/>
      <c r="AY51" s="113"/>
      <c r="AZ51" s="113"/>
      <c r="BA51" s="113"/>
      <c r="BB51" s="113"/>
      <c r="BC51" s="58">
        <f t="shared" si="23"/>
        <v>0</v>
      </c>
      <c r="BD51" s="58">
        <f t="shared" si="24"/>
        <v>0</v>
      </c>
      <c r="BE51" s="58">
        <f t="shared" si="25"/>
        <v>0</v>
      </c>
      <c r="BF51" s="36"/>
      <c r="BH51" s="64">
        <v>35</v>
      </c>
      <c r="BI51" s="65">
        <f t="shared" si="26"/>
        <v>0</v>
      </c>
      <c r="BJ51" s="65">
        <f t="shared" si="26"/>
        <v>0</v>
      </c>
      <c r="BK51" s="66">
        <f t="shared" si="27"/>
        <v>0</v>
      </c>
      <c r="BL51" s="17"/>
      <c r="BM51" s="19">
        <f t="shared" si="7"/>
        <v>0</v>
      </c>
      <c r="BN51" s="19">
        <f t="shared" si="8"/>
        <v>0</v>
      </c>
      <c r="BO51" s="19">
        <f t="shared" si="9"/>
        <v>0</v>
      </c>
      <c r="BP51" s="19">
        <f t="shared" si="10"/>
        <v>0</v>
      </c>
    </row>
    <row r="52" spans="1:68" s="27" customFormat="1" ht="9" customHeight="1">
      <c r="A52" s="23"/>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5"/>
      <c r="BD52" s="25"/>
      <c r="BE52" s="25"/>
      <c r="BF52" s="26"/>
      <c r="BH52" s="28"/>
      <c r="BI52" s="29"/>
      <c r="BJ52" s="29"/>
      <c r="BK52" s="30"/>
      <c r="BL52" s="31"/>
      <c r="BM52" s="19">
        <f t="shared" si="7"/>
        <v>0</v>
      </c>
      <c r="BN52" s="19">
        <f t="shared" si="8"/>
        <v>0</v>
      </c>
      <c r="BO52" s="19">
        <f t="shared" si="9"/>
        <v>0</v>
      </c>
      <c r="BP52" s="19">
        <f t="shared" si="10"/>
        <v>0</v>
      </c>
    </row>
    <row r="53" spans="1:68" s="33" customFormat="1">
      <c r="A53" s="60" t="s">
        <v>41</v>
      </c>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2">
        <f>SUM(BC54:BC54)</f>
        <v>3040</v>
      </c>
      <c r="BD53" s="62">
        <f>SUM(BD54:BD54)</f>
        <v>3040</v>
      </c>
      <c r="BE53" s="62">
        <f>SUM(BE54:BE54)</f>
        <v>0</v>
      </c>
      <c r="BF53" s="32"/>
      <c r="BH53" s="73"/>
      <c r="BI53" s="74">
        <f>SUM(BI54:BI59)</f>
        <v>0</v>
      </c>
      <c r="BJ53" s="74">
        <f>SUM(BJ54:BJ59)</f>
        <v>0</v>
      </c>
      <c r="BK53" s="75">
        <f t="shared" ref="BK53:BK59" si="28">SUM(BI53-BJ53)</f>
        <v>0</v>
      </c>
      <c r="BM53" s="19">
        <f t="shared" si="7"/>
        <v>0</v>
      </c>
      <c r="BN53" s="19">
        <f t="shared" si="8"/>
        <v>0</v>
      </c>
      <c r="BO53" s="19">
        <f t="shared" si="9"/>
        <v>0</v>
      </c>
      <c r="BP53" s="19">
        <f t="shared" si="10"/>
        <v>0</v>
      </c>
    </row>
    <row r="54" spans="1:68" s="33" customFormat="1">
      <c r="A54" s="114" t="s">
        <v>38</v>
      </c>
      <c r="B54" s="113">
        <v>40</v>
      </c>
      <c r="C54" s="113">
        <v>200</v>
      </c>
      <c r="D54" s="113">
        <v>200</v>
      </c>
      <c r="E54" s="113">
        <v>200</v>
      </c>
      <c r="F54" s="113">
        <v>200</v>
      </c>
      <c r="G54" s="113">
        <v>200</v>
      </c>
      <c r="H54" s="113">
        <v>200</v>
      </c>
      <c r="I54" s="113">
        <v>200</v>
      </c>
      <c r="J54" s="113">
        <v>200</v>
      </c>
      <c r="K54" s="113">
        <v>200</v>
      </c>
      <c r="L54" s="113">
        <v>200</v>
      </c>
      <c r="M54" s="113">
        <v>200</v>
      </c>
      <c r="N54" s="113">
        <v>200</v>
      </c>
      <c r="O54" s="113">
        <v>200</v>
      </c>
      <c r="P54" s="113">
        <v>200</v>
      </c>
      <c r="Q54" s="113">
        <v>200</v>
      </c>
      <c r="R54" s="113"/>
      <c r="S54" s="113"/>
      <c r="T54" s="113"/>
      <c r="U54" s="113"/>
      <c r="V54" s="113"/>
      <c r="W54" s="113"/>
      <c r="X54" s="113"/>
      <c r="Y54" s="113"/>
      <c r="Z54" s="113"/>
      <c r="AA54" s="113"/>
      <c r="AB54" s="113"/>
      <c r="AC54" s="113"/>
      <c r="AD54" s="113"/>
      <c r="AE54" s="113"/>
      <c r="AF54" s="113"/>
      <c r="AG54" s="113"/>
      <c r="AH54" s="113"/>
      <c r="AI54" s="113"/>
      <c r="AJ54" s="113"/>
      <c r="AK54" s="113"/>
      <c r="AL54" s="113"/>
      <c r="AM54" s="113"/>
      <c r="AN54" s="113"/>
      <c r="AO54" s="113"/>
      <c r="AP54" s="113"/>
      <c r="AQ54" s="113"/>
      <c r="AR54" s="113"/>
      <c r="AS54" s="113"/>
      <c r="AT54" s="113"/>
      <c r="AU54" s="113"/>
      <c r="AV54" s="113"/>
      <c r="AW54" s="113"/>
      <c r="AX54" s="113"/>
      <c r="AY54" s="113"/>
      <c r="AZ54" s="113"/>
      <c r="BA54" s="113"/>
      <c r="BB54" s="113"/>
      <c r="BC54" s="58">
        <f t="shared" ref="BC54:BC59" si="29">SUM(B54:BB54)</f>
        <v>3040</v>
      </c>
      <c r="BD54" s="58">
        <f t="shared" ref="BD54:BD59" si="30">SUM(B54:BB54)</f>
        <v>3040</v>
      </c>
      <c r="BE54" s="58">
        <f t="shared" ref="BE54:BE59" si="31">BD54-BC54</f>
        <v>0</v>
      </c>
      <c r="BF54" s="32"/>
      <c r="BH54" s="64"/>
      <c r="BI54" s="65">
        <f>$BH54*BC54</f>
        <v>0</v>
      </c>
      <c r="BJ54" s="65">
        <f>$BH54*BD54</f>
        <v>0</v>
      </c>
      <c r="BK54" s="66">
        <f t="shared" si="28"/>
        <v>0</v>
      </c>
      <c r="BM54" s="19">
        <f t="shared" si="7"/>
        <v>0</v>
      </c>
      <c r="BN54" s="19">
        <f t="shared" si="8"/>
        <v>0</v>
      </c>
      <c r="BO54" s="19">
        <f t="shared" si="9"/>
        <v>0</v>
      </c>
      <c r="BP54" s="19">
        <f t="shared" si="10"/>
        <v>0</v>
      </c>
    </row>
    <row r="55" spans="1:68" s="33" customFormat="1">
      <c r="A55" s="114" t="s">
        <v>39</v>
      </c>
      <c r="B55" s="113">
        <v>40</v>
      </c>
      <c r="C55" s="113">
        <v>400</v>
      </c>
      <c r="D55" s="113">
        <v>400</v>
      </c>
      <c r="E55" s="113">
        <v>400</v>
      </c>
      <c r="F55" s="113">
        <v>400</v>
      </c>
      <c r="G55" s="113">
        <v>400</v>
      </c>
      <c r="H55" s="113">
        <v>400</v>
      </c>
      <c r="I55" s="113">
        <v>400</v>
      </c>
      <c r="J55" s="113">
        <v>400</v>
      </c>
      <c r="K55" s="113">
        <v>400</v>
      </c>
      <c r="L55" s="113">
        <v>400</v>
      </c>
      <c r="M55" s="113">
        <v>400</v>
      </c>
      <c r="N55" s="113">
        <v>400</v>
      </c>
      <c r="O55" s="113">
        <v>400</v>
      </c>
      <c r="P55" s="113">
        <v>400</v>
      </c>
      <c r="Q55" s="113">
        <v>400</v>
      </c>
      <c r="R55" s="113">
        <v>400</v>
      </c>
      <c r="S55" s="113">
        <v>400</v>
      </c>
      <c r="T55" s="113">
        <v>400</v>
      </c>
      <c r="U55" s="113">
        <v>320</v>
      </c>
      <c r="V55" s="113">
        <v>320</v>
      </c>
      <c r="W55" s="113">
        <v>320</v>
      </c>
      <c r="X55" s="113">
        <v>320</v>
      </c>
      <c r="Y55" s="113">
        <v>320</v>
      </c>
      <c r="Z55" s="113">
        <v>320</v>
      </c>
      <c r="AA55" s="113">
        <v>320</v>
      </c>
      <c r="AB55" s="113">
        <v>320</v>
      </c>
      <c r="AC55" s="113">
        <v>320</v>
      </c>
      <c r="AD55" s="113">
        <v>320</v>
      </c>
      <c r="AE55" s="113">
        <v>320</v>
      </c>
      <c r="AF55" s="113">
        <v>320</v>
      </c>
      <c r="AG55" s="113">
        <v>320</v>
      </c>
      <c r="AH55" s="113">
        <v>320</v>
      </c>
      <c r="AI55" s="113">
        <v>320</v>
      </c>
      <c r="AJ55" s="113">
        <v>320</v>
      </c>
      <c r="AK55" s="113">
        <v>320</v>
      </c>
      <c r="AL55" s="113">
        <v>240</v>
      </c>
      <c r="AM55" s="113">
        <v>240</v>
      </c>
      <c r="AN55" s="113">
        <v>240</v>
      </c>
      <c r="AO55" s="113">
        <v>240</v>
      </c>
      <c r="AP55" s="113">
        <v>240</v>
      </c>
      <c r="AQ55" s="113">
        <v>240</v>
      </c>
      <c r="AR55" s="113">
        <v>240</v>
      </c>
      <c r="AS55" s="113">
        <v>200</v>
      </c>
      <c r="AT55" s="113">
        <v>200</v>
      </c>
      <c r="AU55" s="113">
        <v>200</v>
      </c>
      <c r="AV55" s="113">
        <v>200</v>
      </c>
      <c r="AW55" s="113">
        <v>80</v>
      </c>
      <c r="AX55" s="113">
        <v>80</v>
      </c>
      <c r="AY55" s="113">
        <v>80</v>
      </c>
      <c r="AZ55" s="113">
        <v>80</v>
      </c>
      <c r="BA55" s="113">
        <v>80</v>
      </c>
      <c r="BB55" s="113">
        <v>80</v>
      </c>
      <c r="BC55" s="58">
        <f t="shared" si="29"/>
        <v>15640</v>
      </c>
      <c r="BD55" s="58">
        <f t="shared" si="30"/>
        <v>15640</v>
      </c>
      <c r="BE55" s="58">
        <f t="shared" si="31"/>
        <v>0</v>
      </c>
      <c r="BF55" s="36"/>
      <c r="BH55" s="64"/>
      <c r="BI55" s="65">
        <f t="shared" ref="BI55:BJ59" si="32">$BH55*BC55</f>
        <v>0</v>
      </c>
      <c r="BJ55" s="65">
        <f t="shared" si="32"/>
        <v>0</v>
      </c>
      <c r="BK55" s="66">
        <f t="shared" si="28"/>
        <v>0</v>
      </c>
      <c r="BL55" s="17"/>
      <c r="BM55" s="19">
        <f t="shared" si="7"/>
        <v>0</v>
      </c>
      <c r="BN55" s="19">
        <f t="shared" si="8"/>
        <v>0</v>
      </c>
      <c r="BO55" s="19">
        <f t="shared" si="9"/>
        <v>0</v>
      </c>
      <c r="BP55" s="19">
        <f t="shared" si="10"/>
        <v>0</v>
      </c>
    </row>
    <row r="56" spans="1:68" s="33" customFormat="1">
      <c r="A56" s="114" t="s">
        <v>46</v>
      </c>
      <c r="B56" s="113"/>
      <c r="C56" s="113"/>
      <c r="D56" s="113"/>
      <c r="E56" s="113"/>
      <c r="F56" s="113"/>
      <c r="G56" s="113"/>
      <c r="H56" s="113"/>
      <c r="I56" s="113"/>
      <c r="J56" s="113"/>
      <c r="K56" s="113"/>
      <c r="L56" s="113"/>
      <c r="M56" s="113"/>
      <c r="N56" s="113"/>
      <c r="O56" s="113"/>
      <c r="P56" s="113"/>
      <c r="Q56" s="113"/>
      <c r="R56" s="113"/>
      <c r="S56" s="113"/>
      <c r="T56" s="113"/>
      <c r="U56" s="113">
        <v>80</v>
      </c>
      <c r="V56" s="113">
        <v>80</v>
      </c>
      <c r="W56" s="113">
        <v>80</v>
      </c>
      <c r="X56" s="113">
        <v>80</v>
      </c>
      <c r="Y56" s="113">
        <v>80</v>
      </c>
      <c r="Z56" s="113">
        <v>80</v>
      </c>
      <c r="AA56" s="113">
        <v>80</v>
      </c>
      <c r="AB56" s="113">
        <v>80</v>
      </c>
      <c r="AC56" s="113">
        <v>80</v>
      </c>
      <c r="AD56" s="113">
        <v>80</v>
      </c>
      <c r="AE56" s="113">
        <v>80</v>
      </c>
      <c r="AF56" s="113">
        <v>80</v>
      </c>
      <c r="AG56" s="113">
        <v>80</v>
      </c>
      <c r="AH56" s="113">
        <v>80</v>
      </c>
      <c r="AI56" s="113">
        <v>80</v>
      </c>
      <c r="AJ56" s="113">
        <v>80</v>
      </c>
      <c r="AK56" s="113">
        <v>80</v>
      </c>
      <c r="AL56" s="113">
        <v>120</v>
      </c>
      <c r="AM56" s="113">
        <v>120</v>
      </c>
      <c r="AN56" s="113">
        <v>120</v>
      </c>
      <c r="AO56" s="113">
        <v>120</v>
      </c>
      <c r="AP56" s="113">
        <v>120</v>
      </c>
      <c r="AQ56" s="113">
        <v>120</v>
      </c>
      <c r="AR56" s="113">
        <v>120</v>
      </c>
      <c r="AS56" s="113">
        <v>120</v>
      </c>
      <c r="AT56" s="113">
        <v>120</v>
      </c>
      <c r="AU56" s="113">
        <v>120</v>
      </c>
      <c r="AV56" s="113">
        <v>120</v>
      </c>
      <c r="AW56" s="113">
        <v>240</v>
      </c>
      <c r="AX56" s="113">
        <v>240</v>
      </c>
      <c r="AY56" s="113">
        <v>200</v>
      </c>
      <c r="AZ56" s="113">
        <v>200</v>
      </c>
      <c r="BA56" s="113">
        <v>200</v>
      </c>
      <c r="BB56" s="113">
        <v>200</v>
      </c>
      <c r="BC56" s="58">
        <f t="shared" si="29"/>
        <v>3960</v>
      </c>
      <c r="BD56" s="58">
        <f t="shared" si="30"/>
        <v>3960</v>
      </c>
      <c r="BE56" s="58">
        <f t="shared" si="31"/>
        <v>0</v>
      </c>
      <c r="BF56" s="36"/>
      <c r="BH56" s="64"/>
      <c r="BI56" s="65">
        <f t="shared" si="32"/>
        <v>0</v>
      </c>
      <c r="BJ56" s="65">
        <f t="shared" si="32"/>
        <v>0</v>
      </c>
      <c r="BK56" s="66">
        <f t="shared" si="28"/>
        <v>0</v>
      </c>
      <c r="BL56" s="17"/>
      <c r="BM56" s="19">
        <f t="shared" si="7"/>
        <v>0</v>
      </c>
      <c r="BN56" s="19">
        <f t="shared" si="8"/>
        <v>0</v>
      </c>
      <c r="BO56" s="19">
        <f t="shared" si="9"/>
        <v>0</v>
      </c>
      <c r="BP56" s="19">
        <f t="shared" si="10"/>
        <v>0</v>
      </c>
    </row>
    <row r="57" spans="1:68" s="33" customFormat="1">
      <c r="A57" s="114" t="s">
        <v>47</v>
      </c>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3"/>
      <c r="AE57" s="113"/>
      <c r="AF57" s="113"/>
      <c r="AG57" s="113"/>
      <c r="AH57" s="113"/>
      <c r="AI57" s="113"/>
      <c r="AJ57" s="113"/>
      <c r="AK57" s="113"/>
      <c r="AL57" s="113"/>
      <c r="AM57" s="113"/>
      <c r="AN57" s="113"/>
      <c r="AO57" s="113"/>
      <c r="AP57" s="113"/>
      <c r="AQ57" s="113"/>
      <c r="AR57" s="113"/>
      <c r="AS57" s="113"/>
      <c r="AT57" s="113"/>
      <c r="AU57" s="113"/>
      <c r="AV57" s="113"/>
      <c r="AW57" s="113"/>
      <c r="AX57" s="113"/>
      <c r="AY57" s="113"/>
      <c r="AZ57" s="113"/>
      <c r="BA57" s="113"/>
      <c r="BB57" s="113"/>
      <c r="BC57" s="58">
        <f t="shared" si="29"/>
        <v>0</v>
      </c>
      <c r="BD57" s="58">
        <f t="shared" si="30"/>
        <v>0</v>
      </c>
      <c r="BE57" s="58">
        <f t="shared" si="31"/>
        <v>0</v>
      </c>
      <c r="BF57" s="36"/>
      <c r="BH57" s="64"/>
      <c r="BI57" s="65">
        <f t="shared" si="32"/>
        <v>0</v>
      </c>
      <c r="BJ57" s="65">
        <f t="shared" si="32"/>
        <v>0</v>
      </c>
      <c r="BK57" s="66">
        <f t="shared" si="28"/>
        <v>0</v>
      </c>
      <c r="BL57" s="17"/>
      <c r="BM57" s="19">
        <f t="shared" si="7"/>
        <v>0</v>
      </c>
      <c r="BN57" s="19">
        <f t="shared" si="8"/>
        <v>0</v>
      </c>
      <c r="BO57" s="19">
        <f t="shared" si="9"/>
        <v>0</v>
      </c>
      <c r="BP57" s="19">
        <f t="shared" si="10"/>
        <v>0</v>
      </c>
    </row>
    <row r="58" spans="1:68" s="33" customFormat="1">
      <c r="A58" s="114" t="s">
        <v>44</v>
      </c>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3"/>
      <c r="AE58" s="113"/>
      <c r="AF58" s="113"/>
      <c r="AG58" s="113"/>
      <c r="AH58" s="113"/>
      <c r="AI58" s="113"/>
      <c r="AJ58" s="113"/>
      <c r="AK58" s="113"/>
      <c r="AL58" s="113"/>
      <c r="AM58" s="113"/>
      <c r="AN58" s="113"/>
      <c r="AO58" s="113"/>
      <c r="AP58" s="113"/>
      <c r="AQ58" s="113"/>
      <c r="AR58" s="113"/>
      <c r="AS58" s="113">
        <v>40</v>
      </c>
      <c r="AT58" s="113">
        <v>40</v>
      </c>
      <c r="AU58" s="113">
        <v>40</v>
      </c>
      <c r="AV58" s="113">
        <v>40</v>
      </c>
      <c r="AW58" s="113">
        <v>80</v>
      </c>
      <c r="AX58" s="113">
        <v>80</v>
      </c>
      <c r="AY58" s="113">
        <v>120</v>
      </c>
      <c r="AZ58" s="113">
        <v>120</v>
      </c>
      <c r="BA58" s="113">
        <v>120</v>
      </c>
      <c r="BB58" s="113">
        <v>120</v>
      </c>
      <c r="BC58" s="58">
        <f t="shared" si="29"/>
        <v>800</v>
      </c>
      <c r="BD58" s="58">
        <f t="shared" si="30"/>
        <v>800</v>
      </c>
      <c r="BE58" s="58">
        <f t="shared" si="31"/>
        <v>0</v>
      </c>
      <c r="BF58" s="36"/>
      <c r="BH58" s="64"/>
      <c r="BI58" s="65">
        <f t="shared" si="32"/>
        <v>0</v>
      </c>
      <c r="BJ58" s="65">
        <f t="shared" si="32"/>
        <v>0</v>
      </c>
      <c r="BK58" s="66">
        <f t="shared" si="28"/>
        <v>0</v>
      </c>
      <c r="BL58" s="17"/>
      <c r="BM58" s="19">
        <f t="shared" si="7"/>
        <v>0</v>
      </c>
      <c r="BN58" s="19">
        <f t="shared" si="8"/>
        <v>0</v>
      </c>
      <c r="BO58" s="19">
        <f t="shared" si="9"/>
        <v>0</v>
      </c>
      <c r="BP58" s="19">
        <f t="shared" si="10"/>
        <v>0</v>
      </c>
    </row>
    <row r="59" spans="1:68" s="33" customFormat="1">
      <c r="A59" s="114" t="s">
        <v>45</v>
      </c>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c r="AL59" s="113"/>
      <c r="AM59" s="113"/>
      <c r="AN59" s="113"/>
      <c r="AO59" s="113"/>
      <c r="AP59" s="113"/>
      <c r="AQ59" s="113"/>
      <c r="AR59" s="113"/>
      <c r="AS59" s="113"/>
      <c r="AT59" s="113"/>
      <c r="AU59" s="113"/>
      <c r="AV59" s="113"/>
      <c r="AW59" s="113"/>
      <c r="AX59" s="113"/>
      <c r="AY59" s="113"/>
      <c r="AZ59" s="113"/>
      <c r="BA59" s="113"/>
      <c r="BB59" s="113"/>
      <c r="BC59" s="58">
        <f t="shared" si="29"/>
        <v>0</v>
      </c>
      <c r="BD59" s="58">
        <f t="shared" si="30"/>
        <v>0</v>
      </c>
      <c r="BE59" s="58">
        <f t="shared" si="31"/>
        <v>0</v>
      </c>
      <c r="BF59" s="36"/>
      <c r="BH59" s="64">
        <v>35</v>
      </c>
      <c r="BI59" s="65">
        <f t="shared" si="32"/>
        <v>0</v>
      </c>
      <c r="BJ59" s="65">
        <f t="shared" si="32"/>
        <v>0</v>
      </c>
      <c r="BK59" s="66">
        <f t="shared" si="28"/>
        <v>0</v>
      </c>
      <c r="BL59" s="17"/>
      <c r="BM59" s="19">
        <f t="shared" si="7"/>
        <v>0</v>
      </c>
      <c r="BN59" s="19">
        <f t="shared" si="8"/>
        <v>0</v>
      </c>
      <c r="BO59" s="19">
        <f t="shared" si="9"/>
        <v>0</v>
      </c>
      <c r="BP59" s="19">
        <f t="shared" si="10"/>
        <v>0</v>
      </c>
    </row>
    <row r="60" spans="1:68" s="27" customFormat="1" ht="9" customHeight="1">
      <c r="A60" s="23"/>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5"/>
      <c r="BD60" s="25"/>
      <c r="BE60" s="25"/>
      <c r="BF60" s="26"/>
      <c r="BH60" s="28"/>
      <c r="BI60" s="29"/>
      <c r="BJ60" s="29"/>
      <c r="BK60" s="30"/>
      <c r="BL60" s="31"/>
      <c r="BM60" s="19">
        <f t="shared" si="7"/>
        <v>0</v>
      </c>
      <c r="BN60" s="19">
        <f t="shared" si="8"/>
        <v>0</v>
      </c>
      <c r="BO60" s="19">
        <f t="shared" si="9"/>
        <v>0</v>
      </c>
      <c r="BP60" s="19">
        <f t="shared" si="10"/>
        <v>0</v>
      </c>
    </row>
    <row r="61" spans="1:68" s="33" customFormat="1">
      <c r="A61" s="60" t="s">
        <v>40</v>
      </c>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2">
        <f>SUM(BC62:BC62)</f>
        <v>0</v>
      </c>
      <c r="BD61" s="62">
        <f>SUM(BD62:BD62)</f>
        <v>0</v>
      </c>
      <c r="BE61" s="62">
        <f>SUM(BE62:BE62)</f>
        <v>0</v>
      </c>
      <c r="BF61" s="32"/>
      <c r="BH61" s="73"/>
      <c r="BI61" s="74">
        <f>SUM(BI62:BI67)</f>
        <v>0</v>
      </c>
      <c r="BJ61" s="74">
        <f>SUM(BJ62:BJ67)</f>
        <v>0</v>
      </c>
      <c r="BK61" s="75">
        <f t="shared" ref="BK61:BK67" si="33">SUM(BI61-BJ61)</f>
        <v>0</v>
      </c>
      <c r="BM61" s="19">
        <f t="shared" si="7"/>
        <v>0</v>
      </c>
      <c r="BN61" s="19">
        <f t="shared" si="8"/>
        <v>0</v>
      </c>
      <c r="BO61" s="19">
        <f t="shared" si="9"/>
        <v>0</v>
      </c>
      <c r="BP61" s="19">
        <f t="shared" si="10"/>
        <v>0</v>
      </c>
    </row>
    <row r="62" spans="1:68" s="33" customFormat="1">
      <c r="A62" s="114" t="s">
        <v>38</v>
      </c>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c r="AU62" s="113"/>
      <c r="AV62" s="113"/>
      <c r="AW62" s="113"/>
      <c r="AX62" s="113"/>
      <c r="AY62" s="113"/>
      <c r="AZ62" s="113"/>
      <c r="BA62" s="113"/>
      <c r="BB62" s="113"/>
      <c r="BC62" s="58">
        <f t="shared" ref="BC62:BC67" si="34">SUM(B62:BB62)</f>
        <v>0</v>
      </c>
      <c r="BD62" s="58">
        <f t="shared" ref="BD62:BD67" si="35">SUM(B62:BB62)</f>
        <v>0</v>
      </c>
      <c r="BE62" s="58">
        <f t="shared" ref="BE62:BE67" si="36">BD62-BC62</f>
        <v>0</v>
      </c>
      <c r="BF62" s="32"/>
      <c r="BH62" s="64">
        <v>180</v>
      </c>
      <c r="BI62" s="65">
        <f t="shared" ref="BI62:BJ67" si="37">$BH62*BC62</f>
        <v>0</v>
      </c>
      <c r="BJ62" s="65">
        <f t="shared" si="37"/>
        <v>0</v>
      </c>
      <c r="BK62" s="66">
        <f t="shared" si="33"/>
        <v>0</v>
      </c>
      <c r="BM62" s="19">
        <f t="shared" si="7"/>
        <v>0</v>
      </c>
      <c r="BN62" s="19">
        <f t="shared" si="8"/>
        <v>0</v>
      </c>
      <c r="BO62" s="19">
        <f t="shared" si="9"/>
        <v>0</v>
      </c>
      <c r="BP62" s="19">
        <f t="shared" si="10"/>
        <v>0</v>
      </c>
    </row>
    <row r="63" spans="1:68" s="33" customFormat="1">
      <c r="A63" s="114" t="s">
        <v>39</v>
      </c>
      <c r="B63" s="113">
        <v>24</v>
      </c>
      <c r="C63" s="113">
        <v>160</v>
      </c>
      <c r="D63" s="113">
        <v>160</v>
      </c>
      <c r="E63" s="113">
        <v>160</v>
      </c>
      <c r="F63" s="113">
        <v>160</v>
      </c>
      <c r="G63" s="113">
        <v>160</v>
      </c>
      <c r="H63" s="113">
        <v>160</v>
      </c>
      <c r="I63" s="113">
        <v>160</v>
      </c>
      <c r="J63" s="113">
        <v>160</v>
      </c>
      <c r="K63" s="113">
        <v>160</v>
      </c>
      <c r="L63" s="113">
        <v>160</v>
      </c>
      <c r="M63" s="113">
        <v>160</v>
      </c>
      <c r="N63" s="113">
        <v>160</v>
      </c>
      <c r="O63" s="113">
        <v>160</v>
      </c>
      <c r="P63" s="113">
        <v>160</v>
      </c>
      <c r="Q63" s="113">
        <v>160</v>
      </c>
      <c r="R63" s="113">
        <v>160</v>
      </c>
      <c r="S63" s="113">
        <v>160</v>
      </c>
      <c r="T63" s="113">
        <v>160</v>
      </c>
      <c r="U63" s="113">
        <v>160</v>
      </c>
      <c r="V63" s="113">
        <v>160</v>
      </c>
      <c r="W63" s="113">
        <v>160</v>
      </c>
      <c r="X63" s="113">
        <v>160</v>
      </c>
      <c r="Y63" s="113">
        <v>120</v>
      </c>
      <c r="Z63" s="113">
        <v>120</v>
      </c>
      <c r="AA63" s="113">
        <v>120</v>
      </c>
      <c r="AB63" s="113">
        <v>120</v>
      </c>
      <c r="AC63" s="113">
        <v>120</v>
      </c>
      <c r="AD63" s="113">
        <v>120</v>
      </c>
      <c r="AE63" s="113">
        <v>120</v>
      </c>
      <c r="AF63" s="113">
        <v>120</v>
      </c>
      <c r="AG63" s="113">
        <v>120</v>
      </c>
      <c r="AH63" s="113">
        <v>120</v>
      </c>
      <c r="AI63" s="113">
        <v>120</v>
      </c>
      <c r="AJ63" s="113">
        <v>120</v>
      </c>
      <c r="AK63" s="113">
        <v>120</v>
      </c>
      <c r="AL63" s="113">
        <v>120</v>
      </c>
      <c r="AM63" s="113">
        <v>120</v>
      </c>
      <c r="AN63" s="113">
        <v>120</v>
      </c>
      <c r="AO63" s="113">
        <v>120</v>
      </c>
      <c r="AP63" s="113">
        <v>40</v>
      </c>
      <c r="AQ63" s="113">
        <v>40</v>
      </c>
      <c r="AR63" s="113">
        <v>40</v>
      </c>
      <c r="AS63" s="113">
        <v>40</v>
      </c>
      <c r="AT63" s="113">
        <v>40</v>
      </c>
      <c r="AU63" s="113"/>
      <c r="AV63" s="113"/>
      <c r="AW63" s="113"/>
      <c r="AX63" s="113"/>
      <c r="AY63" s="113"/>
      <c r="AZ63" s="113"/>
      <c r="BA63" s="113"/>
      <c r="BB63" s="113"/>
      <c r="BC63" s="58">
        <f t="shared" si="34"/>
        <v>5784</v>
      </c>
      <c r="BD63" s="58">
        <f t="shared" si="35"/>
        <v>5784</v>
      </c>
      <c r="BE63" s="58">
        <f t="shared" si="36"/>
        <v>0</v>
      </c>
      <c r="BF63" s="36"/>
      <c r="BH63" s="64"/>
      <c r="BI63" s="65">
        <f t="shared" si="37"/>
        <v>0</v>
      </c>
      <c r="BJ63" s="65">
        <f t="shared" si="37"/>
        <v>0</v>
      </c>
      <c r="BK63" s="66">
        <f t="shared" si="33"/>
        <v>0</v>
      </c>
      <c r="BL63" s="17"/>
      <c r="BM63" s="19">
        <f t="shared" si="7"/>
        <v>0</v>
      </c>
      <c r="BN63" s="19">
        <f t="shared" si="8"/>
        <v>0</v>
      </c>
      <c r="BO63" s="19">
        <f t="shared" si="9"/>
        <v>0</v>
      </c>
      <c r="BP63" s="19">
        <f t="shared" si="10"/>
        <v>0</v>
      </c>
    </row>
    <row r="64" spans="1:68" s="33" customFormat="1">
      <c r="A64" s="114" t="s">
        <v>46</v>
      </c>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v>40</v>
      </c>
      <c r="Z64" s="113">
        <v>40</v>
      </c>
      <c r="AA64" s="113">
        <v>40</v>
      </c>
      <c r="AB64" s="113">
        <v>40</v>
      </c>
      <c r="AC64" s="113">
        <v>40</v>
      </c>
      <c r="AD64" s="113">
        <v>40</v>
      </c>
      <c r="AE64" s="113">
        <v>40</v>
      </c>
      <c r="AF64" s="113">
        <v>40</v>
      </c>
      <c r="AG64" s="113">
        <v>40</v>
      </c>
      <c r="AH64" s="113">
        <v>40</v>
      </c>
      <c r="AI64" s="113">
        <v>40</v>
      </c>
      <c r="AJ64" s="113">
        <v>40</v>
      </c>
      <c r="AK64" s="113">
        <v>40</v>
      </c>
      <c r="AL64" s="113">
        <v>40</v>
      </c>
      <c r="AM64" s="113">
        <v>40</v>
      </c>
      <c r="AN64" s="113">
        <v>40</v>
      </c>
      <c r="AO64" s="113">
        <v>80</v>
      </c>
      <c r="AP64" s="113">
        <v>80</v>
      </c>
      <c r="AQ64" s="113">
        <v>80</v>
      </c>
      <c r="AR64" s="113">
        <v>80</v>
      </c>
      <c r="AS64" s="113">
        <v>40</v>
      </c>
      <c r="AT64" s="113">
        <v>40</v>
      </c>
      <c r="AU64" s="113">
        <v>40</v>
      </c>
      <c r="AV64" s="113">
        <v>40</v>
      </c>
      <c r="AW64" s="113">
        <v>40</v>
      </c>
      <c r="AX64" s="113">
        <v>40</v>
      </c>
      <c r="AY64" s="113">
        <v>40</v>
      </c>
      <c r="AZ64" s="113">
        <v>40</v>
      </c>
      <c r="BA64" s="113">
        <v>40</v>
      </c>
      <c r="BB64" s="113">
        <v>40</v>
      </c>
      <c r="BC64" s="58">
        <f t="shared" si="34"/>
        <v>1360</v>
      </c>
      <c r="BD64" s="58">
        <f t="shared" si="35"/>
        <v>1360</v>
      </c>
      <c r="BE64" s="58">
        <f t="shared" si="36"/>
        <v>0</v>
      </c>
      <c r="BF64" s="36"/>
      <c r="BH64" s="64"/>
      <c r="BI64" s="65">
        <f t="shared" si="37"/>
        <v>0</v>
      </c>
      <c r="BJ64" s="65">
        <f t="shared" si="37"/>
        <v>0</v>
      </c>
      <c r="BK64" s="66">
        <f t="shared" si="33"/>
        <v>0</v>
      </c>
      <c r="BL64" s="17"/>
      <c r="BM64" s="19">
        <f t="shared" si="7"/>
        <v>0</v>
      </c>
      <c r="BN64" s="19">
        <f t="shared" si="8"/>
        <v>0</v>
      </c>
      <c r="BO64" s="19">
        <f t="shared" si="9"/>
        <v>0</v>
      </c>
      <c r="BP64" s="19">
        <f t="shared" si="10"/>
        <v>0</v>
      </c>
    </row>
    <row r="65" spans="1:68" s="33" customFormat="1">
      <c r="A65" s="114" t="s">
        <v>47</v>
      </c>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3"/>
      <c r="AE65" s="113"/>
      <c r="AF65" s="113"/>
      <c r="AG65" s="113"/>
      <c r="AH65" s="113"/>
      <c r="AI65" s="113"/>
      <c r="AJ65" s="113"/>
      <c r="AK65" s="113"/>
      <c r="AL65" s="113"/>
      <c r="AM65" s="113"/>
      <c r="AN65" s="113"/>
      <c r="AO65" s="113"/>
      <c r="AP65" s="113"/>
      <c r="AQ65" s="113"/>
      <c r="AR65" s="113"/>
      <c r="AS65" s="113"/>
      <c r="AT65" s="113"/>
      <c r="AU65" s="113"/>
      <c r="AV65" s="113"/>
      <c r="AW65" s="113"/>
      <c r="AX65" s="113"/>
      <c r="AY65" s="113"/>
      <c r="AZ65" s="113"/>
      <c r="BA65" s="113"/>
      <c r="BB65" s="113"/>
      <c r="BC65" s="58">
        <f t="shared" si="34"/>
        <v>0</v>
      </c>
      <c r="BD65" s="58">
        <f t="shared" si="35"/>
        <v>0</v>
      </c>
      <c r="BE65" s="58">
        <f t="shared" si="36"/>
        <v>0</v>
      </c>
      <c r="BF65" s="36"/>
      <c r="BH65" s="64"/>
      <c r="BI65" s="65">
        <f t="shared" si="37"/>
        <v>0</v>
      </c>
      <c r="BJ65" s="65">
        <f t="shared" si="37"/>
        <v>0</v>
      </c>
      <c r="BK65" s="66">
        <f t="shared" si="33"/>
        <v>0</v>
      </c>
      <c r="BL65" s="17"/>
      <c r="BM65" s="19">
        <f t="shared" si="7"/>
        <v>0</v>
      </c>
      <c r="BN65" s="19">
        <f t="shared" si="8"/>
        <v>0</v>
      </c>
      <c r="BO65" s="19">
        <f t="shared" si="9"/>
        <v>0</v>
      </c>
      <c r="BP65" s="19">
        <f t="shared" si="10"/>
        <v>0</v>
      </c>
    </row>
    <row r="66" spans="1:68" s="33" customFormat="1">
      <c r="A66" s="114" t="s">
        <v>44</v>
      </c>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c r="AA66" s="113"/>
      <c r="AB66" s="113"/>
      <c r="AC66" s="113"/>
      <c r="AD66" s="113"/>
      <c r="AE66" s="113"/>
      <c r="AF66" s="113"/>
      <c r="AG66" s="113"/>
      <c r="AH66" s="113"/>
      <c r="AI66" s="113"/>
      <c r="AJ66" s="113"/>
      <c r="AK66" s="113"/>
      <c r="AL66" s="113"/>
      <c r="AM66" s="113"/>
      <c r="AN66" s="113"/>
      <c r="AO66" s="113"/>
      <c r="AP66" s="113"/>
      <c r="AQ66" s="113"/>
      <c r="AR66" s="113"/>
      <c r="AS66" s="113">
        <v>40</v>
      </c>
      <c r="AT66" s="113">
        <v>40</v>
      </c>
      <c r="AU66" s="113">
        <v>40</v>
      </c>
      <c r="AV66" s="113">
        <v>40</v>
      </c>
      <c r="AW66" s="113">
        <v>40</v>
      </c>
      <c r="AX66" s="113">
        <v>40</v>
      </c>
      <c r="AY66" s="113">
        <v>40</v>
      </c>
      <c r="AZ66" s="113">
        <v>40</v>
      </c>
      <c r="BA66" s="113">
        <v>40</v>
      </c>
      <c r="BB66" s="113">
        <v>40</v>
      </c>
      <c r="BC66" s="58">
        <f t="shared" si="34"/>
        <v>400</v>
      </c>
      <c r="BD66" s="58">
        <f t="shared" si="35"/>
        <v>400</v>
      </c>
      <c r="BE66" s="58">
        <f t="shared" si="36"/>
        <v>0</v>
      </c>
      <c r="BF66" s="36"/>
      <c r="BH66" s="64"/>
      <c r="BI66" s="65">
        <f t="shared" si="37"/>
        <v>0</v>
      </c>
      <c r="BJ66" s="65">
        <f t="shared" si="37"/>
        <v>0</v>
      </c>
      <c r="BK66" s="66">
        <f t="shared" si="33"/>
        <v>0</v>
      </c>
      <c r="BL66" s="17"/>
      <c r="BM66" s="19">
        <f t="shared" si="7"/>
        <v>0</v>
      </c>
      <c r="BN66" s="19">
        <f t="shared" si="8"/>
        <v>0</v>
      </c>
      <c r="BO66" s="19">
        <f t="shared" si="9"/>
        <v>0</v>
      </c>
      <c r="BP66" s="19">
        <f t="shared" si="10"/>
        <v>0</v>
      </c>
    </row>
    <row r="67" spans="1:68" s="33" customFormat="1">
      <c r="A67" s="114" t="s">
        <v>45</v>
      </c>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c r="AH67" s="113"/>
      <c r="AI67" s="113"/>
      <c r="AJ67" s="113"/>
      <c r="AK67" s="113"/>
      <c r="AL67" s="113"/>
      <c r="AM67" s="113"/>
      <c r="AN67" s="113"/>
      <c r="AO67" s="113"/>
      <c r="AP67" s="113"/>
      <c r="AQ67" s="113"/>
      <c r="AR67" s="113"/>
      <c r="AS67" s="113"/>
      <c r="AT67" s="113"/>
      <c r="AU67" s="113"/>
      <c r="AV67" s="113"/>
      <c r="AW67" s="113"/>
      <c r="AX67" s="113"/>
      <c r="AY67" s="113"/>
      <c r="AZ67" s="113"/>
      <c r="BA67" s="113"/>
      <c r="BB67" s="113"/>
      <c r="BC67" s="58">
        <f t="shared" si="34"/>
        <v>0</v>
      </c>
      <c r="BD67" s="58">
        <f t="shared" si="35"/>
        <v>0</v>
      </c>
      <c r="BE67" s="58">
        <f t="shared" si="36"/>
        <v>0</v>
      </c>
      <c r="BF67" s="36"/>
      <c r="BH67" s="64">
        <v>35</v>
      </c>
      <c r="BI67" s="65">
        <f t="shared" si="37"/>
        <v>0</v>
      </c>
      <c r="BJ67" s="65">
        <f t="shared" si="37"/>
        <v>0</v>
      </c>
      <c r="BK67" s="66">
        <f t="shared" si="33"/>
        <v>0</v>
      </c>
      <c r="BL67" s="17"/>
      <c r="BM67" s="19">
        <f t="shared" si="7"/>
        <v>0</v>
      </c>
      <c r="BN67" s="19">
        <f t="shared" si="8"/>
        <v>0</v>
      </c>
      <c r="BO67" s="19">
        <f t="shared" si="9"/>
        <v>0</v>
      </c>
      <c r="BP67" s="19">
        <f t="shared" si="10"/>
        <v>0</v>
      </c>
    </row>
    <row r="68" spans="1:68" s="27" customFormat="1" ht="9" customHeight="1">
      <c r="A68" s="23"/>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5"/>
      <c r="BD68" s="25"/>
      <c r="BE68" s="25"/>
      <c r="BF68" s="26"/>
      <c r="BH68" s="28"/>
      <c r="BI68" s="29"/>
      <c r="BJ68" s="29"/>
      <c r="BK68" s="30"/>
      <c r="BL68" s="31"/>
      <c r="BM68" s="19">
        <f t="shared" si="7"/>
        <v>0</v>
      </c>
      <c r="BN68" s="19">
        <f t="shared" si="8"/>
        <v>0</v>
      </c>
      <c r="BO68" s="19">
        <f t="shared" si="9"/>
        <v>0</v>
      </c>
      <c r="BP68" s="19">
        <f t="shared" si="10"/>
        <v>0</v>
      </c>
    </row>
    <row r="69" spans="1:68" s="33" customFormat="1">
      <c r="A69" s="60" t="s">
        <v>36</v>
      </c>
      <c r="B69" s="61"/>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2">
        <f>SUM(BC70:BC70)</f>
        <v>2088</v>
      </c>
      <c r="BD69" s="62">
        <f>SUM(BD70:BD70)</f>
        <v>2088</v>
      </c>
      <c r="BE69" s="62">
        <f>SUM(BE70:BE70)</f>
        <v>0</v>
      </c>
      <c r="BF69" s="32"/>
      <c r="BH69" s="73"/>
      <c r="BI69" s="74">
        <f>SUM(BI70:BI75)</f>
        <v>1190160</v>
      </c>
      <c r="BJ69" s="74">
        <f>SUM(BJ70:BJ75)</f>
        <v>1190160</v>
      </c>
      <c r="BK69" s="75">
        <f t="shared" ref="BK69:BK75" si="38">SUM(BI69-BJ69)</f>
        <v>0</v>
      </c>
      <c r="BM69" s="19">
        <f t="shared" si="7"/>
        <v>0</v>
      </c>
      <c r="BN69" s="19">
        <f t="shared" si="8"/>
        <v>0</v>
      </c>
      <c r="BO69" s="19">
        <f t="shared" si="9"/>
        <v>0</v>
      </c>
      <c r="BP69" s="19">
        <f t="shared" si="10"/>
        <v>0</v>
      </c>
    </row>
    <row r="70" spans="1:68" s="33" customFormat="1">
      <c r="A70" s="114" t="s">
        <v>38</v>
      </c>
      <c r="B70" s="113">
        <v>8</v>
      </c>
      <c r="C70" s="113">
        <v>40</v>
      </c>
      <c r="D70" s="113">
        <v>40</v>
      </c>
      <c r="E70" s="113">
        <v>40</v>
      </c>
      <c r="F70" s="113">
        <v>40</v>
      </c>
      <c r="G70" s="113">
        <v>40</v>
      </c>
      <c r="H70" s="113">
        <v>40</v>
      </c>
      <c r="I70" s="113">
        <v>40</v>
      </c>
      <c r="J70" s="113">
        <v>40</v>
      </c>
      <c r="K70" s="113">
        <v>40</v>
      </c>
      <c r="L70" s="113">
        <v>40</v>
      </c>
      <c r="M70" s="113">
        <v>40</v>
      </c>
      <c r="N70" s="113">
        <v>40</v>
      </c>
      <c r="O70" s="113">
        <v>40</v>
      </c>
      <c r="P70" s="113">
        <v>40</v>
      </c>
      <c r="Q70" s="113">
        <v>40</v>
      </c>
      <c r="R70" s="113">
        <v>40</v>
      </c>
      <c r="S70" s="113">
        <v>40</v>
      </c>
      <c r="T70" s="113">
        <v>40</v>
      </c>
      <c r="U70" s="113">
        <v>40</v>
      </c>
      <c r="V70" s="113">
        <v>40</v>
      </c>
      <c r="W70" s="113">
        <v>40</v>
      </c>
      <c r="X70" s="113">
        <v>40</v>
      </c>
      <c r="Y70" s="113">
        <v>40</v>
      </c>
      <c r="Z70" s="113">
        <v>40</v>
      </c>
      <c r="AA70" s="113">
        <v>40</v>
      </c>
      <c r="AB70" s="113">
        <v>40</v>
      </c>
      <c r="AC70" s="113">
        <v>40</v>
      </c>
      <c r="AD70" s="113">
        <v>40</v>
      </c>
      <c r="AE70" s="113">
        <v>40</v>
      </c>
      <c r="AF70" s="113">
        <v>40</v>
      </c>
      <c r="AG70" s="113">
        <v>40</v>
      </c>
      <c r="AH70" s="113">
        <v>40</v>
      </c>
      <c r="AI70" s="113">
        <v>40</v>
      </c>
      <c r="AJ70" s="113">
        <v>40</v>
      </c>
      <c r="AK70" s="113">
        <v>40</v>
      </c>
      <c r="AL70" s="113">
        <v>40</v>
      </c>
      <c r="AM70" s="113">
        <v>40</v>
      </c>
      <c r="AN70" s="113">
        <v>40</v>
      </c>
      <c r="AO70" s="113">
        <v>40</v>
      </c>
      <c r="AP70" s="113">
        <v>40</v>
      </c>
      <c r="AQ70" s="113">
        <v>40</v>
      </c>
      <c r="AR70" s="113">
        <v>40</v>
      </c>
      <c r="AS70" s="113">
        <v>40</v>
      </c>
      <c r="AT70" s="113">
        <v>40</v>
      </c>
      <c r="AU70" s="113">
        <v>40</v>
      </c>
      <c r="AV70" s="113">
        <v>40</v>
      </c>
      <c r="AW70" s="113">
        <v>40</v>
      </c>
      <c r="AX70" s="113">
        <v>40</v>
      </c>
      <c r="AY70" s="113">
        <v>40</v>
      </c>
      <c r="AZ70" s="113">
        <v>40</v>
      </c>
      <c r="BA70" s="113">
        <v>40</v>
      </c>
      <c r="BB70" s="113">
        <v>40</v>
      </c>
      <c r="BC70" s="58">
        <f t="shared" ref="BC70:BC75" si="39">SUM(B70:BB70)</f>
        <v>2088</v>
      </c>
      <c r="BD70" s="58">
        <f t="shared" ref="BD70:BD75" si="40">SUM(B70:BB70)</f>
        <v>2088</v>
      </c>
      <c r="BE70" s="58">
        <f t="shared" ref="BE70:BE75" si="41">BD70-BC70</f>
        <v>0</v>
      </c>
      <c r="BF70" s="32"/>
      <c r="BH70" s="64">
        <v>120</v>
      </c>
      <c r="BI70" s="65">
        <f>$BH70*BC70</f>
        <v>250560</v>
      </c>
      <c r="BJ70" s="65">
        <f>$BH70*BD70</f>
        <v>250560</v>
      </c>
      <c r="BK70" s="66">
        <f t="shared" si="38"/>
        <v>0</v>
      </c>
      <c r="BM70" s="19">
        <f t="shared" si="7"/>
        <v>63360</v>
      </c>
      <c r="BN70" s="19">
        <f t="shared" si="8"/>
        <v>62400</v>
      </c>
      <c r="BO70" s="19">
        <f t="shared" si="9"/>
        <v>62400</v>
      </c>
      <c r="BP70" s="19">
        <f t="shared" si="10"/>
        <v>62400</v>
      </c>
    </row>
    <row r="71" spans="1:68" s="33" customFormat="1">
      <c r="A71" s="114" t="s">
        <v>39</v>
      </c>
      <c r="B71" s="113">
        <v>48</v>
      </c>
      <c r="C71" s="113">
        <v>240</v>
      </c>
      <c r="D71" s="113">
        <v>240</v>
      </c>
      <c r="E71" s="113">
        <v>240</v>
      </c>
      <c r="F71" s="113">
        <v>240</v>
      </c>
      <c r="G71" s="113">
        <v>240</v>
      </c>
      <c r="H71" s="113">
        <v>240</v>
      </c>
      <c r="I71" s="113">
        <v>240</v>
      </c>
      <c r="J71" s="113">
        <v>240</v>
      </c>
      <c r="K71" s="113">
        <v>240</v>
      </c>
      <c r="L71" s="113">
        <v>240</v>
      </c>
      <c r="M71" s="113">
        <v>240</v>
      </c>
      <c r="N71" s="113">
        <v>240</v>
      </c>
      <c r="O71" s="113">
        <v>240</v>
      </c>
      <c r="P71" s="113">
        <v>240</v>
      </c>
      <c r="Q71" s="113">
        <v>240</v>
      </c>
      <c r="R71" s="113">
        <v>240</v>
      </c>
      <c r="S71" s="113">
        <v>240</v>
      </c>
      <c r="T71" s="113">
        <v>240</v>
      </c>
      <c r="U71" s="113">
        <v>240</v>
      </c>
      <c r="V71" s="113">
        <v>240</v>
      </c>
      <c r="W71" s="113">
        <v>240</v>
      </c>
      <c r="X71" s="113">
        <v>240</v>
      </c>
      <c r="Y71" s="113">
        <v>240</v>
      </c>
      <c r="Z71" s="113">
        <v>240</v>
      </c>
      <c r="AA71" s="113">
        <v>240</v>
      </c>
      <c r="AB71" s="113">
        <v>240</v>
      </c>
      <c r="AC71" s="113">
        <v>240</v>
      </c>
      <c r="AD71" s="113">
        <v>240</v>
      </c>
      <c r="AE71" s="113">
        <v>240</v>
      </c>
      <c r="AF71" s="113">
        <v>240</v>
      </c>
      <c r="AG71" s="113">
        <v>240</v>
      </c>
      <c r="AH71" s="113">
        <v>240</v>
      </c>
      <c r="AI71" s="113">
        <v>240</v>
      </c>
      <c r="AJ71" s="113">
        <v>240</v>
      </c>
      <c r="AK71" s="113">
        <v>240</v>
      </c>
      <c r="AL71" s="113">
        <v>240</v>
      </c>
      <c r="AM71" s="113">
        <v>240</v>
      </c>
      <c r="AN71" s="113">
        <v>240</v>
      </c>
      <c r="AO71" s="113">
        <v>240</v>
      </c>
      <c r="AP71" s="113">
        <v>240</v>
      </c>
      <c r="AQ71" s="113">
        <v>240</v>
      </c>
      <c r="AR71" s="113">
        <v>240</v>
      </c>
      <c r="AS71" s="113">
        <v>240</v>
      </c>
      <c r="AT71" s="113">
        <v>240</v>
      </c>
      <c r="AU71" s="113">
        <v>240</v>
      </c>
      <c r="AV71" s="113">
        <v>240</v>
      </c>
      <c r="AW71" s="113">
        <v>240</v>
      </c>
      <c r="AX71" s="113">
        <v>240</v>
      </c>
      <c r="AY71" s="113">
        <v>240</v>
      </c>
      <c r="AZ71" s="113">
        <v>240</v>
      </c>
      <c r="BA71" s="113">
        <v>240</v>
      </c>
      <c r="BB71" s="113">
        <v>240</v>
      </c>
      <c r="BC71" s="58">
        <f t="shared" si="39"/>
        <v>12528</v>
      </c>
      <c r="BD71" s="58">
        <f t="shared" si="40"/>
        <v>12528</v>
      </c>
      <c r="BE71" s="58">
        <f t="shared" si="41"/>
        <v>0</v>
      </c>
      <c r="BF71" s="36"/>
      <c r="BH71" s="64">
        <v>75</v>
      </c>
      <c r="BI71" s="65">
        <f t="shared" ref="BI71:BJ75" si="42">$BH71*BC71</f>
        <v>939600</v>
      </c>
      <c r="BJ71" s="65">
        <f t="shared" si="42"/>
        <v>939600</v>
      </c>
      <c r="BK71" s="66">
        <f t="shared" si="38"/>
        <v>0</v>
      </c>
      <c r="BL71" s="17"/>
      <c r="BM71" s="19">
        <f t="shared" si="7"/>
        <v>237600</v>
      </c>
      <c r="BN71" s="19">
        <f t="shared" si="8"/>
        <v>234000</v>
      </c>
      <c r="BO71" s="19">
        <f t="shared" si="9"/>
        <v>234000</v>
      </c>
      <c r="BP71" s="19">
        <f t="shared" si="10"/>
        <v>234000</v>
      </c>
    </row>
    <row r="72" spans="1:68" s="33" customFormat="1">
      <c r="A72" s="114" t="s">
        <v>46</v>
      </c>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c r="AA72" s="113"/>
      <c r="AB72" s="113"/>
      <c r="AC72" s="113"/>
      <c r="AD72" s="113"/>
      <c r="AE72" s="113"/>
      <c r="AF72" s="113"/>
      <c r="AG72" s="113"/>
      <c r="AH72" s="113"/>
      <c r="AI72" s="113"/>
      <c r="AJ72" s="113"/>
      <c r="AK72" s="113"/>
      <c r="AL72" s="113"/>
      <c r="AM72" s="113"/>
      <c r="AN72" s="113"/>
      <c r="AO72" s="113"/>
      <c r="AP72" s="113"/>
      <c r="AQ72" s="113"/>
      <c r="AR72" s="113"/>
      <c r="AS72" s="113"/>
      <c r="AT72" s="113"/>
      <c r="AU72" s="113"/>
      <c r="AV72" s="113"/>
      <c r="AW72" s="113"/>
      <c r="AX72" s="113"/>
      <c r="AY72" s="113"/>
      <c r="AZ72" s="113"/>
      <c r="BA72" s="113"/>
      <c r="BB72" s="113"/>
      <c r="BC72" s="58">
        <f t="shared" si="39"/>
        <v>0</v>
      </c>
      <c r="BD72" s="58">
        <f t="shared" si="40"/>
        <v>0</v>
      </c>
      <c r="BE72" s="58">
        <f t="shared" si="41"/>
        <v>0</v>
      </c>
      <c r="BF72" s="36"/>
      <c r="BH72" s="64">
        <v>35</v>
      </c>
      <c r="BI72" s="65">
        <f t="shared" si="42"/>
        <v>0</v>
      </c>
      <c r="BJ72" s="65">
        <f t="shared" si="42"/>
        <v>0</v>
      </c>
      <c r="BK72" s="66">
        <f t="shared" si="38"/>
        <v>0</v>
      </c>
      <c r="BL72" s="17"/>
      <c r="BM72" s="19">
        <f t="shared" si="7"/>
        <v>0</v>
      </c>
      <c r="BN72" s="19">
        <f t="shared" si="8"/>
        <v>0</v>
      </c>
      <c r="BO72" s="19">
        <f t="shared" si="9"/>
        <v>0</v>
      </c>
      <c r="BP72" s="19">
        <f t="shared" si="10"/>
        <v>0</v>
      </c>
    </row>
    <row r="73" spans="1:68" s="33" customFormat="1">
      <c r="A73" s="114" t="s">
        <v>47</v>
      </c>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c r="AA73" s="113"/>
      <c r="AB73" s="113"/>
      <c r="AC73" s="113"/>
      <c r="AD73" s="113"/>
      <c r="AE73" s="113"/>
      <c r="AF73" s="113"/>
      <c r="AG73" s="113"/>
      <c r="AH73" s="113"/>
      <c r="AI73" s="113"/>
      <c r="AJ73" s="113"/>
      <c r="AK73" s="113"/>
      <c r="AL73" s="113"/>
      <c r="AM73" s="113"/>
      <c r="AN73" s="113"/>
      <c r="AO73" s="113"/>
      <c r="AP73" s="113"/>
      <c r="AQ73" s="113"/>
      <c r="AR73" s="113"/>
      <c r="AS73" s="113"/>
      <c r="AT73" s="113"/>
      <c r="AU73" s="113"/>
      <c r="AV73" s="113"/>
      <c r="AW73" s="113"/>
      <c r="AX73" s="113"/>
      <c r="AY73" s="113"/>
      <c r="AZ73" s="113"/>
      <c r="BA73" s="113"/>
      <c r="BB73" s="113"/>
      <c r="BC73" s="58">
        <f t="shared" si="39"/>
        <v>0</v>
      </c>
      <c r="BD73" s="58">
        <f t="shared" si="40"/>
        <v>0</v>
      </c>
      <c r="BE73" s="58">
        <f t="shared" si="41"/>
        <v>0</v>
      </c>
      <c r="BF73" s="36"/>
      <c r="BH73" s="64">
        <v>35</v>
      </c>
      <c r="BI73" s="65">
        <f t="shared" si="42"/>
        <v>0</v>
      </c>
      <c r="BJ73" s="65">
        <f t="shared" si="42"/>
        <v>0</v>
      </c>
      <c r="BK73" s="66">
        <f t="shared" si="38"/>
        <v>0</v>
      </c>
      <c r="BL73" s="17"/>
      <c r="BM73" s="19">
        <f t="shared" si="7"/>
        <v>0</v>
      </c>
      <c r="BN73" s="19">
        <f t="shared" si="8"/>
        <v>0</v>
      </c>
      <c r="BO73" s="19">
        <f t="shared" si="9"/>
        <v>0</v>
      </c>
      <c r="BP73" s="19">
        <f t="shared" si="10"/>
        <v>0</v>
      </c>
    </row>
    <row r="74" spans="1:68" s="33" customFormat="1">
      <c r="A74" s="114" t="s">
        <v>44</v>
      </c>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c r="AA74" s="113"/>
      <c r="AB74" s="113"/>
      <c r="AC74" s="113"/>
      <c r="AD74" s="113"/>
      <c r="AE74" s="113"/>
      <c r="AF74" s="113"/>
      <c r="AG74" s="113"/>
      <c r="AH74" s="113"/>
      <c r="AI74" s="113"/>
      <c r="AJ74" s="113"/>
      <c r="AK74" s="113"/>
      <c r="AL74" s="113"/>
      <c r="AM74" s="113"/>
      <c r="AN74" s="113"/>
      <c r="AO74" s="113"/>
      <c r="AP74" s="113"/>
      <c r="AQ74" s="113"/>
      <c r="AR74" s="113"/>
      <c r="AS74" s="113"/>
      <c r="AT74" s="113"/>
      <c r="AU74" s="113"/>
      <c r="AV74" s="113"/>
      <c r="AW74" s="113"/>
      <c r="AX74" s="113"/>
      <c r="AY74" s="113"/>
      <c r="AZ74" s="113"/>
      <c r="BA74" s="113"/>
      <c r="BB74" s="113"/>
      <c r="BC74" s="58">
        <f t="shared" si="39"/>
        <v>0</v>
      </c>
      <c r="BD74" s="58">
        <f t="shared" si="40"/>
        <v>0</v>
      </c>
      <c r="BE74" s="58">
        <f t="shared" si="41"/>
        <v>0</v>
      </c>
      <c r="BF74" s="36"/>
      <c r="BH74" s="64">
        <v>35</v>
      </c>
      <c r="BI74" s="65">
        <f t="shared" si="42"/>
        <v>0</v>
      </c>
      <c r="BJ74" s="65">
        <f t="shared" si="42"/>
        <v>0</v>
      </c>
      <c r="BK74" s="66">
        <f t="shared" si="38"/>
        <v>0</v>
      </c>
      <c r="BL74" s="17"/>
      <c r="BM74" s="19">
        <f t="shared" si="7"/>
        <v>0</v>
      </c>
      <c r="BN74" s="19">
        <f t="shared" si="8"/>
        <v>0</v>
      </c>
      <c r="BO74" s="19">
        <f t="shared" si="9"/>
        <v>0</v>
      </c>
      <c r="BP74" s="19">
        <f t="shared" si="10"/>
        <v>0</v>
      </c>
    </row>
    <row r="75" spans="1:68" s="33" customFormat="1">
      <c r="A75" s="114" t="s">
        <v>45</v>
      </c>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c r="AC75" s="113"/>
      <c r="AD75" s="113"/>
      <c r="AE75" s="113"/>
      <c r="AF75" s="113"/>
      <c r="AG75" s="113"/>
      <c r="AH75" s="113"/>
      <c r="AI75" s="113"/>
      <c r="AJ75" s="113"/>
      <c r="AK75" s="113"/>
      <c r="AL75" s="113"/>
      <c r="AM75" s="113"/>
      <c r="AN75" s="113"/>
      <c r="AO75" s="113"/>
      <c r="AP75" s="113"/>
      <c r="AQ75" s="113"/>
      <c r="AR75" s="113"/>
      <c r="AS75" s="113"/>
      <c r="AT75" s="113"/>
      <c r="AU75" s="113"/>
      <c r="AV75" s="113"/>
      <c r="AW75" s="113"/>
      <c r="AX75" s="113"/>
      <c r="AY75" s="113"/>
      <c r="AZ75" s="113"/>
      <c r="BA75" s="113"/>
      <c r="BB75" s="113"/>
      <c r="BC75" s="58">
        <f t="shared" si="39"/>
        <v>0</v>
      </c>
      <c r="BD75" s="58">
        <f t="shared" si="40"/>
        <v>0</v>
      </c>
      <c r="BE75" s="58">
        <f t="shared" si="41"/>
        <v>0</v>
      </c>
      <c r="BF75" s="36"/>
      <c r="BH75" s="64">
        <v>35</v>
      </c>
      <c r="BI75" s="65">
        <f t="shared" si="42"/>
        <v>0</v>
      </c>
      <c r="BJ75" s="65">
        <f t="shared" si="42"/>
        <v>0</v>
      </c>
      <c r="BK75" s="66">
        <f t="shared" si="38"/>
        <v>0</v>
      </c>
      <c r="BL75" s="17"/>
      <c r="BM75" s="19">
        <f t="shared" si="7"/>
        <v>0</v>
      </c>
      <c r="BN75" s="19">
        <f t="shared" si="8"/>
        <v>0</v>
      </c>
      <c r="BO75" s="19">
        <f t="shared" si="9"/>
        <v>0</v>
      </c>
      <c r="BP75" s="19">
        <f t="shared" si="10"/>
        <v>0</v>
      </c>
    </row>
    <row r="76" spans="1:68" s="27" customFormat="1" ht="9" customHeight="1">
      <c r="A76" s="23"/>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5"/>
      <c r="BD76" s="25"/>
      <c r="BE76" s="25"/>
      <c r="BF76" s="26"/>
      <c r="BH76" s="28"/>
      <c r="BI76" s="29"/>
      <c r="BJ76" s="29"/>
      <c r="BK76" s="30"/>
      <c r="BL76" s="31"/>
      <c r="BM76" s="19">
        <f t="shared" ref="BM76:BM87" si="43">BH76*(SUM(B76:O76))</f>
        <v>0</v>
      </c>
      <c r="BN76" s="19">
        <f t="shared" ref="BN76:BN87" si="44">BH76*(SUM(P76:AB76))</f>
        <v>0</v>
      </c>
      <c r="BO76" s="19">
        <f t="shared" ref="BO76:BO102" si="45">BH76*(SUM(AC76:AO76))</f>
        <v>0</v>
      </c>
      <c r="BP76" s="19">
        <f t="shared" ref="BP76:BP87" si="46">BH76*(SUM(AP76:BB76))</f>
        <v>0</v>
      </c>
    </row>
    <row r="77" spans="1:68" s="33" customFormat="1">
      <c r="A77" s="60" t="s">
        <v>53</v>
      </c>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2">
        <f>SUM(BC78:BC78)</f>
        <v>0</v>
      </c>
      <c r="BD77" s="62">
        <f>SUM(BD78:BD78)</f>
        <v>0</v>
      </c>
      <c r="BE77" s="62">
        <f>SUM(BE78:BE78)</f>
        <v>0</v>
      </c>
      <c r="BF77" s="32"/>
      <c r="BH77" s="73"/>
      <c r="BI77" s="74">
        <f>SUM(BI78:BI78)</f>
        <v>0</v>
      </c>
      <c r="BJ77" s="74">
        <f>SUM(BJ78:BJ78)</f>
        <v>0</v>
      </c>
      <c r="BK77" s="75">
        <f>SUM(BI77-BJ77)</f>
        <v>0</v>
      </c>
      <c r="BM77" s="19">
        <f t="shared" si="43"/>
        <v>0</v>
      </c>
      <c r="BN77" s="19">
        <f t="shared" si="44"/>
        <v>0</v>
      </c>
      <c r="BO77" s="19">
        <f t="shared" si="45"/>
        <v>0</v>
      </c>
      <c r="BP77" s="19">
        <f t="shared" si="46"/>
        <v>0</v>
      </c>
    </row>
    <row r="78" spans="1:68" s="33" customFormat="1">
      <c r="A78" s="114" t="s">
        <v>38</v>
      </c>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c r="AA78" s="113"/>
      <c r="AB78" s="113"/>
      <c r="AC78" s="113"/>
      <c r="AD78" s="113"/>
      <c r="AE78" s="113"/>
      <c r="AF78" s="113"/>
      <c r="AG78" s="113"/>
      <c r="AH78" s="113"/>
      <c r="AI78" s="113"/>
      <c r="AJ78" s="113"/>
      <c r="AK78" s="113"/>
      <c r="AL78" s="113"/>
      <c r="AM78" s="113"/>
      <c r="AN78" s="113"/>
      <c r="AO78" s="113"/>
      <c r="AP78" s="113"/>
      <c r="AQ78" s="113"/>
      <c r="AR78" s="113"/>
      <c r="AS78" s="113"/>
      <c r="AT78" s="113"/>
      <c r="AU78" s="113"/>
      <c r="AV78" s="113"/>
      <c r="AW78" s="113"/>
      <c r="AX78" s="113"/>
      <c r="AY78" s="113"/>
      <c r="AZ78" s="113"/>
      <c r="BA78" s="113"/>
      <c r="BB78" s="113"/>
      <c r="BC78" s="58">
        <f t="shared" ref="BC78:BC83" si="47">SUM(B78:BB78)</f>
        <v>0</v>
      </c>
      <c r="BD78" s="58">
        <f t="shared" ref="BD78:BD83" si="48">SUM(B78:BB78)</f>
        <v>0</v>
      </c>
      <c r="BE78" s="58">
        <f t="shared" ref="BE78:BE83" si="49">BD78-BC78</f>
        <v>0</v>
      </c>
      <c r="BF78" s="32"/>
      <c r="BH78" s="64">
        <v>35</v>
      </c>
      <c r="BI78" s="65">
        <f>$BH78*BC78</f>
        <v>0</v>
      </c>
      <c r="BJ78" s="65">
        <f>$BH78*BD78</f>
        <v>0</v>
      </c>
      <c r="BK78" s="66">
        <f>SUM(BI78-BJ78)</f>
        <v>0</v>
      </c>
      <c r="BM78" s="19">
        <f t="shared" si="43"/>
        <v>0</v>
      </c>
      <c r="BN78" s="19">
        <f t="shared" si="44"/>
        <v>0</v>
      </c>
      <c r="BO78" s="19">
        <f t="shared" si="45"/>
        <v>0</v>
      </c>
      <c r="BP78" s="19">
        <f t="shared" si="46"/>
        <v>0</v>
      </c>
    </row>
    <row r="79" spans="1:68" s="33" customFormat="1">
      <c r="A79" s="114" t="s">
        <v>39</v>
      </c>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c r="AA79" s="113"/>
      <c r="AB79" s="113"/>
      <c r="AC79" s="113"/>
      <c r="AD79" s="113"/>
      <c r="AE79" s="113"/>
      <c r="AF79" s="113"/>
      <c r="AG79" s="113"/>
      <c r="AH79" s="113"/>
      <c r="AI79" s="113"/>
      <c r="AJ79" s="113"/>
      <c r="AK79" s="113"/>
      <c r="AL79" s="113"/>
      <c r="AM79" s="113"/>
      <c r="AN79" s="113"/>
      <c r="AO79" s="113"/>
      <c r="AP79" s="113"/>
      <c r="AQ79" s="113"/>
      <c r="AR79" s="113"/>
      <c r="AS79" s="113"/>
      <c r="AT79" s="113"/>
      <c r="AU79" s="113"/>
      <c r="AV79" s="113"/>
      <c r="AW79" s="113"/>
      <c r="AX79" s="113"/>
      <c r="AY79" s="113"/>
      <c r="AZ79" s="113"/>
      <c r="BA79" s="113"/>
      <c r="BB79" s="113"/>
      <c r="BC79" s="58">
        <f t="shared" si="47"/>
        <v>0</v>
      </c>
      <c r="BD79" s="58">
        <f t="shared" si="48"/>
        <v>0</v>
      </c>
      <c r="BE79" s="58">
        <f t="shared" si="49"/>
        <v>0</v>
      </c>
      <c r="BF79" s="36"/>
      <c r="BH79" s="64">
        <v>35</v>
      </c>
      <c r="BI79" s="65"/>
      <c r="BJ79" s="65"/>
      <c r="BK79" s="66"/>
      <c r="BL79" s="17"/>
      <c r="BM79" s="19">
        <f t="shared" si="43"/>
        <v>0</v>
      </c>
      <c r="BN79" s="19">
        <f t="shared" si="44"/>
        <v>0</v>
      </c>
      <c r="BO79" s="19">
        <f t="shared" si="45"/>
        <v>0</v>
      </c>
      <c r="BP79" s="19">
        <f t="shared" si="46"/>
        <v>0</v>
      </c>
    </row>
    <row r="80" spans="1:68" s="33" customFormat="1">
      <c r="A80" s="114" t="s">
        <v>46</v>
      </c>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c r="AA80" s="113"/>
      <c r="AB80" s="113"/>
      <c r="AC80" s="113"/>
      <c r="AD80" s="113"/>
      <c r="AE80" s="113"/>
      <c r="AF80" s="113"/>
      <c r="AG80" s="113"/>
      <c r="AH80" s="113"/>
      <c r="AI80" s="113"/>
      <c r="AJ80" s="113"/>
      <c r="AK80" s="113"/>
      <c r="AL80" s="113"/>
      <c r="AM80" s="113"/>
      <c r="AN80" s="113"/>
      <c r="AO80" s="113"/>
      <c r="AP80" s="113"/>
      <c r="AQ80" s="113"/>
      <c r="AR80" s="113"/>
      <c r="AS80" s="113"/>
      <c r="AT80" s="113"/>
      <c r="AU80" s="113"/>
      <c r="AV80" s="113"/>
      <c r="AW80" s="113"/>
      <c r="AX80" s="113"/>
      <c r="AY80" s="113"/>
      <c r="AZ80" s="113"/>
      <c r="BA80" s="113"/>
      <c r="BB80" s="113"/>
      <c r="BC80" s="58">
        <f t="shared" si="47"/>
        <v>0</v>
      </c>
      <c r="BD80" s="58">
        <f t="shared" si="48"/>
        <v>0</v>
      </c>
      <c r="BE80" s="58">
        <f t="shared" si="49"/>
        <v>0</v>
      </c>
      <c r="BF80" s="36"/>
      <c r="BH80" s="64">
        <v>35</v>
      </c>
      <c r="BI80" s="65">
        <f t="shared" ref="BI80:BJ83" si="50">$BH80*BC80</f>
        <v>0</v>
      </c>
      <c r="BJ80" s="65">
        <f t="shared" si="50"/>
        <v>0</v>
      </c>
      <c r="BK80" s="66">
        <f>SUM(BI80-BJ80)</f>
        <v>0</v>
      </c>
      <c r="BL80" s="17"/>
      <c r="BM80" s="19">
        <f t="shared" si="43"/>
        <v>0</v>
      </c>
      <c r="BN80" s="19">
        <f t="shared" si="44"/>
        <v>0</v>
      </c>
      <c r="BO80" s="19">
        <f t="shared" si="45"/>
        <v>0</v>
      </c>
      <c r="BP80" s="19">
        <f t="shared" si="46"/>
        <v>0</v>
      </c>
    </row>
    <row r="81" spans="1:68" s="33" customFormat="1">
      <c r="A81" s="114" t="s">
        <v>47</v>
      </c>
      <c r="B81" s="113">
        <v>8</v>
      </c>
      <c r="C81" s="113">
        <v>80</v>
      </c>
      <c r="D81" s="113">
        <v>80</v>
      </c>
      <c r="E81" s="113">
        <v>280</v>
      </c>
      <c r="F81" s="113">
        <v>280</v>
      </c>
      <c r="G81" s="113">
        <v>280</v>
      </c>
      <c r="H81" s="113">
        <v>280</v>
      </c>
      <c r="I81" s="113">
        <v>280</v>
      </c>
      <c r="J81" s="113">
        <v>280</v>
      </c>
      <c r="K81" s="113">
        <v>280</v>
      </c>
      <c r="L81" s="113">
        <v>280</v>
      </c>
      <c r="M81" s="113">
        <v>280</v>
      </c>
      <c r="N81" s="113">
        <v>280</v>
      </c>
      <c r="O81" s="113">
        <v>280</v>
      </c>
      <c r="P81" s="113">
        <v>280</v>
      </c>
      <c r="Q81" s="113">
        <v>280</v>
      </c>
      <c r="R81" s="113">
        <v>280</v>
      </c>
      <c r="S81" s="113">
        <v>400</v>
      </c>
      <c r="T81" s="113">
        <v>400</v>
      </c>
      <c r="U81" s="113">
        <v>400</v>
      </c>
      <c r="V81" s="113">
        <v>800</v>
      </c>
      <c r="W81" s="113">
        <v>800</v>
      </c>
      <c r="X81" s="113">
        <v>800</v>
      </c>
      <c r="Y81" s="113">
        <v>800</v>
      </c>
      <c r="Z81" s="113">
        <v>800</v>
      </c>
      <c r="AA81" s="113">
        <v>800</v>
      </c>
      <c r="AB81" s="113">
        <v>800</v>
      </c>
      <c r="AC81" s="113">
        <v>800</v>
      </c>
      <c r="AD81" s="113">
        <v>800</v>
      </c>
      <c r="AE81" s="113">
        <v>800</v>
      </c>
      <c r="AF81" s="113">
        <v>800</v>
      </c>
      <c r="AG81" s="113">
        <v>800</v>
      </c>
      <c r="AH81" s="113">
        <v>800</v>
      </c>
      <c r="AI81" s="113">
        <v>800</v>
      </c>
      <c r="AJ81" s="113">
        <v>800</v>
      </c>
      <c r="AK81" s="113">
        <v>800</v>
      </c>
      <c r="AL81" s="113">
        <v>800</v>
      </c>
      <c r="AM81" s="113">
        <v>800</v>
      </c>
      <c r="AN81" s="113">
        <v>800</v>
      </c>
      <c r="AO81" s="113">
        <v>800</v>
      </c>
      <c r="AP81" s="113">
        <v>800</v>
      </c>
      <c r="AQ81" s="113">
        <v>800</v>
      </c>
      <c r="AR81" s="113">
        <v>800</v>
      </c>
      <c r="AS81" s="113">
        <v>800</v>
      </c>
      <c r="AT81" s="113">
        <v>800</v>
      </c>
      <c r="AU81" s="113">
        <v>800</v>
      </c>
      <c r="AV81" s="113">
        <v>800</v>
      </c>
      <c r="AW81" s="113">
        <v>800</v>
      </c>
      <c r="AX81" s="113">
        <v>800</v>
      </c>
      <c r="AY81" s="113">
        <v>800</v>
      </c>
      <c r="AZ81" s="113">
        <v>800</v>
      </c>
      <c r="BA81" s="113">
        <v>800</v>
      </c>
      <c r="BB81" s="113">
        <v>800</v>
      </c>
      <c r="BC81" s="58">
        <f t="shared" si="47"/>
        <v>31688</v>
      </c>
      <c r="BD81" s="58">
        <f t="shared" si="48"/>
        <v>31688</v>
      </c>
      <c r="BE81" s="58">
        <f t="shared" si="49"/>
        <v>0</v>
      </c>
      <c r="BF81" s="36"/>
      <c r="BH81" s="64"/>
      <c r="BI81" s="65">
        <f t="shared" si="50"/>
        <v>0</v>
      </c>
      <c r="BJ81" s="65">
        <f t="shared" si="50"/>
        <v>0</v>
      </c>
      <c r="BK81" s="66">
        <f>SUM(BI81-BJ81)</f>
        <v>0</v>
      </c>
      <c r="BL81" s="17"/>
      <c r="BM81" s="19">
        <f t="shared" si="43"/>
        <v>0</v>
      </c>
      <c r="BN81" s="19">
        <f t="shared" si="44"/>
        <v>0</v>
      </c>
      <c r="BO81" s="19">
        <f t="shared" si="45"/>
        <v>0</v>
      </c>
      <c r="BP81" s="19">
        <f t="shared" si="46"/>
        <v>0</v>
      </c>
    </row>
    <row r="82" spans="1:68" s="33" customFormat="1">
      <c r="A82" s="114" t="s">
        <v>44</v>
      </c>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c r="AA82" s="113"/>
      <c r="AB82" s="113"/>
      <c r="AC82" s="113"/>
      <c r="AD82" s="113"/>
      <c r="AE82" s="113"/>
      <c r="AF82" s="113"/>
      <c r="AG82" s="113"/>
      <c r="AH82" s="113"/>
      <c r="AI82" s="113"/>
      <c r="AJ82" s="113"/>
      <c r="AK82" s="113"/>
      <c r="AL82" s="113"/>
      <c r="AM82" s="113"/>
      <c r="AN82" s="113"/>
      <c r="AO82" s="113"/>
      <c r="AP82" s="113"/>
      <c r="AQ82" s="113"/>
      <c r="AR82" s="113"/>
      <c r="AS82" s="113"/>
      <c r="AT82" s="113"/>
      <c r="AU82" s="113"/>
      <c r="AV82" s="113"/>
      <c r="AW82" s="113"/>
      <c r="AX82" s="113"/>
      <c r="AY82" s="113"/>
      <c r="AZ82" s="113"/>
      <c r="BA82" s="113"/>
      <c r="BB82" s="113"/>
      <c r="BC82" s="58">
        <f t="shared" si="47"/>
        <v>0</v>
      </c>
      <c r="BD82" s="58">
        <f t="shared" si="48"/>
        <v>0</v>
      </c>
      <c r="BE82" s="58">
        <f t="shared" si="49"/>
        <v>0</v>
      </c>
      <c r="BF82" s="36"/>
      <c r="BH82" s="64">
        <v>35</v>
      </c>
      <c r="BI82" s="65">
        <f t="shared" si="50"/>
        <v>0</v>
      </c>
      <c r="BJ82" s="65">
        <f t="shared" si="50"/>
        <v>0</v>
      </c>
      <c r="BK82" s="66">
        <f>SUM(BI82-BJ82)</f>
        <v>0</v>
      </c>
      <c r="BL82" s="17"/>
      <c r="BM82" s="19">
        <f t="shared" si="43"/>
        <v>0</v>
      </c>
      <c r="BN82" s="19">
        <f t="shared" si="44"/>
        <v>0</v>
      </c>
      <c r="BO82" s="19">
        <f t="shared" si="45"/>
        <v>0</v>
      </c>
      <c r="BP82" s="19">
        <f t="shared" si="46"/>
        <v>0</v>
      </c>
    </row>
    <row r="83" spans="1:68" s="33" customFormat="1">
      <c r="A83" s="114" t="s">
        <v>45</v>
      </c>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c r="AE83" s="113"/>
      <c r="AF83" s="113"/>
      <c r="AG83" s="113"/>
      <c r="AH83" s="113"/>
      <c r="AI83" s="113"/>
      <c r="AJ83" s="113"/>
      <c r="AK83" s="113"/>
      <c r="AL83" s="113"/>
      <c r="AM83" s="113"/>
      <c r="AN83" s="113"/>
      <c r="AO83" s="113"/>
      <c r="AP83" s="113"/>
      <c r="AQ83" s="113"/>
      <c r="AR83" s="113"/>
      <c r="AS83" s="113">
        <v>200</v>
      </c>
      <c r="AT83" s="113">
        <v>200</v>
      </c>
      <c r="AU83" s="113">
        <v>200</v>
      </c>
      <c r="AV83" s="113">
        <v>200</v>
      </c>
      <c r="AW83" s="113">
        <v>200</v>
      </c>
      <c r="AX83" s="113">
        <v>200</v>
      </c>
      <c r="AY83" s="113">
        <v>200</v>
      </c>
      <c r="AZ83" s="113">
        <v>200</v>
      </c>
      <c r="BA83" s="113">
        <v>200</v>
      </c>
      <c r="BB83" s="113">
        <v>200</v>
      </c>
      <c r="BC83" s="58">
        <f t="shared" si="47"/>
        <v>2000</v>
      </c>
      <c r="BD83" s="58">
        <f t="shared" si="48"/>
        <v>2000</v>
      </c>
      <c r="BE83" s="58">
        <f t="shared" si="49"/>
        <v>0</v>
      </c>
      <c r="BF83" s="36"/>
      <c r="BH83" s="64"/>
      <c r="BI83" s="65">
        <f t="shared" si="50"/>
        <v>0</v>
      </c>
      <c r="BJ83" s="65">
        <f t="shared" si="50"/>
        <v>0</v>
      </c>
      <c r="BK83" s="66">
        <f>SUM(BI83-BJ83)</f>
        <v>0</v>
      </c>
      <c r="BL83" s="17"/>
      <c r="BM83" s="19">
        <f t="shared" si="43"/>
        <v>0</v>
      </c>
      <c r="BN83" s="19">
        <f t="shared" si="44"/>
        <v>0</v>
      </c>
      <c r="BO83" s="19">
        <f t="shared" si="45"/>
        <v>0</v>
      </c>
      <c r="BP83" s="19">
        <f t="shared" si="46"/>
        <v>0</v>
      </c>
    </row>
    <row r="84" spans="1:68" s="27" customFormat="1" ht="9" customHeight="1">
      <c r="A84" s="23"/>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5"/>
      <c r="BD84" s="25"/>
      <c r="BE84" s="25"/>
      <c r="BF84" s="26"/>
      <c r="BH84" s="28"/>
      <c r="BI84" s="29"/>
      <c r="BJ84" s="29"/>
      <c r="BK84" s="30"/>
      <c r="BL84" s="31"/>
      <c r="BM84" s="19">
        <f t="shared" si="43"/>
        <v>0</v>
      </c>
      <c r="BN84" s="19">
        <f t="shared" si="44"/>
        <v>0</v>
      </c>
      <c r="BO84" s="19">
        <f t="shared" si="45"/>
        <v>0</v>
      </c>
      <c r="BP84" s="19">
        <f t="shared" si="46"/>
        <v>0</v>
      </c>
    </row>
    <row r="85" spans="1:68" s="33" customFormat="1">
      <c r="A85" s="60" t="s">
        <v>25</v>
      </c>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2">
        <f>SUM(BC87:BC87)</f>
        <v>477</v>
      </c>
      <c r="BD85" s="62">
        <f>SUM(BD87:BD87)</f>
        <v>477</v>
      </c>
      <c r="BE85" s="77">
        <f>SUM(BE87:BE87)</f>
        <v>0</v>
      </c>
      <c r="BF85" s="32"/>
      <c r="BH85" s="73"/>
      <c r="BI85" s="74">
        <f>SUM(BI86:BI87)</f>
        <v>0</v>
      </c>
      <c r="BJ85" s="74">
        <f>SUM(BJ86:BJ87)</f>
        <v>0</v>
      </c>
      <c r="BK85" s="74">
        <f>SUM(BK86:BK87)</f>
        <v>0</v>
      </c>
      <c r="BM85" s="19">
        <f t="shared" si="43"/>
        <v>0</v>
      </c>
      <c r="BN85" s="19">
        <f t="shared" si="44"/>
        <v>0</v>
      </c>
      <c r="BO85" s="19">
        <f t="shared" si="45"/>
        <v>0</v>
      </c>
      <c r="BP85" s="19">
        <f t="shared" si="46"/>
        <v>0</v>
      </c>
    </row>
    <row r="86" spans="1:68" s="33" customFormat="1">
      <c r="A86" s="23" t="s">
        <v>13</v>
      </c>
      <c r="B86" s="87">
        <v>9</v>
      </c>
      <c r="C86" s="87">
        <v>9</v>
      </c>
      <c r="D86" s="87">
        <v>9</v>
      </c>
      <c r="E86" s="87">
        <v>9</v>
      </c>
      <c r="F86" s="87">
        <v>9</v>
      </c>
      <c r="G86" s="87">
        <v>9</v>
      </c>
      <c r="H86" s="87">
        <v>9</v>
      </c>
      <c r="I86" s="87">
        <v>9</v>
      </c>
      <c r="J86" s="87">
        <v>9</v>
      </c>
      <c r="K86" s="87">
        <v>9</v>
      </c>
      <c r="L86" s="87">
        <v>9</v>
      </c>
      <c r="M86" s="87">
        <v>9</v>
      </c>
      <c r="N86" s="87">
        <v>9</v>
      </c>
      <c r="O86" s="87">
        <v>9</v>
      </c>
      <c r="P86" s="87">
        <v>9</v>
      </c>
      <c r="Q86" s="87">
        <v>9</v>
      </c>
      <c r="R86" s="87">
        <v>9</v>
      </c>
      <c r="S86" s="87">
        <v>9</v>
      </c>
      <c r="T86" s="87">
        <v>9</v>
      </c>
      <c r="U86" s="87">
        <v>9</v>
      </c>
      <c r="V86" s="87">
        <v>9</v>
      </c>
      <c r="W86" s="87">
        <v>9</v>
      </c>
      <c r="X86" s="87">
        <v>9</v>
      </c>
      <c r="Y86" s="87">
        <v>9</v>
      </c>
      <c r="Z86" s="87">
        <v>9</v>
      </c>
      <c r="AA86" s="87">
        <v>9</v>
      </c>
      <c r="AB86" s="87">
        <v>9</v>
      </c>
      <c r="AC86" s="87">
        <v>9</v>
      </c>
      <c r="AD86" s="87">
        <v>9</v>
      </c>
      <c r="AE86" s="87">
        <v>9</v>
      </c>
      <c r="AF86" s="87">
        <v>9</v>
      </c>
      <c r="AG86" s="87">
        <v>9</v>
      </c>
      <c r="AH86" s="87">
        <v>9</v>
      </c>
      <c r="AI86" s="87">
        <v>9</v>
      </c>
      <c r="AJ86" s="87">
        <v>9</v>
      </c>
      <c r="AK86" s="87">
        <v>9</v>
      </c>
      <c r="AL86" s="87">
        <v>9</v>
      </c>
      <c r="AM86" s="87">
        <v>9</v>
      </c>
      <c r="AN86" s="87">
        <v>9</v>
      </c>
      <c r="AO86" s="87">
        <v>9</v>
      </c>
      <c r="AP86" s="87">
        <v>9</v>
      </c>
      <c r="AQ86" s="87">
        <v>9</v>
      </c>
      <c r="AR86" s="87">
        <v>9</v>
      </c>
      <c r="AS86" s="87">
        <v>9</v>
      </c>
      <c r="AT86" s="87">
        <v>9</v>
      </c>
      <c r="AU86" s="87">
        <v>9</v>
      </c>
      <c r="AV86" s="87">
        <v>9</v>
      </c>
      <c r="AW86" s="87">
        <v>9</v>
      </c>
      <c r="AX86" s="87">
        <v>9</v>
      </c>
      <c r="AY86" s="87">
        <v>9</v>
      </c>
      <c r="AZ86" s="87">
        <v>9</v>
      </c>
      <c r="BA86" s="87">
        <v>9</v>
      </c>
      <c r="BB86" s="87">
        <v>9</v>
      </c>
      <c r="BC86" s="58">
        <f>SUM(B86:BB86)</f>
        <v>477</v>
      </c>
      <c r="BD86" s="58">
        <f>SUM(B86:BB86)</f>
        <v>477</v>
      </c>
      <c r="BE86" s="58">
        <f>BD86-BC86</f>
        <v>0</v>
      </c>
      <c r="BF86" s="36"/>
      <c r="BH86" s="64"/>
      <c r="BI86" s="65">
        <f>$BH86*BC86</f>
        <v>0</v>
      </c>
      <c r="BJ86" s="65">
        <f>$BH86*BD86</f>
        <v>0</v>
      </c>
      <c r="BK86" s="66">
        <f>SUM(BI86-BJ86)</f>
        <v>0</v>
      </c>
      <c r="BM86" s="19">
        <f t="shared" si="43"/>
        <v>0</v>
      </c>
      <c r="BN86" s="19">
        <f t="shared" si="44"/>
        <v>0</v>
      </c>
      <c r="BO86" s="19">
        <f t="shared" si="45"/>
        <v>0</v>
      </c>
      <c r="BP86" s="19">
        <f t="shared" si="46"/>
        <v>0</v>
      </c>
    </row>
    <row r="87" spans="1:68" s="33" customFormat="1">
      <c r="A87" s="23" t="s">
        <v>9</v>
      </c>
      <c r="B87" s="87">
        <v>9</v>
      </c>
      <c r="C87" s="87">
        <v>9</v>
      </c>
      <c r="D87" s="87">
        <v>9</v>
      </c>
      <c r="E87" s="87">
        <v>9</v>
      </c>
      <c r="F87" s="87">
        <v>9</v>
      </c>
      <c r="G87" s="87">
        <v>9</v>
      </c>
      <c r="H87" s="87">
        <v>9</v>
      </c>
      <c r="I87" s="87">
        <v>9</v>
      </c>
      <c r="J87" s="87">
        <v>9</v>
      </c>
      <c r="K87" s="87">
        <v>9</v>
      </c>
      <c r="L87" s="87">
        <v>9</v>
      </c>
      <c r="M87" s="87">
        <v>9</v>
      </c>
      <c r="N87" s="87">
        <v>9</v>
      </c>
      <c r="O87" s="87">
        <v>9</v>
      </c>
      <c r="P87" s="87">
        <v>9</v>
      </c>
      <c r="Q87" s="87">
        <v>9</v>
      </c>
      <c r="R87" s="87">
        <v>9</v>
      </c>
      <c r="S87" s="87">
        <v>9</v>
      </c>
      <c r="T87" s="87">
        <v>9</v>
      </c>
      <c r="U87" s="87">
        <v>9</v>
      </c>
      <c r="V87" s="87">
        <v>9</v>
      </c>
      <c r="W87" s="87">
        <v>9</v>
      </c>
      <c r="X87" s="87">
        <v>9</v>
      </c>
      <c r="Y87" s="87">
        <v>9</v>
      </c>
      <c r="Z87" s="87">
        <v>9</v>
      </c>
      <c r="AA87" s="87">
        <v>9</v>
      </c>
      <c r="AB87" s="87">
        <v>9</v>
      </c>
      <c r="AC87" s="87">
        <v>9</v>
      </c>
      <c r="AD87" s="87">
        <v>9</v>
      </c>
      <c r="AE87" s="87">
        <v>9</v>
      </c>
      <c r="AF87" s="87">
        <v>9</v>
      </c>
      <c r="AG87" s="87">
        <v>9</v>
      </c>
      <c r="AH87" s="87">
        <v>9</v>
      </c>
      <c r="AI87" s="87">
        <v>9</v>
      </c>
      <c r="AJ87" s="87">
        <v>9</v>
      </c>
      <c r="AK87" s="87">
        <v>9</v>
      </c>
      <c r="AL87" s="87">
        <v>9</v>
      </c>
      <c r="AM87" s="87">
        <v>9</v>
      </c>
      <c r="AN87" s="87">
        <v>9</v>
      </c>
      <c r="AO87" s="87">
        <v>9</v>
      </c>
      <c r="AP87" s="87">
        <v>9</v>
      </c>
      <c r="AQ87" s="87">
        <v>9</v>
      </c>
      <c r="AR87" s="87">
        <v>9</v>
      </c>
      <c r="AS87" s="87">
        <v>9</v>
      </c>
      <c r="AT87" s="87">
        <v>9</v>
      </c>
      <c r="AU87" s="87">
        <v>9</v>
      </c>
      <c r="AV87" s="87">
        <v>9</v>
      </c>
      <c r="AW87" s="87">
        <v>9</v>
      </c>
      <c r="AX87" s="87">
        <v>9</v>
      </c>
      <c r="AY87" s="87">
        <v>9</v>
      </c>
      <c r="AZ87" s="87">
        <v>9</v>
      </c>
      <c r="BA87" s="87">
        <v>9</v>
      </c>
      <c r="BB87" s="87">
        <v>9</v>
      </c>
      <c r="BC87" s="58">
        <f>SUM(B87:BB87)</f>
        <v>477</v>
      </c>
      <c r="BD87" s="58">
        <f>SUM(B87:BB87)</f>
        <v>477</v>
      </c>
      <c r="BE87" s="58">
        <f>BD87-BC87</f>
        <v>0</v>
      </c>
      <c r="BF87" s="36"/>
      <c r="BH87" s="64"/>
      <c r="BI87" s="65">
        <f>$BH87*BC87</f>
        <v>0</v>
      </c>
      <c r="BJ87" s="65">
        <f>$BH87*BD87</f>
        <v>0</v>
      </c>
      <c r="BK87" s="66">
        <f>SUM(BI87-BJ87)</f>
        <v>0</v>
      </c>
      <c r="BM87" s="19">
        <f t="shared" si="43"/>
        <v>0</v>
      </c>
      <c r="BN87" s="19">
        <f t="shared" si="44"/>
        <v>0</v>
      </c>
      <c r="BO87" s="19">
        <f t="shared" si="45"/>
        <v>0</v>
      </c>
      <c r="BP87" s="19">
        <f t="shared" si="46"/>
        <v>0</v>
      </c>
    </row>
    <row r="88" spans="1:68">
      <c r="A88" s="37"/>
      <c r="BI88" s="40"/>
      <c r="BJ88" s="40"/>
      <c r="BO88" s="19">
        <f t="shared" si="45"/>
        <v>0</v>
      </c>
    </row>
    <row r="89" spans="1:68" ht="13.5" thickBot="1">
      <c r="BI89" s="40"/>
      <c r="BJ89" s="40"/>
      <c r="BO89" s="19">
        <f t="shared" si="45"/>
        <v>0</v>
      </c>
    </row>
    <row r="90" spans="1:68" ht="34.5" thickBot="1">
      <c r="A90" s="41" t="s">
        <v>8</v>
      </c>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t="s">
        <v>7</v>
      </c>
      <c r="BE90" s="43"/>
      <c r="BF90" s="44"/>
      <c r="BI90" s="38"/>
      <c r="BJ90" s="38"/>
      <c r="BO90" s="19">
        <f t="shared" si="45"/>
        <v>0</v>
      </c>
    </row>
    <row r="91" spans="1:68">
      <c r="A91" s="45" t="s">
        <v>5</v>
      </c>
      <c r="B91" s="3">
        <f t="shared" ref="B91:M91" si="51">SUMIF($A$19:$A$89,"J. Baldwin",B$19:B$89)</f>
        <v>0</v>
      </c>
      <c r="C91" s="3">
        <f t="shared" si="51"/>
        <v>0</v>
      </c>
      <c r="D91" s="3">
        <f t="shared" si="51"/>
        <v>0</v>
      </c>
      <c r="E91" s="3">
        <f t="shared" si="51"/>
        <v>0</v>
      </c>
      <c r="F91" s="3">
        <f t="shared" si="51"/>
        <v>0</v>
      </c>
      <c r="G91" s="3">
        <f t="shared" si="51"/>
        <v>0</v>
      </c>
      <c r="H91" s="3">
        <f t="shared" si="51"/>
        <v>0</v>
      </c>
      <c r="I91" s="3">
        <f t="shared" si="51"/>
        <v>0</v>
      </c>
      <c r="J91" s="3">
        <f t="shared" si="51"/>
        <v>0</v>
      </c>
      <c r="K91" s="3">
        <f t="shared" si="51"/>
        <v>0</v>
      </c>
      <c r="L91" s="3">
        <f t="shared" si="51"/>
        <v>0</v>
      </c>
      <c r="M91" s="3">
        <f t="shared" si="51"/>
        <v>0</v>
      </c>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46"/>
      <c r="BD91" s="4">
        <f t="shared" ref="BD91:BD101" si="52">SUM(B91:BB91)</f>
        <v>0</v>
      </c>
      <c r="BE91" s="5"/>
      <c r="BF91" s="47"/>
      <c r="BI91" s="38"/>
      <c r="BJ91" s="38"/>
      <c r="BO91" s="19">
        <f t="shared" si="45"/>
        <v>0</v>
      </c>
    </row>
    <row r="92" spans="1:68">
      <c r="A92" s="48" t="s">
        <v>4</v>
      </c>
      <c r="B92" s="6">
        <f t="shared" ref="B92:M92" si="53">SUMIF($A$19:$A$89,"J. Nord",B$19:B$89)</f>
        <v>0</v>
      </c>
      <c r="C92" s="6">
        <f t="shared" si="53"/>
        <v>0</v>
      </c>
      <c r="D92" s="6">
        <f t="shared" si="53"/>
        <v>0</v>
      </c>
      <c r="E92" s="6">
        <f t="shared" si="53"/>
        <v>0</v>
      </c>
      <c r="F92" s="6">
        <f t="shared" si="53"/>
        <v>0</v>
      </c>
      <c r="G92" s="6">
        <f t="shared" si="53"/>
        <v>0</v>
      </c>
      <c r="H92" s="6">
        <f t="shared" si="53"/>
        <v>0</v>
      </c>
      <c r="I92" s="6">
        <f t="shared" si="53"/>
        <v>0</v>
      </c>
      <c r="J92" s="6">
        <f t="shared" si="53"/>
        <v>0</v>
      </c>
      <c r="K92" s="6">
        <f t="shared" si="53"/>
        <v>0</v>
      </c>
      <c r="L92" s="6">
        <f t="shared" si="53"/>
        <v>0</v>
      </c>
      <c r="M92" s="6">
        <f t="shared" si="53"/>
        <v>0</v>
      </c>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7">
        <f t="shared" si="52"/>
        <v>0</v>
      </c>
      <c r="BE92" s="8"/>
      <c r="BF92" s="49">
        <f>BI62+BI43+BI35</f>
        <v>0</v>
      </c>
      <c r="BI92" s="38"/>
      <c r="BJ92" s="38"/>
      <c r="BO92" s="19">
        <f t="shared" si="45"/>
        <v>0</v>
      </c>
    </row>
    <row r="93" spans="1:68">
      <c r="A93" s="48" t="s">
        <v>18</v>
      </c>
      <c r="B93" s="6">
        <f t="shared" ref="B93:M93" si="54">SUMIF($A$19:$A$89,"K. Larison",B$19:B$89)</f>
        <v>0</v>
      </c>
      <c r="C93" s="6">
        <f t="shared" si="54"/>
        <v>0</v>
      </c>
      <c r="D93" s="6">
        <f t="shared" si="54"/>
        <v>0</v>
      </c>
      <c r="E93" s="6">
        <f t="shared" si="54"/>
        <v>0</v>
      </c>
      <c r="F93" s="6">
        <f t="shared" si="54"/>
        <v>0</v>
      </c>
      <c r="G93" s="6">
        <f t="shared" si="54"/>
        <v>0</v>
      </c>
      <c r="H93" s="6">
        <f t="shared" si="54"/>
        <v>0</v>
      </c>
      <c r="I93" s="6">
        <f t="shared" si="54"/>
        <v>0</v>
      </c>
      <c r="J93" s="6">
        <f t="shared" si="54"/>
        <v>0</v>
      </c>
      <c r="K93" s="6">
        <f t="shared" si="54"/>
        <v>0</v>
      </c>
      <c r="L93" s="6">
        <f t="shared" si="54"/>
        <v>0</v>
      </c>
      <c r="M93" s="6">
        <f t="shared" si="54"/>
        <v>0</v>
      </c>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7">
        <f t="shared" si="52"/>
        <v>0</v>
      </c>
      <c r="BE93" s="8"/>
      <c r="BF93" s="49"/>
      <c r="BI93" s="38"/>
      <c r="BJ93" s="38"/>
      <c r="BO93" s="19">
        <f t="shared" si="45"/>
        <v>0</v>
      </c>
    </row>
    <row r="94" spans="1:68">
      <c r="A94" s="48" t="s">
        <v>1</v>
      </c>
      <c r="B94" s="6">
        <f t="shared" ref="B94:M94" si="55">SUMIF($A$19:$A$89,"A. Dubovik",B$19:B$89)</f>
        <v>9</v>
      </c>
      <c r="C94" s="6">
        <f t="shared" si="55"/>
        <v>45</v>
      </c>
      <c r="D94" s="6">
        <f t="shared" si="55"/>
        <v>45</v>
      </c>
      <c r="E94" s="6">
        <f t="shared" si="55"/>
        <v>45</v>
      </c>
      <c r="F94" s="6">
        <f t="shared" si="55"/>
        <v>45</v>
      </c>
      <c r="G94" s="6">
        <f t="shared" si="55"/>
        <v>45</v>
      </c>
      <c r="H94" s="6">
        <f t="shared" si="55"/>
        <v>45</v>
      </c>
      <c r="I94" s="6">
        <f t="shared" si="55"/>
        <v>45</v>
      </c>
      <c r="J94" s="6">
        <f t="shared" si="55"/>
        <v>45</v>
      </c>
      <c r="K94" s="6">
        <f t="shared" si="55"/>
        <v>45</v>
      </c>
      <c r="L94" s="6">
        <f t="shared" si="55"/>
        <v>45</v>
      </c>
      <c r="M94" s="6">
        <f t="shared" si="55"/>
        <v>45</v>
      </c>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50"/>
      <c r="BD94" s="7">
        <f t="shared" si="52"/>
        <v>504</v>
      </c>
      <c r="BE94" s="8"/>
      <c r="BF94" s="49"/>
      <c r="BI94" s="38"/>
      <c r="BJ94" s="38"/>
      <c r="BO94" s="19">
        <f t="shared" si="45"/>
        <v>0</v>
      </c>
    </row>
    <row r="95" spans="1:68" s="37" customFormat="1">
      <c r="A95" s="48" t="s">
        <v>16</v>
      </c>
      <c r="B95" s="6">
        <f t="shared" ref="B95:M95" si="56">SUMIF($A9:$A87,"V. Shmelev",B9:B87)</f>
        <v>9</v>
      </c>
      <c r="C95" s="6">
        <f t="shared" si="56"/>
        <v>45</v>
      </c>
      <c r="D95" s="6">
        <f t="shared" si="56"/>
        <v>45</v>
      </c>
      <c r="E95" s="6">
        <f t="shared" si="56"/>
        <v>45</v>
      </c>
      <c r="F95" s="6">
        <f t="shared" si="56"/>
        <v>45</v>
      </c>
      <c r="G95" s="6">
        <f t="shared" si="56"/>
        <v>45</v>
      </c>
      <c r="H95" s="6">
        <f t="shared" si="56"/>
        <v>45</v>
      </c>
      <c r="I95" s="6">
        <f t="shared" si="56"/>
        <v>45</v>
      </c>
      <c r="J95" s="6">
        <f t="shared" si="56"/>
        <v>45</v>
      </c>
      <c r="K95" s="6">
        <f t="shared" si="56"/>
        <v>45</v>
      </c>
      <c r="L95" s="6">
        <f t="shared" si="56"/>
        <v>45</v>
      </c>
      <c r="M95" s="6">
        <f t="shared" si="56"/>
        <v>45</v>
      </c>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50"/>
      <c r="BD95" s="7">
        <f t="shared" si="52"/>
        <v>504</v>
      </c>
      <c r="BE95" s="8"/>
      <c r="BF95" s="51"/>
      <c r="BH95" s="52"/>
      <c r="BO95" s="19">
        <f t="shared" si="45"/>
        <v>0</v>
      </c>
    </row>
    <row r="96" spans="1:68">
      <c r="A96" s="48" t="s">
        <v>2</v>
      </c>
      <c r="B96" s="6">
        <f t="shared" ref="B96:M96" si="57">SUMIF($A$19:$A$89,"A. Savich",B$19:B$89)</f>
        <v>9</v>
      </c>
      <c r="C96" s="6">
        <f t="shared" si="57"/>
        <v>45</v>
      </c>
      <c r="D96" s="6">
        <f t="shared" si="57"/>
        <v>45</v>
      </c>
      <c r="E96" s="6">
        <f t="shared" si="57"/>
        <v>45</v>
      </c>
      <c r="F96" s="6">
        <f t="shared" si="57"/>
        <v>45</v>
      </c>
      <c r="G96" s="6">
        <f t="shared" si="57"/>
        <v>45</v>
      </c>
      <c r="H96" s="6">
        <f t="shared" si="57"/>
        <v>45</v>
      </c>
      <c r="I96" s="6">
        <f t="shared" si="57"/>
        <v>45</v>
      </c>
      <c r="J96" s="6">
        <f t="shared" si="57"/>
        <v>45</v>
      </c>
      <c r="K96" s="6">
        <f t="shared" si="57"/>
        <v>45</v>
      </c>
      <c r="L96" s="6">
        <f t="shared" si="57"/>
        <v>45</v>
      </c>
      <c r="M96" s="6">
        <f t="shared" si="57"/>
        <v>45</v>
      </c>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50"/>
      <c r="BD96" s="7">
        <f t="shared" si="52"/>
        <v>504</v>
      </c>
      <c r="BE96" s="8"/>
      <c r="BF96" s="49"/>
      <c r="BI96" s="38"/>
      <c r="BJ96" s="38"/>
      <c r="BO96" s="19">
        <f t="shared" si="45"/>
        <v>0</v>
      </c>
    </row>
    <row r="97" spans="1:67">
      <c r="A97" s="48" t="s">
        <v>3</v>
      </c>
      <c r="B97" s="6">
        <f t="shared" ref="B97:M97" si="58">SUMIF($A$19:$A$89,"K. Biziuk",B$19:B$89)</f>
        <v>9</v>
      </c>
      <c r="C97" s="6">
        <f t="shared" si="58"/>
        <v>45</v>
      </c>
      <c r="D97" s="6">
        <f t="shared" si="58"/>
        <v>45</v>
      </c>
      <c r="E97" s="6">
        <f t="shared" si="58"/>
        <v>45</v>
      </c>
      <c r="F97" s="6">
        <f t="shared" si="58"/>
        <v>45</v>
      </c>
      <c r="G97" s="6">
        <f t="shared" si="58"/>
        <v>45</v>
      </c>
      <c r="H97" s="6">
        <f t="shared" si="58"/>
        <v>45</v>
      </c>
      <c r="I97" s="6">
        <f t="shared" si="58"/>
        <v>45</v>
      </c>
      <c r="J97" s="6">
        <f t="shared" si="58"/>
        <v>45</v>
      </c>
      <c r="K97" s="6">
        <f t="shared" si="58"/>
        <v>45</v>
      </c>
      <c r="L97" s="6">
        <f t="shared" si="58"/>
        <v>45</v>
      </c>
      <c r="M97" s="6">
        <f t="shared" si="58"/>
        <v>45</v>
      </c>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50"/>
      <c r="BD97" s="7">
        <f t="shared" si="52"/>
        <v>504</v>
      </c>
      <c r="BE97" s="8"/>
      <c r="BF97" s="49"/>
      <c r="BI97" s="38"/>
      <c r="BJ97" s="38"/>
      <c r="BO97" s="19">
        <f t="shared" si="45"/>
        <v>0</v>
      </c>
    </row>
    <row r="98" spans="1:67">
      <c r="A98" s="48" t="s">
        <v>15</v>
      </c>
      <c r="B98" s="6">
        <f t="shared" ref="B98:M98" si="59">SUMIF($A$19:$A$89,"A. Shmelev",B$19:B$89)</f>
        <v>9</v>
      </c>
      <c r="C98" s="6">
        <f t="shared" si="59"/>
        <v>45</v>
      </c>
      <c r="D98" s="6">
        <f t="shared" si="59"/>
        <v>45</v>
      </c>
      <c r="E98" s="6">
        <f t="shared" si="59"/>
        <v>45</v>
      </c>
      <c r="F98" s="6">
        <f t="shared" si="59"/>
        <v>45</v>
      </c>
      <c r="G98" s="6">
        <f t="shared" si="59"/>
        <v>45</v>
      </c>
      <c r="H98" s="6">
        <f t="shared" si="59"/>
        <v>45</v>
      </c>
      <c r="I98" s="6">
        <f t="shared" si="59"/>
        <v>45</v>
      </c>
      <c r="J98" s="6">
        <f t="shared" si="59"/>
        <v>45</v>
      </c>
      <c r="K98" s="6">
        <f t="shared" si="59"/>
        <v>45</v>
      </c>
      <c r="L98" s="6">
        <f t="shared" si="59"/>
        <v>45</v>
      </c>
      <c r="M98" s="6">
        <f t="shared" si="59"/>
        <v>45</v>
      </c>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50"/>
      <c r="BD98" s="7">
        <f t="shared" si="52"/>
        <v>504</v>
      </c>
      <c r="BE98" s="8"/>
      <c r="BF98" s="49"/>
      <c r="BI98" s="38"/>
      <c r="BJ98" s="38"/>
      <c r="BO98" s="19">
        <f t="shared" si="45"/>
        <v>0</v>
      </c>
    </row>
    <row r="99" spans="1:67">
      <c r="A99" s="53" t="s">
        <v>13</v>
      </c>
      <c r="B99" s="6">
        <f t="shared" ref="B99:M99" si="60">SUMIF($A$19:$A$89,"i. Chukhanov",B$19:B$89)</f>
        <v>9</v>
      </c>
      <c r="C99" s="6">
        <f t="shared" si="60"/>
        <v>9</v>
      </c>
      <c r="D99" s="6">
        <f t="shared" si="60"/>
        <v>9</v>
      </c>
      <c r="E99" s="6">
        <f t="shared" si="60"/>
        <v>9</v>
      </c>
      <c r="F99" s="6">
        <f t="shared" si="60"/>
        <v>9</v>
      </c>
      <c r="G99" s="6">
        <f t="shared" si="60"/>
        <v>9</v>
      </c>
      <c r="H99" s="6">
        <f t="shared" si="60"/>
        <v>9</v>
      </c>
      <c r="I99" s="6">
        <f t="shared" si="60"/>
        <v>9</v>
      </c>
      <c r="J99" s="6">
        <f t="shared" si="60"/>
        <v>9</v>
      </c>
      <c r="K99" s="6">
        <f t="shared" si="60"/>
        <v>9</v>
      </c>
      <c r="L99" s="6">
        <f t="shared" si="60"/>
        <v>9</v>
      </c>
      <c r="M99" s="6">
        <f t="shared" si="60"/>
        <v>9</v>
      </c>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50"/>
      <c r="BD99" s="7">
        <f t="shared" si="52"/>
        <v>108</v>
      </c>
      <c r="BE99" s="8"/>
      <c r="BF99" s="49"/>
      <c r="BI99" s="38"/>
      <c r="BJ99" s="38"/>
      <c r="BO99" s="19">
        <f t="shared" si="45"/>
        <v>0</v>
      </c>
    </row>
    <row r="100" spans="1:67">
      <c r="A100" s="48" t="s">
        <v>9</v>
      </c>
      <c r="B100" s="6">
        <f t="shared" ref="B100:M100" si="61">SUMIF($A$19:$A$89,"M. Willingham",B$19:B$89)</f>
        <v>9</v>
      </c>
      <c r="C100" s="6">
        <f t="shared" si="61"/>
        <v>9</v>
      </c>
      <c r="D100" s="6">
        <f t="shared" si="61"/>
        <v>9</v>
      </c>
      <c r="E100" s="6">
        <f t="shared" si="61"/>
        <v>9</v>
      </c>
      <c r="F100" s="6">
        <f t="shared" si="61"/>
        <v>9</v>
      </c>
      <c r="G100" s="6">
        <f t="shared" si="61"/>
        <v>9</v>
      </c>
      <c r="H100" s="6">
        <f t="shared" si="61"/>
        <v>9</v>
      </c>
      <c r="I100" s="6">
        <f t="shared" si="61"/>
        <v>9</v>
      </c>
      <c r="J100" s="6">
        <f t="shared" si="61"/>
        <v>9</v>
      </c>
      <c r="K100" s="6">
        <f t="shared" si="61"/>
        <v>9</v>
      </c>
      <c r="L100" s="6">
        <f t="shared" si="61"/>
        <v>9</v>
      </c>
      <c r="M100" s="6">
        <f t="shared" si="61"/>
        <v>9</v>
      </c>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50"/>
      <c r="BD100" s="7">
        <f t="shared" si="52"/>
        <v>108</v>
      </c>
      <c r="BE100" s="8"/>
      <c r="BF100" s="49"/>
      <c r="BI100" s="38"/>
      <c r="BJ100" s="38"/>
      <c r="BO100" s="19">
        <f t="shared" si="45"/>
        <v>0</v>
      </c>
    </row>
    <row r="101" spans="1:67" ht="13.5" thickBot="1">
      <c r="A101" s="54" t="s">
        <v>11</v>
      </c>
      <c r="B101" s="9">
        <f t="shared" ref="B101:M101" si="62">SUMIF($A$19:$A$89,"D. Maiseyenka",B$19:B$89)</f>
        <v>9</v>
      </c>
      <c r="C101" s="9">
        <f t="shared" si="62"/>
        <v>45</v>
      </c>
      <c r="D101" s="9">
        <f t="shared" si="62"/>
        <v>45</v>
      </c>
      <c r="E101" s="9">
        <f t="shared" si="62"/>
        <v>45</v>
      </c>
      <c r="F101" s="9">
        <f t="shared" si="62"/>
        <v>45</v>
      </c>
      <c r="G101" s="9">
        <f t="shared" si="62"/>
        <v>45</v>
      </c>
      <c r="H101" s="9">
        <f t="shared" si="62"/>
        <v>45</v>
      </c>
      <c r="I101" s="9">
        <f t="shared" si="62"/>
        <v>45</v>
      </c>
      <c r="J101" s="9">
        <f t="shared" si="62"/>
        <v>45</v>
      </c>
      <c r="K101" s="9">
        <f t="shared" si="62"/>
        <v>45</v>
      </c>
      <c r="L101" s="9">
        <f t="shared" si="62"/>
        <v>45</v>
      </c>
      <c r="M101" s="9">
        <f t="shared" si="62"/>
        <v>45</v>
      </c>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55"/>
      <c r="BD101" s="10">
        <f t="shared" si="52"/>
        <v>504</v>
      </c>
      <c r="BE101" s="11"/>
      <c r="BF101" s="49"/>
      <c r="BI101" s="38"/>
      <c r="BJ101" s="38"/>
      <c r="BO101" s="19">
        <f t="shared" si="45"/>
        <v>0</v>
      </c>
    </row>
    <row r="102" spans="1:67">
      <c r="BI102" s="40"/>
      <c r="BJ102" s="40"/>
      <c r="BO102" s="19">
        <f t="shared" si="45"/>
        <v>0</v>
      </c>
    </row>
    <row r="103" spans="1:67">
      <c r="A103" s="40"/>
      <c r="B103" s="39"/>
      <c r="C103" s="40"/>
      <c r="D103" s="39"/>
      <c r="E103" s="40"/>
      <c r="F103" s="39"/>
      <c r="G103" s="40"/>
      <c r="H103" s="39"/>
      <c r="I103" s="40"/>
      <c r="J103" s="39"/>
      <c r="K103" s="40"/>
      <c r="L103" s="39"/>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39"/>
      <c r="BE103" s="40"/>
      <c r="BF103" s="39"/>
      <c r="BG103" s="40"/>
      <c r="BI103" s="40"/>
      <c r="BJ103" s="40"/>
    </row>
    <row r="104" spans="1:67">
      <c r="A104" s="40"/>
      <c r="B104" s="39"/>
      <c r="C104" s="40"/>
      <c r="D104" s="39"/>
      <c r="E104" s="40"/>
      <c r="F104" s="39"/>
      <c r="G104" s="40"/>
      <c r="H104" s="39"/>
      <c r="I104" s="40"/>
      <c r="J104" s="39"/>
      <c r="K104" s="40"/>
      <c r="L104" s="39"/>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39"/>
      <c r="BE104" s="40"/>
      <c r="BF104" s="39"/>
      <c r="BG104" s="40"/>
      <c r="BI104" s="40"/>
      <c r="BJ104" s="40"/>
    </row>
    <row r="105" spans="1:67">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row>
    <row r="106" spans="1:67">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row>
    <row r="107" spans="1:6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row>
    <row r="108" spans="1:67">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row>
    <row r="109" spans="1:67">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row>
    <row r="110" spans="1:67">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row>
    <row r="111" spans="1:67">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row>
    <row r="112" spans="1:67">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row>
    <row r="113" spans="1:59">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row>
    <row r="114" spans="1:59">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row>
    <row r="115" spans="1:59">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row>
    <row r="116" spans="1:59">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row>
    <row r="117" spans="1:59">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row>
    <row r="118" spans="1:59">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row>
    <row r="119" spans="1:5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row>
    <row r="120" spans="1:59">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row>
    <row r="121" spans="1:59">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row>
    <row r="122" spans="1:59">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row>
    <row r="123" spans="1:59">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row>
    <row r="124" spans="1:59">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row>
    <row r="125" spans="1:59">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row>
    <row r="126" spans="1:59">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row>
    <row r="127" spans="1:59">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row>
    <row r="128" spans="1:59">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row>
    <row r="129" spans="1:5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row>
    <row r="130" spans="1:59">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row>
    <row r="131" spans="1:59">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row>
    <row r="132" spans="1:59">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row>
    <row r="133" spans="1:59">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row>
    <row r="134" spans="1:59">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row>
    <row r="135" spans="1:59">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row>
    <row r="136" spans="1:59">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row>
    <row r="137" spans="1:59">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row>
    <row r="138" spans="1:59">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row>
    <row r="139" spans="1:5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row>
    <row r="140" spans="1:59">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row>
    <row r="141" spans="1:59">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row>
    <row r="142" spans="1:59">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row>
    <row r="143" spans="1:59">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row>
    <row r="144" spans="1:59">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row>
    <row r="145" spans="1:62">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row>
    <row r="146" spans="1:62">
      <c r="BH146" s="38"/>
      <c r="BI146" s="38"/>
      <c r="BJ146" s="38"/>
    </row>
    <row r="147" spans="1:62" s="19" customFormat="1"/>
    <row r="148" spans="1:62" s="17" customFormat="1"/>
    <row r="149" spans="1:62">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row>
    <row r="150" spans="1:62">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row>
    <row r="151" spans="1:62">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row>
    <row r="152" spans="1:6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row>
    <row r="153" spans="1:62">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row>
    <row r="154" spans="1:62">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row>
    <row r="155" spans="1:62">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row>
    <row r="156" spans="1:62">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row>
    <row r="157" spans="1:62">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row>
    <row r="158" spans="1:62">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row>
    <row r="159" spans="1:62">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row>
    <row r="160" spans="1:62">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row>
    <row r="161" spans="1:59">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row>
    <row r="162" spans="1:59">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row>
    <row r="163" spans="1:59">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row>
    <row r="164" spans="1:59">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row>
    <row r="165" spans="1:59">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row>
    <row r="166" spans="1:59">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row>
    <row r="167" spans="1:59">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row>
    <row r="168" spans="1:59">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row>
    <row r="169" spans="1:5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row>
    <row r="170" spans="1:59">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row>
    <row r="171" spans="1:59">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row>
    <row r="172" spans="1:59">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row>
    <row r="173" spans="1:59">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row>
    <row r="174" spans="1:59">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row>
    <row r="175" spans="1:59">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row>
    <row r="176" spans="1:59">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row>
    <row r="177" spans="1:59">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row>
    <row r="178" spans="1:59">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row>
    <row r="179" spans="1:5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row>
    <row r="180" spans="1:59">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row>
    <row r="181" spans="1:59">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row>
    <row r="182" spans="1:59">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row>
    <row r="183" spans="1:59">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row>
    <row r="184" spans="1:59">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row>
    <row r="185" spans="1:59">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row>
    <row r="186" spans="1:59">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row>
    <row r="187" spans="1:59">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row>
    <row r="188" spans="1:59">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row>
    <row r="189" spans="1:5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row>
    <row r="190" spans="1:59">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row>
    <row r="191" spans="1:59">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row>
    <row r="192" spans="1:59">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row>
    <row r="193" spans="1:59">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row>
    <row r="194" spans="1:59">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row>
    <row r="195" spans="1:59">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row>
    <row r="196" spans="1:59">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row>
    <row r="197" spans="1:59">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row>
    <row r="198" spans="1:59">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row>
    <row r="199" spans="1:5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row>
    <row r="200" spans="1:59">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row>
    <row r="201" spans="1:59">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row>
    <row r="202" spans="1:59">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row>
    <row r="203" spans="1:59">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row>
    <row r="204" spans="1:59">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row>
    <row r="205" spans="1:59">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row>
    <row r="206" spans="1:59">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row>
    <row r="207" spans="1:59">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row>
    <row r="208" spans="1:59">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row>
    <row r="209" spans="1:5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row>
    <row r="210" spans="1:59">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row>
    <row r="211" spans="1:59">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row>
    <row r="212" spans="1:59">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row>
    <row r="213" spans="1:59">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row>
    <row r="214" spans="1:59">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row>
    <row r="215" spans="1:59">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row>
    <row r="216" spans="1:59">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row>
    <row r="217" spans="1:59">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row>
    <row r="218" spans="1:59">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row>
    <row r="219" spans="1:5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row>
    <row r="220" spans="1:59">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row>
    <row r="221" spans="1:59">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row>
    <row r="222" spans="1:59">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row>
    <row r="223" spans="1:59">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row>
    <row r="224" spans="1:59">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row>
    <row r="225" spans="1:59">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row>
    <row r="226" spans="1:59">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row>
    <row r="227" spans="1:59">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row>
    <row r="228" spans="1:59">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row>
    <row r="229" spans="1:5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row>
    <row r="230" spans="1:59">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row>
    <row r="231" spans="1:59">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row>
    <row r="232" spans="1:59">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row>
    <row r="233" spans="1:59">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row>
    <row r="234" spans="1:59">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row>
    <row r="235" spans="1:59">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row>
    <row r="236" spans="1:59">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row>
    <row r="237" spans="1:59">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row>
    <row r="238" spans="1:59">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row>
    <row r="239" spans="1:5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row>
    <row r="240" spans="1:59">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row>
    <row r="241" spans="1:59">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row>
    <row r="242" spans="1:59">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row>
    <row r="243" spans="1:59">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row>
    <row r="244" spans="1:59">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row>
    <row r="245" spans="1:59">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row>
    <row r="246" spans="1:59">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row>
    <row r="247" spans="1:59">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row>
    <row r="248" spans="1:59">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row>
    <row r="249" spans="1:5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row>
    <row r="250" spans="1:59">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row>
    <row r="251" spans="1:59">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row>
    <row r="252" spans="1:59">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row>
    <row r="253" spans="1:59">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row>
    <row r="254" spans="1:59">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row>
    <row r="255" spans="1:59">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row>
    <row r="256" spans="1:59">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row>
    <row r="257" spans="1:59">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row>
    <row r="258" spans="1:59">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row>
    <row r="259" spans="1: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row>
    <row r="260" spans="1:59">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row>
    <row r="261" spans="1:59">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row>
    <row r="262" spans="1:59">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row>
    <row r="263" spans="1:59">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row>
    <row r="264" spans="1:59">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row>
    <row r="265" spans="1:59">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row>
    <row r="266" spans="1:59">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row>
    <row r="267" spans="1:59">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row>
    <row r="268" spans="1:59">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row>
    <row r="269" spans="1:5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row>
    <row r="270" spans="1:59">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row>
    <row r="271" spans="1:59">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row>
    <row r="272" spans="1:59">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row>
    <row r="273" spans="1:59">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row>
    <row r="274" spans="1:59">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row>
    <row r="275" spans="1:59">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row>
    <row r="276" spans="1:59">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row>
    <row r="277" spans="1:59">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row>
    <row r="278" spans="1:59">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row>
    <row r="279" spans="1:5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row>
    <row r="280" spans="1:59">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row>
    <row r="281" spans="1:59">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row>
  </sheetData>
  <conditionalFormatting sqref="BF91:BF101 BC91 BC94:BC101">
    <cfRule type="cellIs" dxfId="455" priority="171" operator="lessThan">
      <formula>40</formula>
    </cfRule>
    <cfRule type="cellIs" dxfId="454" priority="172" operator="equal">
      <formula>40</formula>
    </cfRule>
    <cfRule type="cellIs" dxfId="453" priority="173" operator="greaterThan">
      <formula>40</formula>
    </cfRule>
  </conditionalFormatting>
  <conditionalFormatting sqref="BC92 B91:BB92 B94:BB101">
    <cfRule type="cellIs" dxfId="452" priority="170" stopIfTrue="1" operator="greaterThan">
      <formula>45</formula>
    </cfRule>
  </conditionalFormatting>
  <conditionalFormatting sqref="BE43 BE35:BE36 BE12 BE28 BE19:BE20 BE86:BE87">
    <cfRule type="cellIs" dxfId="451" priority="167" operator="lessThan">
      <formula>0</formula>
    </cfRule>
    <cfRule type="cellIs" dxfId="450" priority="168" operator="greaterThan">
      <formula>0</formula>
    </cfRule>
    <cfRule type="cellIs" dxfId="449" priority="169" operator="equal">
      <formula>0</formula>
    </cfRule>
  </conditionalFormatting>
  <conditionalFormatting sqref="BE22">
    <cfRule type="cellIs" dxfId="448" priority="164" operator="lessThan">
      <formula>0</formula>
    </cfRule>
    <cfRule type="cellIs" dxfId="447" priority="165" operator="greaterThan">
      <formula>0</formula>
    </cfRule>
    <cfRule type="cellIs" dxfId="446" priority="166" operator="equal">
      <formula>0</formula>
    </cfRule>
  </conditionalFormatting>
  <conditionalFormatting sqref="BE46">
    <cfRule type="cellIs" dxfId="445" priority="161" operator="lessThan">
      <formula>0</formula>
    </cfRule>
    <cfRule type="cellIs" dxfId="444" priority="162" operator="greaterThan">
      <formula>0</formula>
    </cfRule>
    <cfRule type="cellIs" dxfId="443" priority="163" operator="equal">
      <formula>0</formula>
    </cfRule>
  </conditionalFormatting>
  <conditionalFormatting sqref="BE23">
    <cfRule type="cellIs" dxfId="442" priority="158" operator="lessThan">
      <formula>0</formula>
    </cfRule>
    <cfRule type="cellIs" dxfId="441" priority="159" operator="greaterThan">
      <formula>0</formula>
    </cfRule>
    <cfRule type="cellIs" dxfId="440" priority="160" operator="equal">
      <formula>0</formula>
    </cfRule>
  </conditionalFormatting>
  <conditionalFormatting sqref="BE21">
    <cfRule type="cellIs" dxfId="439" priority="155" operator="lessThan">
      <formula>0</formula>
    </cfRule>
    <cfRule type="cellIs" dxfId="438" priority="156" operator="greaterThan">
      <formula>0</formula>
    </cfRule>
    <cfRule type="cellIs" dxfId="437" priority="157" operator="equal">
      <formula>0</formula>
    </cfRule>
  </conditionalFormatting>
  <conditionalFormatting sqref="B91:BB101">
    <cfRule type="cellIs" dxfId="436" priority="151" operator="equal">
      <formula>0</formula>
    </cfRule>
    <cfRule type="cellIs" dxfId="435" priority="152" stopIfTrue="1" operator="greaterThan">
      <formula>45</formula>
    </cfRule>
    <cfRule type="cellIs" dxfId="434" priority="153" stopIfTrue="1" operator="between">
      <formula>40</formula>
      <formula>45</formula>
    </cfRule>
    <cfRule type="cellIs" dxfId="433" priority="154" stopIfTrue="1" operator="lessThan">
      <formula>40</formula>
    </cfRule>
  </conditionalFormatting>
  <conditionalFormatting sqref="BE44">
    <cfRule type="cellIs" dxfId="432" priority="148" operator="lessThan">
      <formula>0</formula>
    </cfRule>
    <cfRule type="cellIs" dxfId="431" priority="149" operator="greaterThan">
      <formula>0</formula>
    </cfRule>
    <cfRule type="cellIs" dxfId="430" priority="150" operator="equal">
      <formula>0</formula>
    </cfRule>
  </conditionalFormatting>
  <conditionalFormatting sqref="BE68">
    <cfRule type="cellIs" dxfId="429" priority="145" operator="lessThan">
      <formula>0</formula>
    </cfRule>
    <cfRule type="cellIs" dxfId="428" priority="146" operator="greaterThan">
      <formula>0</formula>
    </cfRule>
    <cfRule type="cellIs" dxfId="427" priority="147" operator="equal">
      <formula>0</formula>
    </cfRule>
  </conditionalFormatting>
  <conditionalFormatting sqref="BE17">
    <cfRule type="cellIs" dxfId="426" priority="142" operator="lessThan">
      <formula>0</formula>
    </cfRule>
    <cfRule type="cellIs" dxfId="425" priority="143" operator="greaterThan">
      <formula>0</formula>
    </cfRule>
    <cfRule type="cellIs" dxfId="424" priority="144" operator="equal">
      <formula>0</formula>
    </cfRule>
  </conditionalFormatting>
  <conditionalFormatting sqref="BE52">
    <cfRule type="cellIs" dxfId="423" priority="139" operator="lessThan">
      <formula>0</formula>
    </cfRule>
    <cfRule type="cellIs" dxfId="422" priority="140" operator="greaterThan">
      <formula>0</formula>
    </cfRule>
    <cfRule type="cellIs" dxfId="421" priority="141" operator="equal">
      <formula>0</formula>
    </cfRule>
  </conditionalFormatting>
  <conditionalFormatting sqref="BE60">
    <cfRule type="cellIs" dxfId="420" priority="136" operator="lessThan">
      <formula>0</formula>
    </cfRule>
    <cfRule type="cellIs" dxfId="419" priority="137" operator="greaterThan">
      <formula>0</formula>
    </cfRule>
    <cfRule type="cellIs" dxfId="418" priority="138" operator="equal">
      <formula>0</formula>
    </cfRule>
  </conditionalFormatting>
  <conditionalFormatting sqref="BE29">
    <cfRule type="cellIs" dxfId="417" priority="133" operator="lessThan">
      <formula>0</formula>
    </cfRule>
    <cfRule type="cellIs" dxfId="416" priority="134" operator="greaterThan">
      <formula>0</formula>
    </cfRule>
    <cfRule type="cellIs" dxfId="415" priority="135" operator="equal">
      <formula>0</formula>
    </cfRule>
  </conditionalFormatting>
  <conditionalFormatting sqref="BE54">
    <cfRule type="cellIs" dxfId="414" priority="130" operator="lessThan">
      <formula>0</formula>
    </cfRule>
    <cfRule type="cellIs" dxfId="413" priority="131" operator="greaterThan">
      <formula>0</formula>
    </cfRule>
    <cfRule type="cellIs" dxfId="412" priority="132" operator="equal">
      <formula>0</formula>
    </cfRule>
  </conditionalFormatting>
  <conditionalFormatting sqref="BE11">
    <cfRule type="cellIs" dxfId="411" priority="127" operator="lessThan">
      <formula>0</formula>
    </cfRule>
    <cfRule type="cellIs" dxfId="410" priority="128" operator="greaterThan">
      <formula>0</formula>
    </cfRule>
    <cfRule type="cellIs" dxfId="409" priority="129" operator="equal">
      <formula>0</formula>
    </cfRule>
  </conditionalFormatting>
  <conditionalFormatting sqref="BE31">
    <cfRule type="cellIs" dxfId="408" priority="124" operator="lessThan">
      <formula>0</formula>
    </cfRule>
    <cfRule type="cellIs" dxfId="407" priority="125" operator="greaterThan">
      <formula>0</formula>
    </cfRule>
    <cfRule type="cellIs" dxfId="406" priority="126" operator="equal">
      <formula>0</formula>
    </cfRule>
  </conditionalFormatting>
  <conditionalFormatting sqref="BE32">
    <cfRule type="cellIs" dxfId="405" priority="121" operator="lessThan">
      <formula>0</formula>
    </cfRule>
    <cfRule type="cellIs" dxfId="404" priority="122" operator="greaterThan">
      <formula>0</formula>
    </cfRule>
    <cfRule type="cellIs" dxfId="403" priority="123" operator="equal">
      <formula>0</formula>
    </cfRule>
  </conditionalFormatting>
  <conditionalFormatting sqref="BE34">
    <cfRule type="cellIs" dxfId="402" priority="118" operator="lessThan">
      <formula>0</formula>
    </cfRule>
    <cfRule type="cellIs" dxfId="401" priority="119" operator="greaterThan">
      <formula>0</formula>
    </cfRule>
    <cfRule type="cellIs" dxfId="400" priority="120" operator="equal">
      <formula>0</formula>
    </cfRule>
  </conditionalFormatting>
  <conditionalFormatting sqref="BE16">
    <cfRule type="cellIs" dxfId="399" priority="115" operator="lessThan">
      <formula>0</formula>
    </cfRule>
    <cfRule type="cellIs" dxfId="398" priority="116" operator="greaterThan">
      <formula>0</formula>
    </cfRule>
    <cfRule type="cellIs" dxfId="397" priority="117" operator="equal">
      <formula>0</formula>
    </cfRule>
  </conditionalFormatting>
  <conditionalFormatting sqref="BE15">
    <cfRule type="cellIs" dxfId="396" priority="112" operator="lessThan">
      <formula>0</formula>
    </cfRule>
    <cfRule type="cellIs" dxfId="395" priority="113" operator="greaterThan">
      <formula>0</formula>
    </cfRule>
    <cfRule type="cellIs" dxfId="394" priority="114" operator="equal">
      <formula>0</formula>
    </cfRule>
  </conditionalFormatting>
  <conditionalFormatting sqref="BE13">
    <cfRule type="cellIs" dxfId="393" priority="109" operator="lessThan">
      <formula>0</formula>
    </cfRule>
    <cfRule type="cellIs" dxfId="392" priority="110" operator="greaterThan">
      <formula>0</formula>
    </cfRule>
    <cfRule type="cellIs" dxfId="391" priority="111" operator="equal">
      <formula>0</formula>
    </cfRule>
  </conditionalFormatting>
  <conditionalFormatting sqref="BE38:BE39">
    <cfRule type="cellIs" dxfId="390" priority="106" operator="lessThan">
      <formula>0</formula>
    </cfRule>
    <cfRule type="cellIs" dxfId="389" priority="107" operator="greaterThan">
      <formula>0</formula>
    </cfRule>
    <cfRule type="cellIs" dxfId="388" priority="108" operator="equal">
      <formula>0</formula>
    </cfRule>
  </conditionalFormatting>
  <conditionalFormatting sqref="BE62:BE63">
    <cfRule type="cellIs" dxfId="387" priority="103" operator="lessThan">
      <formula>0</formula>
    </cfRule>
    <cfRule type="cellIs" dxfId="386" priority="104" operator="greaterThan">
      <formula>0</formula>
    </cfRule>
    <cfRule type="cellIs" dxfId="385" priority="105" operator="equal">
      <formula>0</formula>
    </cfRule>
  </conditionalFormatting>
  <conditionalFormatting sqref="BE84">
    <cfRule type="cellIs" dxfId="384" priority="100" operator="lessThan">
      <formula>0</formula>
    </cfRule>
    <cfRule type="cellIs" dxfId="383" priority="101" operator="greaterThan">
      <formula>0</formula>
    </cfRule>
    <cfRule type="cellIs" dxfId="382" priority="102" operator="equal">
      <formula>0</formula>
    </cfRule>
  </conditionalFormatting>
  <conditionalFormatting sqref="BE76">
    <cfRule type="cellIs" dxfId="381" priority="97" operator="lessThan">
      <formula>0</formula>
    </cfRule>
    <cfRule type="cellIs" dxfId="380" priority="98" operator="greaterThan">
      <formula>0</formula>
    </cfRule>
    <cfRule type="cellIs" dxfId="379" priority="99" operator="equal">
      <formula>0</formula>
    </cfRule>
  </conditionalFormatting>
  <conditionalFormatting sqref="BE70">
    <cfRule type="cellIs" dxfId="378" priority="94" operator="lessThan">
      <formula>0</formula>
    </cfRule>
    <cfRule type="cellIs" dxfId="377" priority="95" operator="greaterThan">
      <formula>0</formula>
    </cfRule>
    <cfRule type="cellIs" dxfId="376" priority="96" operator="equal">
      <formula>0</formula>
    </cfRule>
  </conditionalFormatting>
  <conditionalFormatting sqref="BE78:BE81">
    <cfRule type="cellIs" dxfId="375" priority="91" operator="lessThan">
      <formula>0</formula>
    </cfRule>
    <cfRule type="cellIs" dxfId="374" priority="92" operator="greaterThan">
      <formula>0</formula>
    </cfRule>
    <cfRule type="cellIs" dxfId="373" priority="93" operator="equal">
      <formula>0</formula>
    </cfRule>
  </conditionalFormatting>
  <conditionalFormatting sqref="BE47">
    <cfRule type="cellIs" dxfId="372" priority="88" operator="lessThan">
      <formula>0</formula>
    </cfRule>
    <cfRule type="cellIs" dxfId="371" priority="89" operator="greaterThan">
      <formula>0</formula>
    </cfRule>
    <cfRule type="cellIs" dxfId="370" priority="90" operator="equal">
      <formula>0</formula>
    </cfRule>
  </conditionalFormatting>
  <conditionalFormatting sqref="BE71">
    <cfRule type="cellIs" dxfId="369" priority="85" operator="lessThan">
      <formula>0</formula>
    </cfRule>
    <cfRule type="cellIs" dxfId="368" priority="86" operator="greaterThan">
      <formula>0</formula>
    </cfRule>
    <cfRule type="cellIs" dxfId="367" priority="87" operator="equal">
      <formula>0</formula>
    </cfRule>
  </conditionalFormatting>
  <conditionalFormatting sqref="BE55">
    <cfRule type="cellIs" dxfId="366" priority="82" operator="lessThan">
      <formula>0</formula>
    </cfRule>
    <cfRule type="cellIs" dxfId="365" priority="83" operator="greaterThan">
      <formula>0</formula>
    </cfRule>
    <cfRule type="cellIs" dxfId="364" priority="84" operator="equal">
      <formula>0</formula>
    </cfRule>
  </conditionalFormatting>
  <conditionalFormatting sqref="BE42">
    <cfRule type="cellIs" dxfId="363" priority="79" operator="lessThan">
      <formula>0</formula>
    </cfRule>
    <cfRule type="cellIs" dxfId="362" priority="80" operator="greaterThan">
      <formula>0</formula>
    </cfRule>
    <cfRule type="cellIs" dxfId="361" priority="81" operator="equal">
      <formula>0</formula>
    </cfRule>
  </conditionalFormatting>
  <conditionalFormatting sqref="BE41">
    <cfRule type="cellIs" dxfId="360" priority="76" operator="lessThan">
      <formula>0</formula>
    </cfRule>
    <cfRule type="cellIs" dxfId="359" priority="77" operator="greaterThan">
      <formula>0</formula>
    </cfRule>
    <cfRule type="cellIs" dxfId="358" priority="78" operator="equal">
      <formula>0</formula>
    </cfRule>
  </conditionalFormatting>
  <conditionalFormatting sqref="BE40">
    <cfRule type="cellIs" dxfId="357" priority="73" operator="lessThan">
      <formula>0</formula>
    </cfRule>
    <cfRule type="cellIs" dxfId="356" priority="74" operator="greaterThan">
      <formula>0</formula>
    </cfRule>
    <cfRule type="cellIs" dxfId="355" priority="75" operator="equal">
      <formula>0</formula>
    </cfRule>
  </conditionalFormatting>
  <conditionalFormatting sqref="BE51">
    <cfRule type="cellIs" dxfId="354" priority="70" operator="lessThan">
      <formula>0</formula>
    </cfRule>
    <cfRule type="cellIs" dxfId="353" priority="71" operator="greaterThan">
      <formula>0</formula>
    </cfRule>
    <cfRule type="cellIs" dxfId="352" priority="72" operator="equal">
      <formula>0</formula>
    </cfRule>
  </conditionalFormatting>
  <conditionalFormatting sqref="BE50">
    <cfRule type="cellIs" dxfId="351" priority="67" operator="lessThan">
      <formula>0</formula>
    </cfRule>
    <cfRule type="cellIs" dxfId="350" priority="68" operator="greaterThan">
      <formula>0</formula>
    </cfRule>
    <cfRule type="cellIs" dxfId="349" priority="69" operator="equal">
      <formula>0</formula>
    </cfRule>
  </conditionalFormatting>
  <conditionalFormatting sqref="BE49">
    <cfRule type="cellIs" dxfId="348" priority="64" operator="lessThan">
      <formula>0</formula>
    </cfRule>
    <cfRule type="cellIs" dxfId="347" priority="65" operator="greaterThan">
      <formula>0</formula>
    </cfRule>
    <cfRule type="cellIs" dxfId="346" priority="66" operator="equal">
      <formula>0</formula>
    </cfRule>
  </conditionalFormatting>
  <conditionalFormatting sqref="BE48">
    <cfRule type="cellIs" dxfId="345" priority="61" operator="lessThan">
      <formula>0</formula>
    </cfRule>
    <cfRule type="cellIs" dxfId="344" priority="62" operator="greaterThan">
      <formula>0</formula>
    </cfRule>
    <cfRule type="cellIs" dxfId="343" priority="63" operator="equal">
      <formula>0</formula>
    </cfRule>
  </conditionalFormatting>
  <conditionalFormatting sqref="BE59">
    <cfRule type="cellIs" dxfId="342" priority="58" operator="lessThan">
      <formula>0</formula>
    </cfRule>
    <cfRule type="cellIs" dxfId="341" priority="59" operator="greaterThan">
      <formula>0</formula>
    </cfRule>
    <cfRule type="cellIs" dxfId="340" priority="60" operator="equal">
      <formula>0</formula>
    </cfRule>
  </conditionalFormatting>
  <conditionalFormatting sqref="BE58">
    <cfRule type="cellIs" dxfId="339" priority="55" operator="lessThan">
      <formula>0</formula>
    </cfRule>
    <cfRule type="cellIs" dxfId="338" priority="56" operator="greaterThan">
      <formula>0</formula>
    </cfRule>
    <cfRule type="cellIs" dxfId="337" priority="57" operator="equal">
      <formula>0</formula>
    </cfRule>
  </conditionalFormatting>
  <conditionalFormatting sqref="BE57">
    <cfRule type="cellIs" dxfId="336" priority="52" operator="lessThan">
      <formula>0</formula>
    </cfRule>
    <cfRule type="cellIs" dxfId="335" priority="53" operator="greaterThan">
      <formula>0</formula>
    </cfRule>
    <cfRule type="cellIs" dxfId="334" priority="54" operator="equal">
      <formula>0</formula>
    </cfRule>
  </conditionalFormatting>
  <conditionalFormatting sqref="BE56">
    <cfRule type="cellIs" dxfId="333" priority="49" operator="lessThan">
      <formula>0</formula>
    </cfRule>
    <cfRule type="cellIs" dxfId="332" priority="50" operator="greaterThan">
      <formula>0</formula>
    </cfRule>
    <cfRule type="cellIs" dxfId="331" priority="51" operator="equal">
      <formula>0</formula>
    </cfRule>
  </conditionalFormatting>
  <conditionalFormatting sqref="BE67">
    <cfRule type="cellIs" dxfId="330" priority="46" operator="lessThan">
      <formula>0</formula>
    </cfRule>
    <cfRule type="cellIs" dxfId="329" priority="47" operator="greaterThan">
      <formula>0</formula>
    </cfRule>
    <cfRule type="cellIs" dxfId="328" priority="48" operator="equal">
      <formula>0</formula>
    </cfRule>
  </conditionalFormatting>
  <conditionalFormatting sqref="BE66">
    <cfRule type="cellIs" dxfId="327" priority="43" operator="lessThan">
      <formula>0</formula>
    </cfRule>
    <cfRule type="cellIs" dxfId="326" priority="44" operator="greaterThan">
      <formula>0</formula>
    </cfRule>
    <cfRule type="cellIs" dxfId="325" priority="45" operator="equal">
      <formula>0</formula>
    </cfRule>
  </conditionalFormatting>
  <conditionalFormatting sqref="BE65">
    <cfRule type="cellIs" dxfId="324" priority="40" operator="lessThan">
      <formula>0</formula>
    </cfRule>
    <cfRule type="cellIs" dxfId="323" priority="41" operator="greaterThan">
      <formula>0</formula>
    </cfRule>
    <cfRule type="cellIs" dxfId="322" priority="42" operator="equal">
      <formula>0</formula>
    </cfRule>
  </conditionalFormatting>
  <conditionalFormatting sqref="BE64">
    <cfRule type="cellIs" dxfId="321" priority="37" operator="lessThan">
      <formula>0</formula>
    </cfRule>
    <cfRule type="cellIs" dxfId="320" priority="38" operator="greaterThan">
      <formula>0</formula>
    </cfRule>
    <cfRule type="cellIs" dxfId="319" priority="39" operator="equal">
      <formula>0</formula>
    </cfRule>
  </conditionalFormatting>
  <conditionalFormatting sqref="BE75">
    <cfRule type="cellIs" dxfId="318" priority="34" operator="lessThan">
      <formula>0</formula>
    </cfRule>
    <cfRule type="cellIs" dxfId="317" priority="35" operator="greaterThan">
      <formula>0</formula>
    </cfRule>
    <cfRule type="cellIs" dxfId="316" priority="36" operator="equal">
      <formula>0</formula>
    </cfRule>
  </conditionalFormatting>
  <conditionalFormatting sqref="BE74">
    <cfRule type="cellIs" dxfId="315" priority="31" operator="lessThan">
      <formula>0</formula>
    </cfRule>
    <cfRule type="cellIs" dxfId="314" priority="32" operator="greaterThan">
      <formula>0</formula>
    </cfRule>
    <cfRule type="cellIs" dxfId="313" priority="33" operator="equal">
      <formula>0</formula>
    </cfRule>
  </conditionalFormatting>
  <conditionalFormatting sqref="BE73">
    <cfRule type="cellIs" dxfId="312" priority="28" operator="lessThan">
      <formula>0</formula>
    </cfRule>
    <cfRule type="cellIs" dxfId="311" priority="29" operator="greaterThan">
      <formula>0</formula>
    </cfRule>
    <cfRule type="cellIs" dxfId="310" priority="30" operator="equal">
      <formula>0</formula>
    </cfRule>
  </conditionalFormatting>
  <conditionalFormatting sqref="BE72">
    <cfRule type="cellIs" dxfId="309" priority="25" operator="lessThan">
      <formula>0</formula>
    </cfRule>
    <cfRule type="cellIs" dxfId="308" priority="26" operator="greaterThan">
      <formula>0</formula>
    </cfRule>
    <cfRule type="cellIs" dxfId="307" priority="27" operator="equal">
      <formula>0</formula>
    </cfRule>
  </conditionalFormatting>
  <conditionalFormatting sqref="BE83">
    <cfRule type="cellIs" dxfId="306" priority="22" operator="lessThan">
      <formula>0</formula>
    </cfRule>
    <cfRule type="cellIs" dxfId="305" priority="23" operator="greaterThan">
      <formula>0</formula>
    </cfRule>
    <cfRule type="cellIs" dxfId="304" priority="24" operator="equal">
      <formula>0</formula>
    </cfRule>
  </conditionalFormatting>
  <conditionalFormatting sqref="BE82">
    <cfRule type="cellIs" dxfId="303" priority="19" operator="lessThan">
      <formula>0</formula>
    </cfRule>
    <cfRule type="cellIs" dxfId="302" priority="20" operator="greaterThan">
      <formula>0</formula>
    </cfRule>
    <cfRule type="cellIs" dxfId="301" priority="21" operator="equal">
      <formula>0</formula>
    </cfRule>
  </conditionalFormatting>
  <conditionalFormatting sqref="BE24">
    <cfRule type="cellIs" dxfId="300" priority="16" operator="lessThan">
      <formula>0</formula>
    </cfRule>
    <cfRule type="cellIs" dxfId="299" priority="17" operator="greaterThan">
      <formula>0</formula>
    </cfRule>
    <cfRule type="cellIs" dxfId="298" priority="18" operator="equal">
      <formula>0</formula>
    </cfRule>
  </conditionalFormatting>
  <conditionalFormatting sqref="BE26">
    <cfRule type="cellIs" dxfId="297" priority="13" operator="lessThan">
      <formula>0</formula>
    </cfRule>
    <cfRule type="cellIs" dxfId="296" priority="14" operator="greaterThan">
      <formula>0</formula>
    </cfRule>
    <cfRule type="cellIs" dxfId="295" priority="15" operator="equal">
      <formula>0</formula>
    </cfRule>
  </conditionalFormatting>
  <conditionalFormatting sqref="BE25">
    <cfRule type="cellIs" dxfId="294" priority="10" operator="lessThan">
      <formula>0</formula>
    </cfRule>
    <cfRule type="cellIs" dxfId="293" priority="11" operator="greaterThan">
      <formula>0</formula>
    </cfRule>
    <cfRule type="cellIs" dxfId="292" priority="12" operator="equal">
      <formula>0</formula>
    </cfRule>
  </conditionalFormatting>
  <conditionalFormatting sqref="BE27">
    <cfRule type="cellIs" dxfId="291" priority="7" operator="lessThan">
      <formula>0</formula>
    </cfRule>
    <cfRule type="cellIs" dxfId="290" priority="8" operator="greaterThan">
      <formula>0</formula>
    </cfRule>
    <cfRule type="cellIs" dxfId="289" priority="9" operator="equal">
      <formula>0</formula>
    </cfRule>
  </conditionalFormatting>
  <conditionalFormatting sqref="BE33">
    <cfRule type="cellIs" dxfId="288" priority="4" operator="lessThan">
      <formula>0</formula>
    </cfRule>
    <cfRule type="cellIs" dxfId="287" priority="5" operator="greaterThan">
      <formula>0</formula>
    </cfRule>
    <cfRule type="cellIs" dxfId="286" priority="6" operator="equal">
      <formula>0</formula>
    </cfRule>
  </conditionalFormatting>
  <conditionalFormatting sqref="BE14">
    <cfRule type="cellIs" dxfId="285" priority="1" operator="lessThan">
      <formula>0</formula>
    </cfRule>
    <cfRule type="cellIs" dxfId="284" priority="2" operator="greaterThan">
      <formula>0</formula>
    </cfRule>
    <cfRule type="cellIs" dxfId="283" priority="3" operator="equal">
      <formula>0</formula>
    </cfRule>
  </conditionalFormatting>
  <pageMargins left="0.19685039370078741" right="0.19685039370078741" top="0.19685039370078741" bottom="0.19685039370078741" header="7.874015748031496E-2" footer="0.31496062992125984"/>
  <pageSetup paperSize="8" scale="10" orientation="landscape"/>
  <headerFooter>
    <oddHeader>&amp;C&amp;F</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EJ347"/>
  <sheetViews>
    <sheetView tabSelected="1" zoomScale="85" zoomScaleNormal="85" workbookViewId="0">
      <pane xSplit="54" ySplit="4" topLeftCell="BC5" activePane="bottomRight" state="frozen"/>
      <selection activeCell="A2" sqref="A2"/>
      <selection pane="topRight" activeCell="BC2" sqref="BC2"/>
      <selection pane="bottomLeft" activeCell="A4" sqref="A4"/>
      <selection pane="bottomRight" activeCell="BC5" sqref="BC5"/>
    </sheetView>
  </sheetViews>
  <sheetFormatPr defaultColWidth="10.85546875" defaultRowHeight="15"/>
  <cols>
    <col min="1" max="1" width="10.85546875" style="143" customWidth="1"/>
    <col min="2" max="2" width="19.42578125" customWidth="1"/>
    <col min="3" max="3" width="21.7109375" hidden="1" customWidth="1"/>
    <col min="4" max="4" width="11" hidden="1" customWidth="1"/>
    <col min="5" max="5" width="24.7109375" hidden="1" customWidth="1"/>
    <col min="6" max="53" width="3.28515625" hidden="1" customWidth="1"/>
    <col min="54" max="54" width="39.28515625" bestFit="1" customWidth="1"/>
    <col min="55" max="67" width="1.28515625" customWidth="1"/>
    <col min="68" max="69" width="1.5703125" customWidth="1"/>
    <col min="70" max="124" width="1.28515625" customWidth="1"/>
    <col min="125" max="125" width="3" customWidth="1"/>
    <col min="126" max="126" width="18.140625" customWidth="1"/>
    <col min="127" max="139" width="3" customWidth="1"/>
  </cols>
  <sheetData>
    <row r="1" spans="1:140" ht="40.5" customHeight="1">
      <c r="B1" s="367"/>
      <c r="C1" s="56" t="s">
        <v>0</v>
      </c>
      <c r="D1" s="56"/>
      <c r="E1" s="56"/>
      <c r="F1" s="88">
        <v>42737</v>
      </c>
      <c r="G1" s="88">
        <f t="shared" ref="G1:V2" si="0">F1+7</f>
        <v>42744</v>
      </c>
      <c r="H1" s="88">
        <f t="shared" si="0"/>
        <v>42751</v>
      </c>
      <c r="I1" s="88">
        <f t="shared" si="0"/>
        <v>42758</v>
      </c>
      <c r="J1" s="88">
        <f t="shared" si="0"/>
        <v>42765</v>
      </c>
      <c r="K1" s="88">
        <f t="shared" si="0"/>
        <v>42772</v>
      </c>
      <c r="L1" s="88">
        <f t="shared" si="0"/>
        <v>42779</v>
      </c>
      <c r="M1" s="88">
        <f t="shared" si="0"/>
        <v>42786</v>
      </c>
      <c r="N1" s="88">
        <f t="shared" si="0"/>
        <v>42793</v>
      </c>
      <c r="O1" s="88">
        <f t="shared" si="0"/>
        <v>42800</v>
      </c>
      <c r="P1" s="88">
        <f t="shared" si="0"/>
        <v>42807</v>
      </c>
      <c r="Q1" s="88">
        <f t="shared" si="0"/>
        <v>42814</v>
      </c>
      <c r="R1" s="88">
        <f t="shared" si="0"/>
        <v>42821</v>
      </c>
      <c r="S1" s="88">
        <f t="shared" si="0"/>
        <v>42828</v>
      </c>
      <c r="T1" s="88">
        <f t="shared" si="0"/>
        <v>42835</v>
      </c>
      <c r="U1" s="88">
        <f t="shared" si="0"/>
        <v>42842</v>
      </c>
      <c r="V1" s="88">
        <f t="shared" si="0"/>
        <v>42849</v>
      </c>
      <c r="W1" s="88">
        <f t="shared" ref="W1:AL2" si="1">V1+7</f>
        <v>42856</v>
      </c>
      <c r="X1" s="88">
        <f t="shared" si="1"/>
        <v>42863</v>
      </c>
      <c r="Y1" s="88">
        <f t="shared" si="1"/>
        <v>42870</v>
      </c>
      <c r="Z1" s="88">
        <f t="shared" si="1"/>
        <v>42877</v>
      </c>
      <c r="AA1" s="88">
        <f t="shared" si="1"/>
        <v>42884</v>
      </c>
      <c r="AB1" s="88">
        <f t="shared" si="1"/>
        <v>42891</v>
      </c>
      <c r="AC1" s="88">
        <f t="shared" si="1"/>
        <v>42898</v>
      </c>
      <c r="AD1" s="88">
        <f t="shared" si="1"/>
        <v>42905</v>
      </c>
      <c r="AE1" s="88">
        <f t="shared" si="1"/>
        <v>42912</v>
      </c>
      <c r="AF1" s="88">
        <f t="shared" si="1"/>
        <v>42919</v>
      </c>
      <c r="AG1" s="88">
        <f t="shared" si="1"/>
        <v>42926</v>
      </c>
      <c r="AH1" s="88">
        <f t="shared" si="1"/>
        <v>42933</v>
      </c>
      <c r="AI1" s="88">
        <f t="shared" si="1"/>
        <v>42940</v>
      </c>
      <c r="AJ1" s="88">
        <f t="shared" si="1"/>
        <v>42947</v>
      </c>
      <c r="AK1" s="88">
        <f t="shared" si="1"/>
        <v>42954</v>
      </c>
      <c r="AL1" s="88">
        <f t="shared" si="1"/>
        <v>42961</v>
      </c>
      <c r="AM1" s="88">
        <f t="shared" ref="AM1:BA2" si="2">AL1+7</f>
        <v>42968</v>
      </c>
      <c r="AN1" s="88">
        <f t="shared" si="2"/>
        <v>42975</v>
      </c>
      <c r="AO1" s="88">
        <f t="shared" si="2"/>
        <v>42982</v>
      </c>
      <c r="AP1" s="88">
        <f t="shared" si="2"/>
        <v>42989</v>
      </c>
      <c r="AQ1" s="88">
        <f t="shared" si="2"/>
        <v>42996</v>
      </c>
      <c r="AR1" s="132">
        <f t="shared" si="2"/>
        <v>43003</v>
      </c>
      <c r="AS1" s="88">
        <f t="shared" si="2"/>
        <v>43010</v>
      </c>
      <c r="AT1" s="88">
        <f t="shared" si="2"/>
        <v>43017</v>
      </c>
      <c r="AU1" s="88">
        <f t="shared" si="2"/>
        <v>43024</v>
      </c>
      <c r="AV1" s="88">
        <f t="shared" si="2"/>
        <v>43031</v>
      </c>
      <c r="AW1" s="88">
        <f t="shared" si="2"/>
        <v>43038</v>
      </c>
      <c r="AX1" s="88">
        <f t="shared" si="2"/>
        <v>43045</v>
      </c>
      <c r="AY1" s="88">
        <f t="shared" si="2"/>
        <v>43052</v>
      </c>
      <c r="AZ1" s="88">
        <f t="shared" si="2"/>
        <v>43059</v>
      </c>
      <c r="BA1" s="88">
        <f t="shared" si="2"/>
        <v>43066</v>
      </c>
      <c r="BB1" s="368" t="s">
        <v>317</v>
      </c>
      <c r="BC1" s="369" t="s">
        <v>327</v>
      </c>
      <c r="BD1" s="369">
        <v>43564</v>
      </c>
      <c r="BE1" s="369">
        <v>43571</v>
      </c>
      <c r="BF1" s="370">
        <v>43578</v>
      </c>
      <c r="BG1" s="369">
        <v>43585</v>
      </c>
      <c r="BH1" s="369">
        <v>43592</v>
      </c>
      <c r="BI1" s="369">
        <v>43599</v>
      </c>
      <c r="BJ1" s="370">
        <v>43606</v>
      </c>
      <c r="BK1" s="369">
        <v>43613</v>
      </c>
      <c r="BL1" s="369">
        <v>43620</v>
      </c>
      <c r="BM1" s="369">
        <v>43627</v>
      </c>
      <c r="BN1" s="370">
        <v>43634</v>
      </c>
      <c r="BO1" s="369">
        <v>43641</v>
      </c>
      <c r="BP1" s="369">
        <v>43648</v>
      </c>
      <c r="BQ1" s="369">
        <v>43655</v>
      </c>
      <c r="BR1" s="369">
        <v>43662</v>
      </c>
      <c r="BS1" s="370">
        <v>43669</v>
      </c>
      <c r="BT1" s="369">
        <v>43676</v>
      </c>
      <c r="BU1" s="369">
        <v>43683</v>
      </c>
      <c r="BV1" s="369">
        <v>43690</v>
      </c>
      <c r="BW1" s="370">
        <v>43697</v>
      </c>
      <c r="BX1" s="369">
        <v>43704</v>
      </c>
      <c r="BY1" s="369">
        <v>43711</v>
      </c>
      <c r="BZ1" s="369">
        <v>43718</v>
      </c>
      <c r="CA1" s="369">
        <v>43725</v>
      </c>
      <c r="CB1" s="370">
        <v>43732</v>
      </c>
      <c r="CC1" s="369">
        <v>43739</v>
      </c>
      <c r="CD1" s="369">
        <v>43746</v>
      </c>
      <c r="CE1" s="369">
        <v>43753</v>
      </c>
      <c r="CF1" s="370">
        <v>43760</v>
      </c>
      <c r="CG1" s="369">
        <v>43767</v>
      </c>
      <c r="CH1" s="369">
        <v>43774</v>
      </c>
      <c r="CI1" s="369">
        <v>43781</v>
      </c>
      <c r="CJ1" s="370">
        <v>43788</v>
      </c>
      <c r="CK1" s="369">
        <v>43795</v>
      </c>
      <c r="CL1" s="369">
        <v>43802</v>
      </c>
      <c r="CM1" s="369">
        <v>43809</v>
      </c>
      <c r="CN1" s="369">
        <v>43816</v>
      </c>
      <c r="CO1" s="370">
        <v>43823</v>
      </c>
      <c r="CP1" s="369">
        <v>43830</v>
      </c>
      <c r="CQ1" s="369">
        <v>43837</v>
      </c>
      <c r="CR1" s="369">
        <v>43844</v>
      </c>
      <c r="CS1" s="370">
        <v>43851</v>
      </c>
      <c r="CT1" s="369">
        <v>43858</v>
      </c>
      <c r="CU1" s="369">
        <v>43865</v>
      </c>
      <c r="CV1" s="369">
        <v>43872</v>
      </c>
      <c r="CW1" s="369">
        <v>43879</v>
      </c>
      <c r="CX1" s="369">
        <v>43886</v>
      </c>
      <c r="CY1" s="369">
        <v>43893</v>
      </c>
      <c r="CZ1" s="369">
        <v>43900</v>
      </c>
      <c r="DA1" s="369">
        <v>43907</v>
      </c>
      <c r="DB1" s="369">
        <v>43914</v>
      </c>
      <c r="DC1" s="369">
        <v>43921</v>
      </c>
      <c r="DD1" s="369">
        <v>43928</v>
      </c>
      <c r="DE1" s="369">
        <v>43935</v>
      </c>
      <c r="DF1" s="369">
        <v>43942</v>
      </c>
      <c r="DG1" s="369">
        <v>43949</v>
      </c>
      <c r="DH1" s="369">
        <v>43956</v>
      </c>
      <c r="DI1" s="369">
        <v>43963</v>
      </c>
      <c r="DJ1" s="369">
        <v>43970</v>
      </c>
      <c r="DK1" s="369">
        <v>43977</v>
      </c>
      <c r="DL1" s="369">
        <v>43984</v>
      </c>
      <c r="DM1" s="369">
        <v>43991</v>
      </c>
      <c r="DN1" s="369">
        <v>43998</v>
      </c>
      <c r="DO1" s="369">
        <v>44005</v>
      </c>
      <c r="DP1" s="369">
        <v>44012</v>
      </c>
      <c r="DQ1" s="369">
        <v>44019</v>
      </c>
      <c r="DR1" s="369">
        <v>44026</v>
      </c>
      <c r="DS1" s="369">
        <v>44033</v>
      </c>
      <c r="DT1" s="369">
        <v>44040</v>
      </c>
      <c r="DU1" s="88">
        <v>44047</v>
      </c>
      <c r="DV1" s="88">
        <v>44054</v>
      </c>
      <c r="DW1" s="88">
        <v>44061</v>
      </c>
      <c r="DX1" s="88">
        <v>44068</v>
      </c>
      <c r="DY1" s="88">
        <v>44075</v>
      </c>
      <c r="DZ1" s="88">
        <v>44082</v>
      </c>
      <c r="EA1" s="88">
        <v>44089</v>
      </c>
      <c r="EB1" s="88">
        <v>44096</v>
      </c>
      <c r="EC1" s="88">
        <v>44103</v>
      </c>
      <c r="ED1" s="88">
        <v>44110</v>
      </c>
      <c r="EE1" s="88">
        <v>44117</v>
      </c>
      <c r="EF1" s="88">
        <v>44124</v>
      </c>
      <c r="EG1" s="88">
        <v>44131</v>
      </c>
      <c r="EH1" s="88">
        <v>44138</v>
      </c>
      <c r="EI1" s="88">
        <v>44145</v>
      </c>
      <c r="EJ1" t="s">
        <v>305</v>
      </c>
    </row>
    <row r="2" spans="1:140" ht="42" customHeight="1">
      <c r="B2" s="367"/>
      <c r="C2" s="56" t="s">
        <v>0</v>
      </c>
      <c r="D2" s="56"/>
      <c r="E2" s="56"/>
      <c r="F2" s="88">
        <v>42737</v>
      </c>
      <c r="G2" s="88">
        <f t="shared" si="0"/>
        <v>42744</v>
      </c>
      <c r="H2" s="88">
        <f t="shared" si="0"/>
        <v>42751</v>
      </c>
      <c r="I2" s="88">
        <f t="shared" si="0"/>
        <v>42758</v>
      </c>
      <c r="J2" s="88">
        <f t="shared" si="0"/>
        <v>42765</v>
      </c>
      <c r="K2" s="88">
        <f t="shared" si="0"/>
        <v>42772</v>
      </c>
      <c r="L2" s="88">
        <f t="shared" si="0"/>
        <v>42779</v>
      </c>
      <c r="M2" s="88">
        <f t="shared" si="0"/>
        <v>42786</v>
      </c>
      <c r="N2" s="88">
        <f t="shared" si="0"/>
        <v>42793</v>
      </c>
      <c r="O2" s="88">
        <f t="shared" si="0"/>
        <v>42800</v>
      </c>
      <c r="P2" s="88">
        <f t="shared" si="0"/>
        <v>42807</v>
      </c>
      <c r="Q2" s="88">
        <f t="shared" si="0"/>
        <v>42814</v>
      </c>
      <c r="R2" s="88">
        <f t="shared" si="0"/>
        <v>42821</v>
      </c>
      <c r="S2" s="88">
        <f t="shared" si="0"/>
        <v>42828</v>
      </c>
      <c r="T2" s="88">
        <f t="shared" si="0"/>
        <v>42835</v>
      </c>
      <c r="U2" s="88">
        <f t="shared" si="0"/>
        <v>42842</v>
      </c>
      <c r="V2" s="88">
        <f t="shared" si="0"/>
        <v>42849</v>
      </c>
      <c r="W2" s="88">
        <f t="shared" si="1"/>
        <v>42856</v>
      </c>
      <c r="X2" s="88">
        <f t="shared" si="1"/>
        <v>42863</v>
      </c>
      <c r="Y2" s="88">
        <f t="shared" si="1"/>
        <v>42870</v>
      </c>
      <c r="Z2" s="88">
        <f t="shared" si="1"/>
        <v>42877</v>
      </c>
      <c r="AA2" s="88">
        <f t="shared" si="1"/>
        <v>42884</v>
      </c>
      <c r="AB2" s="88">
        <f t="shared" si="1"/>
        <v>42891</v>
      </c>
      <c r="AC2" s="88">
        <f t="shared" si="1"/>
        <v>42898</v>
      </c>
      <c r="AD2" s="88">
        <f t="shared" si="1"/>
        <v>42905</v>
      </c>
      <c r="AE2" s="88">
        <f t="shared" si="1"/>
        <v>42912</v>
      </c>
      <c r="AF2" s="88">
        <f t="shared" si="1"/>
        <v>42919</v>
      </c>
      <c r="AG2" s="88">
        <f t="shared" si="1"/>
        <v>42926</v>
      </c>
      <c r="AH2" s="88">
        <f t="shared" si="1"/>
        <v>42933</v>
      </c>
      <c r="AI2" s="88">
        <f t="shared" si="1"/>
        <v>42940</v>
      </c>
      <c r="AJ2" s="88">
        <f t="shared" si="1"/>
        <v>42947</v>
      </c>
      <c r="AK2" s="88">
        <f t="shared" si="1"/>
        <v>42954</v>
      </c>
      <c r="AL2" s="88">
        <f t="shared" si="1"/>
        <v>42961</v>
      </c>
      <c r="AM2" s="88">
        <f t="shared" si="2"/>
        <v>42968</v>
      </c>
      <c r="AN2" s="88">
        <f t="shared" si="2"/>
        <v>42975</v>
      </c>
      <c r="AO2" s="88">
        <f t="shared" si="2"/>
        <v>42982</v>
      </c>
      <c r="AP2" s="88">
        <f t="shared" si="2"/>
        <v>42989</v>
      </c>
      <c r="AQ2" s="88">
        <f t="shared" si="2"/>
        <v>42996</v>
      </c>
      <c r="AR2" s="132">
        <f t="shared" si="2"/>
        <v>43003</v>
      </c>
      <c r="AS2" s="88">
        <f t="shared" si="2"/>
        <v>43010</v>
      </c>
      <c r="AT2" s="88">
        <f t="shared" si="2"/>
        <v>43017</v>
      </c>
      <c r="AU2" s="88">
        <f t="shared" si="2"/>
        <v>43024</v>
      </c>
      <c r="AV2" s="88">
        <f t="shared" si="2"/>
        <v>43031</v>
      </c>
      <c r="AW2" s="88">
        <f t="shared" si="2"/>
        <v>43038</v>
      </c>
      <c r="AX2" s="88">
        <f t="shared" si="2"/>
        <v>43045</v>
      </c>
      <c r="AY2" s="88">
        <f t="shared" si="2"/>
        <v>43052</v>
      </c>
      <c r="AZ2" s="88">
        <f t="shared" si="2"/>
        <v>43059</v>
      </c>
      <c r="BA2" s="88">
        <f t="shared" si="2"/>
        <v>43066</v>
      </c>
      <c r="BB2" s="368" t="s">
        <v>318</v>
      </c>
      <c r="BC2" s="369">
        <v>43561</v>
      </c>
      <c r="BD2" s="369">
        <v>43568</v>
      </c>
      <c r="BE2" s="369">
        <v>43575</v>
      </c>
      <c r="BF2" s="370">
        <v>43582</v>
      </c>
      <c r="BG2" s="369">
        <v>43589</v>
      </c>
      <c r="BH2" s="369">
        <v>43596</v>
      </c>
      <c r="BI2" s="369">
        <v>43603</v>
      </c>
      <c r="BJ2" s="370">
        <v>43610</v>
      </c>
      <c r="BK2" s="369">
        <v>43617</v>
      </c>
      <c r="BL2" s="371">
        <v>43624</v>
      </c>
      <c r="BM2" s="369">
        <v>43631</v>
      </c>
      <c r="BN2" s="370">
        <v>43638</v>
      </c>
      <c r="BO2" s="371">
        <v>43645</v>
      </c>
      <c r="BP2" s="369">
        <v>43652</v>
      </c>
      <c r="BQ2" s="369">
        <v>43659</v>
      </c>
      <c r="BR2" s="369">
        <v>43666</v>
      </c>
      <c r="BS2" s="371">
        <v>43673</v>
      </c>
      <c r="BT2" s="371">
        <v>43680</v>
      </c>
      <c r="BU2" s="369">
        <v>43687</v>
      </c>
      <c r="BV2" s="371">
        <v>43694</v>
      </c>
      <c r="BW2" s="370">
        <v>43701</v>
      </c>
      <c r="BX2" s="369">
        <v>43708</v>
      </c>
      <c r="BY2" s="369">
        <v>43715</v>
      </c>
      <c r="BZ2" s="369">
        <v>43722</v>
      </c>
      <c r="CA2" s="369">
        <v>43729</v>
      </c>
      <c r="CB2" s="370">
        <v>43736</v>
      </c>
      <c r="CC2" s="371">
        <v>43743</v>
      </c>
      <c r="CD2" s="371">
        <v>43750</v>
      </c>
      <c r="CE2" s="369">
        <v>43757</v>
      </c>
      <c r="CF2" s="370">
        <v>43764</v>
      </c>
      <c r="CG2" s="369">
        <v>43771</v>
      </c>
      <c r="CH2" s="371">
        <v>43778</v>
      </c>
      <c r="CI2" s="369">
        <v>43785</v>
      </c>
      <c r="CJ2" s="370">
        <v>43792</v>
      </c>
      <c r="CK2" s="369">
        <v>43799</v>
      </c>
      <c r="CL2" s="369">
        <v>43806</v>
      </c>
      <c r="CM2" s="369">
        <v>43813</v>
      </c>
      <c r="CN2" s="369">
        <v>43820</v>
      </c>
      <c r="CO2" s="370">
        <v>43827</v>
      </c>
      <c r="CP2" s="369">
        <v>43834</v>
      </c>
      <c r="CQ2" s="369">
        <v>43841</v>
      </c>
      <c r="CR2" s="371">
        <v>43848</v>
      </c>
      <c r="CS2" s="370">
        <v>43855</v>
      </c>
      <c r="CT2" s="371">
        <v>43862</v>
      </c>
      <c r="CU2" s="371">
        <v>43869</v>
      </c>
      <c r="CV2" s="369">
        <v>43876</v>
      </c>
      <c r="CW2" s="369">
        <v>43883</v>
      </c>
      <c r="CX2" s="371">
        <v>43890</v>
      </c>
      <c r="CY2" s="371">
        <v>43897</v>
      </c>
      <c r="CZ2" s="369">
        <v>43904</v>
      </c>
      <c r="DA2" s="369">
        <v>43911</v>
      </c>
      <c r="DB2" s="369">
        <v>43918</v>
      </c>
      <c r="DC2" s="369">
        <v>43925</v>
      </c>
      <c r="DD2" s="369">
        <v>43932</v>
      </c>
      <c r="DE2" s="369">
        <v>43939</v>
      </c>
      <c r="DF2" s="369">
        <v>43946</v>
      </c>
      <c r="DG2" s="371">
        <v>43953</v>
      </c>
      <c r="DH2" s="369">
        <v>43960</v>
      </c>
      <c r="DI2" s="369">
        <v>43967</v>
      </c>
      <c r="DJ2" s="369">
        <v>43974</v>
      </c>
      <c r="DK2" s="369">
        <v>43981</v>
      </c>
      <c r="DL2" s="369">
        <v>43988</v>
      </c>
      <c r="DM2" s="369">
        <v>43995</v>
      </c>
      <c r="DN2" s="369">
        <v>44002</v>
      </c>
      <c r="DO2" s="369">
        <v>44009</v>
      </c>
      <c r="DP2" s="369">
        <v>44016</v>
      </c>
      <c r="DQ2" s="369">
        <v>44023</v>
      </c>
      <c r="DR2" s="369">
        <v>44030</v>
      </c>
      <c r="DS2" s="369">
        <v>44037</v>
      </c>
      <c r="DT2" s="369">
        <v>44044</v>
      </c>
      <c r="DU2" s="88">
        <v>44051</v>
      </c>
      <c r="DV2" s="88">
        <v>44058</v>
      </c>
      <c r="DW2" s="88">
        <v>44065</v>
      </c>
      <c r="DX2" s="88">
        <v>44072</v>
      </c>
      <c r="DY2" s="88">
        <v>44079</v>
      </c>
      <c r="DZ2" s="88">
        <v>44086</v>
      </c>
      <c r="EA2" s="88">
        <v>44093</v>
      </c>
      <c r="EB2" s="88">
        <v>44100</v>
      </c>
      <c r="EC2" s="88">
        <v>44107</v>
      </c>
      <c r="ED2" s="88">
        <v>44114</v>
      </c>
      <c r="EE2" s="88">
        <v>44121</v>
      </c>
      <c r="EF2" s="88">
        <v>44128</v>
      </c>
      <c r="EG2" s="88">
        <v>44135</v>
      </c>
      <c r="EH2" s="88">
        <v>44142</v>
      </c>
      <c r="EI2" s="88">
        <v>44149</v>
      </c>
      <c r="EJ2" t="s">
        <v>305</v>
      </c>
    </row>
    <row r="3" spans="1:140" ht="15.75" thickBot="1">
      <c r="A3"/>
      <c r="BC3" s="627" t="s">
        <v>309</v>
      </c>
      <c r="BD3" s="627"/>
      <c r="BE3" s="627"/>
      <c r="BF3" s="627"/>
      <c r="BG3" s="627"/>
      <c r="BH3" s="627"/>
      <c r="BI3" s="627"/>
      <c r="BJ3" s="627"/>
      <c r="BK3" s="627"/>
      <c r="BL3" s="627"/>
      <c r="BM3" s="627"/>
      <c r="BN3" s="627"/>
      <c r="BO3" s="627"/>
      <c r="BP3" s="627" t="s">
        <v>310</v>
      </c>
      <c r="BQ3" s="627"/>
      <c r="BR3" s="627"/>
      <c r="BS3" s="627"/>
      <c r="BT3" s="627"/>
      <c r="BU3" s="627"/>
      <c r="BV3" s="627"/>
      <c r="BW3" s="627"/>
      <c r="BX3" s="627"/>
      <c r="BY3" s="627"/>
      <c r="BZ3" s="627"/>
      <c r="CA3" s="627"/>
      <c r="CB3" s="627"/>
      <c r="CC3" s="627" t="s">
        <v>311</v>
      </c>
      <c r="CD3" s="627"/>
      <c r="CE3" s="627"/>
      <c r="CF3" s="627"/>
      <c r="CG3" s="627"/>
      <c r="CH3" s="627"/>
      <c r="CI3" s="627"/>
      <c r="CJ3" s="627"/>
      <c r="CK3" s="627"/>
      <c r="CL3" s="627"/>
      <c r="CM3" s="627"/>
      <c r="CN3" s="627"/>
      <c r="CO3" s="627"/>
      <c r="CP3" s="627"/>
      <c r="CQ3" s="627" t="s">
        <v>312</v>
      </c>
      <c r="CR3" s="627"/>
      <c r="CS3" s="627"/>
      <c r="CT3" s="627"/>
      <c r="CU3" s="627"/>
      <c r="CV3" s="627"/>
      <c r="CW3" s="627"/>
      <c r="CX3" s="627"/>
      <c r="CY3" s="627"/>
      <c r="CZ3" s="627"/>
      <c r="DA3" s="627"/>
      <c r="DB3" s="627"/>
      <c r="DC3" s="627" t="s">
        <v>313</v>
      </c>
      <c r="DD3" s="627"/>
      <c r="DE3" s="627"/>
      <c r="DF3" s="627"/>
      <c r="DG3" s="627"/>
      <c r="DH3" s="627"/>
      <c r="DI3" s="627"/>
      <c r="DJ3" s="627"/>
      <c r="DK3" s="627"/>
      <c r="DL3" s="627"/>
      <c r="DM3" s="627"/>
      <c r="DN3" s="627"/>
      <c r="DO3" s="627"/>
    </row>
    <row r="4" spans="1:140">
      <c r="B4" s="259"/>
      <c r="C4" s="259"/>
      <c r="D4" s="259"/>
      <c r="E4" s="259"/>
      <c r="F4" s="260"/>
      <c r="G4" s="260"/>
      <c r="H4" s="260"/>
      <c r="I4" s="260"/>
      <c r="J4" s="260"/>
      <c r="K4" s="260"/>
      <c r="L4" s="260"/>
      <c r="M4" s="260"/>
      <c r="N4" s="260"/>
      <c r="O4" s="260"/>
      <c r="P4" s="260"/>
      <c r="Q4" s="260"/>
      <c r="R4" s="260"/>
      <c r="S4" s="260"/>
      <c r="T4" s="260"/>
      <c r="U4" s="260"/>
      <c r="V4" s="260"/>
      <c r="W4" s="260"/>
      <c r="X4" s="260"/>
      <c r="Y4" s="260"/>
      <c r="Z4" s="260"/>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59"/>
      <c r="BC4" s="628" t="s">
        <v>210</v>
      </c>
      <c r="BD4" s="629"/>
      <c r="BE4" s="629"/>
      <c r="BF4" s="629"/>
      <c r="BG4" s="630"/>
      <c r="BH4" s="631" t="s">
        <v>211</v>
      </c>
      <c r="BI4" s="632"/>
      <c r="BJ4" s="632"/>
      <c r="BK4" s="633"/>
      <c r="BL4" s="628" t="s">
        <v>212</v>
      </c>
      <c r="BM4" s="629"/>
      <c r="BN4" s="629"/>
      <c r="BO4" s="630"/>
      <c r="BP4" s="631" t="s">
        <v>213</v>
      </c>
      <c r="BQ4" s="632"/>
      <c r="BR4" s="632"/>
      <c r="BS4" s="632"/>
      <c r="BT4" s="633"/>
      <c r="BU4" s="628" t="s">
        <v>214</v>
      </c>
      <c r="BV4" s="629"/>
      <c r="BW4" s="629"/>
      <c r="BX4" s="630"/>
      <c r="BY4" s="631" t="s">
        <v>215</v>
      </c>
      <c r="BZ4" s="632"/>
      <c r="CA4" s="632"/>
      <c r="CB4" s="633"/>
      <c r="CC4" s="628" t="s">
        <v>216</v>
      </c>
      <c r="CD4" s="629"/>
      <c r="CE4" s="629"/>
      <c r="CF4" s="629"/>
      <c r="CG4" s="630"/>
      <c r="CH4" s="631" t="s">
        <v>217</v>
      </c>
      <c r="CI4" s="632"/>
      <c r="CJ4" s="632"/>
      <c r="CK4" s="633"/>
      <c r="CL4" s="628" t="s">
        <v>206</v>
      </c>
      <c r="CM4" s="629"/>
      <c r="CN4" s="629"/>
      <c r="CO4" s="629"/>
      <c r="CP4" s="629"/>
      <c r="CQ4" s="634" t="s">
        <v>207</v>
      </c>
      <c r="CR4" s="632"/>
      <c r="CS4" s="632"/>
      <c r="CT4" s="633"/>
      <c r="CU4" s="628" t="s">
        <v>208</v>
      </c>
      <c r="CV4" s="629"/>
      <c r="CW4" s="629"/>
      <c r="CX4" s="630"/>
      <c r="CY4" s="631" t="s">
        <v>209</v>
      </c>
      <c r="CZ4" s="632"/>
      <c r="DA4" s="632"/>
      <c r="DB4" s="633"/>
      <c r="DC4" s="628" t="s">
        <v>210</v>
      </c>
      <c r="DD4" s="629"/>
      <c r="DE4" s="629"/>
      <c r="DF4" s="629"/>
      <c r="DG4" s="630"/>
      <c r="DH4" s="631" t="s">
        <v>211</v>
      </c>
      <c r="DI4" s="632"/>
      <c r="DJ4" s="632"/>
      <c r="DK4" s="633"/>
      <c r="DL4" s="628" t="s">
        <v>212</v>
      </c>
      <c r="DM4" s="629"/>
      <c r="DN4" s="629"/>
      <c r="DO4" s="630"/>
      <c r="DP4" s="631" t="s">
        <v>213</v>
      </c>
      <c r="DQ4" s="632"/>
      <c r="DR4" s="632"/>
      <c r="DS4" s="632"/>
      <c r="DT4" s="633"/>
      <c r="DU4" s="256"/>
      <c r="DV4" s="256" t="s">
        <v>256</v>
      </c>
      <c r="DW4" s="256"/>
      <c r="DX4" s="256"/>
      <c r="DY4" s="256"/>
      <c r="DZ4" s="256"/>
      <c r="EA4" s="256"/>
      <c r="EB4" s="256"/>
      <c r="EC4" s="256"/>
      <c r="ED4" s="256"/>
      <c r="EE4" s="256"/>
      <c r="EF4" s="256"/>
      <c r="EG4" s="256"/>
      <c r="EH4" s="256"/>
      <c r="EI4" s="256"/>
    </row>
    <row r="5" spans="1:140">
      <c r="BC5" s="406"/>
      <c r="BD5" s="133"/>
      <c r="BE5" s="133"/>
      <c r="BF5" s="133"/>
      <c r="BG5" s="407"/>
      <c r="BH5" s="406"/>
      <c r="BI5" s="133"/>
      <c r="BJ5" s="133"/>
      <c r="BK5" s="407"/>
      <c r="BL5" s="406"/>
      <c r="BM5" s="133"/>
      <c r="BN5" s="133"/>
      <c r="BO5" s="407"/>
      <c r="BP5" s="406"/>
      <c r="BQ5" s="133"/>
      <c r="BR5" s="133"/>
      <c r="BS5" s="133"/>
      <c r="BT5" s="407"/>
      <c r="BU5" s="406"/>
      <c r="BV5" s="133"/>
      <c r="BW5" s="133"/>
      <c r="BX5" s="407"/>
      <c r="BY5" s="406"/>
      <c r="BZ5" s="133"/>
      <c r="CA5" s="133"/>
      <c r="CB5" s="407"/>
      <c r="CC5" s="406"/>
      <c r="CD5" s="133"/>
      <c r="CE5" s="133"/>
      <c r="CF5" s="133"/>
      <c r="CG5" s="407"/>
      <c r="CH5" s="406"/>
      <c r="CI5" s="133"/>
      <c r="CJ5" s="133"/>
      <c r="CK5" s="407"/>
      <c r="CL5" s="406"/>
      <c r="CM5" s="133"/>
      <c r="CN5" s="133"/>
      <c r="CO5" s="133"/>
      <c r="CP5" s="133"/>
      <c r="CQ5" s="517"/>
      <c r="CR5" s="133"/>
      <c r="CS5" s="133"/>
      <c r="CT5" s="407"/>
      <c r="CU5" s="406"/>
      <c r="CV5" s="133"/>
      <c r="CW5" s="133"/>
      <c r="CX5" s="407"/>
      <c r="CY5" s="406"/>
      <c r="CZ5" s="133"/>
      <c r="DA5" s="133"/>
      <c r="DB5" s="407"/>
      <c r="DC5" s="406"/>
      <c r="DD5" s="133"/>
      <c r="DE5" s="133"/>
      <c r="DF5" s="133"/>
      <c r="DG5" s="407"/>
      <c r="DH5" s="406"/>
      <c r="DI5" s="133"/>
      <c r="DJ5" s="133"/>
      <c r="DK5" s="407"/>
      <c r="DL5" s="406"/>
      <c r="DM5" s="133"/>
      <c r="DN5" s="133"/>
      <c r="DO5" s="407"/>
      <c r="DP5" s="406"/>
      <c r="DQ5" s="133"/>
      <c r="DR5" s="133"/>
      <c r="DS5" s="133"/>
      <c r="DT5" s="407"/>
    </row>
    <row r="6" spans="1:140" ht="15.75" thickBot="1">
      <c r="BC6" s="406"/>
      <c r="BD6" s="133"/>
      <c r="BE6" s="133"/>
      <c r="BF6" s="133"/>
      <c r="BG6" s="407"/>
      <c r="BH6" s="406"/>
      <c r="BI6" s="133"/>
      <c r="BJ6" s="133"/>
      <c r="BK6" s="407"/>
      <c r="BL6" s="406"/>
      <c r="BM6" s="133"/>
      <c r="BN6" s="133"/>
      <c r="BO6" s="407"/>
      <c r="BP6" s="406"/>
      <c r="BQ6" s="133"/>
      <c r="BR6" s="133"/>
      <c r="BS6" s="133"/>
      <c r="BT6" s="407"/>
      <c r="BU6" s="406"/>
      <c r="BV6" s="133"/>
      <c r="BW6" s="133"/>
      <c r="BX6" s="407"/>
      <c r="BY6" s="406"/>
      <c r="BZ6" s="133"/>
      <c r="CA6" s="133"/>
      <c r="CB6" s="407"/>
      <c r="CC6" s="406"/>
      <c r="CD6" s="133"/>
      <c r="CE6" s="133"/>
      <c r="CF6" s="133"/>
      <c r="CG6" s="407"/>
      <c r="CH6" s="406"/>
      <c r="CI6" s="133"/>
      <c r="CJ6" s="133"/>
      <c r="CK6" s="407"/>
      <c r="CL6" s="406"/>
      <c r="CM6" s="133"/>
      <c r="CN6" s="133"/>
      <c r="CO6" s="133"/>
      <c r="CP6" s="133"/>
      <c r="CQ6" s="517"/>
      <c r="CR6" s="133"/>
      <c r="CS6" s="133"/>
      <c r="CT6" s="407"/>
      <c r="CU6" s="406"/>
      <c r="CV6" s="133"/>
      <c r="CW6" s="133"/>
      <c r="CX6" s="407"/>
      <c r="CY6" s="406"/>
      <c r="CZ6" s="133"/>
      <c r="DA6" s="133"/>
      <c r="DB6" s="407"/>
      <c r="DC6" s="406"/>
      <c r="DD6" s="133"/>
      <c r="DE6" s="133"/>
      <c r="DF6" s="133"/>
      <c r="DG6" s="407"/>
      <c r="DH6" s="406"/>
      <c r="DI6" s="133"/>
      <c r="DJ6" s="133"/>
      <c r="DK6" s="407"/>
      <c r="DL6" s="406"/>
      <c r="DM6" s="133"/>
      <c r="DN6" s="133"/>
      <c r="DO6" s="407"/>
      <c r="DP6" s="406"/>
      <c r="DQ6" s="133"/>
      <c r="DR6" s="133"/>
      <c r="DS6" s="133"/>
      <c r="DT6" s="407"/>
    </row>
    <row r="7" spans="1:140">
      <c r="A7"/>
      <c r="B7" s="245" t="s">
        <v>187</v>
      </c>
      <c r="C7" s="261"/>
      <c r="D7" s="261"/>
      <c r="E7" s="261"/>
      <c r="F7" s="261"/>
      <c r="G7" s="261"/>
      <c r="H7" s="261"/>
      <c r="I7" s="261"/>
      <c r="J7" s="261"/>
      <c r="K7" s="261"/>
      <c r="L7" s="261"/>
      <c r="M7" s="261"/>
      <c r="N7" s="261"/>
      <c r="O7" s="261"/>
      <c r="P7" s="261"/>
      <c r="Q7" s="261"/>
      <c r="R7" s="261"/>
      <c r="S7" s="261"/>
      <c r="T7" s="261"/>
      <c r="U7" s="261"/>
      <c r="V7" s="261"/>
      <c r="W7" s="261"/>
      <c r="X7" s="261"/>
      <c r="Y7" s="261"/>
      <c r="Z7" s="261"/>
      <c r="AA7" s="261"/>
      <c r="AB7" s="261"/>
      <c r="AC7" s="261"/>
      <c r="AD7" s="261"/>
      <c r="AE7" s="261"/>
      <c r="AF7" s="261"/>
      <c r="AG7" s="261"/>
      <c r="AH7" s="261"/>
      <c r="AI7" s="261"/>
      <c r="AJ7" s="261"/>
      <c r="AK7" s="261"/>
      <c r="AL7" s="261"/>
      <c r="AM7" s="261"/>
      <c r="AN7" s="261"/>
      <c r="AO7" s="261"/>
      <c r="AP7" s="261"/>
      <c r="AQ7" s="261"/>
      <c r="AR7" s="261"/>
      <c r="AS7" s="261"/>
      <c r="AT7" s="261"/>
      <c r="AU7" s="261"/>
      <c r="AV7" s="261"/>
      <c r="AW7" s="261"/>
      <c r="AX7" s="261"/>
      <c r="AY7" s="261"/>
      <c r="AZ7" s="261"/>
      <c r="BA7" s="261"/>
      <c r="BB7" s="399" t="s">
        <v>221</v>
      </c>
      <c r="BC7" s="262"/>
      <c r="BD7" s="261"/>
      <c r="BE7" s="261"/>
      <c r="BF7" s="261"/>
      <c r="BG7" s="264"/>
      <c r="BH7" s="262"/>
      <c r="BI7" s="261"/>
      <c r="BJ7" s="261"/>
      <c r="BK7" s="264"/>
      <c r="BL7" s="262"/>
      <c r="BM7" s="261"/>
      <c r="BN7" s="261"/>
      <c r="BO7" s="264"/>
      <c r="BP7" s="262"/>
      <c r="BQ7" s="261"/>
      <c r="BR7" s="261"/>
      <c r="BS7" s="261"/>
      <c r="BT7" s="264"/>
      <c r="BU7" s="262"/>
      <c r="BV7" s="261"/>
      <c r="BW7" s="261"/>
      <c r="BX7" s="264"/>
      <c r="BY7" s="262"/>
      <c r="BZ7" s="261"/>
      <c r="CA7" s="261"/>
      <c r="CB7" s="264"/>
      <c r="CC7" s="262"/>
      <c r="CD7" s="261"/>
      <c r="CE7" s="261"/>
      <c r="CF7" s="261"/>
      <c r="CG7" s="264"/>
      <c r="CH7" s="262"/>
      <c r="CI7" s="261"/>
      <c r="CJ7" s="261"/>
      <c r="CK7" s="264"/>
      <c r="CL7" s="262"/>
      <c r="CM7" s="261"/>
      <c r="CN7" s="261"/>
      <c r="CO7" s="261"/>
      <c r="CP7" s="261"/>
      <c r="CQ7" s="518"/>
      <c r="CR7" s="261"/>
      <c r="CS7" s="261"/>
      <c r="CT7" s="264"/>
      <c r="CU7" s="262"/>
      <c r="CV7" s="261"/>
      <c r="CW7" s="261"/>
      <c r="CX7" s="264"/>
      <c r="CY7" s="262"/>
      <c r="CZ7" s="261"/>
      <c r="DA7" s="261"/>
      <c r="DB7" s="264"/>
      <c r="DC7" s="262"/>
      <c r="DD7" s="261"/>
      <c r="DE7" s="261"/>
      <c r="DF7" s="261"/>
      <c r="DG7" s="264"/>
      <c r="DH7" s="262"/>
      <c r="DI7" s="261"/>
      <c r="DJ7" s="261"/>
      <c r="DK7" s="264"/>
      <c r="DL7" s="262"/>
      <c r="DM7" s="261"/>
      <c r="DN7" s="261"/>
      <c r="DO7" s="264"/>
      <c r="DP7" s="262"/>
      <c r="DQ7" s="261"/>
      <c r="DR7" s="261"/>
      <c r="DS7" s="261"/>
      <c r="DT7" s="264"/>
    </row>
    <row r="8" spans="1:140" s="220" customFormat="1" ht="9" customHeight="1">
      <c r="B8" s="246" t="s">
        <v>189</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7" t="s">
        <v>221</v>
      </c>
      <c r="BC8" s="224"/>
      <c r="BD8" s="225"/>
      <c r="BE8" s="225"/>
      <c r="BF8" s="225"/>
      <c r="BG8" s="226"/>
      <c r="BH8" s="224"/>
      <c r="BI8" s="225"/>
      <c r="BJ8" s="225"/>
      <c r="BK8" s="226"/>
      <c r="BL8" s="224"/>
      <c r="BM8" s="225"/>
      <c r="BN8" s="225"/>
      <c r="BO8" s="226"/>
      <c r="BP8" s="224"/>
      <c r="BQ8" s="225"/>
      <c r="BR8" s="225"/>
      <c r="BS8" s="225"/>
      <c r="BT8" s="226"/>
      <c r="BU8" s="224"/>
      <c r="BV8" s="225"/>
      <c r="BW8" s="225"/>
      <c r="BX8" s="226"/>
      <c r="BY8" s="224"/>
      <c r="BZ8" s="225"/>
      <c r="CA8" s="225"/>
      <c r="CB8" s="226"/>
      <c r="CC8" s="224"/>
      <c r="CD8" s="225"/>
      <c r="CE8" s="225"/>
      <c r="CF8" s="225"/>
      <c r="CG8" s="226"/>
      <c r="CH8" s="224"/>
      <c r="CI8" s="225"/>
      <c r="CJ8" s="225"/>
      <c r="CK8" s="226"/>
      <c r="CL8" s="224"/>
      <c r="CM8" s="225"/>
      <c r="CN8" s="225"/>
      <c r="CO8" s="225"/>
      <c r="CP8" s="225"/>
      <c r="CQ8" s="519"/>
      <c r="CR8" s="225"/>
      <c r="CS8" s="225"/>
      <c r="CT8" s="226"/>
      <c r="CU8" s="224"/>
      <c r="CV8" s="225"/>
      <c r="CW8" s="225"/>
      <c r="CX8" s="226"/>
      <c r="CY8" s="224"/>
      <c r="CZ8" s="225"/>
      <c r="DA8" s="225"/>
      <c r="DB8" s="226"/>
      <c r="DC8" s="224"/>
      <c r="DD8" s="225"/>
      <c r="DE8" s="225"/>
      <c r="DF8" s="225"/>
      <c r="DG8" s="226"/>
      <c r="DH8" s="224"/>
      <c r="DI8" s="225"/>
      <c r="DJ8" s="225"/>
      <c r="DK8" s="226"/>
      <c r="DL8" s="224"/>
      <c r="DM8" s="225"/>
      <c r="DN8" s="225"/>
      <c r="DO8" s="226"/>
      <c r="DP8" s="224"/>
      <c r="DQ8" s="225"/>
      <c r="DR8" s="225"/>
      <c r="DS8" s="225"/>
      <c r="DT8" s="226"/>
    </row>
    <row r="9" spans="1:140" s="220" customFormat="1" ht="9" customHeight="1">
      <c r="B9" s="246" t="s">
        <v>194</v>
      </c>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7" t="s">
        <v>221</v>
      </c>
      <c r="BC9" s="224"/>
      <c r="BD9" s="225"/>
      <c r="BE9" s="225"/>
      <c r="BF9" s="225"/>
      <c r="BG9" s="226"/>
      <c r="BH9" s="224"/>
      <c r="BI9" s="225"/>
      <c r="BJ9" s="225"/>
      <c r="BK9" s="226"/>
      <c r="BL9" s="224"/>
      <c r="BM9" s="225"/>
      <c r="BN9" s="225"/>
      <c r="BO9" s="226"/>
      <c r="BP9" s="224"/>
      <c r="BQ9" s="225"/>
      <c r="BR9" s="225"/>
      <c r="BS9" s="225"/>
      <c r="BT9" s="226"/>
      <c r="BU9" s="224"/>
      <c r="BV9" s="225"/>
      <c r="BW9" s="225"/>
      <c r="BX9" s="226"/>
      <c r="BY9" s="224"/>
      <c r="BZ9" s="225"/>
      <c r="CA9" s="225"/>
      <c r="CB9" s="226"/>
      <c r="CC9" s="224"/>
      <c r="CD9" s="225"/>
      <c r="CE9" s="225"/>
      <c r="CF9" s="225"/>
      <c r="CG9" s="226"/>
      <c r="CH9" s="224"/>
      <c r="CI9" s="225"/>
      <c r="CJ9" s="225"/>
      <c r="CK9" s="226"/>
      <c r="CL9" s="224"/>
      <c r="CM9" s="225"/>
      <c r="CN9" s="225"/>
      <c r="CO9" s="225"/>
      <c r="CP9" s="225"/>
      <c r="CQ9" s="519"/>
      <c r="CR9" s="225"/>
      <c r="CS9" s="225"/>
      <c r="CT9" s="226"/>
      <c r="CU9" s="224"/>
      <c r="CV9" s="225"/>
      <c r="CW9" s="225"/>
      <c r="CX9" s="226"/>
      <c r="CY9" s="224"/>
      <c r="CZ9" s="225"/>
      <c r="DA9" s="225"/>
      <c r="DB9" s="226"/>
      <c r="DC9" s="224"/>
      <c r="DD9" s="225"/>
      <c r="DE9" s="225"/>
      <c r="DF9" s="225"/>
      <c r="DG9" s="226"/>
      <c r="DH9" s="224"/>
      <c r="DI9" s="225"/>
      <c r="DJ9" s="225"/>
      <c r="DK9" s="226"/>
      <c r="DL9" s="224"/>
      <c r="DM9" s="225"/>
      <c r="DN9" s="225"/>
      <c r="DO9" s="226"/>
      <c r="DP9" s="224"/>
      <c r="DQ9" s="225"/>
      <c r="DR9" s="225"/>
      <c r="DS9" s="225"/>
      <c r="DT9" s="226"/>
    </row>
    <row r="10" spans="1:140" s="220" customFormat="1" ht="9" customHeight="1">
      <c r="B10" s="246" t="s">
        <v>192</v>
      </c>
      <c r="C10" s="247"/>
      <c r="D10" s="247"/>
      <c r="E10" s="247"/>
      <c r="F10" s="247"/>
      <c r="G10" s="247"/>
      <c r="H10" s="247"/>
      <c r="I10" s="247"/>
      <c r="J10" s="247"/>
      <c r="K10" s="247"/>
      <c r="L10" s="247"/>
      <c r="M10" s="247"/>
      <c r="N10" s="247"/>
      <c r="O10" s="247"/>
      <c r="P10" s="247"/>
      <c r="Q10" s="247"/>
      <c r="R10" s="247"/>
      <c r="S10" s="247"/>
      <c r="T10" s="247"/>
      <c r="U10" s="247"/>
      <c r="V10" s="247"/>
      <c r="W10" s="247"/>
      <c r="X10" s="247"/>
      <c r="Y10" s="247"/>
      <c r="Z10" s="247"/>
      <c r="AA10" s="247"/>
      <c r="AB10" s="247"/>
      <c r="AC10" s="247"/>
      <c r="AD10" s="247"/>
      <c r="AE10" s="247"/>
      <c r="AF10" s="247"/>
      <c r="AG10" s="247"/>
      <c r="AH10" s="247"/>
      <c r="AI10" s="247"/>
      <c r="AJ10" s="247"/>
      <c r="AK10" s="247"/>
      <c r="AL10" s="247"/>
      <c r="AM10" s="247"/>
      <c r="AN10" s="247"/>
      <c r="AO10" s="247"/>
      <c r="AP10" s="247"/>
      <c r="AQ10" s="247"/>
      <c r="AR10" s="247"/>
      <c r="AS10" s="247"/>
      <c r="AT10" s="247"/>
      <c r="AU10" s="247"/>
      <c r="AV10" s="247"/>
      <c r="AW10" s="247"/>
      <c r="AX10" s="247"/>
      <c r="AY10" s="247"/>
      <c r="AZ10" s="247"/>
      <c r="BA10" s="247"/>
      <c r="BB10" s="400" t="s">
        <v>221</v>
      </c>
      <c r="BC10" s="224"/>
      <c r="BD10" s="234"/>
      <c r="BE10" s="225" t="s">
        <v>225</v>
      </c>
      <c r="BF10" s="225"/>
      <c r="BG10" s="226"/>
      <c r="BH10" s="224"/>
      <c r="BI10" s="225"/>
      <c r="BJ10" s="225"/>
      <c r="BK10" s="226"/>
      <c r="BL10" s="224"/>
      <c r="BM10" s="225"/>
      <c r="BN10" s="225"/>
      <c r="BO10" s="240" t="s">
        <v>316</v>
      </c>
      <c r="BP10" s="224"/>
      <c r="BQ10" s="225"/>
      <c r="BR10" s="225"/>
      <c r="BS10" s="225"/>
      <c r="BT10" s="226"/>
      <c r="BU10" s="224"/>
      <c r="BV10" s="225"/>
      <c r="BW10" s="225"/>
      <c r="BX10" s="226"/>
      <c r="BY10" s="224"/>
      <c r="BZ10" s="225"/>
      <c r="CA10" s="225"/>
      <c r="CB10" s="226"/>
      <c r="CC10" s="224"/>
      <c r="CD10" s="225"/>
      <c r="CE10" s="225"/>
      <c r="CF10" s="225"/>
      <c r="CG10" s="226"/>
      <c r="CH10" s="224"/>
      <c r="CI10" s="225"/>
      <c r="CJ10" s="225"/>
      <c r="CK10" s="226"/>
      <c r="CL10" s="224"/>
      <c r="CM10" s="225"/>
      <c r="CN10" s="225"/>
      <c r="CO10" s="225"/>
      <c r="CP10" s="225"/>
      <c r="CQ10" s="519"/>
      <c r="CR10" s="225"/>
      <c r="CS10" s="225"/>
      <c r="CT10" s="226"/>
      <c r="CU10" s="224"/>
      <c r="CV10" s="225"/>
      <c r="CW10" s="225"/>
      <c r="CX10" s="226"/>
      <c r="CY10" s="224"/>
      <c r="CZ10" s="225"/>
      <c r="DA10" s="225"/>
      <c r="DB10" s="226"/>
      <c r="DC10" s="224"/>
      <c r="DD10" s="225"/>
      <c r="DE10" s="225"/>
      <c r="DF10" s="225"/>
      <c r="DG10" s="226"/>
      <c r="DH10" s="224"/>
      <c r="DI10" s="225"/>
      <c r="DJ10" s="225"/>
      <c r="DK10" s="226"/>
      <c r="DL10" s="224"/>
      <c r="DM10" s="225"/>
      <c r="DN10" s="225"/>
      <c r="DO10" s="226"/>
      <c r="DP10" s="224"/>
      <c r="DQ10" s="225"/>
      <c r="DR10" s="225"/>
      <c r="DS10" s="225"/>
      <c r="DT10" s="226"/>
    </row>
    <row r="11" spans="1:140" s="220" customFormat="1" ht="9" customHeight="1">
      <c r="B11" s="246" t="s">
        <v>190</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7" t="s">
        <v>221</v>
      </c>
      <c r="BC11" s="224"/>
      <c r="BD11" s="235"/>
      <c r="BE11" s="235"/>
      <c r="BF11" s="225"/>
      <c r="BG11" s="226"/>
      <c r="BH11" s="224"/>
      <c r="BI11" s="225"/>
      <c r="BJ11" s="225"/>
      <c r="BK11" s="226"/>
      <c r="BL11" s="224"/>
      <c r="BM11" s="225"/>
      <c r="BN11" s="225"/>
      <c r="BO11" s="226"/>
      <c r="BP11" s="224"/>
      <c r="BQ11" s="225"/>
      <c r="BR11" s="225"/>
      <c r="BS11" s="225"/>
      <c r="BT11" s="226"/>
      <c r="BU11" s="224"/>
      <c r="BV11" s="225"/>
      <c r="BW11" s="225"/>
      <c r="BX11" s="226"/>
      <c r="BY11" s="224"/>
      <c r="BZ11" s="225"/>
      <c r="CA11" s="225"/>
      <c r="CB11" s="226"/>
      <c r="CC11" s="224"/>
      <c r="CD11" s="225"/>
      <c r="CE11" s="225"/>
      <c r="CF11" s="225"/>
      <c r="CG11" s="226"/>
      <c r="CH11" s="224"/>
      <c r="CI11" s="225"/>
      <c r="CJ11" s="225"/>
      <c r="CK11" s="226"/>
      <c r="CL11" s="224"/>
      <c r="CM11" s="225"/>
      <c r="CN11" s="225"/>
      <c r="CO11" s="225"/>
      <c r="CP11" s="225"/>
      <c r="CQ11" s="519"/>
      <c r="CR11" s="225"/>
      <c r="CS11" s="225"/>
      <c r="CT11" s="226"/>
      <c r="CU11" s="224"/>
      <c r="CV11" s="225"/>
      <c r="CW11" s="225"/>
      <c r="CX11" s="226"/>
      <c r="CY11" s="224"/>
      <c r="CZ11" s="225"/>
      <c r="DA11" s="225"/>
      <c r="DB11" s="226"/>
      <c r="DC11" s="224"/>
      <c r="DD11" s="225"/>
      <c r="DE11" s="225"/>
      <c r="DF11" s="225"/>
      <c r="DG11" s="226"/>
      <c r="DH11" s="224"/>
      <c r="DI11" s="225"/>
      <c r="DJ11" s="225"/>
      <c r="DK11" s="226"/>
      <c r="DL11" s="224"/>
      <c r="DM11" s="225"/>
      <c r="DN11" s="225"/>
      <c r="DO11" s="226"/>
      <c r="DP11" s="224"/>
      <c r="DQ11" s="225"/>
      <c r="DR11" s="225"/>
      <c r="DS11" s="225"/>
      <c r="DT11" s="226"/>
    </row>
    <row r="12" spans="1:140" s="220" customFormat="1" ht="9" customHeight="1">
      <c r="B12" s="246" t="s">
        <v>191</v>
      </c>
      <c r="C12" s="247"/>
      <c r="D12" s="247"/>
      <c r="E12" s="247"/>
      <c r="F12" s="247"/>
      <c r="G12" s="247"/>
      <c r="H12" s="247"/>
      <c r="I12" s="247"/>
      <c r="J12" s="247"/>
      <c r="K12" s="247"/>
      <c r="L12" s="247"/>
      <c r="M12" s="247"/>
      <c r="N12" s="247"/>
      <c r="O12" s="247"/>
      <c r="P12" s="247"/>
      <c r="Q12" s="247"/>
      <c r="R12" s="247"/>
      <c r="S12" s="247"/>
      <c r="T12" s="247"/>
      <c r="U12" s="247"/>
      <c r="V12" s="247"/>
      <c r="W12" s="247"/>
      <c r="X12" s="247"/>
      <c r="Y12" s="247"/>
      <c r="Z12" s="247"/>
      <c r="AA12" s="247"/>
      <c r="AB12" s="247"/>
      <c r="AC12" s="247"/>
      <c r="AD12" s="247"/>
      <c r="AE12" s="247"/>
      <c r="AF12" s="247"/>
      <c r="AG12" s="247"/>
      <c r="AH12" s="247"/>
      <c r="AI12" s="247"/>
      <c r="AJ12" s="247"/>
      <c r="AK12" s="247"/>
      <c r="AL12" s="247"/>
      <c r="AM12" s="247"/>
      <c r="AN12" s="247"/>
      <c r="AO12" s="247"/>
      <c r="AP12" s="247"/>
      <c r="AQ12" s="247"/>
      <c r="AR12" s="247"/>
      <c r="AS12" s="247"/>
      <c r="AT12" s="247"/>
      <c r="AU12" s="247"/>
      <c r="AV12" s="247"/>
      <c r="AW12" s="247"/>
      <c r="AX12" s="247"/>
      <c r="AY12" s="247"/>
      <c r="AZ12" s="247"/>
      <c r="BA12" s="247"/>
      <c r="BB12" s="247" t="s">
        <v>221</v>
      </c>
      <c r="BC12" s="224"/>
      <c r="BD12" s="236"/>
      <c r="BE12" s="236"/>
      <c r="BF12" s="236"/>
      <c r="BG12" s="237"/>
      <c r="BH12" s="238"/>
      <c r="BI12" s="236"/>
      <c r="BJ12" s="270"/>
      <c r="BK12" s="271"/>
      <c r="BL12" s="224"/>
      <c r="BM12" s="225"/>
      <c r="BN12" s="225"/>
      <c r="BO12" s="226"/>
      <c r="BP12" s="224"/>
      <c r="BQ12" s="225"/>
      <c r="BR12" s="225"/>
      <c r="BS12" s="225"/>
      <c r="BT12" s="226"/>
      <c r="BU12" s="224"/>
      <c r="BV12" s="225"/>
      <c r="BW12" s="225"/>
      <c r="BX12" s="226"/>
      <c r="BY12" s="224"/>
      <c r="BZ12" s="225"/>
      <c r="CA12" s="225"/>
      <c r="CB12" s="226"/>
      <c r="CC12" s="224"/>
      <c r="CD12" s="225"/>
      <c r="CE12" s="225"/>
      <c r="CF12" s="225"/>
      <c r="CG12" s="226"/>
      <c r="CH12" s="224"/>
      <c r="CI12" s="225"/>
      <c r="CJ12" s="225"/>
      <c r="CK12" s="226"/>
      <c r="CL12" s="224"/>
      <c r="CM12" s="225"/>
      <c r="CN12" s="225"/>
      <c r="CO12" s="225"/>
      <c r="CP12" s="225"/>
      <c r="CQ12" s="519"/>
      <c r="CR12" s="225"/>
      <c r="CS12" s="225"/>
      <c r="CT12" s="226"/>
      <c r="CU12" s="224"/>
      <c r="CV12" s="225"/>
      <c r="CW12" s="225"/>
      <c r="CX12" s="226"/>
      <c r="CY12" s="224"/>
      <c r="CZ12" s="225"/>
      <c r="DA12" s="225"/>
      <c r="DB12" s="226"/>
      <c r="DC12" s="224"/>
      <c r="DD12" s="225"/>
      <c r="DE12" s="225"/>
      <c r="DF12" s="225"/>
      <c r="DG12" s="226"/>
      <c r="DH12" s="224"/>
      <c r="DI12" s="225"/>
      <c r="DJ12" s="225"/>
      <c r="DK12" s="226"/>
      <c r="DL12" s="224"/>
      <c r="DM12" s="225"/>
      <c r="DN12" s="225"/>
      <c r="DO12" s="226"/>
      <c r="DP12" s="224"/>
      <c r="DQ12" s="225"/>
      <c r="DR12" s="225"/>
      <c r="DS12" s="225"/>
      <c r="DT12" s="226"/>
    </row>
    <row r="13" spans="1:140">
      <c r="A13"/>
      <c r="B13" s="249" t="s">
        <v>222</v>
      </c>
      <c r="C13" s="265"/>
      <c r="D13" s="265"/>
      <c r="E13" s="265"/>
      <c r="F13" s="265"/>
      <c r="G13" s="265"/>
      <c r="H13" s="265"/>
      <c r="I13" s="265"/>
      <c r="J13" s="265"/>
      <c r="K13" s="265"/>
      <c r="L13" s="265"/>
      <c r="M13" s="265"/>
      <c r="N13" s="265"/>
      <c r="O13" s="265"/>
      <c r="P13" s="265"/>
      <c r="Q13" s="265"/>
      <c r="R13" s="265"/>
      <c r="S13" s="265"/>
      <c r="T13" s="265"/>
      <c r="U13" s="265"/>
      <c r="V13" s="265"/>
      <c r="W13" s="265"/>
      <c r="X13" s="265"/>
      <c r="Y13" s="265"/>
      <c r="Z13" s="265"/>
      <c r="AA13" s="265"/>
      <c r="AB13" s="265"/>
      <c r="AC13" s="265"/>
      <c r="AD13" s="265"/>
      <c r="AE13" s="265"/>
      <c r="AF13" s="265"/>
      <c r="AG13" s="265"/>
      <c r="AH13" s="265"/>
      <c r="AI13" s="265"/>
      <c r="AJ13" s="265"/>
      <c r="AK13" s="265"/>
      <c r="AL13" s="265"/>
      <c r="AM13" s="265"/>
      <c r="AN13" s="265"/>
      <c r="AO13" s="265"/>
      <c r="AP13" s="265"/>
      <c r="AQ13" s="265"/>
      <c r="AR13" s="265"/>
      <c r="AS13" s="265"/>
      <c r="AT13" s="265"/>
      <c r="AU13" s="265"/>
      <c r="AV13" s="265"/>
      <c r="AW13" s="265"/>
      <c r="AX13" s="265"/>
      <c r="AY13" s="265"/>
      <c r="AZ13" s="265"/>
      <c r="BA13" s="265"/>
      <c r="BB13" s="401" t="s">
        <v>223</v>
      </c>
      <c r="BC13" s="266"/>
      <c r="BD13" s="265"/>
      <c r="BE13" s="265"/>
      <c r="BF13" s="265"/>
      <c r="BG13" s="268"/>
      <c r="BH13" s="266"/>
      <c r="BI13" s="265"/>
      <c r="BJ13" s="265"/>
      <c r="BK13" s="268"/>
      <c r="BL13" s="266"/>
      <c r="BM13" s="265"/>
      <c r="BN13" s="265"/>
      <c r="BO13" s="268"/>
      <c r="BP13" s="266"/>
      <c r="BQ13" s="265"/>
      <c r="BR13" s="265"/>
      <c r="BS13" s="265"/>
      <c r="BT13" s="268"/>
      <c r="BU13" s="266"/>
      <c r="BV13" s="265"/>
      <c r="BW13" s="265"/>
      <c r="BX13" s="268"/>
      <c r="BY13" s="266"/>
      <c r="BZ13" s="265"/>
      <c r="CA13" s="265"/>
      <c r="CB13" s="268"/>
      <c r="CC13" s="266"/>
      <c r="CD13" s="265"/>
      <c r="CE13" s="265"/>
      <c r="CF13" s="265"/>
      <c r="CG13" s="268"/>
      <c r="CH13" s="266"/>
      <c r="CI13" s="265"/>
      <c r="CJ13" s="265"/>
      <c r="CK13" s="268"/>
      <c r="CL13" s="266"/>
      <c r="CM13" s="265"/>
      <c r="CN13" s="265"/>
      <c r="CO13" s="265"/>
      <c r="CP13" s="265"/>
      <c r="CQ13" s="520"/>
      <c r="CR13" s="265"/>
      <c r="CS13" s="265"/>
      <c r="CT13" s="268"/>
      <c r="CU13" s="266"/>
      <c r="CV13" s="265"/>
      <c r="CW13" s="265"/>
      <c r="CX13" s="268"/>
      <c r="CY13" s="266"/>
      <c r="CZ13" s="265"/>
      <c r="DA13" s="265"/>
      <c r="DB13" s="268"/>
      <c r="DC13" s="266"/>
      <c r="DD13" s="265"/>
      <c r="DE13" s="265"/>
      <c r="DF13" s="265"/>
      <c r="DG13" s="268"/>
      <c r="DH13" s="266"/>
      <c r="DI13" s="265"/>
      <c r="DJ13" s="265"/>
      <c r="DK13" s="268"/>
      <c r="DL13" s="266"/>
      <c r="DM13" s="265"/>
      <c r="DN13" s="265"/>
      <c r="DO13" s="268"/>
      <c r="DP13" s="266"/>
      <c r="DQ13" s="265"/>
      <c r="DR13" s="265"/>
      <c r="DS13" s="265"/>
      <c r="DT13" s="268"/>
    </row>
    <row r="14" spans="1:140" s="220" customFormat="1" ht="9" customHeight="1">
      <c r="B14" s="246" t="s">
        <v>196</v>
      </c>
      <c r="C14" s="247"/>
      <c r="D14" s="247"/>
      <c r="E14" s="247"/>
      <c r="F14" s="247"/>
      <c r="G14" s="247"/>
      <c r="H14" s="247"/>
      <c r="I14" s="247"/>
      <c r="J14" s="247"/>
      <c r="K14" s="247"/>
      <c r="L14" s="247"/>
      <c r="M14" s="247"/>
      <c r="N14" s="247"/>
      <c r="O14" s="247"/>
      <c r="P14" s="247"/>
      <c r="Q14" s="247"/>
      <c r="R14" s="247"/>
      <c r="S14" s="247"/>
      <c r="T14" s="247"/>
      <c r="U14" s="247"/>
      <c r="V14" s="247"/>
      <c r="W14" s="247"/>
      <c r="X14" s="247"/>
      <c r="Y14" s="247"/>
      <c r="Z14" s="247"/>
      <c r="AA14" s="247"/>
      <c r="AB14" s="247"/>
      <c r="AC14" s="247"/>
      <c r="AD14" s="247"/>
      <c r="AE14" s="247"/>
      <c r="AF14" s="247"/>
      <c r="AG14" s="247"/>
      <c r="AH14" s="247"/>
      <c r="AI14" s="247"/>
      <c r="AJ14" s="247"/>
      <c r="AK14" s="247"/>
      <c r="AL14" s="247"/>
      <c r="AM14" s="247"/>
      <c r="AN14" s="247"/>
      <c r="AO14" s="247"/>
      <c r="AP14" s="247"/>
      <c r="AQ14" s="247"/>
      <c r="AR14" s="247"/>
      <c r="AS14" s="247"/>
      <c r="AT14" s="247"/>
      <c r="AU14" s="247"/>
      <c r="AV14" s="247"/>
      <c r="AW14" s="247"/>
      <c r="AX14" s="247"/>
      <c r="AY14" s="247"/>
      <c r="AZ14" s="247"/>
      <c r="BA14" s="247"/>
      <c r="BB14" s="248" t="s">
        <v>223</v>
      </c>
      <c r="BC14" s="231"/>
      <c r="BD14" s="232"/>
      <c r="BE14" s="232"/>
      <c r="BF14" s="232"/>
      <c r="BG14" s="230"/>
      <c r="BH14" s="231"/>
      <c r="BI14" s="232"/>
      <c r="BJ14" s="270"/>
      <c r="BK14" s="230"/>
      <c r="BL14" s="231"/>
      <c r="BM14" s="355"/>
      <c r="BN14" s="355"/>
      <c r="BO14" s="226"/>
      <c r="BP14" s="224"/>
      <c r="BQ14" s="225"/>
      <c r="BR14" s="225"/>
      <c r="BS14" s="225"/>
      <c r="BT14" s="226"/>
      <c r="BU14" s="224"/>
      <c r="BV14" s="225"/>
      <c r="BW14" s="225"/>
      <c r="BX14" s="226"/>
      <c r="BY14" s="224"/>
      <c r="BZ14" s="225"/>
      <c r="CA14" s="225"/>
      <c r="CB14" s="226"/>
      <c r="CC14" s="224"/>
      <c r="CD14" s="225"/>
      <c r="CE14" s="225"/>
      <c r="CF14" s="225"/>
      <c r="CG14" s="226"/>
      <c r="CH14" s="224"/>
      <c r="CI14" s="225"/>
      <c r="CJ14" s="225"/>
      <c r="CK14" s="226"/>
      <c r="CL14" s="224"/>
      <c r="CM14" s="225"/>
      <c r="CN14" s="225"/>
      <c r="CO14" s="225"/>
      <c r="CP14" s="225"/>
      <c r="CQ14" s="519"/>
      <c r="CR14" s="225"/>
      <c r="CS14" s="225"/>
      <c r="CT14" s="226"/>
      <c r="CU14" s="224"/>
      <c r="CV14" s="225"/>
      <c r="CW14" s="225"/>
      <c r="CX14" s="226"/>
      <c r="CY14" s="224"/>
      <c r="CZ14" s="225"/>
      <c r="DA14" s="225"/>
      <c r="DB14" s="226"/>
      <c r="DC14" s="224"/>
      <c r="DD14" s="225"/>
      <c r="DE14" s="225"/>
      <c r="DF14" s="225"/>
      <c r="DG14" s="226"/>
      <c r="DH14" s="224"/>
      <c r="DI14" s="225"/>
      <c r="DJ14" s="225"/>
      <c r="DK14" s="226"/>
      <c r="DL14" s="224"/>
      <c r="DM14" s="225"/>
      <c r="DN14" s="225"/>
      <c r="DO14" s="226"/>
      <c r="DP14" s="224"/>
      <c r="DQ14" s="225"/>
      <c r="DR14" s="225"/>
      <c r="DS14" s="225"/>
      <c r="DT14" s="226"/>
    </row>
    <row r="15" spans="1:140" s="220" customFormat="1" ht="9" customHeight="1">
      <c r="B15" s="246" t="s">
        <v>197</v>
      </c>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48" t="s">
        <v>223</v>
      </c>
      <c r="BC15" s="231"/>
      <c r="BD15" s="232"/>
      <c r="BE15" s="232"/>
      <c r="BF15" s="232"/>
      <c r="BG15" s="230"/>
      <c r="BH15" s="269"/>
      <c r="BI15" s="232"/>
      <c r="BJ15" s="232"/>
      <c r="BK15" s="271"/>
      <c r="BL15" s="231"/>
      <c r="BM15" s="232"/>
      <c r="BN15" s="355"/>
      <c r="BO15" s="271"/>
      <c r="BP15" s="224"/>
      <c r="BQ15" s="225"/>
      <c r="BR15" s="225"/>
      <c r="BS15" s="225"/>
      <c r="BT15" s="226"/>
      <c r="BU15" s="224"/>
      <c r="BV15" s="225"/>
      <c r="BW15" s="225"/>
      <c r="BX15" s="226"/>
      <c r="BY15" s="224"/>
      <c r="BZ15" s="225"/>
      <c r="CA15" s="225"/>
      <c r="CB15" s="226"/>
      <c r="CC15" s="224"/>
      <c r="CD15" s="225"/>
      <c r="CE15" s="225"/>
      <c r="CF15" s="225"/>
      <c r="CG15" s="226"/>
      <c r="CH15" s="224"/>
      <c r="CI15" s="225"/>
      <c r="CJ15" s="225"/>
      <c r="CK15" s="226"/>
      <c r="CL15" s="224"/>
      <c r="CM15" s="225"/>
      <c r="CN15" s="225"/>
      <c r="CO15" s="225"/>
      <c r="CP15" s="225"/>
      <c r="CQ15" s="519"/>
      <c r="CR15" s="225"/>
      <c r="CS15" s="225"/>
      <c r="CT15" s="226"/>
      <c r="CU15" s="224"/>
      <c r="CV15" s="225"/>
      <c r="CW15" s="225"/>
      <c r="CX15" s="226"/>
      <c r="CY15" s="224"/>
      <c r="CZ15" s="225"/>
      <c r="DA15" s="225"/>
      <c r="DB15" s="226"/>
      <c r="DC15" s="224"/>
      <c r="DD15" s="225"/>
      <c r="DE15" s="225"/>
      <c r="DF15" s="225"/>
      <c r="DG15" s="226"/>
      <c r="DH15" s="224"/>
      <c r="DI15" s="225"/>
      <c r="DJ15" s="225"/>
      <c r="DK15" s="226"/>
      <c r="DL15" s="224"/>
      <c r="DM15" s="225"/>
      <c r="DN15" s="225"/>
      <c r="DO15" s="226"/>
      <c r="DP15" s="224"/>
      <c r="DQ15" s="225"/>
      <c r="DR15" s="225"/>
      <c r="DS15" s="225"/>
      <c r="DT15" s="226"/>
    </row>
    <row r="16" spans="1:140" s="220" customFormat="1" ht="9" customHeight="1">
      <c r="B16" s="246" t="s">
        <v>63</v>
      </c>
      <c r="C16" s="247"/>
      <c r="D16" s="247"/>
      <c r="E16" s="247"/>
      <c r="F16" s="247"/>
      <c r="G16" s="247"/>
      <c r="H16" s="247"/>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47" t="s">
        <v>223</v>
      </c>
      <c r="BC16" s="224"/>
      <c r="BD16" s="225"/>
      <c r="BE16" s="225"/>
      <c r="BF16" s="225"/>
      <c r="BG16" s="226"/>
      <c r="BH16" s="224"/>
      <c r="BI16" s="270"/>
      <c r="BJ16" s="270"/>
      <c r="BK16" s="271"/>
      <c r="BL16" s="269"/>
      <c r="BM16" s="525" t="s">
        <v>548</v>
      </c>
      <c r="BN16" s="273"/>
      <c r="BO16" s="274"/>
      <c r="BP16" s="275"/>
      <c r="BQ16" s="273"/>
      <c r="BR16" s="273" t="s">
        <v>547</v>
      </c>
      <c r="BS16" s="225"/>
      <c r="BT16" s="226"/>
      <c r="BU16" s="224"/>
      <c r="BV16" s="225"/>
      <c r="BW16" s="225"/>
      <c r="BX16" s="226"/>
      <c r="BY16" s="224"/>
      <c r="BZ16" s="225"/>
      <c r="CA16" s="225"/>
      <c r="CB16" s="226"/>
      <c r="CC16" s="224"/>
      <c r="CD16" s="225"/>
      <c r="CE16" s="225"/>
      <c r="CF16" s="225"/>
      <c r="CG16" s="226"/>
      <c r="CH16" s="224"/>
      <c r="CI16" s="225"/>
      <c r="CJ16" s="225"/>
      <c r="CK16" s="226"/>
      <c r="CL16" s="224"/>
      <c r="CM16" s="225"/>
      <c r="CN16" s="225"/>
      <c r="CO16" s="225"/>
      <c r="CP16" s="225"/>
      <c r="CQ16" s="519"/>
      <c r="CR16" s="225"/>
      <c r="CS16" s="225"/>
      <c r="CT16" s="226"/>
      <c r="CU16" s="224"/>
      <c r="CV16" s="225"/>
      <c r="CW16" s="225"/>
      <c r="CX16" s="226"/>
      <c r="CY16" s="224"/>
      <c r="CZ16" s="225"/>
      <c r="DA16" s="225"/>
      <c r="DB16" s="226"/>
      <c r="DC16" s="224"/>
      <c r="DD16" s="225"/>
      <c r="DE16" s="225"/>
      <c r="DF16" s="225"/>
      <c r="DG16" s="226"/>
      <c r="DH16" s="224"/>
      <c r="DI16" s="225"/>
      <c r="DJ16" s="225"/>
      <c r="DK16" s="226"/>
      <c r="DL16" s="224"/>
      <c r="DM16" s="225"/>
      <c r="DN16" s="225"/>
      <c r="DO16" s="226"/>
      <c r="DP16" s="224"/>
      <c r="DQ16" s="225"/>
      <c r="DR16" s="225"/>
      <c r="DS16" s="225"/>
      <c r="DT16" s="226"/>
    </row>
    <row r="17" spans="1:134" s="283" customFormat="1" ht="9" customHeight="1">
      <c r="B17" s="269" t="s">
        <v>278</v>
      </c>
      <c r="C17" s="270"/>
      <c r="D17" s="270"/>
      <c r="E17" s="270"/>
      <c r="F17" s="270"/>
      <c r="G17" s="270"/>
      <c r="H17" s="270"/>
      <c r="I17" s="270"/>
      <c r="J17" s="270"/>
      <c r="K17" s="270"/>
      <c r="L17" s="270"/>
      <c r="M17" s="270"/>
      <c r="N17" s="270"/>
      <c r="O17" s="270"/>
      <c r="P17" s="270"/>
      <c r="Q17" s="270"/>
      <c r="R17" s="270"/>
      <c r="S17" s="270"/>
      <c r="T17" s="270"/>
      <c r="U17" s="270"/>
      <c r="V17" s="270"/>
      <c r="W17" s="270"/>
      <c r="X17" s="270"/>
      <c r="Y17" s="270"/>
      <c r="Z17" s="270"/>
      <c r="AA17" s="270"/>
      <c r="AB17" s="270"/>
      <c r="AC17" s="270"/>
      <c r="AD17" s="270"/>
      <c r="AE17" s="270"/>
      <c r="AF17" s="270"/>
      <c r="AG17" s="270"/>
      <c r="AH17" s="270"/>
      <c r="AI17" s="270"/>
      <c r="AJ17" s="270"/>
      <c r="AK17" s="270"/>
      <c r="AL17" s="270"/>
      <c r="AM17" s="270"/>
      <c r="AN17" s="270"/>
      <c r="AO17" s="270"/>
      <c r="AP17" s="270"/>
      <c r="AQ17" s="270"/>
      <c r="AR17" s="270"/>
      <c r="AS17" s="270"/>
      <c r="AT17" s="270"/>
      <c r="AU17" s="270"/>
      <c r="AV17" s="270"/>
      <c r="AW17" s="270"/>
      <c r="AX17" s="270"/>
      <c r="AY17" s="270"/>
      <c r="AZ17" s="270"/>
      <c r="BA17" s="270"/>
      <c r="BB17" s="248" t="s">
        <v>223</v>
      </c>
      <c r="BC17" s="269"/>
      <c r="BD17" s="270"/>
      <c r="BE17" s="270"/>
      <c r="BF17" s="270"/>
      <c r="BG17" s="271"/>
      <c r="BH17" s="269"/>
      <c r="BI17" s="270"/>
      <c r="BJ17" s="270"/>
      <c r="BK17" s="271"/>
      <c r="BL17" s="269"/>
      <c r="BM17" s="270"/>
      <c r="BN17" s="270"/>
      <c r="BO17" s="271"/>
      <c r="BP17" s="269"/>
      <c r="BQ17" s="270"/>
      <c r="BR17" s="323"/>
      <c r="BS17" s="323"/>
      <c r="BT17" s="321"/>
      <c r="BU17" s="324"/>
      <c r="BV17" s="270"/>
      <c r="BW17" s="270"/>
      <c r="BX17" s="271"/>
      <c r="BY17" s="269"/>
      <c r="BZ17" s="270"/>
      <c r="CA17" s="270"/>
      <c r="CB17" s="271"/>
      <c r="CC17" s="269"/>
      <c r="CD17" s="270"/>
      <c r="CE17" s="270"/>
      <c r="CF17" s="270"/>
      <c r="CG17" s="271"/>
      <c r="CH17" s="269"/>
      <c r="CI17" s="270"/>
      <c r="CJ17" s="270"/>
      <c r="CK17" s="271"/>
      <c r="CL17" s="269"/>
      <c r="CM17" s="270"/>
      <c r="CN17" s="270"/>
      <c r="CO17" s="270"/>
      <c r="CP17" s="270"/>
      <c r="CQ17" s="521"/>
      <c r="CR17" s="270"/>
      <c r="CS17" s="270"/>
      <c r="CT17" s="271"/>
      <c r="CU17" s="269"/>
      <c r="CV17" s="270"/>
      <c r="CW17" s="270"/>
      <c r="CX17" s="271"/>
      <c r="CY17" s="269"/>
      <c r="CZ17" s="270"/>
      <c r="DA17" s="270"/>
      <c r="DB17" s="271"/>
      <c r="DC17" s="269"/>
      <c r="DD17" s="270"/>
      <c r="DE17" s="270"/>
      <c r="DF17" s="270"/>
      <c r="DG17" s="271"/>
      <c r="DH17" s="269"/>
      <c r="DI17" s="270"/>
      <c r="DJ17" s="270"/>
      <c r="DK17" s="271"/>
      <c r="DL17" s="269"/>
      <c r="DM17" s="270"/>
      <c r="DN17" s="270"/>
      <c r="DO17" s="271"/>
      <c r="DP17" s="269"/>
      <c r="DQ17" s="270"/>
      <c r="DR17" s="270"/>
      <c r="DS17" s="270"/>
      <c r="DT17" s="271"/>
    </row>
    <row r="18" spans="1:134" s="220" customFormat="1" ht="9" customHeight="1">
      <c r="B18" s="246" t="s">
        <v>192</v>
      </c>
      <c r="C18" s="247"/>
      <c r="D18" s="247"/>
      <c r="E18" s="247"/>
      <c r="F18" s="247"/>
      <c r="G18" s="247"/>
      <c r="H18" s="247"/>
      <c r="I18" s="247"/>
      <c r="J18" s="247"/>
      <c r="K18" s="247"/>
      <c r="L18" s="247"/>
      <c r="M18" s="247"/>
      <c r="N18" s="247"/>
      <c r="O18" s="247"/>
      <c r="P18" s="247"/>
      <c r="Q18" s="247"/>
      <c r="R18" s="247"/>
      <c r="S18" s="247"/>
      <c r="T18" s="247"/>
      <c r="U18" s="247"/>
      <c r="V18" s="247"/>
      <c r="W18" s="247"/>
      <c r="X18" s="247"/>
      <c r="Y18" s="247"/>
      <c r="Z18" s="247"/>
      <c r="AA18" s="247"/>
      <c r="AB18" s="247"/>
      <c r="AC18" s="247"/>
      <c r="AD18" s="247"/>
      <c r="AE18" s="247"/>
      <c r="AF18" s="247"/>
      <c r="AG18" s="247"/>
      <c r="AH18" s="247"/>
      <c r="AI18" s="247"/>
      <c r="AJ18" s="247"/>
      <c r="AK18" s="247"/>
      <c r="AL18" s="247"/>
      <c r="AM18" s="247"/>
      <c r="AN18" s="247"/>
      <c r="AO18" s="247"/>
      <c r="AP18" s="247"/>
      <c r="AQ18" s="247"/>
      <c r="AR18" s="247"/>
      <c r="AS18" s="247"/>
      <c r="AT18" s="247"/>
      <c r="AU18" s="247"/>
      <c r="AV18" s="247"/>
      <c r="AW18" s="247"/>
      <c r="AX18" s="247"/>
      <c r="AY18" s="247"/>
      <c r="AZ18" s="247"/>
      <c r="BA18" s="247"/>
      <c r="BB18" s="513" t="s">
        <v>223</v>
      </c>
      <c r="BC18" s="224"/>
      <c r="BD18" s="225"/>
      <c r="BE18" s="225"/>
      <c r="BF18" s="225"/>
      <c r="BG18" s="226"/>
      <c r="BH18" s="224"/>
      <c r="BI18" s="225"/>
      <c r="BJ18" s="225"/>
      <c r="BK18" s="271"/>
      <c r="BL18" s="269"/>
      <c r="BM18" s="270"/>
      <c r="BN18" s="270"/>
      <c r="BO18" s="271"/>
      <c r="BP18" s="269"/>
      <c r="BQ18" s="270"/>
      <c r="BR18" s="270"/>
      <c r="BS18" s="270"/>
      <c r="BT18" s="271"/>
      <c r="BU18" s="224"/>
      <c r="BV18" s="234"/>
      <c r="BW18" s="225" t="s">
        <v>223</v>
      </c>
      <c r="BX18" s="226"/>
      <c r="BY18" s="224"/>
      <c r="BZ18" s="225"/>
      <c r="CA18" s="225"/>
      <c r="CB18" s="226"/>
      <c r="CC18" s="224"/>
      <c r="CD18" s="225"/>
      <c r="CE18" s="225"/>
      <c r="CF18" s="225"/>
      <c r="CG18" s="226"/>
      <c r="CH18" s="224"/>
      <c r="CI18" s="225"/>
      <c r="CJ18" s="225"/>
      <c r="CK18" s="226"/>
      <c r="CL18" s="224"/>
      <c r="CM18" s="225"/>
      <c r="CN18" s="225"/>
      <c r="CO18" s="225"/>
      <c r="CP18" s="225"/>
      <c r="CQ18" s="519"/>
      <c r="CR18" s="225"/>
      <c r="CS18" s="225"/>
      <c r="CT18" s="226"/>
      <c r="CU18" s="224"/>
      <c r="CV18" s="225"/>
      <c r="CW18" s="225"/>
      <c r="CX18" s="226"/>
      <c r="CY18" s="224"/>
      <c r="CZ18" s="225"/>
      <c r="DA18" s="225"/>
      <c r="DB18" s="226"/>
      <c r="DC18" s="224"/>
      <c r="DD18" s="225"/>
      <c r="DE18" s="225"/>
      <c r="DF18" s="225"/>
      <c r="DG18" s="226"/>
      <c r="DH18" s="224"/>
      <c r="DI18" s="225"/>
      <c r="DJ18" s="225"/>
      <c r="DK18" s="226"/>
      <c r="DL18" s="224"/>
      <c r="DM18" s="225"/>
      <c r="DN18" s="225"/>
      <c r="DO18" s="226"/>
      <c r="DP18" s="224"/>
      <c r="DQ18" s="225"/>
      <c r="DR18" s="225"/>
      <c r="DS18" s="225"/>
      <c r="DT18" s="226"/>
    </row>
    <row r="19" spans="1:134" s="220" customFormat="1" ht="9" customHeight="1">
      <c r="B19" s="246" t="s">
        <v>190</v>
      </c>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8" t="s">
        <v>223</v>
      </c>
      <c r="BC19" s="224"/>
      <c r="BD19" s="225"/>
      <c r="BE19" s="225"/>
      <c r="BF19" s="225"/>
      <c r="BG19" s="226"/>
      <c r="BH19" s="224"/>
      <c r="BI19" s="225"/>
      <c r="BJ19" s="225"/>
      <c r="BK19" s="271"/>
      <c r="BL19" s="269"/>
      <c r="BM19" s="270"/>
      <c r="BN19" s="270"/>
      <c r="BO19" s="271"/>
      <c r="BP19" s="269"/>
      <c r="BQ19" s="270"/>
      <c r="BR19" s="270"/>
      <c r="BS19" s="270"/>
      <c r="BT19" s="226"/>
      <c r="BU19" s="224"/>
      <c r="BV19" s="235"/>
      <c r="BW19" s="235"/>
      <c r="BX19" s="226"/>
      <c r="BY19" s="224"/>
      <c r="BZ19" s="225"/>
      <c r="CA19" s="225"/>
      <c r="CB19" s="226"/>
      <c r="CC19" s="224"/>
      <c r="CD19" s="225"/>
      <c r="CE19" s="225"/>
      <c r="CF19" s="225"/>
      <c r="CG19" s="226"/>
      <c r="CH19" s="224"/>
      <c r="CI19" s="225"/>
      <c r="CJ19" s="225"/>
      <c r="CK19" s="226"/>
      <c r="CL19" s="224"/>
      <c r="CM19" s="225"/>
      <c r="CN19" s="225"/>
      <c r="CO19" s="225"/>
      <c r="CP19" s="225"/>
      <c r="CQ19" s="519"/>
      <c r="CR19" s="225"/>
      <c r="CS19" s="225"/>
      <c r="CT19" s="226"/>
      <c r="CU19" s="224"/>
      <c r="CV19" s="225"/>
      <c r="CW19" s="225"/>
      <c r="CX19" s="226"/>
      <c r="CY19" s="224"/>
      <c r="CZ19" s="225"/>
      <c r="DA19" s="225"/>
      <c r="DB19" s="226"/>
      <c r="DC19" s="224"/>
      <c r="DD19" s="225"/>
      <c r="DE19" s="225"/>
      <c r="DF19" s="225"/>
      <c r="DG19" s="226"/>
      <c r="DH19" s="224"/>
      <c r="DI19" s="225"/>
      <c r="DJ19" s="225"/>
      <c r="DK19" s="226"/>
      <c r="DL19" s="224"/>
      <c r="DM19" s="225"/>
      <c r="DN19" s="225"/>
      <c r="DO19" s="226"/>
      <c r="DP19" s="224"/>
      <c r="DQ19" s="225"/>
      <c r="DR19" s="225"/>
      <c r="DS19" s="225"/>
      <c r="DT19" s="226"/>
    </row>
    <row r="20" spans="1:134" s="220" customFormat="1" ht="9" customHeight="1">
      <c r="B20" s="246" t="s">
        <v>191</v>
      </c>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8" t="s">
        <v>223</v>
      </c>
      <c r="BC20" s="224"/>
      <c r="BD20" s="225"/>
      <c r="BE20" s="225"/>
      <c r="BF20" s="225"/>
      <c r="BG20" s="226"/>
      <c r="BH20" s="224"/>
      <c r="BI20" s="225"/>
      <c r="BJ20" s="225"/>
      <c r="BK20" s="226"/>
      <c r="BL20" s="269"/>
      <c r="BM20" s="270"/>
      <c r="BN20" s="270"/>
      <c r="BO20" s="271"/>
      <c r="BP20" s="269"/>
      <c r="BQ20" s="270"/>
      <c r="BR20" s="270"/>
      <c r="BS20" s="270"/>
      <c r="BT20" s="271"/>
      <c r="BU20" s="269"/>
      <c r="BV20" s="323"/>
      <c r="BW20" s="323"/>
      <c r="BX20" s="321"/>
      <c r="BY20" s="324"/>
      <c r="BZ20" s="323"/>
      <c r="CA20" s="323"/>
      <c r="CB20" s="226"/>
      <c r="CC20" s="224"/>
      <c r="CD20" s="225"/>
      <c r="CE20" s="225"/>
      <c r="CF20" s="225"/>
      <c r="CG20" s="226"/>
      <c r="CH20" s="224"/>
      <c r="CI20" s="225"/>
      <c r="CJ20" s="225"/>
      <c r="CK20" s="226"/>
      <c r="CL20" s="224"/>
      <c r="CM20" s="225"/>
      <c r="CN20" s="225"/>
      <c r="CO20" s="225"/>
      <c r="CP20" s="225"/>
      <c r="CQ20" s="519"/>
      <c r="CR20" s="225"/>
      <c r="CS20" s="225"/>
      <c r="CT20" s="226"/>
      <c r="CU20" s="224"/>
      <c r="CV20" s="225"/>
      <c r="CW20" s="225"/>
      <c r="CX20" s="226"/>
      <c r="CY20" s="224"/>
      <c r="CZ20" s="225"/>
      <c r="DA20" s="225"/>
      <c r="DB20" s="226"/>
      <c r="DC20" s="224"/>
      <c r="DD20" s="225"/>
      <c r="DE20" s="225"/>
      <c r="DF20" s="225"/>
      <c r="DG20" s="226"/>
      <c r="DH20" s="224"/>
      <c r="DI20" s="225"/>
      <c r="DJ20" s="225"/>
      <c r="DK20" s="226"/>
      <c r="DL20" s="224"/>
      <c r="DM20" s="225"/>
      <c r="DN20" s="225"/>
      <c r="DO20" s="226"/>
      <c r="DP20" s="224"/>
      <c r="DQ20" s="225"/>
      <c r="DR20" s="225"/>
      <c r="DS20" s="225"/>
      <c r="DT20" s="226"/>
      <c r="ED20" s="244"/>
    </row>
    <row r="21" spans="1:134">
      <c r="A21"/>
      <c r="B21" s="249" t="s">
        <v>201</v>
      </c>
      <c r="C21" s="265"/>
      <c r="D21" s="265"/>
      <c r="E21" s="265"/>
      <c r="F21" s="265"/>
      <c r="G21" s="265"/>
      <c r="H21" s="265"/>
      <c r="I21" s="265"/>
      <c r="J21" s="265"/>
      <c r="K21" s="265"/>
      <c r="L21" s="265"/>
      <c r="M21" s="265"/>
      <c r="N21" s="265"/>
      <c r="O21" s="265"/>
      <c r="P21" s="265"/>
      <c r="Q21" s="265"/>
      <c r="R21" s="265"/>
      <c r="S21" s="265"/>
      <c r="T21" s="265"/>
      <c r="U21" s="265"/>
      <c r="V21" s="265"/>
      <c r="W21" s="265"/>
      <c r="X21" s="265"/>
      <c r="Y21" s="265"/>
      <c r="Z21" s="265"/>
      <c r="AA21" s="265"/>
      <c r="AB21" s="265"/>
      <c r="AC21" s="265"/>
      <c r="AD21" s="265"/>
      <c r="AE21" s="265"/>
      <c r="AF21" s="265"/>
      <c r="AG21" s="265"/>
      <c r="AH21" s="265"/>
      <c r="AI21" s="265"/>
      <c r="AJ21" s="265"/>
      <c r="AK21" s="265"/>
      <c r="AL21" s="265"/>
      <c r="AM21" s="265"/>
      <c r="AN21" s="265"/>
      <c r="AO21" s="265"/>
      <c r="AP21" s="265"/>
      <c r="AQ21" s="265"/>
      <c r="AR21" s="265"/>
      <c r="AS21" s="265"/>
      <c r="AT21" s="265"/>
      <c r="AU21" s="265"/>
      <c r="AV21" s="265"/>
      <c r="AW21" s="265"/>
      <c r="AX21" s="265"/>
      <c r="AY21" s="265"/>
      <c r="AZ21" s="265"/>
      <c r="BA21" s="265"/>
      <c r="BB21" s="402" t="s">
        <v>325</v>
      </c>
      <c r="BC21" s="266"/>
      <c r="BD21" s="265"/>
      <c r="BE21" s="265"/>
      <c r="BF21" s="265"/>
      <c r="BG21" s="268"/>
      <c r="BH21" s="266"/>
      <c r="BI21" s="265"/>
      <c r="BJ21" s="265"/>
      <c r="BK21" s="268"/>
      <c r="BL21" s="266"/>
      <c r="BM21" s="265"/>
      <c r="BN21" s="265"/>
      <c r="BO21" s="268"/>
      <c r="BP21" s="266"/>
      <c r="BQ21" s="265"/>
      <c r="BR21" s="265"/>
      <c r="BS21" s="265"/>
      <c r="BT21" s="268"/>
      <c r="BU21" s="266"/>
      <c r="BV21" s="265"/>
      <c r="BW21" s="265"/>
      <c r="BX21" s="268"/>
      <c r="BY21" s="266"/>
      <c r="BZ21" s="265"/>
      <c r="CA21" s="265"/>
      <c r="CB21" s="268"/>
      <c r="CC21" s="266"/>
      <c r="CD21" s="265"/>
      <c r="CE21" s="265"/>
      <c r="CF21" s="265"/>
      <c r="CG21" s="268"/>
      <c r="CH21" s="266"/>
      <c r="CI21" s="265"/>
      <c r="CJ21" s="265"/>
      <c r="CK21" s="268"/>
      <c r="CL21" s="266"/>
      <c r="CM21" s="265"/>
      <c r="CN21" s="265"/>
      <c r="CO21" s="265"/>
      <c r="CP21" s="265"/>
      <c r="CQ21" s="520"/>
      <c r="CR21" s="265"/>
      <c r="CS21" s="265"/>
      <c r="CT21" s="268"/>
      <c r="CU21" s="266"/>
      <c r="CV21" s="265"/>
      <c r="CW21" s="265"/>
      <c r="CX21" s="268"/>
      <c r="CY21" s="266"/>
      <c r="CZ21" s="265"/>
      <c r="DA21" s="265"/>
      <c r="DB21" s="268"/>
      <c r="DC21" s="266"/>
      <c r="DD21" s="265"/>
      <c r="DE21" s="265"/>
      <c r="DF21" s="265"/>
      <c r="DG21" s="268"/>
      <c r="DH21" s="266"/>
      <c r="DI21" s="265"/>
      <c r="DJ21" s="265"/>
      <c r="DK21" s="268"/>
      <c r="DL21" s="266"/>
      <c r="DM21" s="265"/>
      <c r="DN21" s="265"/>
      <c r="DO21" s="268"/>
      <c r="DP21" s="266"/>
      <c r="DQ21" s="265"/>
      <c r="DR21" s="265"/>
      <c r="DS21" s="265"/>
      <c r="DT21" s="268"/>
    </row>
    <row r="22" spans="1:134" s="220" customFormat="1" ht="9" customHeight="1">
      <c r="B22" s="393" t="s">
        <v>220</v>
      </c>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7" t="s">
        <v>325</v>
      </c>
      <c r="BC22" s="269"/>
      <c r="BD22" s="270"/>
      <c r="BE22" s="270"/>
      <c r="BF22" s="270"/>
      <c r="BG22" s="271"/>
      <c r="BH22" s="269"/>
      <c r="BI22" s="270"/>
      <c r="BJ22" s="270"/>
      <c r="BK22" s="271"/>
      <c r="BL22" s="224"/>
      <c r="BM22" s="225"/>
      <c r="BN22" s="225"/>
      <c r="BO22" s="226"/>
      <c r="BP22" s="224"/>
      <c r="BQ22" s="225"/>
      <c r="BR22" s="225"/>
      <c r="BS22" s="225"/>
      <c r="BT22" s="226"/>
      <c r="BU22" s="224"/>
      <c r="BV22" s="225"/>
      <c r="BW22" s="225"/>
      <c r="BX22" s="226"/>
      <c r="BY22" s="224"/>
      <c r="BZ22" s="225"/>
      <c r="CA22" s="225"/>
      <c r="CB22" s="226"/>
      <c r="CC22" s="224"/>
      <c r="CD22" s="225"/>
      <c r="CE22" s="225"/>
      <c r="CF22" s="225"/>
      <c r="CG22" s="226"/>
      <c r="CH22" s="224"/>
      <c r="CI22" s="225"/>
      <c r="CJ22" s="225"/>
      <c r="CK22" s="226"/>
      <c r="CL22" s="224"/>
      <c r="CM22" s="225"/>
      <c r="CN22" s="225"/>
      <c r="CO22" s="225"/>
      <c r="CP22" s="225"/>
      <c r="CQ22" s="519"/>
      <c r="CR22" s="225"/>
      <c r="CS22" s="225"/>
      <c r="CT22" s="226"/>
      <c r="CU22" s="224"/>
      <c r="CV22" s="225"/>
      <c r="CW22" s="225"/>
      <c r="CX22" s="226"/>
      <c r="CY22" s="224"/>
      <c r="CZ22" s="225"/>
      <c r="DA22" s="225"/>
      <c r="DB22" s="226"/>
      <c r="DC22" s="224"/>
      <c r="DD22" s="225"/>
      <c r="DE22" s="225"/>
      <c r="DF22" s="225"/>
      <c r="DG22" s="226"/>
      <c r="DH22" s="224"/>
      <c r="DI22" s="225"/>
      <c r="DJ22" s="225"/>
      <c r="DK22" s="226"/>
      <c r="DL22" s="224"/>
      <c r="DM22" s="225"/>
      <c r="DN22" s="225"/>
      <c r="DO22" s="226"/>
      <c r="DP22" s="224"/>
      <c r="DQ22" s="225"/>
      <c r="DR22" s="225"/>
      <c r="DS22" s="225"/>
      <c r="DT22" s="226"/>
    </row>
    <row r="23" spans="1:134" s="220" customFormat="1" ht="9.75" customHeight="1">
      <c r="B23" s="394" t="s">
        <v>343</v>
      </c>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7" t="s">
        <v>325</v>
      </c>
      <c r="BC23" s="269"/>
      <c r="BD23" s="270"/>
      <c r="BE23" s="270"/>
      <c r="BF23" s="270"/>
      <c r="BG23" s="271"/>
      <c r="BH23" s="269"/>
      <c r="BI23" s="380"/>
      <c r="BJ23" s="380"/>
      <c r="BK23" s="396"/>
      <c r="BL23" s="395"/>
      <c r="BM23" s="133"/>
      <c r="BN23" s="270"/>
      <c r="BO23" s="271"/>
      <c r="BP23" s="269"/>
      <c r="BQ23" s="270"/>
      <c r="BR23" s="270"/>
      <c r="BS23" s="270"/>
      <c r="BT23" s="271"/>
      <c r="BU23" s="224"/>
      <c r="BV23" s="225"/>
      <c r="BW23" s="225"/>
      <c r="BX23" s="226"/>
      <c r="BY23" s="224"/>
      <c r="BZ23" s="225"/>
      <c r="CA23" s="225"/>
      <c r="CB23" s="226"/>
      <c r="CC23" s="224"/>
      <c r="CD23" s="225"/>
      <c r="CE23" s="225"/>
      <c r="CF23" s="225"/>
      <c r="CG23" s="226"/>
      <c r="CH23" s="224"/>
      <c r="CI23" s="225"/>
      <c r="CJ23" s="225"/>
      <c r="CK23" s="226"/>
      <c r="CL23" s="224"/>
      <c r="CM23" s="225"/>
      <c r="CN23" s="225"/>
      <c r="CO23" s="225"/>
      <c r="CP23" s="225"/>
      <c r="CQ23" s="519"/>
      <c r="CR23" s="225"/>
      <c r="CS23" s="225"/>
      <c r="CT23" s="226"/>
      <c r="CU23" s="224"/>
      <c r="CV23" s="225"/>
      <c r="CW23" s="225"/>
      <c r="CX23" s="226"/>
      <c r="CY23" s="224"/>
      <c r="CZ23" s="225"/>
      <c r="DA23" s="225"/>
      <c r="DB23" s="226"/>
      <c r="DC23" s="224"/>
      <c r="DD23" s="225"/>
      <c r="DE23" s="225"/>
      <c r="DF23" s="225"/>
      <c r="DG23" s="226"/>
      <c r="DH23" s="224"/>
      <c r="DI23" s="225"/>
      <c r="DJ23" s="225"/>
      <c r="DK23" s="226"/>
      <c r="DL23" s="224"/>
      <c r="DM23" s="225"/>
      <c r="DN23" s="225"/>
      <c r="DO23" s="226"/>
      <c r="DP23" s="224"/>
      <c r="DQ23" s="225"/>
      <c r="DR23" s="225"/>
      <c r="DS23" s="225"/>
      <c r="DT23" s="226"/>
    </row>
    <row r="24" spans="1:134" s="220" customFormat="1" ht="9.75" customHeight="1">
      <c r="B24" s="394" t="s">
        <v>344</v>
      </c>
      <c r="C24" s="247"/>
      <c r="D24" s="247"/>
      <c r="E24" s="247"/>
      <c r="F24" s="247"/>
      <c r="G24" s="247"/>
      <c r="H24" s="247"/>
      <c r="I24" s="247"/>
      <c r="J24" s="247"/>
      <c r="K24" s="247"/>
      <c r="L24" s="247"/>
      <c r="M24" s="247"/>
      <c r="N24" s="247"/>
      <c r="O24" s="247"/>
      <c r="P24" s="247"/>
      <c r="Q24" s="247"/>
      <c r="R24" s="247"/>
      <c r="S24" s="247"/>
      <c r="T24" s="247"/>
      <c r="U24" s="247"/>
      <c r="V24" s="247"/>
      <c r="W24" s="247"/>
      <c r="X24" s="247"/>
      <c r="Y24" s="247"/>
      <c r="Z24" s="247"/>
      <c r="AA24" s="247"/>
      <c r="AB24" s="247"/>
      <c r="AC24" s="247"/>
      <c r="AD24" s="247"/>
      <c r="AE24" s="247"/>
      <c r="AF24" s="247"/>
      <c r="AG24" s="247"/>
      <c r="AH24" s="247"/>
      <c r="AI24" s="247"/>
      <c r="AJ24" s="247"/>
      <c r="AK24" s="247"/>
      <c r="AL24" s="247"/>
      <c r="AM24" s="247"/>
      <c r="AN24" s="247"/>
      <c r="AO24" s="247"/>
      <c r="AP24" s="247"/>
      <c r="AQ24" s="247"/>
      <c r="AR24" s="247"/>
      <c r="AS24" s="247"/>
      <c r="AT24" s="247"/>
      <c r="AU24" s="247"/>
      <c r="AV24" s="247"/>
      <c r="AW24" s="247"/>
      <c r="AX24" s="247"/>
      <c r="AY24" s="247"/>
      <c r="AZ24" s="247"/>
      <c r="BA24" s="247"/>
      <c r="BB24" s="247" t="s">
        <v>325</v>
      </c>
      <c r="BC24" s="269"/>
      <c r="BD24" s="270"/>
      <c r="BE24" s="270"/>
      <c r="BF24" s="270"/>
      <c r="BG24" s="271"/>
      <c r="BH24" s="269"/>
      <c r="BI24" s="225"/>
      <c r="BJ24" s="133"/>
      <c r="BK24" s="374"/>
      <c r="BL24" s="408"/>
      <c r="BM24" s="133"/>
      <c r="BN24" s="270"/>
      <c r="BO24" s="271"/>
      <c r="BP24" s="269"/>
      <c r="BQ24" s="270"/>
      <c r="BR24" s="270"/>
      <c r="BS24" s="270"/>
      <c r="BT24" s="271"/>
      <c r="BU24" s="224"/>
      <c r="BV24" s="225"/>
      <c r="BW24" s="225"/>
      <c r="BX24" s="226"/>
      <c r="BY24" s="224"/>
      <c r="BZ24" s="225"/>
      <c r="CA24" s="225"/>
      <c r="CB24" s="226"/>
      <c r="CC24" s="224"/>
      <c r="CD24" s="225"/>
      <c r="CE24" s="225"/>
      <c r="CF24" s="225"/>
      <c r="CG24" s="226"/>
      <c r="CH24" s="224"/>
      <c r="CI24" s="225"/>
      <c r="CJ24" s="225"/>
      <c r="CK24" s="226"/>
      <c r="CL24" s="224"/>
      <c r="CM24" s="225"/>
      <c r="CN24" s="225"/>
      <c r="CO24" s="225"/>
      <c r="CP24" s="225"/>
      <c r="CQ24" s="519"/>
      <c r="CR24" s="225"/>
      <c r="CS24" s="225"/>
      <c r="CT24" s="226"/>
      <c r="CU24" s="224"/>
      <c r="CV24" s="225"/>
      <c r="CW24" s="225"/>
      <c r="CX24" s="226"/>
      <c r="CY24" s="224"/>
      <c r="CZ24" s="225"/>
      <c r="DA24" s="225"/>
      <c r="DB24" s="226"/>
      <c r="DC24" s="224"/>
      <c r="DD24" s="225"/>
      <c r="DE24" s="225"/>
      <c r="DF24" s="225"/>
      <c r="DG24" s="226"/>
      <c r="DH24" s="224"/>
      <c r="DI24" s="225"/>
      <c r="DJ24" s="225"/>
      <c r="DK24" s="226"/>
      <c r="DL24" s="224"/>
      <c r="DM24" s="225"/>
      <c r="DN24" s="225"/>
      <c r="DO24" s="226"/>
      <c r="DP24" s="224"/>
      <c r="DQ24" s="225"/>
      <c r="DR24" s="225"/>
      <c r="DS24" s="225"/>
      <c r="DT24" s="226"/>
    </row>
    <row r="25" spans="1:134" s="220" customFormat="1" ht="9.75" customHeight="1">
      <c r="B25" s="394" t="s">
        <v>345</v>
      </c>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7" t="s">
        <v>325</v>
      </c>
      <c r="BC25" s="269"/>
      <c r="BD25" s="270"/>
      <c r="BE25" s="270"/>
      <c r="BF25" s="270"/>
      <c r="BG25" s="271"/>
      <c r="BH25" s="269"/>
      <c r="BI25" s="270"/>
      <c r="BJ25" s="270"/>
      <c r="BK25" s="407"/>
      <c r="BL25" s="409"/>
      <c r="BM25" s="270"/>
      <c r="BN25" s="270"/>
      <c r="BO25" s="271"/>
      <c r="BP25" s="269"/>
      <c r="BQ25" s="270"/>
      <c r="BR25" s="270"/>
      <c r="BS25" s="270"/>
      <c r="BT25" s="271"/>
      <c r="BU25" s="224"/>
      <c r="BV25" s="225"/>
      <c r="BW25" s="225"/>
      <c r="BX25" s="226"/>
      <c r="BY25" s="224"/>
      <c r="BZ25" s="225"/>
      <c r="CA25" s="225"/>
      <c r="CB25" s="226"/>
      <c r="CC25" s="224"/>
      <c r="CD25" s="225"/>
      <c r="CE25" s="225"/>
      <c r="CF25" s="225"/>
      <c r="CG25" s="226"/>
      <c r="CH25" s="224"/>
      <c r="CI25" s="225"/>
      <c r="CJ25" s="225"/>
      <c r="CK25" s="226"/>
      <c r="CL25" s="224"/>
      <c r="CM25" s="225"/>
      <c r="CN25" s="225"/>
      <c r="CO25" s="225"/>
      <c r="CP25" s="225"/>
      <c r="CQ25" s="519"/>
      <c r="CR25" s="225"/>
      <c r="CS25" s="225"/>
      <c r="CT25" s="226"/>
      <c r="CU25" s="224"/>
      <c r="CV25" s="225"/>
      <c r="CW25" s="225"/>
      <c r="CX25" s="226"/>
      <c r="CY25" s="224"/>
      <c r="CZ25" s="225"/>
      <c r="DA25" s="225"/>
      <c r="DB25" s="226"/>
      <c r="DC25" s="224"/>
      <c r="DD25" s="225"/>
      <c r="DE25" s="225"/>
      <c r="DF25" s="225"/>
      <c r="DG25" s="226"/>
      <c r="DH25" s="224"/>
      <c r="DI25" s="225"/>
      <c r="DJ25" s="225"/>
      <c r="DK25" s="226"/>
      <c r="DL25" s="224"/>
      <c r="DM25" s="225"/>
      <c r="DN25" s="225"/>
      <c r="DO25" s="226"/>
      <c r="DP25" s="224"/>
      <c r="DQ25" s="225"/>
      <c r="DR25" s="225"/>
      <c r="DS25" s="225"/>
      <c r="DT25" s="226"/>
    </row>
    <row r="26" spans="1:134" s="220" customFormat="1" ht="9.75" customHeight="1">
      <c r="B26" s="617" t="s">
        <v>675</v>
      </c>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7"/>
      <c r="BC26" s="269"/>
      <c r="BD26" s="270"/>
      <c r="BE26" s="270"/>
      <c r="BF26" s="270"/>
      <c r="BG26" s="271"/>
      <c r="BH26" s="269"/>
      <c r="BI26" s="270"/>
      <c r="BJ26" s="270"/>
      <c r="BK26" s="407"/>
      <c r="BL26" s="409"/>
      <c r="BM26" s="270"/>
      <c r="BN26" s="270"/>
      <c r="BO26" s="271"/>
      <c r="BP26" s="269"/>
      <c r="BQ26" s="270"/>
      <c r="BR26" s="270"/>
      <c r="BS26" s="270"/>
      <c r="BT26" s="271"/>
      <c r="BU26" s="224"/>
      <c r="BV26" s="225"/>
      <c r="BW26" s="225"/>
      <c r="BX26" s="226"/>
      <c r="BY26" s="224"/>
      <c r="BZ26" s="225"/>
      <c r="CA26" s="225"/>
      <c r="CB26" s="226"/>
      <c r="CC26" s="224"/>
      <c r="CD26" s="225"/>
      <c r="CE26" s="225"/>
      <c r="CF26" s="225"/>
      <c r="CG26" s="226"/>
      <c r="CH26" s="224"/>
      <c r="CI26" s="225"/>
      <c r="CJ26" s="225"/>
      <c r="CK26" s="226"/>
      <c r="CL26" s="224"/>
      <c r="CM26" s="225"/>
      <c r="CN26" s="225"/>
      <c r="CO26" s="225"/>
      <c r="CP26" s="225"/>
      <c r="CQ26" s="519"/>
      <c r="CR26" s="225"/>
      <c r="CS26" s="225"/>
      <c r="CT26" s="226"/>
      <c r="CU26" s="224"/>
      <c r="CV26" s="225"/>
      <c r="CW26" s="225"/>
      <c r="CX26" s="226"/>
      <c r="CY26" s="224"/>
      <c r="CZ26" s="225"/>
      <c r="DA26" s="225"/>
      <c r="DB26" s="226"/>
      <c r="DC26" s="224"/>
      <c r="DD26" s="225"/>
      <c r="DE26" s="225"/>
      <c r="DF26" s="225"/>
      <c r="DG26" s="226"/>
      <c r="DH26" s="224"/>
      <c r="DI26" s="225"/>
      <c r="DJ26" s="225"/>
      <c r="DK26" s="226"/>
      <c r="DL26" s="224"/>
      <c r="DM26" s="225"/>
      <c r="DN26" s="225"/>
      <c r="DO26" s="226"/>
      <c r="DP26" s="224"/>
      <c r="DQ26" s="225"/>
      <c r="DR26" s="225"/>
      <c r="DS26" s="225"/>
      <c r="DT26" s="226"/>
    </row>
    <row r="27" spans="1:134" s="220" customFormat="1" ht="9.75" customHeight="1">
      <c r="B27" s="617" t="s">
        <v>676</v>
      </c>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7"/>
      <c r="BC27" s="269"/>
      <c r="BD27" s="270"/>
      <c r="BE27" s="270"/>
      <c r="BF27" s="270"/>
      <c r="BG27" s="271"/>
      <c r="BH27" s="269"/>
      <c r="BI27" s="270"/>
      <c r="BJ27" s="270"/>
      <c r="BK27" s="407"/>
      <c r="BL27" s="409"/>
      <c r="BM27" s="270"/>
      <c r="BN27" s="270"/>
      <c r="BO27" s="271"/>
      <c r="BP27" s="269"/>
      <c r="BQ27" s="270"/>
      <c r="BR27" s="270"/>
      <c r="BS27" s="270"/>
      <c r="BT27" s="271"/>
      <c r="BU27" s="224"/>
      <c r="BV27" s="225"/>
      <c r="BW27" s="225"/>
      <c r="BX27" s="226"/>
      <c r="BY27" s="224"/>
      <c r="BZ27" s="225"/>
      <c r="CA27" s="225"/>
      <c r="CB27" s="226"/>
      <c r="CC27" s="224"/>
      <c r="CD27" s="225"/>
      <c r="CE27" s="225"/>
      <c r="CF27" s="225"/>
      <c r="CG27" s="226"/>
      <c r="CH27" s="224"/>
      <c r="CI27" s="225"/>
      <c r="CJ27" s="225"/>
      <c r="CK27" s="226"/>
      <c r="CL27" s="224"/>
      <c r="CM27" s="225"/>
      <c r="CN27" s="225"/>
      <c r="CO27" s="225"/>
      <c r="CP27" s="225"/>
      <c r="CQ27" s="519"/>
      <c r="CR27" s="225"/>
      <c r="CS27" s="225"/>
      <c r="CT27" s="226"/>
      <c r="CU27" s="224"/>
      <c r="CV27" s="225"/>
      <c r="CW27" s="225"/>
      <c r="CX27" s="226"/>
      <c r="CY27" s="224"/>
      <c r="CZ27" s="225"/>
      <c r="DA27" s="225"/>
      <c r="DB27" s="226"/>
      <c r="DC27" s="224"/>
      <c r="DD27" s="225"/>
      <c r="DE27" s="225"/>
      <c r="DF27" s="225"/>
      <c r="DG27" s="226"/>
      <c r="DH27" s="224"/>
      <c r="DI27" s="225"/>
      <c r="DJ27" s="225"/>
      <c r="DK27" s="226"/>
      <c r="DL27" s="224"/>
      <c r="DM27" s="225"/>
      <c r="DN27" s="225"/>
      <c r="DO27" s="226"/>
      <c r="DP27" s="224"/>
      <c r="DQ27" s="225"/>
      <c r="DR27" s="225"/>
      <c r="DS27" s="225"/>
      <c r="DT27" s="226"/>
    </row>
    <row r="28" spans="1:134" s="220" customFormat="1" ht="9.75" customHeight="1">
      <c r="B28" s="617" t="s">
        <v>346</v>
      </c>
      <c r="C28" s="247"/>
      <c r="D28" s="247"/>
      <c r="E28" s="247"/>
      <c r="F28" s="247"/>
      <c r="G28" s="247"/>
      <c r="H28" s="247"/>
      <c r="I28" s="247"/>
      <c r="J28" s="247"/>
      <c r="K28" s="247"/>
      <c r="L28" s="247"/>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7"/>
      <c r="AP28" s="247"/>
      <c r="AQ28" s="247"/>
      <c r="AR28" s="247"/>
      <c r="AS28" s="247"/>
      <c r="AT28" s="247"/>
      <c r="AU28" s="247"/>
      <c r="AV28" s="247"/>
      <c r="AW28" s="247"/>
      <c r="AX28" s="247"/>
      <c r="AY28" s="247"/>
      <c r="AZ28" s="247"/>
      <c r="BA28" s="247"/>
      <c r="BB28" s="247" t="s">
        <v>325</v>
      </c>
      <c r="BC28" s="269"/>
      <c r="BD28" s="270"/>
      <c r="BE28" s="270"/>
      <c r="BF28" s="270"/>
      <c r="BG28" s="271"/>
      <c r="BH28" s="269"/>
      <c r="BI28" s="270"/>
      <c r="BJ28" s="270"/>
      <c r="BK28" s="271"/>
      <c r="BL28" s="269"/>
      <c r="BM28" s="270"/>
      <c r="BN28" s="270"/>
      <c r="BO28" s="271"/>
      <c r="BP28" s="269"/>
      <c r="BQ28" s="270"/>
      <c r="BR28" s="270"/>
      <c r="BS28" s="270"/>
      <c r="BT28" s="271"/>
      <c r="BU28" s="224"/>
      <c r="BV28" s="225"/>
      <c r="BW28" s="225"/>
      <c r="BX28" s="226"/>
      <c r="BY28" s="224"/>
      <c r="BZ28" s="225"/>
      <c r="CA28" s="225"/>
      <c r="CB28" s="226"/>
      <c r="CC28" s="224"/>
      <c r="CD28" s="225"/>
      <c r="CE28" s="225"/>
      <c r="CF28" s="225"/>
      <c r="CG28" s="226"/>
      <c r="CH28" s="224"/>
      <c r="CI28" s="225"/>
      <c r="CJ28" s="225"/>
      <c r="CK28" s="226"/>
      <c r="CL28" s="224"/>
      <c r="CM28" s="225"/>
      <c r="CN28" s="225"/>
      <c r="CO28" s="225"/>
      <c r="CP28" s="225"/>
      <c r="CQ28" s="519"/>
      <c r="CR28" s="225"/>
      <c r="CS28" s="225"/>
      <c r="CT28" s="226"/>
      <c r="CU28" s="224"/>
      <c r="CV28" s="225"/>
      <c r="CW28" s="225"/>
      <c r="CX28" s="226"/>
      <c r="CY28" s="224"/>
      <c r="CZ28" s="225"/>
      <c r="DA28" s="225"/>
      <c r="DB28" s="226"/>
      <c r="DC28" s="224"/>
      <c r="DD28" s="225"/>
      <c r="DE28" s="225"/>
      <c r="DF28" s="225"/>
      <c r="DG28" s="226"/>
      <c r="DH28" s="224"/>
      <c r="DI28" s="225"/>
      <c r="DJ28" s="225"/>
      <c r="DK28" s="226"/>
      <c r="DL28" s="224"/>
      <c r="DM28" s="225"/>
      <c r="DN28" s="225"/>
      <c r="DO28" s="226"/>
      <c r="DP28" s="224"/>
      <c r="DQ28" s="225"/>
      <c r="DR28" s="225"/>
      <c r="DS28" s="225"/>
      <c r="DT28" s="226"/>
    </row>
    <row r="29" spans="1:134" s="220" customFormat="1" ht="9" customHeight="1">
      <c r="B29" s="391" t="s">
        <v>53</v>
      </c>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7" t="s">
        <v>325</v>
      </c>
      <c r="BC29" s="224"/>
      <c r="BD29" s="225"/>
      <c r="BE29" s="270"/>
      <c r="BF29" s="270"/>
      <c r="BG29" s="271"/>
      <c r="BH29" s="269"/>
      <c r="BI29" s="270"/>
      <c r="BJ29" s="270"/>
      <c r="BK29" s="271"/>
      <c r="BL29" s="269"/>
      <c r="BM29" s="270"/>
      <c r="BN29" s="270"/>
      <c r="BO29" s="271"/>
      <c r="BP29" s="269"/>
      <c r="BQ29" s="270"/>
      <c r="BR29" s="270"/>
      <c r="BS29" s="270"/>
      <c r="BT29" s="271"/>
      <c r="BU29" s="224"/>
      <c r="BV29" s="225"/>
      <c r="BW29" s="225"/>
      <c r="BX29" s="226"/>
      <c r="BY29" s="224"/>
      <c r="BZ29" s="225"/>
      <c r="CA29" s="225"/>
      <c r="CB29" s="226"/>
      <c r="CC29" s="224"/>
      <c r="CD29" s="225"/>
      <c r="CE29" s="225"/>
      <c r="CF29" s="225"/>
      <c r="CG29" s="226"/>
      <c r="CH29" s="224"/>
      <c r="CI29" s="225"/>
      <c r="CJ29" s="225"/>
      <c r="CK29" s="226"/>
      <c r="CL29" s="224"/>
      <c r="CM29" s="225"/>
      <c r="CN29" s="225"/>
      <c r="CO29" s="225"/>
      <c r="CP29" s="225"/>
      <c r="CQ29" s="519"/>
      <c r="CR29" s="225"/>
      <c r="CS29" s="225"/>
      <c r="CT29" s="226"/>
      <c r="CU29" s="224"/>
      <c r="CV29" s="225"/>
      <c r="CW29" s="225"/>
      <c r="CX29" s="226"/>
      <c r="CY29" s="224"/>
      <c r="CZ29" s="225"/>
      <c r="DA29" s="225"/>
      <c r="DB29" s="226"/>
      <c r="DC29" s="224"/>
      <c r="DD29" s="225"/>
      <c r="DE29" s="225"/>
      <c r="DF29" s="225"/>
      <c r="DG29" s="226"/>
      <c r="DH29" s="224"/>
      <c r="DI29" s="225"/>
      <c r="DJ29" s="225"/>
      <c r="DK29" s="226"/>
      <c r="DL29" s="224"/>
      <c r="DM29" s="225"/>
      <c r="DN29" s="225"/>
      <c r="DO29" s="226"/>
      <c r="DP29" s="224"/>
      <c r="DQ29" s="225"/>
      <c r="DR29" s="225"/>
      <c r="DS29" s="225"/>
      <c r="DT29" s="226"/>
    </row>
    <row r="30" spans="1:134" s="220" customFormat="1" ht="9" customHeight="1">
      <c r="B30" s="392" t="s">
        <v>343</v>
      </c>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7" t="s">
        <v>325</v>
      </c>
      <c r="BC30" s="224"/>
      <c r="BD30" s="225"/>
      <c r="BE30" s="270"/>
      <c r="BF30" s="270"/>
      <c r="BG30" s="271"/>
      <c r="BH30" s="269"/>
      <c r="BI30" s="270"/>
      <c r="BJ30" s="270"/>
      <c r="BK30" s="271"/>
      <c r="BL30" s="531"/>
      <c r="BM30" s="225"/>
      <c r="BN30" s="270"/>
      <c r="BO30" s="407"/>
      <c r="BP30" s="269"/>
      <c r="BQ30" s="270"/>
      <c r="BR30" s="270"/>
      <c r="BS30" s="270"/>
      <c r="BT30" s="271"/>
      <c r="BU30" s="224"/>
      <c r="BV30" s="225"/>
      <c r="BW30" s="225"/>
      <c r="BX30" s="226"/>
      <c r="BY30" s="224"/>
      <c r="BZ30" s="225"/>
      <c r="CA30" s="225"/>
      <c r="CB30" s="226"/>
      <c r="CC30" s="224"/>
      <c r="CD30" s="225"/>
      <c r="CE30" s="225"/>
      <c r="CF30" s="225"/>
      <c r="CG30" s="226"/>
      <c r="CH30" s="224"/>
      <c r="CI30" s="225"/>
      <c r="CJ30" s="225"/>
      <c r="CK30" s="226"/>
      <c r="CL30" s="224"/>
      <c r="CM30" s="225"/>
      <c r="CN30" s="225"/>
      <c r="CO30" s="225"/>
      <c r="CP30" s="225"/>
      <c r="CQ30" s="519"/>
      <c r="CR30" s="225"/>
      <c r="CS30" s="225"/>
      <c r="CT30" s="226"/>
      <c r="CU30" s="224"/>
      <c r="CV30" s="225"/>
      <c r="CW30" s="225"/>
      <c r="CX30" s="226"/>
      <c r="CY30" s="224"/>
      <c r="CZ30" s="225"/>
      <c r="DA30" s="225"/>
      <c r="DB30" s="226"/>
      <c r="DC30" s="224"/>
      <c r="DD30" s="225"/>
      <c r="DE30" s="225"/>
      <c r="DF30" s="225"/>
      <c r="DG30" s="226"/>
      <c r="DH30" s="224"/>
      <c r="DI30" s="225"/>
      <c r="DJ30" s="225"/>
      <c r="DK30" s="226"/>
      <c r="DL30" s="224"/>
      <c r="DM30" s="225"/>
      <c r="DN30" s="225"/>
      <c r="DO30" s="226"/>
      <c r="DP30" s="224"/>
      <c r="DQ30" s="225"/>
      <c r="DR30" s="225"/>
      <c r="DS30" s="225"/>
      <c r="DT30" s="226"/>
    </row>
    <row r="31" spans="1:134" s="220" customFormat="1" ht="9" customHeight="1">
      <c r="B31" s="392" t="s">
        <v>345</v>
      </c>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7" t="s">
        <v>325</v>
      </c>
      <c r="BC31" s="224"/>
      <c r="BD31" s="225"/>
      <c r="BE31" s="270"/>
      <c r="BF31" s="270"/>
      <c r="BG31" s="271"/>
      <c r="BH31" s="269"/>
      <c r="BI31" s="270"/>
      <c r="BJ31" s="270"/>
      <c r="BK31" s="271"/>
      <c r="BL31" s="224"/>
      <c r="BM31" s="384"/>
      <c r="BN31" s="270"/>
      <c r="BO31" s="407"/>
      <c r="BP31" s="269"/>
      <c r="BQ31" s="270"/>
      <c r="BR31" s="270"/>
      <c r="BS31" s="270"/>
      <c r="BT31" s="271"/>
      <c r="BU31" s="224"/>
      <c r="BV31" s="225"/>
      <c r="BW31" s="225"/>
      <c r="BX31" s="226"/>
      <c r="BY31" s="224"/>
      <c r="BZ31" s="225"/>
      <c r="CA31" s="225"/>
      <c r="CB31" s="226"/>
      <c r="CC31" s="224"/>
      <c r="CD31" s="225"/>
      <c r="CE31" s="225"/>
      <c r="CF31" s="225"/>
      <c r="CG31" s="226"/>
      <c r="CH31" s="224"/>
      <c r="CI31" s="225"/>
      <c r="CJ31" s="225"/>
      <c r="CK31" s="226"/>
      <c r="CL31" s="224"/>
      <c r="CM31" s="225"/>
      <c r="CN31" s="225"/>
      <c r="CO31" s="225"/>
      <c r="CP31" s="225"/>
      <c r="CQ31" s="519"/>
      <c r="CR31" s="225"/>
      <c r="CS31" s="225"/>
      <c r="CT31" s="226"/>
      <c r="CU31" s="224"/>
      <c r="CV31" s="225"/>
      <c r="CW31" s="225"/>
      <c r="CX31" s="226"/>
      <c r="CY31" s="224"/>
      <c r="CZ31" s="225"/>
      <c r="DA31" s="225"/>
      <c r="DB31" s="226"/>
      <c r="DC31" s="224"/>
      <c r="DD31" s="225"/>
      <c r="DE31" s="225"/>
      <c r="DF31" s="225"/>
      <c r="DG31" s="226"/>
      <c r="DH31" s="224"/>
      <c r="DI31" s="225"/>
      <c r="DJ31" s="225"/>
      <c r="DK31" s="226"/>
      <c r="DL31" s="224"/>
      <c r="DM31" s="225"/>
      <c r="DN31" s="225"/>
      <c r="DO31" s="226"/>
      <c r="DP31" s="224"/>
      <c r="DQ31" s="225"/>
      <c r="DR31" s="225"/>
      <c r="DS31" s="225"/>
      <c r="DT31" s="226"/>
    </row>
    <row r="32" spans="1:134" s="220" customFormat="1" ht="9" customHeight="1">
      <c r="B32" s="392" t="s">
        <v>551</v>
      </c>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7" t="s">
        <v>325</v>
      </c>
      <c r="BC32" s="224"/>
      <c r="BD32" s="225"/>
      <c r="BE32" s="270"/>
      <c r="BF32" s="270"/>
      <c r="BG32" s="271"/>
      <c r="BH32" s="269"/>
      <c r="BI32" s="270"/>
      <c r="BJ32" s="270"/>
      <c r="BK32" s="271"/>
      <c r="BL32" s="275"/>
      <c r="BM32" s="273"/>
      <c r="BN32" s="270"/>
      <c r="BO32" s="407"/>
      <c r="BP32" s="269"/>
      <c r="BQ32" s="270"/>
      <c r="BR32" s="270"/>
      <c r="BS32" s="270"/>
      <c r="BT32" s="271"/>
      <c r="BU32" s="224"/>
      <c r="BV32" s="225"/>
      <c r="BW32" s="225"/>
      <c r="BX32" s="226"/>
      <c r="BY32" s="224"/>
      <c r="BZ32" s="225"/>
      <c r="CA32" s="225"/>
      <c r="CB32" s="226"/>
      <c r="CC32" s="224"/>
      <c r="CD32" s="225"/>
      <c r="CE32" s="225"/>
      <c r="CF32" s="225"/>
      <c r="CG32" s="226"/>
      <c r="CH32" s="224"/>
      <c r="CI32" s="225"/>
      <c r="CJ32" s="225"/>
      <c r="CK32" s="226"/>
      <c r="CL32" s="224"/>
      <c r="CM32" s="225"/>
      <c r="CN32" s="225"/>
      <c r="CO32" s="225"/>
      <c r="CP32" s="225"/>
      <c r="CQ32" s="519"/>
      <c r="CR32" s="225"/>
      <c r="CS32" s="225"/>
      <c r="CT32" s="226"/>
      <c r="CU32" s="224"/>
      <c r="CV32" s="225"/>
      <c r="CW32" s="225"/>
      <c r="CX32" s="226"/>
      <c r="CY32" s="224"/>
      <c r="CZ32" s="225"/>
      <c r="DA32" s="225"/>
      <c r="DB32" s="226"/>
      <c r="DC32" s="224"/>
      <c r="DD32" s="225"/>
      <c r="DE32" s="225"/>
      <c r="DF32" s="225"/>
      <c r="DG32" s="226"/>
      <c r="DH32" s="224"/>
      <c r="DI32" s="225"/>
      <c r="DJ32" s="225"/>
      <c r="DK32" s="226"/>
      <c r="DL32" s="224"/>
      <c r="DM32" s="225"/>
      <c r="DN32" s="225"/>
      <c r="DO32" s="226"/>
      <c r="DP32" s="224"/>
      <c r="DQ32" s="225"/>
      <c r="DR32" s="225"/>
      <c r="DS32" s="225"/>
      <c r="DT32" s="226"/>
    </row>
    <row r="33" spans="2:124" s="220" customFormat="1" ht="9" customHeight="1" thickBot="1">
      <c r="B33" s="392" t="s">
        <v>549</v>
      </c>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7" t="s">
        <v>325</v>
      </c>
      <c r="BC33" s="224"/>
      <c r="BD33" s="225"/>
      <c r="BE33" s="270"/>
      <c r="BF33" s="270"/>
      <c r="BG33" s="271"/>
      <c r="BH33" s="269"/>
      <c r="BI33" s="270"/>
      <c r="BJ33" s="270"/>
      <c r="BK33" s="271"/>
      <c r="BL33" s="269"/>
      <c r="BM33" s="270"/>
      <c r="BN33" s="270"/>
      <c r="BO33" s="271"/>
      <c r="BP33" s="269"/>
      <c r="BQ33" s="270"/>
      <c r="BR33" s="270"/>
      <c r="BS33" s="270"/>
      <c r="BT33" s="271"/>
      <c r="BU33" s="224"/>
      <c r="BV33" s="225"/>
      <c r="BW33" s="225"/>
      <c r="BX33" s="226"/>
      <c r="BY33" s="224"/>
      <c r="BZ33" s="225"/>
      <c r="CA33" s="225"/>
      <c r="CB33" s="226"/>
      <c r="CC33" s="224"/>
      <c r="CD33" s="225"/>
      <c r="CE33" s="225"/>
      <c r="CF33" s="225"/>
      <c r="CG33" s="226"/>
      <c r="CH33" s="224"/>
      <c r="CI33" s="225"/>
      <c r="CJ33" s="225"/>
      <c r="CK33" s="226"/>
      <c r="CL33" s="224"/>
      <c r="CM33" s="225"/>
      <c r="CN33" s="225"/>
      <c r="CO33" s="225"/>
      <c r="CP33" s="225"/>
      <c r="CQ33" s="519"/>
      <c r="CR33" s="225"/>
      <c r="CS33" s="225"/>
      <c r="CT33" s="226"/>
      <c r="CU33" s="224"/>
      <c r="CV33" s="225"/>
      <c r="CW33" s="225"/>
      <c r="CX33" s="226"/>
      <c r="CY33" s="224"/>
      <c r="CZ33" s="225"/>
      <c r="DA33" s="225"/>
      <c r="DB33" s="226"/>
      <c r="DC33" s="224"/>
      <c r="DD33" s="225"/>
      <c r="DE33" s="225"/>
      <c r="DF33" s="225"/>
      <c r="DG33" s="226"/>
      <c r="DH33" s="224"/>
      <c r="DI33" s="225"/>
      <c r="DJ33" s="225"/>
      <c r="DK33" s="226"/>
      <c r="DL33" s="224"/>
      <c r="DM33" s="225"/>
      <c r="DN33" s="225"/>
      <c r="DO33" s="226"/>
      <c r="DP33" s="224"/>
      <c r="DQ33" s="225"/>
      <c r="DR33" s="225"/>
      <c r="DS33" s="225"/>
      <c r="DT33" s="226"/>
    </row>
    <row r="34" spans="2:124" s="220" customFormat="1" ht="9" customHeight="1" thickBot="1">
      <c r="B34" s="392" t="s">
        <v>498</v>
      </c>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47" t="s">
        <v>325</v>
      </c>
      <c r="BC34" s="224"/>
      <c r="BD34" s="225"/>
      <c r="BE34" s="225"/>
      <c r="BF34" s="225"/>
      <c r="BG34" s="226"/>
      <c r="BH34" s="224"/>
      <c r="BI34" s="225"/>
      <c r="BJ34" s="225"/>
      <c r="BK34" s="226"/>
      <c r="BL34" s="224"/>
      <c r="BM34" s="225"/>
      <c r="BN34" s="620"/>
      <c r="BO34" s="621"/>
      <c r="BP34" s="622"/>
      <c r="BQ34" s="270"/>
      <c r="BR34" s="225"/>
      <c r="BS34" s="270"/>
      <c r="BT34" s="271"/>
      <c r="BU34" s="269"/>
      <c r="BV34" s="270"/>
      <c r="BW34" s="270"/>
      <c r="BX34" s="277"/>
      <c r="BY34" s="269"/>
      <c r="BZ34" s="270"/>
      <c r="CA34" s="270"/>
      <c r="CB34" s="271"/>
      <c r="CC34" s="224"/>
      <c r="CD34" s="225"/>
      <c r="CE34" s="225"/>
      <c r="CF34" s="225"/>
      <c r="CG34" s="226"/>
      <c r="CH34" s="224"/>
      <c r="CI34" s="225"/>
      <c r="CJ34" s="225"/>
      <c r="CK34" s="226"/>
      <c r="CL34" s="224"/>
      <c r="CM34" s="225"/>
      <c r="CN34" s="225"/>
      <c r="CO34" s="225"/>
      <c r="CP34" s="225"/>
      <c r="CQ34" s="519"/>
      <c r="CR34" s="225"/>
      <c r="CS34" s="225"/>
      <c r="CT34" s="226"/>
      <c r="CU34" s="224"/>
      <c r="CV34" s="225"/>
      <c r="CW34" s="225"/>
      <c r="CX34" s="226"/>
      <c r="CY34" s="224"/>
      <c r="CZ34" s="225"/>
      <c r="DA34" s="225"/>
      <c r="DB34" s="226"/>
      <c r="DC34" s="224"/>
      <c r="DD34" s="225"/>
      <c r="DE34" s="225"/>
      <c r="DF34" s="225"/>
      <c r="DG34" s="226"/>
      <c r="DH34" s="224"/>
      <c r="DI34" s="225"/>
      <c r="DJ34" s="225"/>
      <c r="DK34" s="226"/>
      <c r="DL34" s="224"/>
      <c r="DM34" s="225"/>
      <c r="DN34" s="225"/>
      <c r="DO34" s="226"/>
      <c r="DP34" s="224"/>
      <c r="DQ34" s="225"/>
      <c r="DR34" s="225"/>
      <c r="DS34" s="225"/>
      <c r="DT34" s="226"/>
    </row>
    <row r="35" spans="2:124" s="220" customFormat="1" ht="9.75" customHeight="1" thickBot="1">
      <c r="B35" s="392" t="s">
        <v>579</v>
      </c>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7" t="s">
        <v>325</v>
      </c>
      <c r="BC35" s="224"/>
      <c r="BD35" s="225"/>
      <c r="BE35" s="225"/>
      <c r="BF35" s="225"/>
      <c r="BG35" s="226"/>
      <c r="BH35" s="224"/>
      <c r="BI35" s="225"/>
      <c r="BJ35" s="225"/>
      <c r="BK35" s="226"/>
      <c r="BL35" s="224"/>
      <c r="BM35" s="225"/>
      <c r="BN35" s="618"/>
      <c r="BO35" s="623"/>
      <c r="BP35" s="619"/>
      <c r="BS35" s="270"/>
      <c r="BT35" s="271"/>
      <c r="BU35" s="269"/>
      <c r="BV35" s="270"/>
      <c r="BW35" s="270"/>
      <c r="BX35" s="277"/>
      <c r="BY35" s="269"/>
      <c r="BZ35" s="270"/>
      <c r="CA35" s="270"/>
      <c r="CB35" s="271"/>
      <c r="CC35" s="224"/>
      <c r="CD35" s="225"/>
      <c r="CE35" s="225"/>
      <c r="CF35" s="225"/>
      <c r="CG35" s="226"/>
      <c r="CH35" s="224"/>
      <c r="CI35" s="225"/>
      <c r="CJ35" s="225"/>
      <c r="CK35" s="226"/>
      <c r="CL35" s="224"/>
      <c r="CM35" s="225"/>
      <c r="CN35" s="225"/>
      <c r="CO35" s="225"/>
      <c r="CP35" s="225"/>
      <c r="CQ35" s="519"/>
      <c r="CR35" s="225"/>
      <c r="CS35" s="225"/>
      <c r="CT35" s="226"/>
      <c r="CU35" s="224"/>
      <c r="CV35" s="225"/>
      <c r="CW35" s="225"/>
      <c r="CX35" s="226"/>
      <c r="CY35" s="224"/>
      <c r="CZ35" s="225"/>
      <c r="DA35" s="225"/>
      <c r="DB35" s="226"/>
      <c r="DC35" s="224"/>
      <c r="DD35" s="225"/>
      <c r="DE35" s="225"/>
      <c r="DF35" s="225"/>
      <c r="DG35" s="226"/>
      <c r="DH35" s="224"/>
      <c r="DI35" s="225"/>
      <c r="DJ35" s="225"/>
      <c r="DK35" s="226"/>
      <c r="DL35" s="224"/>
      <c r="DM35" s="225"/>
      <c r="DN35" s="225"/>
      <c r="DO35" s="226"/>
      <c r="DP35" s="224"/>
      <c r="DQ35" s="225"/>
      <c r="DR35" s="225"/>
      <c r="DS35" s="225"/>
      <c r="DT35" s="226"/>
    </row>
    <row r="36" spans="2:124" s="220" customFormat="1" ht="9" customHeight="1">
      <c r="B36" s="388" t="s">
        <v>347</v>
      </c>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7" t="s">
        <v>325</v>
      </c>
      <c r="BC36" s="224"/>
      <c r="BD36" s="225"/>
      <c r="BE36" s="270"/>
      <c r="BF36" s="270"/>
      <c r="BG36" s="271"/>
      <c r="BH36" s="269"/>
      <c r="BI36" s="270"/>
      <c r="BJ36" s="270"/>
      <c r="BK36" s="271"/>
      <c r="BL36" s="269"/>
      <c r="BM36" s="270"/>
      <c r="BN36" s="270"/>
      <c r="BO36" s="271"/>
      <c r="BP36" s="269"/>
      <c r="BQ36" s="270"/>
      <c r="BR36" s="270"/>
      <c r="BS36" s="270"/>
      <c r="BT36" s="271"/>
      <c r="BU36" s="224"/>
      <c r="BV36" s="225"/>
      <c r="BW36" s="225"/>
      <c r="BX36" s="226"/>
      <c r="BY36" s="224"/>
      <c r="BZ36" s="225"/>
      <c r="CA36" s="225"/>
      <c r="CB36" s="226"/>
      <c r="CC36" s="224"/>
      <c r="CD36" s="225"/>
      <c r="CE36" s="225"/>
      <c r="CF36" s="225"/>
      <c r="CG36" s="226"/>
      <c r="CH36" s="224"/>
      <c r="CI36" s="225"/>
      <c r="CJ36" s="225"/>
      <c r="CK36" s="226"/>
      <c r="CL36" s="224"/>
      <c r="CM36" s="225"/>
      <c r="CN36" s="225"/>
      <c r="CO36" s="225"/>
      <c r="CP36" s="225"/>
      <c r="CQ36" s="519"/>
      <c r="CR36" s="225"/>
      <c r="CS36" s="225"/>
      <c r="CT36" s="226"/>
      <c r="CU36" s="224"/>
      <c r="CV36" s="225"/>
      <c r="CW36" s="225"/>
      <c r="CX36" s="226"/>
      <c r="CY36" s="224"/>
      <c r="CZ36" s="225"/>
      <c r="DA36" s="225"/>
      <c r="DB36" s="226"/>
      <c r="DC36" s="224"/>
      <c r="DD36" s="225"/>
      <c r="DE36" s="225"/>
      <c r="DF36" s="225"/>
      <c r="DG36" s="226"/>
      <c r="DH36" s="224"/>
      <c r="DI36" s="225"/>
      <c r="DJ36" s="225"/>
      <c r="DK36" s="226"/>
      <c r="DL36" s="224"/>
      <c r="DM36" s="225"/>
      <c r="DN36" s="225"/>
      <c r="DO36" s="226"/>
      <c r="DP36" s="224"/>
      <c r="DQ36" s="225"/>
      <c r="DR36" s="225"/>
      <c r="DS36" s="225"/>
      <c r="DT36" s="226"/>
    </row>
    <row r="37" spans="2:124" s="220" customFormat="1" ht="9" customHeight="1">
      <c r="B37" s="389" t="s">
        <v>343</v>
      </c>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7" t="s">
        <v>325</v>
      </c>
      <c r="BC37" s="224"/>
      <c r="BD37" s="225"/>
      <c r="BE37" s="270"/>
      <c r="BF37" s="270"/>
      <c r="BG37" s="271"/>
      <c r="BH37" s="269"/>
      <c r="BI37" s="270"/>
      <c r="BJ37" s="270"/>
      <c r="BK37" s="271"/>
      <c r="BL37" s="269"/>
      <c r="BM37" s="383"/>
      <c r="BN37" s="225"/>
      <c r="BO37" s="271"/>
      <c r="BP37" s="269"/>
      <c r="BQ37" s="270"/>
      <c r="BR37" s="270"/>
      <c r="BS37" s="270"/>
      <c r="BT37" s="271"/>
      <c r="BU37" s="224"/>
      <c r="BV37" s="225"/>
      <c r="BW37" s="225"/>
      <c r="BX37" s="226"/>
      <c r="BY37" s="224"/>
      <c r="BZ37" s="225"/>
      <c r="CA37" s="225"/>
      <c r="CB37" s="226"/>
      <c r="CC37" s="224"/>
      <c r="CD37" s="225"/>
      <c r="CE37" s="225"/>
      <c r="CF37" s="225"/>
      <c r="CG37" s="226"/>
      <c r="CH37" s="224"/>
      <c r="CI37" s="225"/>
      <c r="CJ37" s="225"/>
      <c r="CK37" s="226"/>
      <c r="CL37" s="224"/>
      <c r="CM37" s="225"/>
      <c r="CN37" s="225"/>
      <c r="CO37" s="225"/>
      <c r="CP37" s="225"/>
      <c r="CQ37" s="519"/>
      <c r="CR37" s="225"/>
      <c r="CS37" s="225"/>
      <c r="CT37" s="226"/>
      <c r="CU37" s="224"/>
      <c r="CV37" s="225"/>
      <c r="CW37" s="225"/>
      <c r="CX37" s="226"/>
      <c r="CY37" s="224"/>
      <c r="CZ37" s="225"/>
      <c r="DA37" s="225"/>
      <c r="DB37" s="226"/>
      <c r="DC37" s="224"/>
      <c r="DD37" s="225"/>
      <c r="DE37" s="225"/>
      <c r="DF37" s="225"/>
      <c r="DG37" s="226"/>
      <c r="DH37" s="224"/>
      <c r="DI37" s="225"/>
      <c r="DJ37" s="225"/>
      <c r="DK37" s="226"/>
      <c r="DL37" s="224"/>
      <c r="DM37" s="225"/>
      <c r="DN37" s="225"/>
      <c r="DO37" s="226"/>
      <c r="DP37" s="224"/>
      <c r="DQ37" s="225"/>
      <c r="DR37" s="225"/>
      <c r="DS37" s="225"/>
      <c r="DT37" s="226"/>
    </row>
    <row r="38" spans="2:124" s="220" customFormat="1" ht="9" customHeight="1">
      <c r="B38" s="389" t="s">
        <v>345</v>
      </c>
      <c r="C38" s="247"/>
      <c r="D38" s="247"/>
      <c r="E38" s="247"/>
      <c r="F38" s="247"/>
      <c r="G38" s="247"/>
      <c r="H38" s="247"/>
      <c r="I38" s="247"/>
      <c r="J38" s="247"/>
      <c r="K38" s="247"/>
      <c r="L38" s="247"/>
      <c r="M38" s="247"/>
      <c r="N38" s="247"/>
      <c r="O38" s="247"/>
      <c r="P38" s="247"/>
      <c r="Q38" s="247"/>
      <c r="R38" s="247"/>
      <c r="S38" s="247"/>
      <c r="T38" s="247"/>
      <c r="U38" s="247"/>
      <c r="V38" s="247"/>
      <c r="W38" s="247"/>
      <c r="X38" s="247"/>
      <c r="Y38" s="247"/>
      <c r="Z38" s="247"/>
      <c r="AA38" s="247"/>
      <c r="AB38" s="247"/>
      <c r="AC38" s="247"/>
      <c r="AD38" s="247"/>
      <c r="AE38" s="247"/>
      <c r="AF38" s="247"/>
      <c r="AG38" s="247"/>
      <c r="AH38" s="247"/>
      <c r="AI38" s="247"/>
      <c r="AJ38" s="247"/>
      <c r="AK38" s="247"/>
      <c r="AL38" s="247"/>
      <c r="AM38" s="247"/>
      <c r="AN38" s="247"/>
      <c r="AO38" s="247"/>
      <c r="AP38" s="247"/>
      <c r="AQ38" s="247"/>
      <c r="AR38" s="247"/>
      <c r="AS38" s="247"/>
      <c r="AT38" s="247"/>
      <c r="AU38" s="247"/>
      <c r="AV38" s="247"/>
      <c r="AW38" s="247"/>
      <c r="AX38" s="247"/>
      <c r="AY38" s="247"/>
      <c r="AZ38" s="247"/>
      <c r="BA38" s="247"/>
      <c r="BB38" s="247" t="s">
        <v>325</v>
      </c>
      <c r="BC38" s="224"/>
      <c r="BD38" s="225"/>
      <c r="BE38" s="270"/>
      <c r="BF38" s="270"/>
      <c r="BG38" s="271"/>
      <c r="BH38" s="269"/>
      <c r="BI38" s="270"/>
      <c r="BJ38" s="270"/>
      <c r="BK38" s="271"/>
      <c r="BL38" s="269"/>
      <c r="BM38" s="225"/>
      <c r="BN38" s="384"/>
      <c r="BO38" s="271"/>
      <c r="BP38" s="269"/>
      <c r="BQ38" s="270"/>
      <c r="BR38" s="270"/>
      <c r="BS38" s="270"/>
      <c r="BT38" s="271"/>
      <c r="BU38" s="224"/>
      <c r="BV38" s="225"/>
      <c r="BW38" s="225"/>
      <c r="BX38" s="226"/>
      <c r="BY38" s="224"/>
      <c r="BZ38" s="225"/>
      <c r="CA38" s="225"/>
      <c r="CB38" s="226"/>
      <c r="CC38" s="224"/>
      <c r="CD38" s="225"/>
      <c r="CE38" s="225"/>
      <c r="CF38" s="225"/>
      <c r="CG38" s="226"/>
      <c r="CH38" s="224"/>
      <c r="CI38" s="225"/>
      <c r="CJ38" s="225"/>
      <c r="CK38" s="226"/>
      <c r="CL38" s="224"/>
      <c r="CM38" s="225"/>
      <c r="CN38" s="225"/>
      <c r="CO38" s="225"/>
      <c r="CP38" s="225"/>
      <c r="CQ38" s="519"/>
      <c r="CR38" s="225"/>
      <c r="CS38" s="225"/>
      <c r="CT38" s="226"/>
      <c r="CU38" s="224"/>
      <c r="CV38" s="225"/>
      <c r="CW38" s="225"/>
      <c r="CX38" s="226"/>
      <c r="CY38" s="224"/>
      <c r="CZ38" s="225"/>
      <c r="DA38" s="225"/>
      <c r="DB38" s="226"/>
      <c r="DC38" s="224"/>
      <c r="DD38" s="225"/>
      <c r="DE38" s="225"/>
      <c r="DF38" s="225"/>
      <c r="DG38" s="226"/>
      <c r="DH38" s="224"/>
      <c r="DI38" s="225"/>
      <c r="DJ38" s="225"/>
      <c r="DK38" s="226"/>
      <c r="DL38" s="224"/>
      <c r="DM38" s="225"/>
      <c r="DN38" s="225"/>
      <c r="DO38" s="226"/>
      <c r="DP38" s="224"/>
      <c r="DQ38" s="225"/>
      <c r="DR38" s="225"/>
      <c r="DS38" s="225"/>
      <c r="DT38" s="226"/>
    </row>
    <row r="39" spans="2:124" s="220" customFormat="1" ht="9" customHeight="1">
      <c r="B39" s="390" t="s">
        <v>349</v>
      </c>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c r="AA39" s="247"/>
      <c r="AB39" s="247"/>
      <c r="AC39" s="247"/>
      <c r="AD39" s="247"/>
      <c r="AE39" s="247"/>
      <c r="AF39" s="247"/>
      <c r="AG39" s="247"/>
      <c r="AH39" s="247"/>
      <c r="AI39" s="247"/>
      <c r="AJ39" s="247"/>
      <c r="AK39" s="247"/>
      <c r="AL39" s="247"/>
      <c r="AM39" s="247"/>
      <c r="AN39" s="247"/>
      <c r="AO39" s="247"/>
      <c r="AP39" s="247"/>
      <c r="AQ39" s="247"/>
      <c r="AR39" s="247"/>
      <c r="AS39" s="247"/>
      <c r="AT39" s="247"/>
      <c r="AU39" s="247"/>
      <c r="AV39" s="247"/>
      <c r="AW39" s="247"/>
      <c r="AX39" s="247"/>
      <c r="AY39" s="247"/>
      <c r="AZ39" s="247"/>
      <c r="BA39" s="247"/>
      <c r="BB39" s="247" t="s">
        <v>325</v>
      </c>
      <c r="BC39" s="224"/>
      <c r="BD39" s="225"/>
      <c r="BE39" s="270"/>
      <c r="BF39" s="270"/>
      <c r="BG39" s="271"/>
      <c r="BH39" s="269"/>
      <c r="BI39" s="270"/>
      <c r="BJ39" s="270"/>
      <c r="BK39" s="271"/>
      <c r="BL39" s="269"/>
      <c r="BM39" s="270"/>
      <c r="BN39" s="270"/>
      <c r="BO39" s="274"/>
      <c r="BP39" s="275"/>
      <c r="BQ39" s="270"/>
      <c r="BR39" s="270"/>
      <c r="BS39" s="270"/>
      <c r="BT39" s="271"/>
      <c r="BU39" s="224"/>
      <c r="BV39" s="225"/>
      <c r="BW39" s="225"/>
      <c r="BX39" s="226"/>
      <c r="BY39" s="224"/>
      <c r="BZ39" s="225"/>
      <c r="CA39" s="225"/>
      <c r="CB39" s="226"/>
      <c r="CC39" s="224"/>
      <c r="CD39" s="225"/>
      <c r="CE39" s="225"/>
      <c r="CF39" s="225"/>
      <c r="CG39" s="226"/>
      <c r="CH39" s="224"/>
      <c r="CI39" s="225"/>
      <c r="CJ39" s="225"/>
      <c r="CK39" s="226"/>
      <c r="CL39" s="224"/>
      <c r="CM39" s="225"/>
      <c r="CN39" s="225"/>
      <c r="CO39" s="225"/>
      <c r="CP39" s="225"/>
      <c r="CQ39" s="519"/>
      <c r="CR39" s="225"/>
      <c r="CS39" s="225"/>
      <c r="CT39" s="226"/>
      <c r="CU39" s="224"/>
      <c r="CV39" s="225"/>
      <c r="CW39" s="225"/>
      <c r="CX39" s="226"/>
      <c r="CY39" s="224"/>
      <c r="CZ39" s="225"/>
      <c r="DA39" s="225"/>
      <c r="DB39" s="226"/>
      <c r="DC39" s="224"/>
      <c r="DD39" s="225"/>
      <c r="DE39" s="225"/>
      <c r="DF39" s="225"/>
      <c r="DG39" s="226"/>
      <c r="DH39" s="224"/>
      <c r="DI39" s="225"/>
      <c r="DJ39" s="225"/>
      <c r="DK39" s="226"/>
      <c r="DL39" s="224"/>
      <c r="DM39" s="225"/>
      <c r="DN39" s="225"/>
      <c r="DO39" s="226"/>
      <c r="DP39" s="224"/>
      <c r="DQ39" s="225"/>
      <c r="DR39" s="225"/>
      <c r="DS39" s="225"/>
      <c r="DT39" s="226"/>
    </row>
    <row r="40" spans="2:124" s="220" customFormat="1" ht="9" customHeight="1">
      <c r="B40" s="389" t="s">
        <v>348</v>
      </c>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c r="AA40" s="247"/>
      <c r="AB40" s="247"/>
      <c r="AC40" s="247"/>
      <c r="AD40" s="247"/>
      <c r="AE40" s="247"/>
      <c r="AF40" s="247"/>
      <c r="AG40" s="247"/>
      <c r="AH40" s="247"/>
      <c r="AI40" s="247"/>
      <c r="AJ40" s="247"/>
      <c r="AK40" s="247"/>
      <c r="AL40" s="247"/>
      <c r="AM40" s="247"/>
      <c r="AN40" s="247"/>
      <c r="AO40" s="247"/>
      <c r="AP40" s="247"/>
      <c r="AQ40" s="247"/>
      <c r="AR40" s="247"/>
      <c r="AS40" s="247"/>
      <c r="AT40" s="247"/>
      <c r="AU40" s="247"/>
      <c r="AV40" s="247"/>
      <c r="AW40" s="247"/>
      <c r="AX40" s="247"/>
      <c r="AY40" s="247"/>
      <c r="AZ40" s="247"/>
      <c r="BA40" s="247"/>
      <c r="BB40" s="247" t="s">
        <v>325</v>
      </c>
      <c r="BC40" s="224"/>
      <c r="BD40" s="225"/>
      <c r="BE40" s="270"/>
      <c r="BF40" s="270"/>
      <c r="BG40" s="271"/>
      <c r="BH40" s="269"/>
      <c r="BI40" s="270"/>
      <c r="BJ40" s="270"/>
      <c r="BK40" s="271"/>
      <c r="BL40" s="269"/>
      <c r="BM40" s="225"/>
      <c r="BN40" s="225"/>
      <c r="BO40" s="410"/>
      <c r="BP40" s="412"/>
      <c r="BQ40" s="270"/>
      <c r="BR40" s="270"/>
      <c r="BS40" s="270"/>
      <c r="BT40" s="271"/>
      <c r="BU40" s="224"/>
      <c r="BV40" s="225"/>
      <c r="BW40" s="225"/>
      <c r="BX40" s="226"/>
      <c r="BY40" s="224"/>
      <c r="BZ40" s="225"/>
      <c r="CA40" s="225"/>
      <c r="CB40" s="226"/>
      <c r="CC40" s="224"/>
      <c r="CD40" s="225"/>
      <c r="CE40" s="225"/>
      <c r="CF40" s="225"/>
      <c r="CG40" s="226"/>
      <c r="CH40" s="224"/>
      <c r="CI40" s="225"/>
      <c r="CJ40" s="225"/>
      <c r="CK40" s="226"/>
      <c r="CL40" s="224"/>
      <c r="CM40" s="225"/>
      <c r="CN40" s="225"/>
      <c r="CO40" s="225"/>
      <c r="CP40" s="225"/>
      <c r="CQ40" s="519"/>
      <c r="CR40" s="225"/>
      <c r="CS40" s="225"/>
      <c r="CT40" s="226"/>
      <c r="CU40" s="224"/>
      <c r="CV40" s="225"/>
      <c r="CW40" s="225"/>
      <c r="CX40" s="226"/>
      <c r="CY40" s="224"/>
      <c r="CZ40" s="225"/>
      <c r="DA40" s="225"/>
      <c r="DB40" s="226"/>
      <c r="DC40" s="224"/>
      <c r="DD40" s="225"/>
      <c r="DE40" s="225"/>
      <c r="DF40" s="225"/>
      <c r="DG40" s="226"/>
      <c r="DH40" s="224"/>
      <c r="DI40" s="225"/>
      <c r="DJ40" s="225"/>
      <c r="DK40" s="226"/>
      <c r="DL40" s="224"/>
      <c r="DM40" s="225"/>
      <c r="DN40" s="225"/>
      <c r="DO40" s="226"/>
      <c r="DP40" s="224"/>
      <c r="DQ40" s="225"/>
      <c r="DR40" s="225"/>
      <c r="DS40" s="225"/>
      <c r="DT40" s="226"/>
    </row>
    <row r="41" spans="2:124" s="220" customFormat="1" ht="9" customHeight="1">
      <c r="B41" s="246" t="s">
        <v>196</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48" t="s">
        <v>325</v>
      </c>
      <c r="BC41" s="224"/>
      <c r="BD41" s="225"/>
      <c r="BE41" s="225"/>
      <c r="BF41" s="225"/>
      <c r="BG41" s="226"/>
      <c r="BH41" s="269"/>
      <c r="BI41" s="270"/>
      <c r="BJ41" s="270"/>
      <c r="BK41" s="271"/>
      <c r="BL41" s="269"/>
      <c r="BM41" s="270"/>
      <c r="BN41" s="270"/>
      <c r="BO41" s="271"/>
      <c r="BP41" s="269"/>
      <c r="BQ41" s="232"/>
      <c r="BR41" s="232"/>
      <c r="BS41" s="270"/>
      <c r="BT41" s="230"/>
      <c r="BU41" s="231"/>
      <c r="BV41" s="270"/>
      <c r="BW41" s="232"/>
      <c r="BX41" s="230"/>
      <c r="BY41" s="269"/>
      <c r="BZ41" s="225"/>
      <c r="CA41" s="225"/>
      <c r="CB41" s="226"/>
      <c r="CC41" s="224"/>
      <c r="CD41" s="225"/>
      <c r="CE41" s="225"/>
      <c r="CF41" s="225"/>
      <c r="CG41" s="226"/>
      <c r="CH41" s="224"/>
      <c r="CI41" s="225"/>
      <c r="CJ41" s="225"/>
      <c r="CK41" s="226"/>
      <c r="CL41" s="224"/>
      <c r="CM41" s="225"/>
      <c r="CN41" s="225"/>
      <c r="CO41" s="225"/>
      <c r="CP41" s="225"/>
      <c r="CQ41" s="519"/>
      <c r="CR41" s="225"/>
      <c r="CS41" s="225"/>
      <c r="CT41" s="226"/>
      <c r="CU41" s="224"/>
      <c r="CV41" s="225"/>
      <c r="CW41" s="225"/>
      <c r="CX41" s="226"/>
      <c r="CY41" s="224"/>
      <c r="CZ41" s="225"/>
      <c r="DA41" s="225"/>
      <c r="DB41" s="226"/>
      <c r="DC41" s="224"/>
      <c r="DD41" s="225"/>
      <c r="DE41" s="225"/>
      <c r="DF41" s="225"/>
      <c r="DG41" s="226"/>
      <c r="DH41" s="224"/>
      <c r="DI41" s="225"/>
      <c r="DJ41" s="225"/>
      <c r="DK41" s="226"/>
      <c r="DL41" s="224"/>
      <c r="DM41" s="225"/>
      <c r="DN41" s="225"/>
      <c r="DO41" s="226"/>
      <c r="DP41" s="224"/>
      <c r="DQ41" s="225"/>
      <c r="DR41" s="225"/>
      <c r="DS41" s="225"/>
      <c r="DT41" s="226"/>
    </row>
    <row r="42" spans="2:124" s="220" customFormat="1" ht="9" customHeight="1">
      <c r="B42" s="246" t="s">
        <v>197</v>
      </c>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c r="AA42" s="247"/>
      <c r="AB42" s="247"/>
      <c r="AC42" s="247"/>
      <c r="AD42" s="247"/>
      <c r="AE42" s="247"/>
      <c r="AF42" s="247"/>
      <c r="AG42" s="247"/>
      <c r="AH42" s="247"/>
      <c r="AI42" s="247"/>
      <c r="AJ42" s="247"/>
      <c r="AK42" s="247"/>
      <c r="AL42" s="247"/>
      <c r="AM42" s="247"/>
      <c r="AN42" s="247"/>
      <c r="AO42" s="247"/>
      <c r="AP42" s="247"/>
      <c r="AQ42" s="247"/>
      <c r="AR42" s="247"/>
      <c r="AS42" s="247"/>
      <c r="AT42" s="247"/>
      <c r="AU42" s="247"/>
      <c r="AV42" s="247"/>
      <c r="AW42" s="247"/>
      <c r="AX42" s="247"/>
      <c r="AY42" s="247"/>
      <c r="AZ42" s="247"/>
      <c r="BA42" s="247"/>
      <c r="BB42" s="248" t="s">
        <v>325</v>
      </c>
      <c r="BC42" s="224"/>
      <c r="BD42" s="225"/>
      <c r="BE42" s="225"/>
      <c r="BF42" s="225"/>
      <c r="BG42" s="226"/>
      <c r="BH42" s="224"/>
      <c r="BI42" s="225"/>
      <c r="BJ42" s="270"/>
      <c r="BK42" s="271"/>
      <c r="BL42" s="269"/>
      <c r="BM42" s="270"/>
      <c r="BN42" s="270"/>
      <c r="BO42" s="271"/>
      <c r="BP42" s="269"/>
      <c r="BQ42" s="270"/>
      <c r="BR42" s="232"/>
      <c r="BS42" s="232"/>
      <c r="BT42" s="271"/>
      <c r="BU42" s="231"/>
      <c r="BV42" s="232"/>
      <c r="BW42" s="270"/>
      <c r="BX42" s="230"/>
      <c r="BY42" s="231"/>
      <c r="BZ42" s="355"/>
      <c r="CA42" s="355"/>
      <c r="CB42" s="356"/>
      <c r="CC42" s="357"/>
      <c r="CD42" s="225"/>
      <c r="CE42" s="225"/>
      <c r="CF42" s="225"/>
      <c r="CG42" s="226"/>
      <c r="CH42" s="224"/>
      <c r="CI42" s="225"/>
      <c r="CJ42" s="225"/>
      <c r="CK42" s="226"/>
      <c r="CL42" s="224"/>
      <c r="CM42" s="225"/>
      <c r="CN42" s="225"/>
      <c r="CO42" s="225"/>
      <c r="CP42" s="225"/>
      <c r="CQ42" s="519"/>
      <c r="CR42" s="225"/>
      <c r="CS42" s="225"/>
      <c r="CT42" s="226"/>
      <c r="CU42" s="224"/>
      <c r="CV42" s="225"/>
      <c r="CW42" s="225"/>
      <c r="CX42" s="226"/>
      <c r="CY42" s="224"/>
      <c r="CZ42" s="225"/>
      <c r="DA42" s="225"/>
      <c r="DB42" s="226"/>
      <c r="DC42" s="224"/>
      <c r="DD42" s="225"/>
      <c r="DE42" s="225"/>
      <c r="DF42" s="225"/>
      <c r="DG42" s="226"/>
      <c r="DH42" s="224"/>
      <c r="DI42" s="225"/>
      <c r="DJ42" s="225"/>
      <c r="DK42" s="226"/>
      <c r="DL42" s="224"/>
      <c r="DM42" s="225"/>
      <c r="DN42" s="225"/>
      <c r="DO42" s="226"/>
      <c r="DP42" s="224"/>
      <c r="DQ42" s="225"/>
      <c r="DR42" s="225"/>
      <c r="DS42" s="225"/>
      <c r="DT42" s="226"/>
    </row>
    <row r="43" spans="2:124" s="283" customFormat="1" ht="9" customHeight="1">
      <c r="B43" s="269" t="s">
        <v>350</v>
      </c>
      <c r="C43" s="270"/>
      <c r="D43" s="270"/>
      <c r="E43" s="270"/>
      <c r="F43" s="270"/>
      <c r="G43" s="270"/>
      <c r="H43" s="270"/>
      <c r="I43" s="270"/>
      <c r="J43" s="270"/>
      <c r="K43" s="270"/>
      <c r="L43" s="270"/>
      <c r="M43" s="270"/>
      <c r="N43" s="270"/>
      <c r="O43" s="270"/>
      <c r="P43" s="270"/>
      <c r="Q43" s="270"/>
      <c r="R43" s="270"/>
      <c r="S43" s="270"/>
      <c r="T43" s="270"/>
      <c r="U43" s="270"/>
      <c r="V43" s="270"/>
      <c r="W43" s="270"/>
      <c r="X43" s="270"/>
      <c r="Y43" s="270"/>
      <c r="Z43" s="270"/>
      <c r="AA43" s="270"/>
      <c r="AB43" s="270"/>
      <c r="AC43" s="270"/>
      <c r="AD43" s="270"/>
      <c r="AE43" s="270"/>
      <c r="AF43" s="270"/>
      <c r="AG43" s="270"/>
      <c r="AH43" s="270"/>
      <c r="AI43" s="270"/>
      <c r="AJ43" s="270"/>
      <c r="AK43" s="270"/>
      <c r="AL43" s="270"/>
      <c r="AM43" s="270"/>
      <c r="AN43" s="270"/>
      <c r="AO43" s="270"/>
      <c r="AP43" s="270"/>
      <c r="AQ43" s="270"/>
      <c r="AR43" s="270"/>
      <c r="AS43" s="270"/>
      <c r="AT43" s="270"/>
      <c r="AU43" s="270"/>
      <c r="AV43" s="270"/>
      <c r="AW43" s="270"/>
      <c r="AX43" s="270"/>
      <c r="AY43" s="270"/>
      <c r="AZ43" s="270"/>
      <c r="BA43" s="270"/>
      <c r="BB43" s="247" t="s">
        <v>325</v>
      </c>
      <c r="BC43" s="269"/>
      <c r="BD43" s="270"/>
      <c r="BE43" s="270"/>
      <c r="BF43" s="270"/>
      <c r="BG43" s="271"/>
      <c r="BH43" s="269"/>
      <c r="BI43" s="270"/>
      <c r="BJ43" s="270"/>
      <c r="BK43" s="271"/>
      <c r="BL43" s="269"/>
      <c r="BM43" s="270"/>
      <c r="BN43" s="270"/>
      <c r="BO43" s="271"/>
      <c r="BP43" s="269"/>
      <c r="BQ43" s="270"/>
      <c r="BR43" s="270"/>
      <c r="BS43" s="270"/>
      <c r="BT43" s="271"/>
      <c r="BU43" s="269"/>
      <c r="BV43" s="270"/>
      <c r="BW43" s="273"/>
      <c r="BX43" s="274"/>
      <c r="BY43" s="269"/>
      <c r="BZ43" s="270"/>
      <c r="CA43" s="270"/>
      <c r="CB43" s="271"/>
      <c r="CC43" s="224"/>
      <c r="CD43" s="273"/>
      <c r="CE43" s="225"/>
      <c r="CF43" s="273"/>
      <c r="CG43" s="226"/>
      <c r="CH43" s="224"/>
      <c r="CI43" s="225"/>
      <c r="CJ43" s="270"/>
      <c r="CK43" s="271"/>
      <c r="CL43" s="269"/>
      <c r="CM43" s="270"/>
      <c r="CN43" s="270"/>
      <c r="CO43" s="270"/>
      <c r="CP43" s="270"/>
      <c r="CQ43" s="521"/>
      <c r="CR43" s="270"/>
      <c r="CS43" s="270"/>
      <c r="CT43" s="271"/>
      <c r="CU43" s="269"/>
      <c r="CV43" s="270"/>
      <c r="CW43" s="270"/>
      <c r="CX43" s="271"/>
      <c r="CY43" s="269"/>
      <c r="CZ43" s="270"/>
      <c r="DA43" s="270"/>
      <c r="DB43" s="271"/>
      <c r="DC43" s="269"/>
      <c r="DD43" s="270"/>
      <c r="DE43" s="270"/>
      <c r="DF43" s="270"/>
      <c r="DG43" s="271"/>
      <c r="DH43" s="269"/>
      <c r="DI43" s="270"/>
      <c r="DJ43" s="270"/>
      <c r="DK43" s="271"/>
      <c r="DL43" s="269"/>
      <c r="DM43" s="270"/>
      <c r="DN43" s="270"/>
      <c r="DO43" s="271"/>
      <c r="DP43" s="269"/>
      <c r="DQ43" s="270"/>
      <c r="DR43" s="270"/>
      <c r="DS43" s="270"/>
      <c r="DT43" s="271"/>
    </row>
    <row r="44" spans="2:124" s="220" customFormat="1" ht="9" customHeight="1">
      <c r="B44" s="527" t="s">
        <v>550</v>
      </c>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c r="AA44" s="247"/>
      <c r="AB44" s="247"/>
      <c r="AC44" s="247"/>
      <c r="AD44" s="247"/>
      <c r="AE44" s="247"/>
      <c r="AF44" s="247"/>
      <c r="AG44" s="247"/>
      <c r="AH44" s="247"/>
      <c r="AI44" s="247"/>
      <c r="AJ44" s="247"/>
      <c r="AK44" s="247"/>
      <c r="AL44" s="247"/>
      <c r="AM44" s="247"/>
      <c r="AN44" s="247"/>
      <c r="AO44" s="247"/>
      <c r="AP44" s="247"/>
      <c r="AQ44" s="247"/>
      <c r="AR44" s="247"/>
      <c r="AS44" s="247"/>
      <c r="AT44" s="247"/>
      <c r="AU44" s="247"/>
      <c r="AV44" s="247"/>
      <c r="AW44" s="247"/>
      <c r="AX44" s="247"/>
      <c r="AY44" s="247"/>
      <c r="AZ44" s="247"/>
      <c r="BA44" s="247"/>
      <c r="BB44" s="247" t="s">
        <v>325</v>
      </c>
      <c r="BC44" s="224"/>
      <c r="BD44" s="225"/>
      <c r="BE44" s="225"/>
      <c r="BF44" s="225"/>
      <c r="BG44" s="226"/>
      <c r="BH44" s="224"/>
      <c r="BI44" s="225"/>
      <c r="BJ44" s="225"/>
      <c r="BK44" s="226"/>
      <c r="BL44" s="224"/>
      <c r="BM44" s="225"/>
      <c r="BN44" s="225"/>
      <c r="BO44" s="226"/>
      <c r="BP44" s="269"/>
      <c r="BQ44" s="270"/>
      <c r="BR44" s="270"/>
      <c r="BS44" s="270"/>
      <c r="BT44" s="271"/>
      <c r="BU44" s="269"/>
      <c r="BV44" s="276"/>
      <c r="BW44" s="276"/>
      <c r="BX44" s="277"/>
      <c r="BY44" s="526" t="s">
        <v>548</v>
      </c>
      <c r="BZ44" s="273"/>
      <c r="CA44" s="273"/>
      <c r="CB44" s="274"/>
      <c r="CC44" s="275"/>
      <c r="CD44" s="225"/>
      <c r="CE44" s="273" t="s">
        <v>351</v>
      </c>
      <c r="CF44" s="273" t="s">
        <v>547</v>
      </c>
      <c r="CG44" s="226"/>
      <c r="CH44" s="224"/>
      <c r="CI44" s="225"/>
      <c r="CJ44" s="225"/>
      <c r="CK44" s="226"/>
      <c r="CL44" s="224"/>
      <c r="CM44" s="225"/>
      <c r="CN44" s="225"/>
      <c r="CO44" s="225"/>
      <c r="CP44" s="225"/>
      <c r="CQ44" s="519"/>
      <c r="CR44" s="225"/>
      <c r="CS44" s="225"/>
      <c r="CT44" s="226"/>
      <c r="CU44" s="224"/>
      <c r="CV44" s="225"/>
      <c r="CW44" s="225"/>
      <c r="CX44" s="226"/>
      <c r="CY44" s="224"/>
      <c r="CZ44" s="225"/>
      <c r="DA44" s="225"/>
      <c r="DB44" s="226"/>
      <c r="DC44" s="224"/>
      <c r="DD44" s="225"/>
      <c r="DE44" s="225"/>
      <c r="DF44" s="225"/>
      <c r="DG44" s="226"/>
      <c r="DH44" s="224"/>
      <c r="DI44" s="225"/>
      <c r="DJ44" s="225"/>
      <c r="DK44" s="226"/>
      <c r="DL44" s="224"/>
      <c r="DM44" s="225"/>
      <c r="DN44" s="225"/>
      <c r="DO44" s="226"/>
      <c r="DP44" s="224"/>
      <c r="DQ44" s="225"/>
      <c r="DR44" s="225"/>
      <c r="DS44" s="225"/>
      <c r="DT44" s="226"/>
    </row>
    <row r="45" spans="2:124" s="283" customFormat="1" ht="9" customHeight="1">
      <c r="B45" s="269" t="s">
        <v>278</v>
      </c>
      <c r="C45" s="270"/>
      <c r="D45" s="270"/>
      <c r="E45" s="270"/>
      <c r="F45" s="270"/>
      <c r="G45" s="270"/>
      <c r="H45" s="270"/>
      <c r="I45" s="270"/>
      <c r="J45" s="270"/>
      <c r="K45" s="270"/>
      <c r="L45" s="270"/>
      <c r="M45" s="270"/>
      <c r="N45" s="270"/>
      <c r="O45" s="270"/>
      <c r="P45" s="270"/>
      <c r="Q45" s="270"/>
      <c r="R45" s="270"/>
      <c r="S45" s="270"/>
      <c r="T45" s="270"/>
      <c r="U45" s="270"/>
      <c r="V45" s="270"/>
      <c r="W45" s="270"/>
      <c r="X45" s="270"/>
      <c r="Y45" s="270"/>
      <c r="Z45" s="270"/>
      <c r="AA45" s="270"/>
      <c r="AB45" s="270"/>
      <c r="AC45" s="270"/>
      <c r="AD45" s="270"/>
      <c r="AE45" s="270"/>
      <c r="AF45" s="270"/>
      <c r="AG45" s="270"/>
      <c r="AH45" s="270"/>
      <c r="AI45" s="270"/>
      <c r="AJ45" s="270"/>
      <c r="AK45" s="270"/>
      <c r="AL45" s="270"/>
      <c r="AM45" s="270"/>
      <c r="AN45" s="270"/>
      <c r="AO45" s="270"/>
      <c r="AP45" s="270"/>
      <c r="AQ45" s="270"/>
      <c r="AR45" s="270"/>
      <c r="AS45" s="270"/>
      <c r="AT45" s="270"/>
      <c r="AU45" s="270"/>
      <c r="AV45" s="270"/>
      <c r="AW45" s="270"/>
      <c r="AX45" s="270"/>
      <c r="AY45" s="270"/>
      <c r="AZ45" s="270"/>
      <c r="BA45" s="270"/>
      <c r="BB45" s="248" t="s">
        <v>325</v>
      </c>
      <c r="BC45" s="269"/>
      <c r="BD45" s="270"/>
      <c r="BE45" s="270"/>
      <c r="BF45" s="270"/>
      <c r="BG45" s="271"/>
      <c r="BH45" s="269"/>
      <c r="BI45" s="270"/>
      <c r="BJ45" s="270"/>
      <c r="BK45" s="271"/>
      <c r="BL45" s="269"/>
      <c r="BM45" s="270"/>
      <c r="BN45" s="270"/>
      <c r="BO45" s="271"/>
      <c r="BP45" s="269"/>
      <c r="BQ45" s="270"/>
      <c r="BR45" s="270"/>
      <c r="BS45" s="270"/>
      <c r="BT45" s="271"/>
      <c r="BU45" s="269"/>
      <c r="BV45" s="276"/>
      <c r="BW45" s="276"/>
      <c r="BX45" s="277"/>
      <c r="BY45" s="269"/>
      <c r="BZ45" s="323"/>
      <c r="CA45" s="323"/>
      <c r="CB45" s="321"/>
      <c r="CC45" s="324"/>
      <c r="CD45" s="270"/>
      <c r="CE45" s="270"/>
      <c r="CF45" s="270"/>
      <c r="CG45" s="271"/>
      <c r="CH45" s="269"/>
      <c r="CI45" s="270"/>
      <c r="CJ45" s="270"/>
      <c r="CK45" s="271"/>
      <c r="CL45" s="269"/>
      <c r="CM45" s="270"/>
      <c r="CN45" s="270"/>
      <c r="CO45" s="270"/>
      <c r="CP45" s="270"/>
      <c r="CQ45" s="521"/>
      <c r="CR45" s="270"/>
      <c r="CS45" s="270"/>
      <c r="CT45" s="271"/>
      <c r="CU45" s="269"/>
      <c r="CV45" s="270"/>
      <c r="CW45" s="270"/>
      <c r="CX45" s="271"/>
      <c r="CY45" s="269"/>
      <c r="CZ45" s="270"/>
      <c r="DA45" s="270"/>
      <c r="DB45" s="271"/>
      <c r="DC45" s="269"/>
      <c r="DD45" s="270"/>
      <c r="DE45" s="270"/>
      <c r="DF45" s="270"/>
      <c r="DG45" s="271"/>
      <c r="DH45" s="269"/>
      <c r="DI45" s="270"/>
      <c r="DJ45" s="270"/>
      <c r="DK45" s="271"/>
      <c r="DL45" s="269"/>
      <c r="DM45" s="270"/>
      <c r="DN45" s="270"/>
      <c r="DO45" s="271"/>
      <c r="DP45" s="269"/>
      <c r="DQ45" s="270"/>
      <c r="DR45" s="270"/>
      <c r="DS45" s="270"/>
      <c r="DT45" s="271"/>
    </row>
    <row r="46" spans="2:124" s="220" customFormat="1" ht="9" customHeight="1">
      <c r="B46" s="527" t="s">
        <v>192</v>
      </c>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c r="AA46" s="247"/>
      <c r="AB46" s="247"/>
      <c r="AC46" s="247"/>
      <c r="AD46" s="247"/>
      <c r="AE46" s="247"/>
      <c r="AF46" s="247"/>
      <c r="AG46" s="247"/>
      <c r="AH46" s="247"/>
      <c r="AI46" s="247"/>
      <c r="AJ46" s="247"/>
      <c r="AK46" s="247"/>
      <c r="AL46" s="247"/>
      <c r="AM46" s="247"/>
      <c r="AN46" s="247"/>
      <c r="AO46" s="247"/>
      <c r="AP46" s="247"/>
      <c r="AQ46" s="247"/>
      <c r="AR46" s="247"/>
      <c r="AS46" s="247"/>
      <c r="AT46" s="247"/>
      <c r="AU46" s="247"/>
      <c r="AV46" s="247"/>
      <c r="AW46" s="247"/>
      <c r="AX46" s="247"/>
      <c r="AY46" s="247"/>
      <c r="AZ46" s="247"/>
      <c r="BA46" s="247"/>
      <c r="BB46" s="513" t="s">
        <v>325</v>
      </c>
      <c r="BC46" s="224"/>
      <c r="BD46" s="225"/>
      <c r="BE46" s="225"/>
      <c r="BF46" s="225"/>
      <c r="BG46" s="226"/>
      <c r="BH46" s="224"/>
      <c r="BI46" s="225"/>
      <c r="BJ46" s="225"/>
      <c r="BK46" s="226"/>
      <c r="BL46" s="224"/>
      <c r="BM46" s="225"/>
      <c r="BN46" s="225"/>
      <c r="BO46" s="226"/>
      <c r="BP46" s="224"/>
      <c r="BQ46" s="225"/>
      <c r="BR46" s="225"/>
      <c r="BS46" s="270"/>
      <c r="BT46" s="271"/>
      <c r="BU46" s="269"/>
      <c r="BV46" s="270"/>
      <c r="BW46" s="270"/>
      <c r="BX46" s="277"/>
      <c r="BY46" s="269"/>
      <c r="BZ46" s="270"/>
      <c r="CA46" s="270"/>
      <c r="CB46" s="271"/>
      <c r="CC46" s="269"/>
      <c r="CD46" s="234" t="s">
        <v>324</v>
      </c>
      <c r="CE46" s="270"/>
      <c r="CF46" s="270"/>
      <c r="CG46" s="271"/>
      <c r="CH46" s="269"/>
      <c r="CI46" s="270"/>
      <c r="CJ46" s="225"/>
      <c r="CK46" s="226"/>
      <c r="CL46" s="224"/>
      <c r="CM46" s="225"/>
      <c r="CN46" s="225"/>
      <c r="CO46" s="225"/>
      <c r="CP46" s="225"/>
      <c r="CQ46" s="519"/>
      <c r="CR46" s="225"/>
      <c r="CS46" s="225"/>
      <c r="CT46" s="226"/>
      <c r="CU46" s="224"/>
      <c r="CV46" s="225"/>
      <c r="CW46" s="225"/>
      <c r="CX46" s="226"/>
      <c r="CY46" s="224"/>
      <c r="CZ46" s="225"/>
      <c r="DA46" s="225"/>
      <c r="DB46" s="226"/>
      <c r="DC46" s="224"/>
      <c r="DD46" s="225"/>
      <c r="DE46" s="225"/>
      <c r="DF46" s="225"/>
      <c r="DG46" s="226"/>
      <c r="DH46" s="224"/>
      <c r="DI46" s="225"/>
      <c r="DJ46" s="225"/>
      <c r="DK46" s="226"/>
      <c r="DL46" s="224"/>
      <c r="DM46" s="225"/>
      <c r="DN46" s="225"/>
      <c r="DO46" s="226"/>
      <c r="DP46" s="224"/>
      <c r="DQ46" s="225"/>
      <c r="DR46" s="225"/>
      <c r="DS46" s="225"/>
      <c r="DT46" s="226"/>
    </row>
    <row r="47" spans="2:124" s="220" customFormat="1" ht="9" customHeight="1">
      <c r="B47" s="246" t="s">
        <v>190</v>
      </c>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c r="AA47" s="247"/>
      <c r="AB47" s="247"/>
      <c r="AC47" s="247"/>
      <c r="AD47" s="247"/>
      <c r="AE47" s="247"/>
      <c r="AF47" s="247"/>
      <c r="AG47" s="247"/>
      <c r="AH47" s="247"/>
      <c r="AI47" s="247"/>
      <c r="AJ47" s="247"/>
      <c r="AK47" s="247"/>
      <c r="AL47" s="247"/>
      <c r="AM47" s="247"/>
      <c r="AN47" s="247"/>
      <c r="AO47" s="247"/>
      <c r="AP47" s="247"/>
      <c r="AQ47" s="247"/>
      <c r="AR47" s="247"/>
      <c r="AS47" s="247"/>
      <c r="AT47" s="247"/>
      <c r="AU47" s="247"/>
      <c r="AV47" s="247"/>
      <c r="AW47" s="247"/>
      <c r="AX47" s="247"/>
      <c r="AY47" s="247"/>
      <c r="AZ47" s="247"/>
      <c r="BA47" s="247"/>
      <c r="BB47" s="248" t="s">
        <v>325</v>
      </c>
      <c r="BC47" s="224"/>
      <c r="BD47" s="225"/>
      <c r="BE47" s="225"/>
      <c r="BF47" s="225"/>
      <c r="BG47" s="226"/>
      <c r="BH47" s="224"/>
      <c r="BI47" s="225"/>
      <c r="BJ47" s="225"/>
      <c r="BK47" s="226"/>
      <c r="BL47" s="224"/>
      <c r="BM47" s="225"/>
      <c r="BN47" s="225"/>
      <c r="BO47" s="226"/>
      <c r="BP47" s="224"/>
      <c r="BQ47" s="225"/>
      <c r="BR47" s="225"/>
      <c r="BS47" s="270"/>
      <c r="BT47" s="271"/>
      <c r="BU47" s="269"/>
      <c r="BV47" s="270"/>
      <c r="BW47" s="270"/>
      <c r="BX47" s="277"/>
      <c r="BY47" s="269"/>
      <c r="BZ47" s="270"/>
      <c r="CA47" s="270"/>
      <c r="CB47" s="271"/>
      <c r="CC47" s="269"/>
      <c r="CD47" s="235"/>
      <c r="CE47" s="235"/>
      <c r="CF47" s="270"/>
      <c r="CG47" s="271"/>
      <c r="CH47" s="269"/>
      <c r="CI47" s="270"/>
      <c r="CJ47" s="225"/>
      <c r="CK47" s="226"/>
      <c r="CL47" s="224"/>
      <c r="CM47" s="225"/>
      <c r="CN47" s="225"/>
      <c r="CO47" s="225"/>
      <c r="CP47" s="225"/>
      <c r="CQ47" s="519"/>
      <c r="CR47" s="225"/>
      <c r="CS47" s="225"/>
      <c r="CT47" s="226"/>
      <c r="CU47" s="224"/>
      <c r="CV47" s="225"/>
      <c r="CW47" s="225"/>
      <c r="CX47" s="226"/>
      <c r="CY47" s="224"/>
      <c r="CZ47" s="225"/>
      <c r="DA47" s="225"/>
      <c r="DB47" s="226"/>
      <c r="DC47" s="224"/>
      <c r="DD47" s="225"/>
      <c r="DE47" s="225"/>
      <c r="DF47" s="225"/>
      <c r="DG47" s="226"/>
      <c r="DH47" s="224"/>
      <c r="DI47" s="225"/>
      <c r="DJ47" s="225"/>
      <c r="DK47" s="226"/>
      <c r="DL47" s="224"/>
      <c r="DM47" s="225"/>
      <c r="DN47" s="225"/>
      <c r="DO47" s="226"/>
      <c r="DP47" s="224"/>
      <c r="DQ47" s="225"/>
      <c r="DR47" s="225"/>
      <c r="DS47" s="225"/>
      <c r="DT47" s="226"/>
    </row>
    <row r="48" spans="2:124" s="220" customFormat="1" ht="9" customHeight="1">
      <c r="B48" s="246" t="s">
        <v>191</v>
      </c>
      <c r="C48" s="247"/>
      <c r="D48" s="247"/>
      <c r="E48" s="247"/>
      <c r="F48" s="247"/>
      <c r="G48" s="247"/>
      <c r="H48" s="247"/>
      <c r="I48" s="247"/>
      <c r="J48" s="247"/>
      <c r="K48" s="247"/>
      <c r="L48" s="247"/>
      <c r="M48" s="247"/>
      <c r="N48" s="247"/>
      <c r="O48" s="247"/>
      <c r="P48" s="247"/>
      <c r="Q48" s="247"/>
      <c r="R48" s="247"/>
      <c r="S48" s="247"/>
      <c r="T48" s="247"/>
      <c r="U48" s="247"/>
      <c r="V48" s="247"/>
      <c r="W48" s="247"/>
      <c r="X48" s="247"/>
      <c r="Y48" s="247"/>
      <c r="Z48" s="247"/>
      <c r="AA48" s="247"/>
      <c r="AB48" s="247"/>
      <c r="AC48" s="247"/>
      <c r="AD48" s="247"/>
      <c r="AE48" s="247"/>
      <c r="AF48" s="247"/>
      <c r="AG48" s="247"/>
      <c r="AH48" s="247"/>
      <c r="AI48" s="247"/>
      <c r="AJ48" s="247"/>
      <c r="AK48" s="247"/>
      <c r="AL48" s="247"/>
      <c r="AM48" s="247"/>
      <c r="AN48" s="247"/>
      <c r="AO48" s="247"/>
      <c r="AP48" s="247"/>
      <c r="AQ48" s="247"/>
      <c r="AR48" s="247"/>
      <c r="AS48" s="247"/>
      <c r="AT48" s="247"/>
      <c r="AU48" s="247"/>
      <c r="AV48" s="247"/>
      <c r="AW48" s="247"/>
      <c r="AX48" s="247"/>
      <c r="AY48" s="247"/>
      <c r="AZ48" s="247"/>
      <c r="BA48" s="247"/>
      <c r="BB48" s="248" t="s">
        <v>325</v>
      </c>
      <c r="BC48" s="224"/>
      <c r="BD48" s="225"/>
      <c r="BE48" s="225"/>
      <c r="BF48" s="225"/>
      <c r="BG48" s="226"/>
      <c r="BH48" s="224"/>
      <c r="BI48" s="225"/>
      <c r="BJ48" s="225"/>
      <c r="BK48" s="226"/>
      <c r="BL48" s="224"/>
      <c r="BM48" s="225"/>
      <c r="BN48" s="225"/>
      <c r="BO48" s="226"/>
      <c r="BP48" s="224"/>
      <c r="BQ48" s="225"/>
      <c r="BR48" s="225"/>
      <c r="BS48" s="270"/>
      <c r="BT48" s="271"/>
      <c r="BU48" s="269"/>
      <c r="BV48" s="270"/>
      <c r="BW48" s="270"/>
      <c r="BX48" s="277"/>
      <c r="BY48" s="269"/>
      <c r="BZ48" s="270"/>
      <c r="CA48" s="270"/>
      <c r="CB48" s="271"/>
      <c r="CC48" s="269"/>
      <c r="CD48" s="323"/>
      <c r="CE48" s="323"/>
      <c r="CF48" s="323"/>
      <c r="CG48" s="321"/>
      <c r="CH48" s="324"/>
      <c r="CI48" s="323"/>
      <c r="CJ48" s="270"/>
      <c r="CK48" s="271"/>
      <c r="CL48" s="224"/>
      <c r="CM48" s="225"/>
      <c r="CN48" s="225"/>
      <c r="CO48" s="225"/>
      <c r="CP48" s="225"/>
      <c r="CQ48" s="519"/>
      <c r="CR48" s="225"/>
      <c r="CS48" s="225"/>
      <c r="CT48" s="226"/>
      <c r="CU48" s="224"/>
      <c r="CV48" s="225"/>
      <c r="CW48" s="225"/>
      <c r="CX48" s="226"/>
      <c r="CY48" s="224"/>
      <c r="CZ48" s="225"/>
      <c r="DA48" s="225"/>
      <c r="DB48" s="226"/>
      <c r="DC48" s="224"/>
      <c r="DD48" s="225"/>
      <c r="DE48" s="225"/>
      <c r="DF48" s="225"/>
      <c r="DG48" s="226"/>
      <c r="DH48" s="224"/>
      <c r="DI48" s="225"/>
      <c r="DJ48" s="225"/>
      <c r="DK48" s="226"/>
      <c r="DL48" s="224"/>
      <c r="DM48" s="225"/>
      <c r="DN48" s="225"/>
      <c r="DO48" s="226"/>
      <c r="DP48" s="224"/>
      <c r="DQ48" s="225"/>
      <c r="DR48" s="225"/>
      <c r="DS48" s="225"/>
      <c r="DT48" s="226"/>
    </row>
    <row r="49" spans="1:124">
      <c r="A49"/>
      <c r="B49" s="249" t="s">
        <v>203</v>
      </c>
      <c r="C49" s="265"/>
      <c r="D49" s="265"/>
      <c r="E49" s="265"/>
      <c r="F49" s="265"/>
      <c r="G49" s="265"/>
      <c r="H49" s="265"/>
      <c r="I49" s="265"/>
      <c r="J49" s="265"/>
      <c r="K49" s="265"/>
      <c r="L49" s="265"/>
      <c r="M49" s="265"/>
      <c r="N49" s="265"/>
      <c r="O49" s="265"/>
      <c r="P49" s="265"/>
      <c r="Q49" s="265"/>
      <c r="R49" s="265"/>
      <c r="S49" s="265"/>
      <c r="T49" s="265"/>
      <c r="U49" s="265"/>
      <c r="V49" s="265"/>
      <c r="W49" s="265"/>
      <c r="X49" s="265"/>
      <c r="Y49" s="265"/>
      <c r="Z49" s="265"/>
      <c r="AA49" s="265"/>
      <c r="AB49" s="265"/>
      <c r="AC49" s="265"/>
      <c r="AD49" s="265"/>
      <c r="AE49" s="265"/>
      <c r="AF49" s="265"/>
      <c r="AG49" s="265"/>
      <c r="AH49" s="265"/>
      <c r="AI49" s="265"/>
      <c r="AJ49" s="265"/>
      <c r="AK49" s="265"/>
      <c r="AL49" s="265"/>
      <c r="AM49" s="265"/>
      <c r="AN49" s="265"/>
      <c r="AO49" s="265"/>
      <c r="AP49" s="265"/>
      <c r="AQ49" s="265"/>
      <c r="AR49" s="265"/>
      <c r="AS49" s="265"/>
      <c r="AT49" s="265"/>
      <c r="AU49" s="265"/>
      <c r="AV49" s="265"/>
      <c r="AW49" s="265"/>
      <c r="AX49" s="265"/>
      <c r="AY49" s="265"/>
      <c r="AZ49" s="265"/>
      <c r="BA49" s="265"/>
      <c r="BB49" s="402" t="s">
        <v>307</v>
      </c>
      <c r="BC49" s="266"/>
      <c r="BD49" s="265"/>
      <c r="BE49" s="265"/>
      <c r="BF49" s="265"/>
      <c r="BG49" s="268"/>
      <c r="BH49" s="266"/>
      <c r="BI49" s="265"/>
      <c r="BJ49" s="265"/>
      <c r="BK49" s="268"/>
      <c r="BL49" s="266"/>
      <c r="BM49" s="265"/>
      <c r="BN49" s="265"/>
      <c r="BO49" s="268"/>
      <c r="BP49" s="266"/>
      <c r="BQ49" s="265"/>
      <c r="BR49" s="265"/>
      <c r="BS49" s="265"/>
      <c r="BT49" s="268"/>
      <c r="BU49" s="266"/>
      <c r="BV49" s="265"/>
      <c r="BW49" s="265"/>
      <c r="BX49" s="268"/>
      <c r="BY49" s="266"/>
      <c r="BZ49" s="265"/>
      <c r="CA49" s="265"/>
      <c r="CB49" s="268"/>
      <c r="CC49" s="266"/>
      <c r="CD49" s="265"/>
      <c r="CE49" s="265"/>
      <c r="CF49" s="265"/>
      <c r="CG49" s="268"/>
      <c r="CH49" s="266"/>
      <c r="CI49" s="265"/>
      <c r="CJ49" s="265"/>
      <c r="CK49" s="268"/>
      <c r="CL49" s="266"/>
      <c r="CM49" s="265"/>
      <c r="CN49" s="265"/>
      <c r="CO49" s="265"/>
      <c r="CP49" s="265"/>
      <c r="CQ49" s="520"/>
      <c r="CR49" s="265"/>
      <c r="CS49" s="265"/>
      <c r="CT49" s="268"/>
      <c r="CU49" s="266"/>
      <c r="CV49" s="265"/>
      <c r="CW49" s="265"/>
      <c r="CX49" s="268"/>
      <c r="CY49" s="266"/>
      <c r="CZ49" s="265"/>
      <c r="DA49" s="265"/>
      <c r="DB49" s="268"/>
      <c r="DC49" s="266"/>
      <c r="DD49" s="265"/>
      <c r="DE49" s="265"/>
      <c r="DF49" s="265"/>
      <c r="DG49" s="268"/>
      <c r="DH49" s="266"/>
      <c r="DI49" s="265"/>
      <c r="DJ49" s="265"/>
      <c r="DK49" s="268"/>
      <c r="DL49" s="266"/>
      <c r="DM49" s="265"/>
      <c r="DN49" s="265"/>
      <c r="DO49" s="268"/>
      <c r="DP49" s="266"/>
      <c r="DQ49" s="265"/>
      <c r="DR49" s="265"/>
      <c r="DS49" s="265"/>
      <c r="DT49" s="268"/>
    </row>
    <row r="50" spans="1:124" s="220" customFormat="1" ht="9" customHeight="1">
      <c r="B50" s="393" t="s">
        <v>220</v>
      </c>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c r="AA50" s="247"/>
      <c r="AB50" s="247"/>
      <c r="AC50" s="247"/>
      <c r="AD50" s="247"/>
      <c r="AE50" s="247"/>
      <c r="AF50" s="247"/>
      <c r="AG50" s="247"/>
      <c r="AH50" s="247"/>
      <c r="AI50" s="247"/>
      <c r="AJ50" s="247"/>
      <c r="AK50" s="247"/>
      <c r="AL50" s="247"/>
      <c r="AM50" s="247"/>
      <c r="AN50" s="247"/>
      <c r="AO50" s="247"/>
      <c r="AP50" s="247"/>
      <c r="AQ50" s="247"/>
      <c r="AR50" s="247"/>
      <c r="AS50" s="247"/>
      <c r="AT50" s="247"/>
      <c r="AU50" s="247"/>
      <c r="AV50" s="247"/>
      <c r="AW50" s="247"/>
      <c r="AX50" s="247"/>
      <c r="AY50" s="247"/>
      <c r="AZ50" s="247"/>
      <c r="BA50" s="247"/>
      <c r="BB50" s="247" t="s">
        <v>307</v>
      </c>
      <c r="BC50" s="269"/>
      <c r="BD50" s="270"/>
      <c r="BE50" s="270"/>
      <c r="BF50" s="270"/>
      <c r="BG50" s="271"/>
      <c r="BH50" s="269"/>
      <c r="BI50" s="270"/>
      <c r="BJ50" s="270"/>
      <c r="BK50" s="271"/>
      <c r="BL50" s="269"/>
      <c r="BM50" s="270"/>
      <c r="BN50" s="270"/>
      <c r="BO50" s="271"/>
      <c r="BP50" s="269"/>
      <c r="BQ50" s="225"/>
      <c r="BR50" s="225"/>
      <c r="BS50" s="225"/>
      <c r="BT50" s="226"/>
      <c r="BU50" s="224"/>
      <c r="BV50" s="225"/>
      <c r="BW50" s="225"/>
      <c r="BX50" s="226"/>
      <c r="BY50" s="224"/>
      <c r="BZ50" s="225"/>
      <c r="CA50" s="225"/>
      <c r="CB50" s="226"/>
      <c r="CC50" s="224"/>
      <c r="CD50" s="225"/>
      <c r="CE50" s="225"/>
      <c r="CF50" s="225"/>
      <c r="CG50" s="226"/>
      <c r="CH50" s="224"/>
      <c r="CI50" s="225"/>
      <c r="CJ50" s="225"/>
      <c r="CK50" s="226"/>
      <c r="CL50" s="224"/>
      <c r="CM50" s="225"/>
      <c r="CN50" s="225"/>
      <c r="CO50" s="225"/>
      <c r="CP50" s="225"/>
      <c r="CQ50" s="519"/>
      <c r="CR50" s="225"/>
      <c r="CS50" s="225"/>
      <c r="CT50" s="226"/>
      <c r="CU50" s="224"/>
      <c r="CV50" s="225"/>
      <c r="CW50" s="225"/>
      <c r="CX50" s="226"/>
      <c r="CY50" s="224"/>
      <c r="CZ50" s="225"/>
      <c r="DA50" s="225"/>
      <c r="DB50" s="226"/>
      <c r="DC50" s="224"/>
      <c r="DD50" s="225"/>
      <c r="DE50" s="225"/>
      <c r="DF50" s="225"/>
      <c r="DG50" s="226"/>
      <c r="DH50" s="224"/>
      <c r="DI50" s="225"/>
      <c r="DJ50" s="225"/>
      <c r="DK50" s="226"/>
      <c r="DL50" s="224"/>
      <c r="DM50" s="225"/>
      <c r="DN50" s="225"/>
      <c r="DO50" s="226"/>
      <c r="DP50" s="224"/>
      <c r="DQ50" s="225"/>
      <c r="DR50" s="225"/>
      <c r="DS50" s="225"/>
      <c r="DT50" s="226"/>
    </row>
    <row r="51" spans="1:124" s="220" customFormat="1" ht="9.75" customHeight="1">
      <c r="B51" s="394" t="s">
        <v>343</v>
      </c>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c r="AA51" s="247"/>
      <c r="AB51" s="247"/>
      <c r="AC51" s="247"/>
      <c r="AD51" s="247"/>
      <c r="AE51" s="247"/>
      <c r="AF51" s="247"/>
      <c r="AG51" s="247"/>
      <c r="AH51" s="247"/>
      <c r="AI51" s="247"/>
      <c r="AJ51" s="247"/>
      <c r="AK51" s="247"/>
      <c r="AL51" s="247"/>
      <c r="AM51" s="247"/>
      <c r="AN51" s="247"/>
      <c r="AO51" s="247"/>
      <c r="AP51" s="247"/>
      <c r="AQ51" s="247"/>
      <c r="AR51" s="247"/>
      <c r="AS51" s="247"/>
      <c r="AT51" s="247"/>
      <c r="AU51" s="247"/>
      <c r="AV51" s="247"/>
      <c r="AW51" s="247"/>
      <c r="AX51" s="247"/>
      <c r="AY51" s="247"/>
      <c r="AZ51" s="247"/>
      <c r="BA51" s="247"/>
      <c r="BB51" s="247" t="s">
        <v>307</v>
      </c>
      <c r="BC51" s="269"/>
      <c r="BD51" s="270"/>
      <c r="BE51" s="270"/>
      <c r="BF51" s="270"/>
      <c r="BG51" s="271"/>
      <c r="BH51" s="269"/>
      <c r="BI51" s="270"/>
      <c r="BJ51" s="270"/>
      <c r="BK51" s="271"/>
      <c r="BL51" s="269"/>
      <c r="BM51" s="270"/>
      <c r="BN51" s="270"/>
      <c r="BO51" s="271"/>
      <c r="BP51" s="269"/>
      <c r="BQ51" s="270"/>
      <c r="BR51" s="270"/>
      <c r="BS51" s="270"/>
      <c r="BT51" s="396"/>
      <c r="BU51" s="395"/>
      <c r="BV51" s="380"/>
      <c r="BW51" s="380"/>
      <c r="BX51" s="226"/>
      <c r="BY51" s="406"/>
      <c r="BZ51" s="225"/>
      <c r="CA51" s="225"/>
      <c r="CB51" s="226"/>
      <c r="CC51" s="224"/>
      <c r="CD51" s="225"/>
      <c r="CE51" s="225"/>
      <c r="CF51" s="225"/>
      <c r="CG51" s="226"/>
      <c r="CH51" s="224"/>
      <c r="CI51" s="225"/>
      <c r="CJ51" s="225"/>
      <c r="CK51" s="226"/>
      <c r="CL51" s="224"/>
      <c r="CM51" s="225"/>
      <c r="CN51" s="225"/>
      <c r="CO51" s="225"/>
      <c r="CP51" s="225"/>
      <c r="CQ51" s="519"/>
      <c r="CR51" s="225"/>
      <c r="CS51" s="225"/>
      <c r="CT51" s="226"/>
      <c r="CU51" s="224"/>
      <c r="CV51" s="225"/>
      <c r="CW51" s="225"/>
      <c r="CX51" s="226"/>
      <c r="CY51" s="224"/>
      <c r="CZ51" s="225"/>
      <c r="DA51" s="225"/>
      <c r="DB51" s="226"/>
      <c r="DC51" s="224"/>
      <c r="DD51" s="225"/>
      <c r="DE51" s="225"/>
      <c r="DF51" s="225"/>
      <c r="DG51" s="226"/>
      <c r="DH51" s="224"/>
      <c r="DI51" s="225"/>
      <c r="DJ51" s="225"/>
      <c r="DK51" s="226"/>
      <c r="DL51" s="224"/>
      <c r="DM51" s="225"/>
      <c r="DN51" s="225"/>
      <c r="DO51" s="226"/>
      <c r="DP51" s="224"/>
      <c r="DQ51" s="225"/>
      <c r="DR51" s="225"/>
      <c r="DS51" s="225"/>
      <c r="DT51" s="226"/>
    </row>
    <row r="52" spans="1:124" s="220" customFormat="1" ht="9.75" customHeight="1">
      <c r="B52" s="394" t="s">
        <v>344</v>
      </c>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c r="AA52" s="247"/>
      <c r="AB52" s="247"/>
      <c r="AC52" s="247"/>
      <c r="AD52" s="247"/>
      <c r="AE52" s="247"/>
      <c r="AF52" s="247"/>
      <c r="AG52" s="247"/>
      <c r="AH52" s="247"/>
      <c r="AI52" s="247"/>
      <c r="AJ52" s="247"/>
      <c r="AK52" s="247"/>
      <c r="AL52" s="247"/>
      <c r="AM52" s="247"/>
      <c r="AN52" s="247"/>
      <c r="AO52" s="247"/>
      <c r="AP52" s="247"/>
      <c r="AQ52" s="247"/>
      <c r="AR52" s="247"/>
      <c r="AS52" s="247"/>
      <c r="AT52" s="247"/>
      <c r="AU52" s="247"/>
      <c r="AV52" s="247"/>
      <c r="AW52" s="247"/>
      <c r="AX52" s="247"/>
      <c r="AY52" s="247"/>
      <c r="AZ52" s="247"/>
      <c r="BA52" s="247"/>
      <c r="BB52" s="247" t="s">
        <v>307</v>
      </c>
      <c r="BC52" s="269"/>
      <c r="BD52" s="270"/>
      <c r="BE52" s="270"/>
      <c r="BF52" s="270"/>
      <c r="BG52" s="271"/>
      <c r="BH52" s="269"/>
      <c r="BI52" s="270"/>
      <c r="BJ52" s="270"/>
      <c r="BK52" s="271"/>
      <c r="BL52" s="269"/>
      <c r="BM52" s="270"/>
      <c r="BN52" s="270"/>
      <c r="BO52" s="271"/>
      <c r="BP52" s="269"/>
      <c r="BQ52" s="270"/>
      <c r="BR52" s="270"/>
      <c r="BS52" s="270"/>
      <c r="BT52" s="271"/>
      <c r="BU52" s="224"/>
      <c r="BV52" s="381"/>
      <c r="BW52" s="381"/>
      <c r="BX52" s="226"/>
      <c r="BY52" s="406"/>
      <c r="BZ52" s="225"/>
      <c r="CA52" s="225"/>
      <c r="CB52" s="226"/>
      <c r="CC52" s="224"/>
      <c r="CD52" s="225"/>
      <c r="CE52" s="225"/>
      <c r="CF52" s="225"/>
      <c r="CG52" s="226"/>
      <c r="CH52" s="224"/>
      <c r="CI52" s="225"/>
      <c r="CJ52" s="225"/>
      <c r="CK52" s="226"/>
      <c r="CL52" s="224"/>
      <c r="CM52" s="225"/>
      <c r="CN52" s="225"/>
      <c r="CO52" s="225"/>
      <c r="CP52" s="225"/>
      <c r="CQ52" s="519"/>
      <c r="CR52" s="225"/>
      <c r="CS52" s="225"/>
      <c r="CT52" s="226"/>
      <c r="CU52" s="224"/>
      <c r="CV52" s="225"/>
      <c r="CW52" s="225"/>
      <c r="CX52" s="226"/>
      <c r="CY52" s="224"/>
      <c r="CZ52" s="225"/>
      <c r="DA52" s="225"/>
      <c r="DB52" s="226"/>
      <c r="DC52" s="224"/>
      <c r="DD52" s="225"/>
      <c r="DE52" s="225"/>
      <c r="DF52" s="225"/>
      <c r="DG52" s="226"/>
      <c r="DH52" s="224"/>
      <c r="DI52" s="225"/>
      <c r="DJ52" s="225"/>
      <c r="DK52" s="226"/>
      <c r="DL52" s="224"/>
      <c r="DM52" s="225"/>
      <c r="DN52" s="225"/>
      <c r="DO52" s="226"/>
      <c r="DP52" s="224"/>
      <c r="DQ52" s="225"/>
      <c r="DR52" s="225"/>
      <c r="DS52" s="225"/>
      <c r="DT52" s="226"/>
    </row>
    <row r="53" spans="1:124" s="220" customFormat="1" ht="9.75" customHeight="1">
      <c r="B53" s="394" t="s">
        <v>345</v>
      </c>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c r="AA53" s="247"/>
      <c r="AB53" s="247"/>
      <c r="AC53" s="247"/>
      <c r="AD53" s="247"/>
      <c r="AE53" s="247"/>
      <c r="AF53" s="247"/>
      <c r="AG53" s="247"/>
      <c r="AH53" s="247"/>
      <c r="AI53" s="247"/>
      <c r="AJ53" s="247"/>
      <c r="AK53" s="247"/>
      <c r="AL53" s="247"/>
      <c r="AM53" s="247"/>
      <c r="AN53" s="247"/>
      <c r="AO53" s="247"/>
      <c r="AP53" s="247"/>
      <c r="AQ53" s="247"/>
      <c r="AR53" s="247"/>
      <c r="AS53" s="247"/>
      <c r="AT53" s="247"/>
      <c r="AU53" s="247"/>
      <c r="AV53" s="247"/>
      <c r="AW53" s="247"/>
      <c r="AX53" s="247"/>
      <c r="AY53" s="247"/>
      <c r="AZ53" s="247"/>
      <c r="BA53" s="247"/>
      <c r="BB53" s="247" t="s">
        <v>307</v>
      </c>
      <c r="BC53" s="269"/>
      <c r="BD53" s="270"/>
      <c r="BE53" s="270"/>
      <c r="BF53" s="270"/>
      <c r="BG53" s="271"/>
      <c r="BH53" s="269"/>
      <c r="BI53" s="270"/>
      <c r="BJ53" s="270"/>
      <c r="BK53" s="271"/>
      <c r="BL53" s="269"/>
      <c r="BM53" s="270"/>
      <c r="BN53" s="270"/>
      <c r="BO53" s="271"/>
      <c r="BP53" s="269"/>
      <c r="BQ53" s="270"/>
      <c r="BR53" s="270"/>
      <c r="BS53" s="270"/>
      <c r="BT53" s="271"/>
      <c r="BU53" s="224"/>
      <c r="BV53" s="225"/>
      <c r="BW53" s="382"/>
      <c r="BX53" s="226"/>
      <c r="BY53" s="406"/>
      <c r="BZ53" s="225"/>
      <c r="CA53" s="225"/>
      <c r="CB53" s="226"/>
      <c r="CC53" s="224"/>
      <c r="CD53" s="225"/>
      <c r="CE53" s="225"/>
      <c r="CF53" s="225"/>
      <c r="CG53" s="226"/>
      <c r="CH53" s="224"/>
      <c r="CI53" s="225"/>
      <c r="CJ53" s="225"/>
      <c r="CK53" s="226"/>
      <c r="CL53" s="224"/>
      <c r="CM53" s="225"/>
      <c r="CN53" s="225"/>
      <c r="CO53" s="225"/>
      <c r="CP53" s="225"/>
      <c r="CQ53" s="519"/>
      <c r="CR53" s="225"/>
      <c r="CS53" s="225"/>
      <c r="CT53" s="226"/>
      <c r="CU53" s="224"/>
      <c r="CV53" s="225"/>
      <c r="CW53" s="225"/>
      <c r="CX53" s="226"/>
      <c r="CY53" s="224"/>
      <c r="CZ53" s="225"/>
      <c r="DA53" s="225"/>
      <c r="DB53" s="226"/>
      <c r="DC53" s="224"/>
      <c r="DD53" s="225"/>
      <c r="DE53" s="225"/>
      <c r="DF53" s="225"/>
      <c r="DG53" s="226"/>
      <c r="DH53" s="224"/>
      <c r="DI53" s="225"/>
      <c r="DJ53" s="225"/>
      <c r="DK53" s="226"/>
      <c r="DL53" s="224"/>
      <c r="DM53" s="225"/>
      <c r="DN53" s="225"/>
      <c r="DO53" s="226"/>
      <c r="DP53" s="224"/>
      <c r="DQ53" s="225"/>
      <c r="DR53" s="225"/>
      <c r="DS53" s="225"/>
      <c r="DT53" s="226"/>
    </row>
    <row r="54" spans="1:124" s="220" customFormat="1" ht="9.75" customHeight="1">
      <c r="B54" s="394" t="s">
        <v>346</v>
      </c>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c r="AA54" s="247"/>
      <c r="AB54" s="247"/>
      <c r="AC54" s="247"/>
      <c r="AD54" s="247"/>
      <c r="AE54" s="247"/>
      <c r="AF54" s="247"/>
      <c r="AG54" s="247"/>
      <c r="AH54" s="247"/>
      <c r="AI54" s="247"/>
      <c r="AJ54" s="247"/>
      <c r="AK54" s="247"/>
      <c r="AL54" s="247"/>
      <c r="AM54" s="247"/>
      <c r="AN54" s="247"/>
      <c r="AO54" s="247"/>
      <c r="AP54" s="247"/>
      <c r="AQ54" s="247"/>
      <c r="AR54" s="247"/>
      <c r="AS54" s="247"/>
      <c r="AT54" s="247"/>
      <c r="AU54" s="247"/>
      <c r="AV54" s="247"/>
      <c r="AW54" s="247"/>
      <c r="AX54" s="247"/>
      <c r="AY54" s="247"/>
      <c r="AZ54" s="247"/>
      <c r="BA54" s="247"/>
      <c r="BB54" s="247" t="s">
        <v>307</v>
      </c>
      <c r="BC54" s="269"/>
      <c r="BD54" s="270"/>
      <c r="BE54" s="270"/>
      <c r="BF54" s="270"/>
      <c r="BG54" s="271"/>
      <c r="BH54" s="269"/>
      <c r="BI54" s="270"/>
      <c r="BJ54" s="270"/>
      <c r="BK54" s="271"/>
      <c r="BL54" s="269"/>
      <c r="BM54" s="270"/>
      <c r="BN54" s="270"/>
      <c r="BO54" s="271"/>
      <c r="BP54" s="269"/>
      <c r="BQ54" s="270"/>
      <c r="BR54" s="270"/>
      <c r="BS54" s="270"/>
      <c r="BT54" s="271"/>
      <c r="BU54" s="224"/>
      <c r="BV54" s="225"/>
      <c r="BW54" s="225"/>
      <c r="BX54" s="226"/>
      <c r="BY54" s="224"/>
      <c r="BZ54" s="225"/>
      <c r="CA54" s="225"/>
      <c r="CB54" s="226"/>
      <c r="CC54" s="224"/>
      <c r="CD54" s="225"/>
      <c r="CE54" s="225"/>
      <c r="CF54" s="225"/>
      <c r="CG54" s="226"/>
      <c r="CH54" s="224"/>
      <c r="CI54" s="225"/>
      <c r="CJ54" s="225"/>
      <c r="CK54" s="226"/>
      <c r="CL54" s="224"/>
      <c r="CM54" s="225"/>
      <c r="CN54" s="225"/>
      <c r="CO54" s="225"/>
      <c r="CP54" s="225"/>
      <c r="CQ54" s="519"/>
      <c r="CR54" s="225"/>
      <c r="CS54" s="225"/>
      <c r="CT54" s="226"/>
      <c r="CU54" s="224"/>
      <c r="CV54" s="225"/>
      <c r="CW54" s="225"/>
      <c r="CX54" s="226"/>
      <c r="CY54" s="224"/>
      <c r="CZ54" s="225"/>
      <c r="DA54" s="225"/>
      <c r="DB54" s="226"/>
      <c r="DC54" s="224"/>
      <c r="DD54" s="225"/>
      <c r="DE54" s="225"/>
      <c r="DF54" s="225"/>
      <c r="DG54" s="226"/>
      <c r="DH54" s="224"/>
      <c r="DI54" s="225"/>
      <c r="DJ54" s="225"/>
      <c r="DK54" s="226"/>
      <c r="DL54" s="224"/>
      <c r="DM54" s="225"/>
      <c r="DN54" s="225"/>
      <c r="DO54" s="226"/>
      <c r="DP54" s="224"/>
      <c r="DQ54" s="225"/>
      <c r="DR54" s="225"/>
      <c r="DS54" s="225"/>
      <c r="DT54" s="226"/>
    </row>
    <row r="55" spans="1:124" s="220" customFormat="1" ht="9" customHeight="1">
      <c r="B55" s="391" t="s">
        <v>53</v>
      </c>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c r="AA55" s="247"/>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47" t="s">
        <v>307</v>
      </c>
      <c r="BC55" s="224"/>
      <c r="BD55" s="225"/>
      <c r="BE55" s="270"/>
      <c r="BF55" s="270"/>
      <c r="BG55" s="271"/>
      <c r="BH55" s="269"/>
      <c r="BI55" s="270"/>
      <c r="BJ55" s="270"/>
      <c r="BK55" s="271"/>
      <c r="BL55" s="269"/>
      <c r="BM55" s="270"/>
      <c r="BN55" s="270"/>
      <c r="BO55" s="271"/>
      <c r="BP55" s="269"/>
      <c r="BQ55" s="270"/>
      <c r="BR55" s="270"/>
      <c r="BS55" s="270"/>
      <c r="BT55" s="271"/>
      <c r="BU55" s="224"/>
      <c r="BV55" s="225"/>
      <c r="BW55" s="225"/>
      <c r="BX55" s="226"/>
      <c r="BY55" s="224"/>
      <c r="BZ55" s="225"/>
      <c r="CA55" s="225"/>
      <c r="CB55" s="226"/>
      <c r="CC55" s="224"/>
      <c r="CD55" s="225"/>
      <c r="CE55" s="225"/>
      <c r="CF55" s="225"/>
      <c r="CG55" s="226"/>
      <c r="CH55" s="224"/>
      <c r="CI55" s="225"/>
      <c r="CJ55" s="225"/>
      <c r="CK55" s="226"/>
      <c r="CL55" s="224"/>
      <c r="CM55" s="225"/>
      <c r="CN55" s="225"/>
      <c r="CO55" s="225"/>
      <c r="CP55" s="225"/>
      <c r="CQ55" s="519"/>
      <c r="CR55" s="225"/>
      <c r="CS55" s="225"/>
      <c r="CT55" s="226"/>
      <c r="CU55" s="224"/>
      <c r="CV55" s="225"/>
      <c r="CW55" s="225"/>
      <c r="CX55" s="226"/>
      <c r="CY55" s="224"/>
      <c r="CZ55" s="225"/>
      <c r="DA55" s="225"/>
      <c r="DB55" s="226"/>
      <c r="DC55" s="224"/>
      <c r="DD55" s="225"/>
      <c r="DE55" s="225"/>
      <c r="DF55" s="225"/>
      <c r="DG55" s="226"/>
      <c r="DH55" s="224"/>
      <c r="DI55" s="225"/>
      <c r="DJ55" s="225"/>
      <c r="DK55" s="226"/>
      <c r="DL55" s="224"/>
      <c r="DM55" s="225"/>
      <c r="DN55" s="225"/>
      <c r="DO55" s="226"/>
      <c r="DP55" s="224"/>
      <c r="DQ55" s="225"/>
      <c r="DR55" s="225"/>
      <c r="DS55" s="225"/>
      <c r="DT55" s="226"/>
    </row>
    <row r="56" spans="1:124" s="220" customFormat="1" ht="9" customHeight="1">
      <c r="B56" s="392" t="s">
        <v>343</v>
      </c>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7" t="s">
        <v>307</v>
      </c>
      <c r="BC56" s="224"/>
      <c r="BD56" s="225"/>
      <c r="BE56" s="270"/>
      <c r="BF56" s="270"/>
      <c r="BG56" s="271"/>
      <c r="BH56" s="269"/>
      <c r="BI56" s="270"/>
      <c r="BJ56" s="270"/>
      <c r="BK56" s="271"/>
      <c r="BL56" s="269"/>
      <c r="BM56" s="270"/>
      <c r="BN56" s="270"/>
      <c r="BO56" s="271"/>
      <c r="BP56" s="269"/>
      <c r="BQ56" s="270"/>
      <c r="BR56" s="270"/>
      <c r="BS56" s="270"/>
      <c r="BT56" s="271"/>
      <c r="BU56" s="224"/>
      <c r="BV56" s="225"/>
      <c r="BW56" s="225"/>
      <c r="BX56" s="397"/>
      <c r="BY56" s="269"/>
      <c r="BZ56" s="225"/>
      <c r="CA56" s="225"/>
      <c r="CB56" s="226"/>
      <c r="CC56" s="224"/>
      <c r="CD56" s="225"/>
      <c r="CE56" s="225"/>
      <c r="CF56" s="225"/>
      <c r="CG56" s="226"/>
      <c r="CH56" s="224"/>
      <c r="CI56" s="225"/>
      <c r="CJ56" s="225"/>
      <c r="CK56" s="226"/>
      <c r="CL56" s="224"/>
      <c r="CM56" s="225"/>
      <c r="CN56" s="225"/>
      <c r="CO56" s="225"/>
      <c r="CP56" s="225"/>
      <c r="CQ56" s="519"/>
      <c r="CR56" s="225"/>
      <c r="CS56" s="225"/>
      <c r="CT56" s="226"/>
      <c r="CU56" s="224"/>
      <c r="CV56" s="225"/>
      <c r="CW56" s="225"/>
      <c r="CX56" s="226"/>
      <c r="CY56" s="224"/>
      <c r="CZ56" s="225"/>
      <c r="DA56" s="225"/>
      <c r="DB56" s="226"/>
      <c r="DC56" s="224"/>
      <c r="DD56" s="225"/>
      <c r="DE56" s="225"/>
      <c r="DF56" s="225"/>
      <c r="DG56" s="226"/>
      <c r="DH56" s="224"/>
      <c r="DI56" s="225"/>
      <c r="DJ56" s="225"/>
      <c r="DK56" s="226"/>
      <c r="DL56" s="224"/>
      <c r="DM56" s="225"/>
      <c r="DN56" s="225"/>
      <c r="DO56" s="226"/>
      <c r="DP56" s="224"/>
      <c r="DQ56" s="225"/>
      <c r="DR56" s="225"/>
      <c r="DS56" s="225"/>
      <c r="DT56" s="226"/>
    </row>
    <row r="57" spans="1:124" s="220" customFormat="1" ht="9" customHeight="1">
      <c r="B57" s="392" t="s">
        <v>345</v>
      </c>
      <c r="C57" s="247"/>
      <c r="D57" s="247"/>
      <c r="E57" s="247"/>
      <c r="F57" s="247"/>
      <c r="G57" s="247"/>
      <c r="H57" s="247"/>
      <c r="I57" s="247"/>
      <c r="J57" s="247"/>
      <c r="K57" s="247"/>
      <c r="L57" s="247"/>
      <c r="M57" s="247"/>
      <c r="N57" s="247"/>
      <c r="O57" s="247"/>
      <c r="P57" s="247"/>
      <c r="Q57" s="247"/>
      <c r="R57" s="247"/>
      <c r="S57" s="247"/>
      <c r="T57" s="247"/>
      <c r="U57" s="247"/>
      <c r="V57" s="247"/>
      <c r="W57" s="247"/>
      <c r="X57" s="247"/>
      <c r="Y57" s="247"/>
      <c r="Z57" s="247"/>
      <c r="AA57" s="247"/>
      <c r="AB57" s="247"/>
      <c r="AC57" s="247"/>
      <c r="AD57" s="247"/>
      <c r="AE57" s="247"/>
      <c r="AF57" s="247"/>
      <c r="AG57" s="247"/>
      <c r="AH57" s="247"/>
      <c r="AI57" s="247"/>
      <c r="AJ57" s="247"/>
      <c r="AK57" s="247"/>
      <c r="AL57" s="247"/>
      <c r="AM57" s="247"/>
      <c r="AN57" s="247"/>
      <c r="AO57" s="247"/>
      <c r="AP57" s="247"/>
      <c r="AQ57" s="247"/>
      <c r="AR57" s="247"/>
      <c r="AS57" s="247"/>
      <c r="AT57" s="247"/>
      <c r="AU57" s="247"/>
      <c r="AV57" s="247"/>
      <c r="AW57" s="247"/>
      <c r="AX57" s="247"/>
      <c r="AY57" s="247"/>
      <c r="AZ57" s="247"/>
      <c r="BA57" s="247"/>
      <c r="BB57" s="247" t="s">
        <v>307</v>
      </c>
      <c r="BC57" s="224"/>
      <c r="BD57" s="225"/>
      <c r="BE57" s="270"/>
      <c r="BF57" s="270"/>
      <c r="BG57" s="271"/>
      <c r="BH57" s="269"/>
      <c r="BI57" s="270"/>
      <c r="BJ57" s="270"/>
      <c r="BK57" s="271"/>
      <c r="BL57" s="269"/>
      <c r="BM57" s="270"/>
      <c r="BN57" s="270"/>
      <c r="BO57" s="271"/>
      <c r="BP57" s="269"/>
      <c r="BQ57" s="270"/>
      <c r="BR57" s="270"/>
      <c r="BS57" s="270"/>
      <c r="BT57" s="271"/>
      <c r="BU57" s="224"/>
      <c r="BV57" s="225"/>
      <c r="BW57" s="225"/>
      <c r="BX57" s="398"/>
      <c r="BY57" s="269"/>
      <c r="BZ57" s="225"/>
      <c r="CA57" s="225"/>
      <c r="CB57" s="226"/>
      <c r="CC57" s="224"/>
      <c r="CD57" s="225"/>
      <c r="CE57" s="225"/>
      <c r="CF57" s="225"/>
      <c r="CG57" s="226"/>
      <c r="CH57" s="224"/>
      <c r="CI57" s="225"/>
      <c r="CJ57" s="225"/>
      <c r="CK57" s="226"/>
      <c r="CL57" s="224"/>
      <c r="CM57" s="225"/>
      <c r="CN57" s="225"/>
      <c r="CO57" s="225"/>
      <c r="CP57" s="225"/>
      <c r="CQ57" s="519"/>
      <c r="CR57" s="225"/>
      <c r="CS57" s="225"/>
      <c r="CT57" s="226"/>
      <c r="CU57" s="224"/>
      <c r="CV57" s="225"/>
      <c r="CW57" s="225"/>
      <c r="CX57" s="226"/>
      <c r="CY57" s="224"/>
      <c r="CZ57" s="225"/>
      <c r="DA57" s="225"/>
      <c r="DB57" s="226"/>
      <c r="DC57" s="224"/>
      <c r="DD57" s="225"/>
      <c r="DE57" s="225"/>
      <c r="DF57" s="225"/>
      <c r="DG57" s="226"/>
      <c r="DH57" s="224"/>
      <c r="DI57" s="225"/>
      <c r="DJ57" s="225"/>
      <c r="DK57" s="226"/>
      <c r="DL57" s="224"/>
      <c r="DM57" s="225"/>
      <c r="DN57" s="225"/>
      <c r="DO57" s="226"/>
      <c r="DP57" s="224"/>
      <c r="DQ57" s="225"/>
      <c r="DR57" s="225"/>
      <c r="DS57" s="225"/>
      <c r="DT57" s="226"/>
    </row>
    <row r="58" spans="1:124" s="220" customFormat="1" ht="9" customHeight="1">
      <c r="B58" s="392" t="s">
        <v>667</v>
      </c>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c r="AA58" s="247"/>
      <c r="AB58" s="247"/>
      <c r="AC58" s="247"/>
      <c r="AD58" s="247"/>
      <c r="AE58" s="247"/>
      <c r="AF58" s="247"/>
      <c r="AG58" s="247"/>
      <c r="AH58" s="247"/>
      <c r="AI58" s="247"/>
      <c r="AJ58" s="247"/>
      <c r="AK58" s="247"/>
      <c r="AL58" s="247"/>
      <c r="AM58" s="247"/>
      <c r="AN58" s="247"/>
      <c r="AO58" s="247"/>
      <c r="AP58" s="247"/>
      <c r="AQ58" s="247"/>
      <c r="AR58" s="247"/>
      <c r="AS58" s="247"/>
      <c r="AT58" s="247"/>
      <c r="AU58" s="247"/>
      <c r="AV58" s="247"/>
      <c r="AW58" s="247"/>
      <c r="AX58" s="247"/>
      <c r="AY58" s="247"/>
      <c r="AZ58" s="247"/>
      <c r="BA58" s="247"/>
      <c r="BB58" s="247" t="s">
        <v>307</v>
      </c>
      <c r="BC58" s="224"/>
      <c r="BD58" s="225"/>
      <c r="BE58" s="270"/>
      <c r="BF58" s="270"/>
      <c r="BG58" s="271"/>
      <c r="BH58" s="269"/>
      <c r="BI58" s="270"/>
      <c r="BJ58" s="270"/>
      <c r="BK58" s="271"/>
      <c r="BL58" s="269"/>
      <c r="BM58" s="270"/>
      <c r="BN58" s="270"/>
      <c r="BO58" s="271"/>
      <c r="BP58" s="269"/>
      <c r="BQ58" s="270"/>
      <c r="BR58" s="270"/>
      <c r="BS58" s="270"/>
      <c r="BT58" s="271"/>
      <c r="BU58" s="224"/>
      <c r="BV58" s="225"/>
      <c r="BW58" s="225"/>
      <c r="BX58" s="274"/>
      <c r="BY58" s="275"/>
      <c r="BZ58" s="225"/>
      <c r="CA58" s="225"/>
      <c r="CB58" s="226"/>
      <c r="CC58" s="224"/>
      <c r="CD58" s="225"/>
      <c r="CE58" s="225"/>
      <c r="CF58" s="225"/>
      <c r="CG58" s="226"/>
      <c r="CH58" s="224"/>
      <c r="CI58" s="225"/>
      <c r="CJ58" s="225"/>
      <c r="CK58" s="226"/>
      <c r="CL58" s="224"/>
      <c r="CM58" s="225"/>
      <c r="CN58" s="225"/>
      <c r="CO58" s="225"/>
      <c r="CP58" s="225"/>
      <c r="CQ58" s="519"/>
      <c r="CR58" s="225"/>
      <c r="CS58" s="225"/>
      <c r="CT58" s="226"/>
      <c r="CU58" s="224"/>
      <c r="CV58" s="225"/>
      <c r="CW58" s="225"/>
      <c r="CX58" s="226"/>
      <c r="CY58" s="224"/>
      <c r="CZ58" s="225"/>
      <c r="DA58" s="225"/>
      <c r="DB58" s="226"/>
      <c r="DC58" s="224"/>
      <c r="DD58" s="225"/>
      <c r="DE58" s="225"/>
      <c r="DF58" s="225"/>
      <c r="DG58" s="226"/>
      <c r="DH58" s="224"/>
      <c r="DI58" s="225"/>
      <c r="DJ58" s="225"/>
      <c r="DK58" s="226"/>
      <c r="DL58" s="224"/>
      <c r="DM58" s="225"/>
      <c r="DN58" s="225"/>
      <c r="DO58" s="226"/>
      <c r="DP58" s="224"/>
      <c r="DQ58" s="225"/>
      <c r="DR58" s="225"/>
      <c r="DS58" s="225"/>
      <c r="DT58" s="226"/>
    </row>
    <row r="59" spans="1:124" s="220" customFormat="1" ht="9" customHeight="1" thickBot="1">
      <c r="B59" s="392" t="s">
        <v>346</v>
      </c>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c r="AA59" s="247"/>
      <c r="AB59" s="247"/>
      <c r="AC59" s="247"/>
      <c r="AD59" s="247"/>
      <c r="AE59" s="247"/>
      <c r="AF59" s="247"/>
      <c r="AG59" s="247"/>
      <c r="AH59" s="247"/>
      <c r="AI59" s="247"/>
      <c r="AJ59" s="247"/>
      <c r="AK59" s="247"/>
      <c r="AL59" s="247"/>
      <c r="AM59" s="247"/>
      <c r="AN59" s="247"/>
      <c r="AO59" s="247"/>
      <c r="AP59" s="247"/>
      <c r="AQ59" s="247"/>
      <c r="AR59" s="247"/>
      <c r="AS59" s="247"/>
      <c r="AT59" s="247"/>
      <c r="AU59" s="247"/>
      <c r="AV59" s="247"/>
      <c r="AW59" s="247"/>
      <c r="AX59" s="247"/>
      <c r="AY59" s="247"/>
      <c r="AZ59" s="247"/>
      <c r="BA59" s="247"/>
      <c r="BB59" s="247" t="s">
        <v>307</v>
      </c>
      <c r="BC59" s="224"/>
      <c r="BD59" s="225"/>
      <c r="BE59" s="270"/>
      <c r="BF59" s="270"/>
      <c r="BG59" s="271"/>
      <c r="BH59" s="269"/>
      <c r="BI59" s="270"/>
      <c r="BJ59" s="270"/>
      <c r="BK59" s="271"/>
      <c r="BL59" s="269"/>
      <c r="BM59" s="270"/>
      <c r="BN59" s="270"/>
      <c r="BO59" s="271"/>
      <c r="BP59" s="269"/>
      <c r="BQ59" s="270"/>
      <c r="BR59" s="270"/>
      <c r="BS59" s="270"/>
      <c r="BT59" s="271"/>
      <c r="BU59" s="224"/>
      <c r="BV59" s="225"/>
      <c r="BW59" s="225"/>
      <c r="BX59" s="226"/>
      <c r="BY59" s="224"/>
      <c r="BZ59" s="225"/>
      <c r="CA59" s="225"/>
      <c r="CB59" s="226"/>
      <c r="CC59" s="224"/>
      <c r="CD59" s="225"/>
      <c r="CE59" s="225"/>
      <c r="CF59" s="225"/>
      <c r="CG59" s="226"/>
      <c r="CH59" s="224"/>
      <c r="CI59" s="225"/>
      <c r="CJ59" s="225"/>
      <c r="CK59" s="226"/>
      <c r="CL59" s="224"/>
      <c r="CM59" s="225"/>
      <c r="CN59" s="225"/>
      <c r="CO59" s="225"/>
      <c r="CP59" s="225"/>
      <c r="CQ59" s="519"/>
      <c r="CR59" s="225"/>
      <c r="CS59" s="225"/>
      <c r="CT59" s="226"/>
      <c r="CU59" s="224"/>
      <c r="CV59" s="225"/>
      <c r="CW59" s="225"/>
      <c r="CX59" s="226"/>
      <c r="CY59" s="224"/>
      <c r="CZ59" s="225"/>
      <c r="DA59" s="225"/>
      <c r="DB59" s="226"/>
      <c r="DC59" s="224"/>
      <c r="DD59" s="225"/>
      <c r="DE59" s="225"/>
      <c r="DF59" s="225"/>
      <c r="DG59" s="226"/>
      <c r="DH59" s="224"/>
      <c r="DI59" s="225"/>
      <c r="DJ59" s="225"/>
      <c r="DK59" s="226"/>
      <c r="DL59" s="224"/>
      <c r="DM59" s="225"/>
      <c r="DN59" s="225"/>
      <c r="DO59" s="226"/>
      <c r="DP59" s="224"/>
      <c r="DQ59" s="225"/>
      <c r="DR59" s="225"/>
      <c r="DS59" s="225"/>
      <c r="DT59" s="226"/>
    </row>
    <row r="60" spans="1:124" s="220" customFormat="1" ht="9" customHeight="1" thickBot="1">
      <c r="B60" s="392" t="s">
        <v>498</v>
      </c>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c r="AA60" s="247"/>
      <c r="AB60" s="247"/>
      <c r="AC60" s="247"/>
      <c r="AD60" s="247"/>
      <c r="AE60" s="247"/>
      <c r="AF60" s="247"/>
      <c r="AG60" s="247"/>
      <c r="AH60" s="247"/>
      <c r="AI60" s="247"/>
      <c r="AJ60" s="247"/>
      <c r="AK60" s="247"/>
      <c r="AL60" s="247"/>
      <c r="AM60" s="247"/>
      <c r="AN60" s="247"/>
      <c r="AO60" s="247"/>
      <c r="AP60" s="247"/>
      <c r="AQ60" s="247"/>
      <c r="AR60" s="247"/>
      <c r="AS60" s="247"/>
      <c r="AT60" s="247"/>
      <c r="AU60" s="247"/>
      <c r="AV60" s="247"/>
      <c r="AW60" s="247"/>
      <c r="AX60" s="247"/>
      <c r="AY60" s="247"/>
      <c r="AZ60" s="247"/>
      <c r="BA60" s="247"/>
      <c r="BB60" s="247" t="s">
        <v>307</v>
      </c>
      <c r="BC60" s="224"/>
      <c r="BD60" s="225"/>
      <c r="BE60" s="270"/>
      <c r="BF60" s="270"/>
      <c r="BG60" s="271"/>
      <c r="BH60" s="269"/>
      <c r="BI60" s="270"/>
      <c r="BJ60" s="270"/>
      <c r="BK60" s="271"/>
      <c r="BL60" s="269"/>
      <c r="BM60" s="270"/>
      <c r="BN60" s="270"/>
      <c r="BO60" s="271"/>
      <c r="BP60" s="269"/>
      <c r="BQ60" s="270"/>
      <c r="BR60" s="270"/>
      <c r="BS60" s="270"/>
      <c r="BT60" s="271"/>
      <c r="BU60" s="224"/>
      <c r="BV60" s="225"/>
      <c r="BW60" s="225"/>
      <c r="BX60" s="226"/>
      <c r="BY60" s="620"/>
      <c r="BZ60" s="621"/>
      <c r="CA60" s="622"/>
      <c r="CC60" s="224"/>
      <c r="CD60" s="225"/>
      <c r="CE60" s="225"/>
      <c r="CF60" s="225"/>
      <c r="CG60" s="226"/>
      <c r="CH60" s="224"/>
      <c r="CI60" s="225"/>
      <c r="CJ60" s="225"/>
      <c r="CK60" s="226"/>
      <c r="CL60" s="224"/>
      <c r="CM60" s="225"/>
      <c r="CN60" s="225"/>
      <c r="CO60" s="225"/>
      <c r="CP60" s="225"/>
      <c r="CQ60" s="519"/>
      <c r="CR60" s="225"/>
      <c r="CS60" s="225"/>
      <c r="CT60" s="226"/>
      <c r="CU60" s="224"/>
      <c r="CV60" s="225"/>
      <c r="CW60" s="225"/>
      <c r="CX60" s="226"/>
      <c r="CY60" s="224"/>
      <c r="CZ60" s="225"/>
      <c r="DA60" s="225"/>
      <c r="DB60" s="226"/>
      <c r="DC60" s="224"/>
      <c r="DD60" s="225"/>
      <c r="DE60" s="225"/>
      <c r="DF60" s="225"/>
      <c r="DG60" s="226"/>
      <c r="DH60" s="224"/>
      <c r="DI60" s="225"/>
      <c r="DJ60" s="225"/>
      <c r="DK60" s="226"/>
      <c r="DL60" s="224"/>
      <c r="DM60" s="225"/>
      <c r="DN60" s="225"/>
      <c r="DO60" s="226"/>
      <c r="DP60" s="224"/>
      <c r="DQ60" s="225"/>
      <c r="DR60" s="225"/>
      <c r="DS60" s="225"/>
      <c r="DT60" s="226"/>
    </row>
    <row r="61" spans="1:124" s="220" customFormat="1" ht="9" customHeight="1" thickBot="1">
      <c r="B61" s="392" t="s">
        <v>579</v>
      </c>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c r="AA61" s="247"/>
      <c r="AB61" s="247"/>
      <c r="AC61" s="247"/>
      <c r="AD61" s="247"/>
      <c r="AE61" s="247"/>
      <c r="AF61" s="247"/>
      <c r="AG61" s="247"/>
      <c r="AH61" s="247"/>
      <c r="AI61" s="247"/>
      <c r="AJ61" s="247"/>
      <c r="AK61" s="247"/>
      <c r="AL61" s="247"/>
      <c r="AM61" s="247"/>
      <c r="AN61" s="247"/>
      <c r="AO61" s="247"/>
      <c r="AP61" s="247"/>
      <c r="AQ61" s="247"/>
      <c r="AR61" s="247"/>
      <c r="AS61" s="247"/>
      <c r="AT61" s="247"/>
      <c r="AU61" s="247"/>
      <c r="AV61" s="247"/>
      <c r="AW61" s="247"/>
      <c r="AX61" s="247"/>
      <c r="AY61" s="247"/>
      <c r="AZ61" s="247"/>
      <c r="BA61" s="247"/>
      <c r="BB61" s="247" t="s">
        <v>307</v>
      </c>
      <c r="BC61" s="224"/>
      <c r="BD61" s="225"/>
      <c r="BE61" s="270"/>
      <c r="BF61" s="270"/>
      <c r="BG61" s="271"/>
      <c r="BH61" s="269"/>
      <c r="BI61" s="270"/>
      <c r="BJ61" s="270"/>
      <c r="BK61" s="271"/>
      <c r="BL61" s="269"/>
      <c r="BM61" s="270"/>
      <c r="BN61" s="270"/>
      <c r="BO61" s="271"/>
      <c r="BP61" s="269"/>
      <c r="BQ61" s="270"/>
      <c r="BR61" s="270"/>
      <c r="BS61" s="270"/>
      <c r="BT61" s="271"/>
      <c r="BU61" s="224"/>
      <c r="BV61" s="225"/>
      <c r="BW61" s="225"/>
      <c r="BX61" s="226"/>
      <c r="BY61" s="224"/>
      <c r="BZ61" s="618"/>
      <c r="CA61" s="619"/>
      <c r="CB61" s="226"/>
      <c r="CC61" s="224"/>
      <c r="CD61" s="225"/>
      <c r="CE61" s="225"/>
      <c r="CF61" s="225"/>
      <c r="CG61" s="226"/>
      <c r="CH61" s="224"/>
      <c r="CI61" s="225"/>
      <c r="CJ61" s="225"/>
      <c r="CK61" s="226"/>
      <c r="CL61" s="224"/>
      <c r="CM61" s="225"/>
      <c r="CN61" s="225"/>
      <c r="CO61" s="225"/>
      <c r="CP61" s="225"/>
      <c r="CQ61" s="519"/>
      <c r="CR61" s="225"/>
      <c r="CS61" s="225"/>
      <c r="CT61" s="226"/>
      <c r="CU61" s="224"/>
      <c r="CV61" s="225"/>
      <c r="CW61" s="225"/>
      <c r="CX61" s="226"/>
      <c r="CY61" s="224"/>
      <c r="CZ61" s="225"/>
      <c r="DA61" s="225"/>
      <c r="DB61" s="226"/>
      <c r="DC61" s="224"/>
      <c r="DD61" s="225"/>
      <c r="DE61" s="225"/>
      <c r="DF61" s="225"/>
      <c r="DG61" s="226"/>
      <c r="DH61" s="224"/>
      <c r="DI61" s="225"/>
      <c r="DJ61" s="225"/>
      <c r="DK61" s="226"/>
      <c r="DL61" s="224"/>
      <c r="DM61" s="225"/>
      <c r="DN61" s="225"/>
      <c r="DO61" s="226"/>
      <c r="DP61" s="224"/>
      <c r="DQ61" s="225"/>
      <c r="DR61" s="225"/>
      <c r="DS61" s="225"/>
      <c r="DT61" s="226"/>
    </row>
    <row r="62" spans="1:124" s="220" customFormat="1" ht="9" customHeight="1">
      <c r="B62" s="388" t="s">
        <v>347</v>
      </c>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c r="AA62" s="247"/>
      <c r="AB62" s="247"/>
      <c r="AC62" s="247"/>
      <c r="AD62" s="247"/>
      <c r="AE62" s="247"/>
      <c r="AF62" s="247"/>
      <c r="AG62" s="247"/>
      <c r="AH62" s="247"/>
      <c r="AI62" s="247"/>
      <c r="AJ62" s="247"/>
      <c r="AK62" s="247"/>
      <c r="AL62" s="247"/>
      <c r="AM62" s="247"/>
      <c r="AN62" s="247"/>
      <c r="AO62" s="247"/>
      <c r="AP62" s="247"/>
      <c r="AQ62" s="247"/>
      <c r="AR62" s="247"/>
      <c r="AS62" s="247"/>
      <c r="AT62" s="247"/>
      <c r="AU62" s="247"/>
      <c r="AV62" s="247"/>
      <c r="AW62" s="247"/>
      <c r="AX62" s="247"/>
      <c r="AY62" s="247"/>
      <c r="AZ62" s="247"/>
      <c r="BA62" s="247"/>
      <c r="BB62" s="247" t="s">
        <v>307</v>
      </c>
      <c r="BC62" s="224"/>
      <c r="BD62" s="225"/>
      <c r="BE62" s="270"/>
      <c r="BF62" s="270"/>
      <c r="BG62" s="271"/>
      <c r="BH62" s="269"/>
      <c r="BI62" s="270"/>
      <c r="BJ62" s="270"/>
      <c r="BK62" s="271"/>
      <c r="BL62" s="269"/>
      <c r="BM62" s="270"/>
      <c r="BN62" s="270"/>
      <c r="BO62" s="271"/>
      <c r="BP62" s="269"/>
      <c r="BQ62" s="270"/>
      <c r="BR62" s="270"/>
      <c r="BS62" s="270"/>
      <c r="BT62" s="271"/>
      <c r="BU62" s="224"/>
      <c r="BV62" s="225"/>
      <c r="BW62" s="225"/>
      <c r="BX62" s="226"/>
      <c r="BY62" s="224"/>
      <c r="BZ62" s="225"/>
      <c r="CA62" s="225"/>
      <c r="CB62" s="226"/>
      <c r="CC62" s="224"/>
      <c r="CD62" s="225"/>
      <c r="CE62" s="225"/>
      <c r="CF62" s="225"/>
      <c r="CG62" s="226"/>
      <c r="CH62" s="224"/>
      <c r="CI62" s="225"/>
      <c r="CJ62" s="225"/>
      <c r="CK62" s="226"/>
      <c r="CL62" s="224"/>
      <c r="CM62" s="225"/>
      <c r="CN62" s="225"/>
      <c r="CO62" s="225"/>
      <c r="CP62" s="225"/>
      <c r="CQ62" s="519"/>
      <c r="CR62" s="225"/>
      <c r="CS62" s="225"/>
      <c r="CT62" s="226"/>
      <c r="CU62" s="224"/>
      <c r="CV62" s="225"/>
      <c r="CW62" s="225"/>
      <c r="CX62" s="226"/>
      <c r="CY62" s="224"/>
      <c r="CZ62" s="225"/>
      <c r="DA62" s="225"/>
      <c r="DB62" s="226"/>
      <c r="DC62" s="224"/>
      <c r="DD62" s="225"/>
      <c r="DE62" s="225"/>
      <c r="DF62" s="225"/>
      <c r="DG62" s="226"/>
      <c r="DH62" s="224"/>
      <c r="DI62" s="225"/>
      <c r="DJ62" s="225"/>
      <c r="DK62" s="226"/>
      <c r="DL62" s="224"/>
      <c r="DM62" s="225"/>
      <c r="DN62" s="225"/>
      <c r="DO62" s="226"/>
      <c r="DP62" s="224"/>
      <c r="DQ62" s="225"/>
      <c r="DR62" s="225"/>
      <c r="DS62" s="225"/>
      <c r="DT62" s="226"/>
    </row>
    <row r="63" spans="1:124" s="220" customFormat="1" ht="9" customHeight="1">
      <c r="B63" s="389" t="s">
        <v>343</v>
      </c>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c r="AA63" s="247"/>
      <c r="AB63" s="247"/>
      <c r="AC63" s="247"/>
      <c r="AD63" s="247"/>
      <c r="AE63" s="247"/>
      <c r="AF63" s="247"/>
      <c r="AG63" s="247"/>
      <c r="AH63" s="247"/>
      <c r="AI63" s="247"/>
      <c r="AJ63" s="247"/>
      <c r="AK63" s="247"/>
      <c r="AL63" s="247"/>
      <c r="AM63" s="247"/>
      <c r="AN63" s="247"/>
      <c r="AO63" s="247"/>
      <c r="AP63" s="247"/>
      <c r="AQ63" s="247"/>
      <c r="AR63" s="247"/>
      <c r="AS63" s="247"/>
      <c r="AT63" s="247"/>
      <c r="AU63" s="247"/>
      <c r="AV63" s="247"/>
      <c r="AW63" s="247"/>
      <c r="AX63" s="247"/>
      <c r="AY63" s="247"/>
      <c r="AZ63" s="247"/>
      <c r="BA63" s="247"/>
      <c r="BB63" s="247" t="s">
        <v>307</v>
      </c>
      <c r="BC63" s="224"/>
      <c r="BD63" s="225"/>
      <c r="BE63" s="270"/>
      <c r="BF63" s="270"/>
      <c r="BG63" s="271"/>
      <c r="BH63" s="269"/>
      <c r="BI63" s="270"/>
      <c r="BJ63" s="270"/>
      <c r="BK63" s="271"/>
      <c r="BL63" s="269"/>
      <c r="BM63" s="270"/>
      <c r="BN63" s="270"/>
      <c r="BO63" s="271"/>
      <c r="BP63" s="269"/>
      <c r="BQ63" s="270"/>
      <c r="BR63" s="270"/>
      <c r="BS63" s="270"/>
      <c r="BT63" s="271"/>
      <c r="BU63" s="224"/>
      <c r="BV63" s="225"/>
      <c r="BW63" s="225"/>
      <c r="BX63" s="226"/>
      <c r="BY63" s="224"/>
      <c r="BZ63" s="383"/>
      <c r="CA63" s="133"/>
      <c r="CB63" s="226"/>
      <c r="CC63" s="224"/>
      <c r="CD63" s="225"/>
      <c r="CE63" s="225"/>
      <c r="CF63" s="225"/>
      <c r="CG63" s="226"/>
      <c r="CH63" s="224"/>
      <c r="CI63" s="225"/>
      <c r="CJ63" s="225"/>
      <c r="CK63" s="226"/>
      <c r="CL63" s="224"/>
      <c r="CM63" s="225"/>
      <c r="CN63" s="225"/>
      <c r="CO63" s="225"/>
      <c r="CP63" s="225"/>
      <c r="CQ63" s="519"/>
      <c r="CR63" s="225"/>
      <c r="CS63" s="225"/>
      <c r="CT63" s="226"/>
      <c r="CU63" s="224"/>
      <c r="CV63" s="225"/>
      <c r="CW63" s="225"/>
      <c r="CX63" s="226"/>
      <c r="CY63" s="224"/>
      <c r="CZ63" s="225"/>
      <c r="DA63" s="225"/>
      <c r="DB63" s="226"/>
      <c r="DC63" s="224"/>
      <c r="DD63" s="225"/>
      <c r="DE63" s="225"/>
      <c r="DF63" s="225"/>
      <c r="DG63" s="226"/>
      <c r="DH63" s="224"/>
      <c r="DI63" s="225"/>
      <c r="DJ63" s="225"/>
      <c r="DK63" s="226"/>
      <c r="DL63" s="224"/>
      <c r="DM63" s="225"/>
      <c r="DN63" s="225"/>
      <c r="DO63" s="226"/>
      <c r="DP63" s="224"/>
      <c r="DQ63" s="225"/>
      <c r="DR63" s="225"/>
      <c r="DS63" s="225"/>
      <c r="DT63" s="226"/>
    </row>
    <row r="64" spans="1:124" s="220" customFormat="1" ht="9" customHeight="1">
      <c r="B64" s="389" t="s">
        <v>345</v>
      </c>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c r="AA64" s="247"/>
      <c r="AB64" s="247"/>
      <c r="AC64" s="247"/>
      <c r="AD64" s="247"/>
      <c r="AE64" s="247"/>
      <c r="AF64" s="247"/>
      <c r="AG64" s="247"/>
      <c r="AH64" s="247"/>
      <c r="AI64" s="247"/>
      <c r="AJ64" s="247"/>
      <c r="AK64" s="247"/>
      <c r="AL64" s="247"/>
      <c r="AM64" s="247"/>
      <c r="AN64" s="247"/>
      <c r="AO64" s="247"/>
      <c r="AP64" s="247"/>
      <c r="AQ64" s="247"/>
      <c r="AR64" s="247"/>
      <c r="AS64" s="247"/>
      <c r="AT64" s="247"/>
      <c r="AU64" s="247"/>
      <c r="AV64" s="247"/>
      <c r="AW64" s="247"/>
      <c r="AX64" s="247"/>
      <c r="AY64" s="247"/>
      <c r="AZ64" s="247"/>
      <c r="BA64" s="247"/>
      <c r="BB64" s="247" t="s">
        <v>307</v>
      </c>
      <c r="BC64" s="224"/>
      <c r="BD64" s="225"/>
      <c r="BE64" s="270"/>
      <c r="BF64" s="270"/>
      <c r="BG64" s="271"/>
      <c r="BH64" s="269"/>
      <c r="BI64" s="270"/>
      <c r="BJ64" s="270"/>
      <c r="BK64" s="271"/>
      <c r="BL64" s="269"/>
      <c r="BM64" s="270"/>
      <c r="BN64" s="270"/>
      <c r="BO64" s="271"/>
      <c r="BP64" s="269"/>
      <c r="BQ64" s="270"/>
      <c r="BR64" s="270"/>
      <c r="BS64" s="270"/>
      <c r="BT64" s="271"/>
      <c r="BU64" s="224"/>
      <c r="BV64" s="225"/>
      <c r="BW64" s="225"/>
      <c r="BX64" s="226"/>
      <c r="BY64" s="224"/>
      <c r="BZ64" s="384"/>
      <c r="CA64" s="133"/>
      <c r="CB64" s="226"/>
      <c r="CC64" s="224"/>
      <c r="CD64" s="225"/>
      <c r="CE64" s="225"/>
      <c r="CF64" s="225"/>
      <c r="CG64" s="226"/>
      <c r="CH64" s="224"/>
      <c r="CI64" s="225"/>
      <c r="CJ64" s="225"/>
      <c r="CK64" s="226"/>
      <c r="CL64" s="224"/>
      <c r="CM64" s="225"/>
      <c r="CN64" s="225"/>
      <c r="CO64" s="225"/>
      <c r="CP64" s="225"/>
      <c r="CQ64" s="519"/>
      <c r="CR64" s="225"/>
      <c r="CS64" s="225"/>
      <c r="CT64" s="226"/>
      <c r="CU64" s="224"/>
      <c r="CV64" s="225"/>
      <c r="CW64" s="225"/>
      <c r="CX64" s="226"/>
      <c r="CY64" s="224"/>
      <c r="CZ64" s="225"/>
      <c r="DA64" s="225"/>
      <c r="DB64" s="226"/>
      <c r="DC64" s="224"/>
      <c r="DD64" s="225"/>
      <c r="DE64" s="225"/>
      <c r="DF64" s="225"/>
      <c r="DG64" s="226"/>
      <c r="DH64" s="224"/>
      <c r="DI64" s="225"/>
      <c r="DJ64" s="225"/>
      <c r="DK64" s="226"/>
      <c r="DL64" s="224"/>
      <c r="DM64" s="225"/>
      <c r="DN64" s="225"/>
      <c r="DO64" s="226"/>
      <c r="DP64" s="224"/>
      <c r="DQ64" s="225"/>
      <c r="DR64" s="225"/>
      <c r="DS64" s="225"/>
      <c r="DT64" s="226"/>
    </row>
    <row r="65" spans="1:124" s="220" customFormat="1" ht="9" customHeight="1">
      <c r="B65" s="390" t="s">
        <v>349</v>
      </c>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c r="AA65" s="247"/>
      <c r="AB65" s="247"/>
      <c r="AC65" s="247"/>
      <c r="AD65" s="247"/>
      <c r="AE65" s="247"/>
      <c r="AF65" s="247"/>
      <c r="AG65" s="247"/>
      <c r="AH65" s="247"/>
      <c r="AI65" s="247"/>
      <c r="AJ65" s="247"/>
      <c r="AK65" s="247"/>
      <c r="AL65" s="247"/>
      <c r="AM65" s="247"/>
      <c r="AN65" s="247"/>
      <c r="AO65" s="247"/>
      <c r="AP65" s="247"/>
      <c r="AQ65" s="247"/>
      <c r="AR65" s="247"/>
      <c r="AS65" s="247"/>
      <c r="AT65" s="247"/>
      <c r="AU65" s="247"/>
      <c r="AV65" s="247"/>
      <c r="AW65" s="247"/>
      <c r="AX65" s="247"/>
      <c r="AY65" s="247"/>
      <c r="AZ65" s="247"/>
      <c r="BA65" s="247"/>
      <c r="BB65" s="247" t="s">
        <v>307</v>
      </c>
      <c r="BC65" s="224"/>
      <c r="BD65" s="225"/>
      <c r="BE65" s="270"/>
      <c r="BF65" s="270"/>
      <c r="BG65" s="271"/>
      <c r="BH65" s="269"/>
      <c r="BI65" s="270"/>
      <c r="BJ65" s="270"/>
      <c r="BK65" s="271"/>
      <c r="BL65" s="269"/>
      <c r="BM65" s="270"/>
      <c r="BN65" s="270"/>
      <c r="BO65" s="271"/>
      <c r="BP65" s="269"/>
      <c r="BQ65" s="270"/>
      <c r="BR65" s="270"/>
      <c r="BS65" s="270"/>
      <c r="BT65" s="271"/>
      <c r="BU65" s="224"/>
      <c r="BV65" s="225"/>
      <c r="BW65" s="225"/>
      <c r="BX65" s="226"/>
      <c r="BY65" s="224"/>
      <c r="BZ65" s="225"/>
      <c r="CA65" s="273"/>
      <c r="CB65" s="274"/>
      <c r="CC65" s="275"/>
      <c r="CD65" s="273"/>
      <c r="CE65" s="273"/>
      <c r="CF65" s="225"/>
      <c r="CG65" s="226"/>
      <c r="CH65" s="224"/>
      <c r="CI65" s="225"/>
      <c r="CJ65" s="225"/>
      <c r="CK65" s="226"/>
      <c r="CL65" s="224"/>
      <c r="CM65" s="225"/>
      <c r="CN65" s="225"/>
      <c r="CO65" s="225"/>
      <c r="CP65" s="225"/>
      <c r="CQ65" s="519"/>
      <c r="CR65" s="225"/>
      <c r="CS65" s="225"/>
      <c r="CT65" s="226"/>
      <c r="CU65" s="224"/>
      <c r="CV65" s="225"/>
      <c r="CW65" s="225"/>
      <c r="CX65" s="226"/>
      <c r="CY65" s="224"/>
      <c r="CZ65" s="225"/>
      <c r="DA65" s="225"/>
      <c r="DB65" s="226"/>
      <c r="DC65" s="224"/>
      <c r="DD65" s="225"/>
      <c r="DE65" s="225"/>
      <c r="DF65" s="225"/>
      <c r="DG65" s="226"/>
      <c r="DH65" s="224"/>
      <c r="DI65" s="225"/>
      <c r="DJ65" s="225"/>
      <c r="DK65" s="226"/>
      <c r="DL65" s="224"/>
      <c r="DM65" s="225"/>
      <c r="DN65" s="225"/>
      <c r="DO65" s="226"/>
      <c r="DP65" s="224"/>
      <c r="DQ65" s="225"/>
      <c r="DR65" s="225"/>
      <c r="DS65" s="225"/>
      <c r="DT65" s="226"/>
    </row>
    <row r="66" spans="1:124" s="220" customFormat="1" ht="9" customHeight="1">
      <c r="B66" s="389" t="s">
        <v>348</v>
      </c>
      <c r="C66" s="247"/>
      <c r="D66" s="247"/>
      <c r="E66" s="247"/>
      <c r="F66" s="247"/>
      <c r="G66" s="247"/>
      <c r="H66" s="247"/>
      <c r="I66" s="247"/>
      <c r="J66" s="247"/>
      <c r="K66" s="247"/>
      <c r="L66" s="247"/>
      <c r="M66" s="247"/>
      <c r="N66" s="247"/>
      <c r="O66" s="247"/>
      <c r="P66" s="247"/>
      <c r="Q66" s="247"/>
      <c r="R66" s="247"/>
      <c r="S66" s="247"/>
      <c r="T66" s="247"/>
      <c r="U66" s="247"/>
      <c r="V66" s="247"/>
      <c r="W66" s="247"/>
      <c r="X66" s="247"/>
      <c r="Y66" s="247"/>
      <c r="Z66" s="247"/>
      <c r="AA66" s="247"/>
      <c r="AB66" s="247"/>
      <c r="AC66" s="247"/>
      <c r="AD66" s="247"/>
      <c r="AE66" s="247"/>
      <c r="AF66" s="247"/>
      <c r="AG66" s="247"/>
      <c r="AH66" s="247"/>
      <c r="AI66" s="247"/>
      <c r="AJ66" s="247"/>
      <c r="AK66" s="247"/>
      <c r="AL66" s="247"/>
      <c r="AM66" s="247"/>
      <c r="AN66" s="247"/>
      <c r="AO66" s="247"/>
      <c r="AP66" s="247"/>
      <c r="AQ66" s="247"/>
      <c r="AR66" s="247"/>
      <c r="AS66" s="247"/>
      <c r="AT66" s="247"/>
      <c r="AU66" s="247"/>
      <c r="AV66" s="247"/>
      <c r="AW66" s="247"/>
      <c r="AX66" s="247"/>
      <c r="AY66" s="247"/>
      <c r="AZ66" s="247"/>
      <c r="BA66" s="247"/>
      <c r="BB66" s="247" t="s">
        <v>307</v>
      </c>
      <c r="BC66" s="224"/>
      <c r="BD66" s="225"/>
      <c r="BE66" s="270"/>
      <c r="BF66" s="270"/>
      <c r="BG66" s="271"/>
      <c r="BH66" s="269"/>
      <c r="BI66" s="270"/>
      <c r="BJ66" s="270"/>
      <c r="BK66" s="271"/>
      <c r="BL66" s="269"/>
      <c r="BM66" s="270"/>
      <c r="BN66" s="270"/>
      <c r="BO66" s="271"/>
      <c r="BP66" s="269"/>
      <c r="BQ66" s="270"/>
      <c r="BR66" s="270"/>
      <c r="BS66" s="270"/>
      <c r="BT66" s="271"/>
      <c r="BU66" s="224"/>
      <c r="BV66" s="225"/>
      <c r="BW66" s="225"/>
      <c r="BX66" s="226"/>
      <c r="BY66" s="224"/>
      <c r="BZ66" s="225"/>
      <c r="CA66" s="225"/>
      <c r="CB66" s="271"/>
      <c r="CC66" s="533"/>
      <c r="CD66" s="379"/>
      <c r="CE66" s="379"/>
      <c r="CF66" s="225"/>
      <c r="CG66" s="226"/>
      <c r="CH66" s="224"/>
      <c r="CI66" s="225"/>
      <c r="CJ66" s="225"/>
      <c r="CK66" s="226"/>
      <c r="CL66" s="224"/>
      <c r="CM66" s="225"/>
      <c r="CN66" s="225"/>
      <c r="CO66" s="225"/>
      <c r="CP66" s="225"/>
      <c r="CQ66" s="519"/>
      <c r="CR66" s="225"/>
      <c r="CS66" s="225"/>
      <c r="CT66" s="226"/>
      <c r="CU66" s="224"/>
      <c r="CV66" s="225"/>
      <c r="CW66" s="225"/>
      <c r="CX66" s="226"/>
      <c r="CY66" s="224"/>
      <c r="CZ66" s="225"/>
      <c r="DA66" s="225"/>
      <c r="DB66" s="226"/>
      <c r="DC66" s="224"/>
      <c r="DD66" s="225"/>
      <c r="DE66" s="225"/>
      <c r="DF66" s="225"/>
      <c r="DG66" s="226"/>
      <c r="DH66" s="224"/>
      <c r="DI66" s="225"/>
      <c r="DJ66" s="225"/>
      <c r="DK66" s="226"/>
      <c r="DL66" s="224"/>
      <c r="DM66" s="225"/>
      <c r="DN66" s="225"/>
      <c r="DO66" s="226"/>
      <c r="DP66" s="224"/>
      <c r="DQ66" s="225"/>
      <c r="DR66" s="225"/>
      <c r="DS66" s="225"/>
      <c r="DT66" s="226"/>
    </row>
    <row r="67" spans="1:124" s="220" customFormat="1" ht="9" customHeight="1">
      <c r="B67" s="246" t="s">
        <v>196</v>
      </c>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c r="AA67" s="247"/>
      <c r="AB67" s="247"/>
      <c r="AC67" s="247"/>
      <c r="AD67" s="247"/>
      <c r="AE67" s="247"/>
      <c r="AF67" s="247"/>
      <c r="AG67" s="247"/>
      <c r="AH67" s="247"/>
      <c r="AI67" s="247"/>
      <c r="AJ67" s="247"/>
      <c r="AK67" s="247"/>
      <c r="AL67" s="247"/>
      <c r="AM67" s="247"/>
      <c r="AN67" s="247"/>
      <c r="AO67" s="247"/>
      <c r="AP67" s="247"/>
      <c r="AQ67" s="247"/>
      <c r="AR67" s="247"/>
      <c r="AS67" s="247"/>
      <c r="AT67" s="247"/>
      <c r="AU67" s="247"/>
      <c r="AV67" s="247"/>
      <c r="AW67" s="247"/>
      <c r="AX67" s="247"/>
      <c r="AY67" s="247"/>
      <c r="AZ67" s="247"/>
      <c r="BA67" s="247"/>
      <c r="BB67" s="248" t="s">
        <v>307</v>
      </c>
      <c r="BC67" s="224"/>
      <c r="BD67" s="225"/>
      <c r="BE67" s="270"/>
      <c r="BF67" s="270"/>
      <c r="BG67" s="271"/>
      <c r="BH67" s="269"/>
      <c r="BI67" s="270"/>
      <c r="BJ67" s="270"/>
      <c r="BK67" s="271"/>
      <c r="BL67" s="269"/>
      <c r="BM67" s="270"/>
      <c r="BN67" s="270"/>
      <c r="BO67" s="271"/>
      <c r="BP67" s="224"/>
      <c r="BQ67" s="225"/>
      <c r="BR67" s="225"/>
      <c r="BS67" s="225"/>
      <c r="BT67" s="226"/>
      <c r="BU67" s="224"/>
      <c r="BV67" s="270"/>
      <c r="BW67" s="270"/>
      <c r="BX67" s="226"/>
      <c r="BY67" s="269"/>
      <c r="BZ67" s="270"/>
      <c r="CA67" s="270"/>
      <c r="CB67" s="271"/>
      <c r="CC67" s="269"/>
      <c r="CD67" s="270"/>
      <c r="CE67" s="270"/>
      <c r="CF67" s="232"/>
      <c r="CG67" s="230"/>
      <c r="CH67" s="269"/>
      <c r="CI67" s="232"/>
      <c r="CJ67" s="232"/>
      <c r="CK67" s="226"/>
      <c r="CL67" s="224"/>
      <c r="CM67" s="225"/>
      <c r="CN67" s="225"/>
      <c r="CO67" s="225"/>
      <c r="CP67" s="225"/>
      <c r="CQ67" s="519"/>
      <c r="CR67" s="225"/>
      <c r="CS67" s="225"/>
      <c r="CT67" s="226"/>
      <c r="CU67" s="224"/>
      <c r="CV67" s="225"/>
      <c r="CW67" s="225"/>
      <c r="CX67" s="226"/>
      <c r="CY67" s="224"/>
      <c r="CZ67" s="225"/>
      <c r="DA67" s="225"/>
      <c r="DB67" s="226"/>
      <c r="DC67" s="224"/>
      <c r="DD67" s="225"/>
      <c r="DE67" s="225"/>
      <c r="DF67" s="225"/>
      <c r="DG67" s="226"/>
      <c r="DH67" s="224"/>
      <c r="DI67" s="225"/>
      <c r="DJ67" s="225"/>
      <c r="DK67" s="226"/>
      <c r="DL67" s="224"/>
      <c r="DM67" s="225"/>
      <c r="DN67" s="225"/>
      <c r="DO67" s="226"/>
      <c r="DP67" s="224"/>
      <c r="DQ67" s="225"/>
      <c r="DR67" s="225"/>
      <c r="DS67" s="225"/>
      <c r="DT67" s="226"/>
    </row>
    <row r="68" spans="1:124" s="220" customFormat="1" ht="9" customHeight="1">
      <c r="B68" s="246" t="s">
        <v>197</v>
      </c>
      <c r="C68" s="247"/>
      <c r="D68" s="247"/>
      <c r="E68" s="247"/>
      <c r="F68" s="247"/>
      <c r="G68" s="247"/>
      <c r="H68" s="247"/>
      <c r="I68" s="247"/>
      <c r="J68" s="247"/>
      <c r="K68" s="247"/>
      <c r="L68" s="247"/>
      <c r="M68" s="247"/>
      <c r="N68" s="247"/>
      <c r="O68" s="247"/>
      <c r="P68" s="247"/>
      <c r="Q68" s="247"/>
      <c r="R68" s="247"/>
      <c r="S68" s="247"/>
      <c r="T68" s="247"/>
      <c r="U68" s="247"/>
      <c r="V68" s="247"/>
      <c r="W68" s="247"/>
      <c r="X68" s="247"/>
      <c r="Y68" s="247"/>
      <c r="Z68" s="247"/>
      <c r="AA68" s="247"/>
      <c r="AB68" s="247"/>
      <c r="AC68" s="247"/>
      <c r="AD68" s="247"/>
      <c r="AE68" s="247"/>
      <c r="AF68" s="247"/>
      <c r="AG68" s="247"/>
      <c r="AH68" s="247"/>
      <c r="AI68" s="247"/>
      <c r="AJ68" s="247"/>
      <c r="AK68" s="247"/>
      <c r="AL68" s="247"/>
      <c r="AM68" s="247"/>
      <c r="AN68" s="247"/>
      <c r="AO68" s="247"/>
      <c r="AP68" s="247"/>
      <c r="AQ68" s="247"/>
      <c r="AR68" s="247"/>
      <c r="AS68" s="247"/>
      <c r="AT68" s="247"/>
      <c r="AU68" s="247"/>
      <c r="AV68" s="247"/>
      <c r="AW68" s="247"/>
      <c r="AX68" s="247"/>
      <c r="AY68" s="247"/>
      <c r="AZ68" s="247"/>
      <c r="BA68" s="247"/>
      <c r="BB68" s="248" t="s">
        <v>307</v>
      </c>
      <c r="BC68" s="224"/>
      <c r="BD68" s="225"/>
      <c r="BE68" s="270"/>
      <c r="BF68" s="270"/>
      <c r="BG68" s="271"/>
      <c r="BH68" s="269"/>
      <c r="BI68" s="270"/>
      <c r="BJ68" s="270"/>
      <c r="BK68" s="271"/>
      <c r="BL68" s="269"/>
      <c r="BM68" s="270"/>
      <c r="BN68" s="270"/>
      <c r="BO68" s="271"/>
      <c r="BP68" s="224"/>
      <c r="BQ68" s="225"/>
      <c r="BR68" s="225"/>
      <c r="BS68" s="225"/>
      <c r="BT68" s="226"/>
      <c r="BU68" s="224"/>
      <c r="BV68" s="270"/>
      <c r="BW68" s="270"/>
      <c r="BX68" s="226"/>
      <c r="BY68" s="269"/>
      <c r="BZ68" s="270"/>
      <c r="CA68" s="270"/>
      <c r="CB68" s="271"/>
      <c r="CC68" s="269"/>
      <c r="CD68" s="270"/>
      <c r="CE68" s="270"/>
      <c r="CF68" s="270"/>
      <c r="CG68" s="230"/>
      <c r="CH68" s="231"/>
      <c r="CI68" s="270"/>
      <c r="CJ68" s="232"/>
      <c r="CK68" s="230"/>
      <c r="CL68" s="269"/>
      <c r="CM68" s="232"/>
      <c r="CN68" s="232"/>
      <c r="CO68" s="225"/>
      <c r="CP68" s="225"/>
      <c r="CQ68" s="519"/>
      <c r="CR68" s="225"/>
      <c r="CS68" s="225"/>
      <c r="CT68" s="226"/>
      <c r="CU68" s="224"/>
      <c r="CV68" s="225"/>
      <c r="CW68" s="225"/>
      <c r="CX68" s="226"/>
      <c r="CY68" s="224"/>
      <c r="CZ68" s="225"/>
      <c r="DA68" s="225"/>
      <c r="DB68" s="226"/>
      <c r="DC68" s="224"/>
      <c r="DD68" s="225"/>
      <c r="DE68" s="225"/>
      <c r="DF68" s="225"/>
      <c r="DG68" s="226"/>
      <c r="DH68" s="224"/>
      <c r="DI68" s="225"/>
      <c r="DJ68" s="225"/>
      <c r="DK68" s="226"/>
      <c r="DL68" s="224"/>
      <c r="DM68" s="225"/>
      <c r="DN68" s="225"/>
      <c r="DO68" s="226"/>
      <c r="DP68" s="224"/>
      <c r="DQ68" s="225"/>
      <c r="DR68" s="225"/>
      <c r="DS68" s="225"/>
      <c r="DT68" s="226"/>
    </row>
    <row r="69" spans="1:124" s="283" customFormat="1" ht="9" customHeight="1">
      <c r="B69" s="269" t="s">
        <v>350</v>
      </c>
      <c r="C69" s="270"/>
      <c r="D69" s="270"/>
      <c r="E69" s="270"/>
      <c r="F69" s="270"/>
      <c r="G69" s="270"/>
      <c r="H69" s="270"/>
      <c r="I69" s="270"/>
      <c r="J69" s="270"/>
      <c r="K69" s="270"/>
      <c r="L69" s="270"/>
      <c r="M69" s="270"/>
      <c r="N69" s="270"/>
      <c r="O69" s="270"/>
      <c r="P69" s="270"/>
      <c r="Q69" s="270"/>
      <c r="R69" s="270"/>
      <c r="S69" s="270"/>
      <c r="T69" s="270"/>
      <c r="U69" s="270"/>
      <c r="V69" s="270"/>
      <c r="W69" s="270"/>
      <c r="X69" s="270"/>
      <c r="Y69" s="270"/>
      <c r="Z69" s="270"/>
      <c r="AA69" s="270"/>
      <c r="AB69" s="270"/>
      <c r="AC69" s="270"/>
      <c r="AD69" s="270"/>
      <c r="AE69" s="270"/>
      <c r="AF69" s="270"/>
      <c r="AG69" s="270"/>
      <c r="AH69" s="270"/>
      <c r="AI69" s="270"/>
      <c r="AJ69" s="270"/>
      <c r="AK69" s="270"/>
      <c r="AL69" s="270"/>
      <c r="AM69" s="270"/>
      <c r="AN69" s="270"/>
      <c r="AO69" s="270"/>
      <c r="AP69" s="270"/>
      <c r="AQ69" s="270"/>
      <c r="AR69" s="270"/>
      <c r="AS69" s="270"/>
      <c r="AT69" s="270"/>
      <c r="AU69" s="270"/>
      <c r="AV69" s="270"/>
      <c r="AW69" s="270"/>
      <c r="AX69" s="270"/>
      <c r="AY69" s="270"/>
      <c r="AZ69" s="270"/>
      <c r="BA69" s="270"/>
      <c r="BB69" s="247" t="s">
        <v>307</v>
      </c>
      <c r="BC69" s="269"/>
      <c r="BD69" s="270"/>
      <c r="BE69" s="270"/>
      <c r="BF69" s="270"/>
      <c r="BG69" s="271"/>
      <c r="BH69" s="269"/>
      <c r="BI69" s="270"/>
      <c r="BJ69" s="270"/>
      <c r="BK69" s="271"/>
      <c r="BL69" s="269"/>
      <c r="BM69" s="270"/>
      <c r="BN69" s="270"/>
      <c r="BO69" s="271"/>
      <c r="BP69" s="269"/>
      <c r="BQ69" s="270"/>
      <c r="BR69" s="270"/>
      <c r="BS69" s="270"/>
      <c r="BT69" s="271"/>
      <c r="BU69" s="269"/>
      <c r="BV69" s="270"/>
      <c r="BW69" s="270"/>
      <c r="BX69" s="271"/>
      <c r="BY69" s="269"/>
      <c r="BZ69" s="270"/>
      <c r="CA69" s="270"/>
      <c r="CB69" s="271"/>
      <c r="CC69" s="269"/>
      <c r="CD69" s="270"/>
      <c r="CE69" s="270"/>
      <c r="CF69" s="270"/>
      <c r="CG69" s="271"/>
      <c r="CH69" s="269"/>
      <c r="CI69" s="273"/>
      <c r="CJ69" s="273"/>
      <c r="CK69" s="271"/>
      <c r="CL69" s="269"/>
      <c r="CM69" s="270"/>
      <c r="CN69" s="270"/>
      <c r="CO69" s="270"/>
      <c r="CP69" s="273"/>
      <c r="CQ69" s="521"/>
      <c r="CR69" s="273"/>
      <c r="CS69" s="270"/>
      <c r="CT69" s="271"/>
      <c r="CU69" s="269"/>
      <c r="CV69" s="225"/>
      <c r="CW69" s="225"/>
      <c r="CX69" s="226"/>
      <c r="CY69" s="224"/>
      <c r="CZ69" s="225"/>
      <c r="DA69" s="270"/>
      <c r="DB69" s="271"/>
      <c r="DC69" s="269"/>
      <c r="DD69" s="270"/>
      <c r="DE69" s="270"/>
      <c r="DF69" s="270"/>
      <c r="DG69" s="271"/>
      <c r="DH69" s="269"/>
      <c r="DI69" s="270"/>
      <c r="DJ69" s="270"/>
      <c r="DK69" s="271"/>
      <c r="DL69" s="269"/>
      <c r="DM69" s="270"/>
      <c r="DN69" s="270"/>
      <c r="DO69" s="271"/>
      <c r="DP69" s="269"/>
      <c r="DQ69" s="270"/>
      <c r="DR69" s="270"/>
      <c r="DS69" s="270"/>
      <c r="DT69" s="271"/>
    </row>
    <row r="70" spans="1:124" s="220" customFormat="1" ht="9" customHeight="1">
      <c r="B70" s="246" t="s">
        <v>63</v>
      </c>
      <c r="C70" s="247"/>
      <c r="D70" s="247"/>
      <c r="E70" s="247"/>
      <c r="F70" s="247"/>
      <c r="G70" s="247"/>
      <c r="H70" s="247"/>
      <c r="I70" s="247"/>
      <c r="J70" s="247"/>
      <c r="K70" s="247"/>
      <c r="L70" s="247"/>
      <c r="M70" s="247"/>
      <c r="N70" s="247"/>
      <c r="O70" s="247"/>
      <c r="P70" s="247"/>
      <c r="Q70" s="247"/>
      <c r="R70" s="247"/>
      <c r="S70" s="247"/>
      <c r="T70" s="247"/>
      <c r="U70" s="247"/>
      <c r="V70" s="247"/>
      <c r="W70" s="247"/>
      <c r="X70" s="247"/>
      <c r="Y70" s="247"/>
      <c r="Z70" s="247"/>
      <c r="AA70" s="247"/>
      <c r="AB70" s="247"/>
      <c r="AC70" s="247"/>
      <c r="AD70" s="247"/>
      <c r="AE70" s="247"/>
      <c r="AF70" s="247"/>
      <c r="AG70" s="247"/>
      <c r="AH70" s="247"/>
      <c r="AI70" s="247"/>
      <c r="AJ70" s="247"/>
      <c r="AK70" s="247"/>
      <c r="AL70" s="247"/>
      <c r="AM70" s="247"/>
      <c r="AN70" s="247"/>
      <c r="AO70" s="247"/>
      <c r="AP70" s="247"/>
      <c r="AQ70" s="247"/>
      <c r="AR70" s="247"/>
      <c r="AS70" s="247"/>
      <c r="AT70" s="247"/>
      <c r="AU70" s="247"/>
      <c r="AV70" s="247"/>
      <c r="AW70" s="247"/>
      <c r="AX70" s="247"/>
      <c r="AY70" s="247"/>
      <c r="AZ70" s="247"/>
      <c r="BA70" s="247"/>
      <c r="BB70" s="247" t="s">
        <v>307</v>
      </c>
      <c r="BC70" s="224"/>
      <c r="BD70" s="225"/>
      <c r="BE70" s="270"/>
      <c r="BF70" s="270"/>
      <c r="BG70" s="271"/>
      <c r="BH70" s="269"/>
      <c r="BI70" s="270"/>
      <c r="BJ70" s="270"/>
      <c r="BK70" s="271"/>
      <c r="BL70" s="269"/>
      <c r="BM70" s="270"/>
      <c r="BN70" s="270"/>
      <c r="BO70" s="271"/>
      <c r="BP70" s="269"/>
      <c r="BQ70" s="225"/>
      <c r="BR70" s="225"/>
      <c r="BS70" s="225"/>
      <c r="BT70" s="226"/>
      <c r="BU70" s="269"/>
      <c r="BV70" s="270"/>
      <c r="BW70" s="270"/>
      <c r="BX70" s="271"/>
      <c r="BY70" s="269"/>
      <c r="BZ70" s="270"/>
      <c r="CA70" s="270"/>
      <c r="CB70" s="277"/>
      <c r="CC70" s="281"/>
      <c r="CD70" s="276"/>
      <c r="CE70" s="276"/>
      <c r="CF70" s="270"/>
      <c r="CG70" s="271"/>
      <c r="CH70" s="269"/>
      <c r="CI70" s="270"/>
      <c r="CJ70" s="270"/>
      <c r="CK70" s="528" t="s">
        <v>548</v>
      </c>
      <c r="CL70" s="275"/>
      <c r="CM70" s="273"/>
      <c r="CN70" s="273"/>
      <c r="CO70" s="273"/>
      <c r="CP70" s="270"/>
      <c r="CQ70" s="522" t="s">
        <v>351</v>
      </c>
      <c r="CR70" s="273" t="s">
        <v>547</v>
      </c>
      <c r="CS70" s="270"/>
      <c r="CT70" s="271"/>
      <c r="CU70" s="269"/>
      <c r="CV70" s="225"/>
      <c r="CW70" s="225"/>
      <c r="CX70" s="226"/>
      <c r="CY70" s="224"/>
      <c r="CZ70" s="225"/>
      <c r="DA70" s="225"/>
      <c r="DB70" s="226"/>
      <c r="DC70" s="224"/>
      <c r="DD70" s="225"/>
      <c r="DE70" s="225"/>
      <c r="DF70" s="225"/>
      <c r="DG70" s="226"/>
      <c r="DH70" s="224"/>
      <c r="DI70" s="225"/>
      <c r="DJ70" s="225"/>
      <c r="DK70" s="226"/>
      <c r="DL70" s="224"/>
      <c r="DM70" s="225"/>
      <c r="DN70" s="225"/>
      <c r="DO70" s="226"/>
      <c r="DP70" s="224"/>
      <c r="DQ70" s="225"/>
      <c r="DR70" s="225"/>
      <c r="DS70" s="225"/>
      <c r="DT70" s="226"/>
    </row>
    <row r="71" spans="1:124" s="283" customFormat="1" ht="9" customHeight="1">
      <c r="B71" s="269"/>
      <c r="C71" s="270"/>
      <c r="D71" s="270"/>
      <c r="E71" s="270"/>
      <c r="F71" s="270"/>
      <c r="G71" s="270"/>
      <c r="H71" s="270"/>
      <c r="I71" s="270"/>
      <c r="J71" s="270"/>
      <c r="K71" s="270"/>
      <c r="L71" s="270"/>
      <c r="M71" s="270"/>
      <c r="N71" s="270"/>
      <c r="O71" s="270"/>
      <c r="P71" s="270"/>
      <c r="Q71" s="270"/>
      <c r="R71" s="270"/>
      <c r="S71" s="270"/>
      <c r="T71" s="270"/>
      <c r="U71" s="270"/>
      <c r="V71" s="270"/>
      <c r="W71" s="270"/>
      <c r="X71" s="270"/>
      <c r="Y71" s="270"/>
      <c r="Z71" s="270"/>
      <c r="AA71" s="270"/>
      <c r="AB71" s="270"/>
      <c r="AC71" s="270"/>
      <c r="AD71" s="270"/>
      <c r="AE71" s="270"/>
      <c r="AF71" s="270"/>
      <c r="AG71" s="270"/>
      <c r="AH71" s="270"/>
      <c r="AI71" s="270"/>
      <c r="AJ71" s="270"/>
      <c r="AK71" s="270"/>
      <c r="AL71" s="270"/>
      <c r="AM71" s="270"/>
      <c r="AN71" s="270"/>
      <c r="AO71" s="270"/>
      <c r="AP71" s="270"/>
      <c r="AQ71" s="270"/>
      <c r="AR71" s="270"/>
      <c r="AS71" s="270"/>
      <c r="AT71" s="270"/>
      <c r="AU71" s="270"/>
      <c r="AV71" s="270"/>
      <c r="AW71" s="270"/>
      <c r="AX71" s="270"/>
      <c r="AY71" s="270"/>
      <c r="AZ71" s="270"/>
      <c r="BA71" s="270"/>
      <c r="BB71" s="248" t="s">
        <v>307</v>
      </c>
      <c r="BC71" s="269"/>
      <c r="BD71" s="270"/>
      <c r="BE71" s="270"/>
      <c r="BF71" s="270"/>
      <c r="BG71" s="271"/>
      <c r="BH71" s="269"/>
      <c r="BI71" s="270"/>
      <c r="BJ71" s="270"/>
      <c r="BK71" s="271"/>
      <c r="BL71" s="269"/>
      <c r="BM71" s="270"/>
      <c r="BN71" s="270"/>
      <c r="BO71" s="271"/>
      <c r="BP71" s="269"/>
      <c r="BQ71" s="270"/>
      <c r="BR71" s="270"/>
      <c r="BS71" s="270"/>
      <c r="BT71" s="271"/>
      <c r="BU71" s="269"/>
      <c r="BV71" s="270"/>
      <c r="BW71" s="270"/>
      <c r="BX71" s="271"/>
      <c r="BY71" s="269"/>
      <c r="BZ71" s="270"/>
      <c r="CA71" s="270"/>
      <c r="CB71" s="277"/>
      <c r="CC71" s="281"/>
      <c r="CD71" s="276"/>
      <c r="CE71" s="276"/>
      <c r="CF71" s="270"/>
      <c r="CG71" s="271"/>
      <c r="CH71" s="269"/>
      <c r="CI71" s="270"/>
      <c r="CJ71" s="270"/>
      <c r="CK71" s="271"/>
      <c r="CL71" s="269"/>
      <c r="CM71" s="270"/>
      <c r="CN71" s="323"/>
      <c r="CO71" s="323"/>
      <c r="CP71" s="323"/>
      <c r="CQ71" s="523"/>
      <c r="CR71" s="270"/>
      <c r="CS71" s="270"/>
      <c r="CT71" s="271"/>
      <c r="CU71" s="269"/>
      <c r="CV71" s="270"/>
      <c r="CW71" s="270"/>
      <c r="CX71" s="271"/>
      <c r="CY71" s="269"/>
      <c r="CZ71" s="270"/>
      <c r="DA71" s="270"/>
      <c r="DB71" s="271"/>
      <c r="DC71" s="269"/>
      <c r="DD71" s="270"/>
      <c r="DE71" s="270"/>
      <c r="DF71" s="270"/>
      <c r="DG71" s="271"/>
      <c r="DH71" s="269"/>
      <c r="DI71" s="270"/>
      <c r="DJ71" s="270"/>
      <c r="DK71" s="271"/>
      <c r="DL71" s="269"/>
      <c r="DM71" s="270"/>
      <c r="DN71" s="270"/>
      <c r="DO71" s="271"/>
      <c r="DP71" s="269"/>
      <c r="DQ71" s="270"/>
      <c r="DR71" s="270"/>
      <c r="DS71" s="270"/>
      <c r="DT71" s="271"/>
    </row>
    <row r="72" spans="1:124" s="220" customFormat="1" ht="9" customHeight="1">
      <c r="B72" s="246" t="s">
        <v>192</v>
      </c>
      <c r="C72" s="247"/>
      <c r="D72" s="247"/>
      <c r="E72" s="247"/>
      <c r="F72" s="247"/>
      <c r="G72" s="247"/>
      <c r="H72" s="247"/>
      <c r="I72" s="247"/>
      <c r="J72" s="247"/>
      <c r="K72" s="247"/>
      <c r="L72" s="247"/>
      <c r="M72" s="247"/>
      <c r="N72" s="247"/>
      <c r="O72" s="247"/>
      <c r="P72" s="247"/>
      <c r="Q72" s="247"/>
      <c r="R72" s="247"/>
      <c r="S72" s="247"/>
      <c r="T72" s="247"/>
      <c r="U72" s="247"/>
      <c r="V72" s="247"/>
      <c r="W72" s="247"/>
      <c r="X72" s="247"/>
      <c r="Y72" s="247"/>
      <c r="Z72" s="247"/>
      <c r="AA72" s="247"/>
      <c r="AB72" s="247"/>
      <c r="AC72" s="247"/>
      <c r="AD72" s="247"/>
      <c r="AE72" s="247"/>
      <c r="AF72" s="247"/>
      <c r="AG72" s="247"/>
      <c r="AH72" s="247"/>
      <c r="AI72" s="247"/>
      <c r="AJ72" s="247"/>
      <c r="AK72" s="247"/>
      <c r="AL72" s="247"/>
      <c r="AM72" s="247"/>
      <c r="AN72" s="247"/>
      <c r="AO72" s="247"/>
      <c r="AP72" s="247"/>
      <c r="AQ72" s="247"/>
      <c r="AR72" s="247"/>
      <c r="AS72" s="247"/>
      <c r="AT72" s="247"/>
      <c r="AU72" s="247"/>
      <c r="AV72" s="247"/>
      <c r="AW72" s="247"/>
      <c r="AX72" s="247"/>
      <c r="AY72" s="247"/>
      <c r="AZ72" s="247"/>
      <c r="BA72" s="247"/>
      <c r="BB72" s="513" t="s">
        <v>307</v>
      </c>
      <c r="BC72" s="224"/>
      <c r="BD72" s="225"/>
      <c r="BE72" s="270"/>
      <c r="BF72" s="270"/>
      <c r="BG72" s="271"/>
      <c r="BH72" s="269"/>
      <c r="BI72" s="270"/>
      <c r="BJ72" s="270"/>
      <c r="BK72" s="271"/>
      <c r="BL72" s="269"/>
      <c r="BM72" s="270"/>
      <c r="BN72" s="270"/>
      <c r="BO72" s="271"/>
      <c r="BP72" s="269"/>
      <c r="BQ72" s="225"/>
      <c r="BR72" s="225"/>
      <c r="BS72" s="225"/>
      <c r="BT72" s="226"/>
      <c r="BU72" s="224"/>
      <c r="BV72" s="225"/>
      <c r="BW72" s="225"/>
      <c r="BX72" s="226"/>
      <c r="BY72" s="224"/>
      <c r="BZ72" s="270"/>
      <c r="CA72" s="270"/>
      <c r="CB72" s="277"/>
      <c r="CC72" s="281"/>
      <c r="CD72" s="276"/>
      <c r="CE72" s="276"/>
      <c r="CF72" s="270"/>
      <c r="CG72" s="271"/>
      <c r="CH72" s="269"/>
      <c r="CI72" s="270"/>
      <c r="CJ72" s="270"/>
      <c r="CK72" s="271"/>
      <c r="CL72" s="224"/>
      <c r="CM72" s="225"/>
      <c r="CN72" s="225"/>
      <c r="CO72" s="225"/>
      <c r="CP72" s="225"/>
      <c r="CQ72" s="519"/>
      <c r="CR72" s="234"/>
      <c r="CS72" s="225" t="s">
        <v>307</v>
      </c>
      <c r="CT72" s="226"/>
      <c r="CU72" s="224"/>
      <c r="CV72" s="225"/>
      <c r="CW72" s="225"/>
      <c r="CX72" s="226"/>
      <c r="CY72" s="224"/>
      <c r="CZ72" s="225"/>
      <c r="DA72" s="225"/>
      <c r="DB72" s="226"/>
      <c r="DC72" s="224"/>
      <c r="DD72" s="225"/>
      <c r="DE72" s="225"/>
      <c r="DF72" s="225"/>
      <c r="DG72" s="226"/>
      <c r="DH72" s="224"/>
      <c r="DI72" s="225"/>
      <c r="DJ72" s="225"/>
      <c r="DK72" s="226"/>
      <c r="DL72" s="224"/>
      <c r="DM72" s="225"/>
      <c r="DN72" s="225"/>
      <c r="DO72" s="226"/>
      <c r="DP72" s="224"/>
      <c r="DQ72" s="225"/>
      <c r="DR72" s="225"/>
      <c r="DS72" s="225"/>
      <c r="DT72" s="226"/>
    </row>
    <row r="73" spans="1:124" s="220" customFormat="1" ht="9" customHeight="1">
      <c r="B73" s="246" t="s">
        <v>190</v>
      </c>
      <c r="C73" s="247"/>
      <c r="D73" s="247"/>
      <c r="E73" s="247"/>
      <c r="F73" s="247"/>
      <c r="G73" s="247"/>
      <c r="H73" s="247"/>
      <c r="I73" s="247"/>
      <c r="J73" s="247"/>
      <c r="K73" s="247"/>
      <c r="L73" s="247"/>
      <c r="M73" s="247"/>
      <c r="N73" s="247"/>
      <c r="O73" s="247"/>
      <c r="P73" s="247"/>
      <c r="Q73" s="247"/>
      <c r="R73" s="247"/>
      <c r="S73" s="247"/>
      <c r="T73" s="247"/>
      <c r="U73" s="247"/>
      <c r="V73" s="247"/>
      <c r="W73" s="247"/>
      <c r="X73" s="247"/>
      <c r="Y73" s="247"/>
      <c r="Z73" s="247"/>
      <c r="AA73" s="247"/>
      <c r="AB73" s="247"/>
      <c r="AC73" s="247"/>
      <c r="AD73" s="247"/>
      <c r="AE73" s="247"/>
      <c r="AF73" s="247"/>
      <c r="AG73" s="247"/>
      <c r="AH73" s="247"/>
      <c r="AI73" s="247"/>
      <c r="AJ73" s="247"/>
      <c r="AK73" s="247"/>
      <c r="AL73" s="247"/>
      <c r="AM73" s="247"/>
      <c r="AN73" s="247"/>
      <c r="AO73" s="247"/>
      <c r="AP73" s="247"/>
      <c r="AQ73" s="247"/>
      <c r="AR73" s="247"/>
      <c r="AS73" s="247"/>
      <c r="AT73" s="247"/>
      <c r="AU73" s="247"/>
      <c r="AV73" s="247"/>
      <c r="AW73" s="247"/>
      <c r="AX73" s="247"/>
      <c r="AY73" s="247"/>
      <c r="AZ73" s="247"/>
      <c r="BA73" s="247"/>
      <c r="BB73" s="248" t="s">
        <v>307</v>
      </c>
      <c r="BC73" s="224"/>
      <c r="BD73" s="225"/>
      <c r="BE73" s="270"/>
      <c r="BF73" s="270"/>
      <c r="BG73" s="271"/>
      <c r="BH73" s="269"/>
      <c r="BI73" s="270"/>
      <c r="BJ73" s="270"/>
      <c r="BK73" s="271"/>
      <c r="BL73" s="269"/>
      <c r="BM73" s="270"/>
      <c r="BN73" s="270"/>
      <c r="BO73" s="271"/>
      <c r="BP73" s="269"/>
      <c r="BQ73" s="225"/>
      <c r="BR73" s="225"/>
      <c r="BS73" s="225"/>
      <c r="BT73" s="226"/>
      <c r="BU73" s="224"/>
      <c r="BV73" s="225"/>
      <c r="BW73" s="225"/>
      <c r="BX73" s="226"/>
      <c r="BY73" s="224"/>
      <c r="BZ73" s="270"/>
      <c r="CA73" s="270"/>
      <c r="CB73" s="277"/>
      <c r="CC73" s="281"/>
      <c r="CD73" s="276"/>
      <c r="CE73" s="276"/>
      <c r="CF73" s="270"/>
      <c r="CG73" s="271"/>
      <c r="CH73" s="269"/>
      <c r="CI73" s="270"/>
      <c r="CJ73" s="270"/>
      <c r="CK73" s="271"/>
      <c r="CL73" s="224"/>
      <c r="CM73" s="225"/>
      <c r="CN73" s="225"/>
      <c r="CO73" s="225"/>
      <c r="CP73" s="225"/>
      <c r="CQ73" s="519"/>
      <c r="CR73" s="235"/>
      <c r="CS73" s="235"/>
      <c r="CT73" s="226"/>
      <c r="CU73" s="224"/>
      <c r="CV73" s="225"/>
      <c r="CW73" s="225"/>
      <c r="CX73" s="226"/>
      <c r="CY73" s="224"/>
      <c r="CZ73" s="225"/>
      <c r="DA73" s="225"/>
      <c r="DB73" s="226"/>
      <c r="DC73" s="224"/>
      <c r="DD73" s="225"/>
      <c r="DE73" s="225"/>
      <c r="DF73" s="225"/>
      <c r="DG73" s="226"/>
      <c r="DH73" s="224"/>
      <c r="DI73" s="225"/>
      <c r="DJ73" s="225"/>
      <c r="DK73" s="226"/>
      <c r="DL73" s="224"/>
      <c r="DM73" s="225"/>
      <c r="DN73" s="225"/>
      <c r="DO73" s="226"/>
      <c r="DP73" s="224"/>
      <c r="DQ73" s="225"/>
      <c r="DR73" s="225"/>
      <c r="DS73" s="225"/>
      <c r="DT73" s="226"/>
    </row>
    <row r="74" spans="1:124" s="220" customFormat="1" ht="9" customHeight="1">
      <c r="B74" s="246" t="s">
        <v>191</v>
      </c>
      <c r="C74" s="247"/>
      <c r="D74" s="247"/>
      <c r="E74" s="247"/>
      <c r="F74" s="247"/>
      <c r="G74" s="247"/>
      <c r="H74" s="247"/>
      <c r="I74" s="247"/>
      <c r="J74" s="247"/>
      <c r="K74" s="247"/>
      <c r="L74" s="247"/>
      <c r="M74" s="247"/>
      <c r="N74" s="247"/>
      <c r="O74" s="247"/>
      <c r="P74" s="247"/>
      <c r="Q74" s="247"/>
      <c r="R74" s="247"/>
      <c r="S74" s="247"/>
      <c r="T74" s="247"/>
      <c r="U74" s="247"/>
      <c r="V74" s="247"/>
      <c r="W74" s="247"/>
      <c r="X74" s="247"/>
      <c r="Y74" s="247"/>
      <c r="Z74" s="247"/>
      <c r="AA74" s="247"/>
      <c r="AB74" s="247"/>
      <c r="AC74" s="247"/>
      <c r="AD74" s="247"/>
      <c r="AE74" s="247"/>
      <c r="AF74" s="247"/>
      <c r="AG74" s="247"/>
      <c r="AH74" s="247"/>
      <c r="AI74" s="247"/>
      <c r="AJ74" s="247"/>
      <c r="AK74" s="247"/>
      <c r="AL74" s="247"/>
      <c r="AM74" s="247"/>
      <c r="AN74" s="247"/>
      <c r="AO74" s="247"/>
      <c r="AP74" s="247"/>
      <c r="AQ74" s="247"/>
      <c r="AR74" s="247"/>
      <c r="AS74" s="247"/>
      <c r="AT74" s="247"/>
      <c r="AU74" s="247"/>
      <c r="AV74" s="247"/>
      <c r="AW74" s="247"/>
      <c r="AX74" s="247"/>
      <c r="AY74" s="247"/>
      <c r="AZ74" s="247"/>
      <c r="BA74" s="247"/>
      <c r="BB74" s="248" t="s">
        <v>307</v>
      </c>
      <c r="BC74" s="224"/>
      <c r="BD74" s="225"/>
      <c r="BE74" s="270"/>
      <c r="BF74" s="270"/>
      <c r="BG74" s="271"/>
      <c r="BH74" s="269"/>
      <c r="BI74" s="270"/>
      <c r="BJ74" s="270"/>
      <c r="BK74" s="271"/>
      <c r="BL74" s="269"/>
      <c r="BM74" s="270"/>
      <c r="BN74" s="270"/>
      <c r="BO74" s="271"/>
      <c r="BP74" s="269"/>
      <c r="BQ74" s="225"/>
      <c r="BR74" s="225"/>
      <c r="BS74" s="225"/>
      <c r="BT74" s="226"/>
      <c r="BU74" s="224"/>
      <c r="BV74" s="225"/>
      <c r="BW74" s="225"/>
      <c r="BX74" s="226"/>
      <c r="BY74" s="224"/>
      <c r="BZ74" s="270"/>
      <c r="CA74" s="270"/>
      <c r="CB74" s="277"/>
      <c r="CC74" s="281"/>
      <c r="CD74" s="276"/>
      <c r="CE74" s="276"/>
      <c r="CF74" s="270"/>
      <c r="CG74" s="271"/>
      <c r="CH74" s="269"/>
      <c r="CI74" s="270"/>
      <c r="CJ74" s="270"/>
      <c r="CK74" s="271"/>
      <c r="CL74" s="269"/>
      <c r="CM74" s="270"/>
      <c r="CN74" s="270"/>
      <c r="CO74" s="225"/>
      <c r="CP74" s="270"/>
      <c r="CQ74" s="519"/>
      <c r="CR74" s="323"/>
      <c r="CS74" s="323"/>
      <c r="CT74" s="321"/>
      <c r="CU74" s="324"/>
      <c r="CV74" s="323"/>
      <c r="CW74" s="323"/>
      <c r="CX74" s="226"/>
      <c r="CY74" s="224"/>
      <c r="CZ74" s="225"/>
      <c r="DA74" s="225"/>
      <c r="DB74" s="226"/>
      <c r="DC74" s="224"/>
      <c r="DD74" s="225"/>
      <c r="DE74" s="225"/>
      <c r="DF74" s="225"/>
      <c r="DG74" s="226"/>
      <c r="DH74" s="224"/>
      <c r="DI74" s="225"/>
      <c r="DJ74" s="225"/>
      <c r="DK74" s="226"/>
      <c r="DL74" s="224"/>
      <c r="DM74" s="225"/>
      <c r="DN74" s="225"/>
      <c r="DO74" s="226"/>
      <c r="DP74" s="224"/>
      <c r="DQ74" s="225"/>
      <c r="DR74" s="225"/>
      <c r="DS74" s="225"/>
      <c r="DT74" s="226"/>
    </row>
    <row r="75" spans="1:124">
      <c r="A75"/>
      <c r="B75" s="249" t="s">
        <v>204</v>
      </c>
      <c r="C75" s="265"/>
      <c r="D75" s="265"/>
      <c r="E75" s="265"/>
      <c r="F75" s="265"/>
      <c r="G75" s="265"/>
      <c r="H75" s="265"/>
      <c r="I75" s="265"/>
      <c r="J75" s="265"/>
      <c r="K75" s="265"/>
      <c r="L75" s="265"/>
      <c r="M75" s="265"/>
      <c r="N75" s="265"/>
      <c r="O75" s="265"/>
      <c r="P75" s="265"/>
      <c r="Q75" s="265"/>
      <c r="R75" s="265"/>
      <c r="S75" s="265"/>
      <c r="T75" s="265"/>
      <c r="U75" s="265"/>
      <c r="V75" s="265"/>
      <c r="W75" s="265"/>
      <c r="X75" s="265"/>
      <c r="Y75" s="265"/>
      <c r="Z75" s="265"/>
      <c r="AA75" s="265"/>
      <c r="AB75" s="265"/>
      <c r="AC75" s="265"/>
      <c r="AD75" s="265"/>
      <c r="AE75" s="265"/>
      <c r="AF75" s="265"/>
      <c r="AG75" s="265"/>
      <c r="AH75" s="265"/>
      <c r="AI75" s="265"/>
      <c r="AJ75" s="265"/>
      <c r="AK75" s="265"/>
      <c r="AL75" s="265"/>
      <c r="AM75" s="265"/>
      <c r="AN75" s="265"/>
      <c r="AO75" s="265"/>
      <c r="AP75" s="265"/>
      <c r="AQ75" s="265"/>
      <c r="AR75" s="265"/>
      <c r="AS75" s="265"/>
      <c r="AT75" s="265"/>
      <c r="AU75" s="265"/>
      <c r="AV75" s="265"/>
      <c r="AW75" s="265"/>
      <c r="AX75" s="265"/>
      <c r="AY75" s="265"/>
      <c r="AZ75" s="265"/>
      <c r="BA75" s="265"/>
      <c r="BB75" s="402" t="s">
        <v>308</v>
      </c>
      <c r="BC75" s="266"/>
      <c r="BD75" s="265"/>
      <c r="BE75" s="265"/>
      <c r="BF75" s="265"/>
      <c r="BG75" s="268"/>
      <c r="BH75" s="266"/>
      <c r="BI75" s="265"/>
      <c r="BJ75" s="265"/>
      <c r="BK75" s="268"/>
      <c r="BL75" s="266"/>
      <c r="BM75" s="265"/>
      <c r="BN75" s="265"/>
      <c r="BO75" s="268"/>
      <c r="BP75" s="266"/>
      <c r="BQ75" s="265"/>
      <c r="BR75" s="265"/>
      <c r="BS75" s="265"/>
      <c r="BT75" s="268"/>
      <c r="BU75" s="266"/>
      <c r="BV75" s="265"/>
      <c r="BW75" s="265"/>
      <c r="BX75" s="268"/>
      <c r="BY75" s="266"/>
      <c r="BZ75" s="265"/>
      <c r="CA75" s="265"/>
      <c r="CB75" s="268"/>
      <c r="CC75" s="266"/>
      <c r="CD75" s="265"/>
      <c r="CE75" s="265"/>
      <c r="CF75" s="265"/>
      <c r="CG75" s="268"/>
      <c r="CH75" s="266"/>
      <c r="CI75" s="265"/>
      <c r="CJ75" s="265"/>
      <c r="CK75" s="268"/>
      <c r="CL75" s="266"/>
      <c r="CM75" s="265"/>
      <c r="CN75" s="265"/>
      <c r="CO75" s="265"/>
      <c r="CP75" s="265"/>
      <c r="CQ75" s="520"/>
      <c r="CR75" s="265"/>
      <c r="CS75" s="265"/>
      <c r="CT75" s="268"/>
      <c r="CU75" s="266"/>
      <c r="CV75" s="265"/>
      <c r="CW75" s="265"/>
      <c r="CX75" s="268"/>
      <c r="CY75" s="266"/>
      <c r="CZ75" s="265"/>
      <c r="DA75" s="265"/>
      <c r="DB75" s="268"/>
      <c r="DC75" s="266"/>
      <c r="DD75" s="265"/>
      <c r="DE75" s="265"/>
      <c r="DF75" s="265"/>
      <c r="DG75" s="268"/>
      <c r="DH75" s="266"/>
      <c r="DI75" s="265"/>
      <c r="DJ75" s="265"/>
      <c r="DK75" s="268"/>
      <c r="DL75" s="266"/>
      <c r="DM75" s="265"/>
      <c r="DN75" s="265"/>
      <c r="DO75" s="268"/>
      <c r="DP75" s="266"/>
      <c r="DQ75" s="265"/>
      <c r="DR75" s="265"/>
      <c r="DS75" s="265"/>
      <c r="DT75" s="268"/>
    </row>
    <row r="76" spans="1:124" s="220" customFormat="1" ht="9" customHeight="1">
      <c r="B76" s="393" t="s">
        <v>220</v>
      </c>
      <c r="C76" s="247"/>
      <c r="D76" s="247"/>
      <c r="E76" s="247"/>
      <c r="F76" s="247"/>
      <c r="G76" s="247"/>
      <c r="H76" s="247"/>
      <c r="I76" s="247"/>
      <c r="J76" s="247"/>
      <c r="K76" s="247"/>
      <c r="L76" s="247"/>
      <c r="M76" s="247"/>
      <c r="N76" s="247"/>
      <c r="O76" s="247"/>
      <c r="P76" s="247"/>
      <c r="Q76" s="247"/>
      <c r="R76" s="247"/>
      <c r="S76" s="247"/>
      <c r="T76" s="247"/>
      <c r="U76" s="247"/>
      <c r="V76" s="247"/>
      <c r="W76" s="247"/>
      <c r="X76" s="247"/>
      <c r="Y76" s="247"/>
      <c r="Z76" s="247"/>
      <c r="AA76" s="247"/>
      <c r="AB76" s="247"/>
      <c r="AC76" s="247"/>
      <c r="AD76" s="247"/>
      <c r="AE76" s="247"/>
      <c r="AF76" s="247"/>
      <c r="AG76" s="247"/>
      <c r="AH76" s="247"/>
      <c r="AI76" s="247"/>
      <c r="AJ76" s="247"/>
      <c r="AK76" s="247"/>
      <c r="AL76" s="247"/>
      <c r="AM76" s="247"/>
      <c r="AN76" s="247"/>
      <c r="AO76" s="247"/>
      <c r="AP76" s="247"/>
      <c r="AQ76" s="247"/>
      <c r="AR76" s="247"/>
      <c r="AS76" s="247"/>
      <c r="AT76" s="247"/>
      <c r="AU76" s="247"/>
      <c r="AV76" s="247"/>
      <c r="AW76" s="247"/>
      <c r="AX76" s="247"/>
      <c r="AY76" s="247"/>
      <c r="AZ76" s="247"/>
      <c r="BA76" s="247"/>
      <c r="BB76" s="247" t="s">
        <v>308</v>
      </c>
      <c r="BC76" s="269"/>
      <c r="BD76" s="270"/>
      <c r="BE76" s="270"/>
      <c r="BF76" s="270"/>
      <c r="BG76" s="271"/>
      <c r="BH76" s="269"/>
      <c r="BI76" s="270"/>
      <c r="BJ76" s="270"/>
      <c r="BK76" s="271"/>
      <c r="BL76" s="269"/>
      <c r="BM76" s="270"/>
      <c r="BN76" s="270"/>
      <c r="BO76" s="271"/>
      <c r="BP76" s="269"/>
      <c r="BQ76" s="270"/>
      <c r="BR76" s="270"/>
      <c r="BS76" s="270"/>
      <c r="BT76" s="271"/>
      <c r="BU76" s="224"/>
      <c r="BV76" s="225"/>
      <c r="BW76" s="225"/>
      <c r="BX76" s="226"/>
      <c r="BY76" s="224"/>
      <c r="BZ76" s="225"/>
      <c r="CA76" s="225"/>
      <c r="CB76" s="226"/>
      <c r="CC76" s="224"/>
      <c r="CD76" s="225"/>
      <c r="CE76" s="225"/>
      <c r="CF76" s="225"/>
      <c r="CG76" s="226"/>
      <c r="CH76" s="224"/>
      <c r="CI76" s="225"/>
      <c r="CJ76" s="225"/>
      <c r="CK76" s="226"/>
      <c r="CL76" s="224"/>
      <c r="CM76" s="225"/>
      <c r="CN76" s="225"/>
      <c r="CO76" s="225"/>
      <c r="CP76" s="225"/>
      <c r="CQ76" s="519"/>
      <c r="CR76" s="225"/>
      <c r="CS76" s="225"/>
      <c r="CT76" s="226"/>
      <c r="CU76" s="224"/>
      <c r="CV76" s="225"/>
      <c r="CW76" s="225"/>
      <c r="CX76" s="226"/>
      <c r="CY76" s="224"/>
      <c r="CZ76" s="225"/>
      <c r="DA76" s="225"/>
      <c r="DB76" s="226"/>
      <c r="DC76" s="224"/>
      <c r="DD76" s="225"/>
      <c r="DE76" s="225"/>
      <c r="DF76" s="225"/>
      <c r="DG76" s="226"/>
      <c r="DH76" s="224"/>
      <c r="DI76" s="225"/>
      <c r="DJ76" s="225"/>
      <c r="DK76" s="226"/>
      <c r="DL76" s="224"/>
      <c r="DM76" s="225"/>
      <c r="DN76" s="225"/>
      <c r="DO76" s="226"/>
      <c r="DP76" s="224"/>
      <c r="DQ76" s="225"/>
      <c r="DR76" s="225"/>
      <c r="DS76" s="225"/>
      <c r="DT76" s="226"/>
    </row>
    <row r="77" spans="1:124" s="220" customFormat="1" ht="9.75" customHeight="1">
      <c r="B77" s="394" t="s">
        <v>343</v>
      </c>
      <c r="C77" s="247"/>
      <c r="D77" s="247"/>
      <c r="E77" s="247"/>
      <c r="F77" s="247"/>
      <c r="G77" s="247"/>
      <c r="H77" s="247"/>
      <c r="I77" s="247"/>
      <c r="J77" s="247"/>
      <c r="K77" s="247"/>
      <c r="L77" s="247"/>
      <c r="M77" s="247"/>
      <c r="N77" s="247"/>
      <c r="O77" s="247"/>
      <c r="P77" s="247"/>
      <c r="Q77" s="247"/>
      <c r="R77" s="247"/>
      <c r="S77" s="247"/>
      <c r="T77" s="247"/>
      <c r="U77" s="247"/>
      <c r="V77" s="247"/>
      <c r="W77" s="247"/>
      <c r="X77" s="247"/>
      <c r="Y77" s="247"/>
      <c r="Z77" s="247"/>
      <c r="AA77" s="247"/>
      <c r="AB77" s="247"/>
      <c r="AC77" s="247"/>
      <c r="AD77" s="247"/>
      <c r="AE77" s="247"/>
      <c r="AF77" s="247"/>
      <c r="AG77" s="247"/>
      <c r="AH77" s="247"/>
      <c r="AI77" s="247"/>
      <c r="AJ77" s="247"/>
      <c r="AK77" s="247"/>
      <c r="AL77" s="247"/>
      <c r="AM77" s="247"/>
      <c r="AN77" s="247"/>
      <c r="AO77" s="247"/>
      <c r="AP77" s="247"/>
      <c r="AQ77" s="247"/>
      <c r="AR77" s="247"/>
      <c r="AS77" s="247"/>
      <c r="AT77" s="247"/>
      <c r="AU77" s="247"/>
      <c r="AV77" s="247"/>
      <c r="AW77" s="247"/>
      <c r="AX77" s="247"/>
      <c r="AY77" s="247"/>
      <c r="AZ77" s="247"/>
      <c r="BA77" s="247"/>
      <c r="BB77" s="247" t="s">
        <v>308</v>
      </c>
      <c r="BC77" s="269"/>
      <c r="BD77" s="270"/>
      <c r="BE77" s="270"/>
      <c r="BF77" s="270"/>
      <c r="BG77" s="271"/>
      <c r="BH77" s="269"/>
      <c r="BI77" s="270"/>
      <c r="BJ77" s="270"/>
      <c r="BK77" s="271"/>
      <c r="BL77" s="269"/>
      <c r="BM77" s="270"/>
      <c r="BN77" s="270"/>
      <c r="BO77" s="271"/>
      <c r="BP77" s="395"/>
      <c r="BQ77" s="380"/>
      <c r="BR77" s="380"/>
      <c r="BS77" s="380"/>
      <c r="BT77" s="271"/>
      <c r="BU77" s="224"/>
      <c r="BV77" s="225"/>
      <c r="BW77" s="225"/>
      <c r="BX77" s="226"/>
      <c r="BY77" s="224"/>
      <c r="BZ77" s="225"/>
      <c r="CA77" s="225"/>
      <c r="CB77" s="226"/>
      <c r="CC77" s="224"/>
      <c r="CD77" s="225"/>
      <c r="CE77" s="225"/>
      <c r="CF77" s="225"/>
      <c r="CG77" s="226"/>
      <c r="CH77" s="224"/>
      <c r="CI77" s="225"/>
      <c r="CJ77" s="225"/>
      <c r="CK77" s="226"/>
      <c r="CL77" s="224"/>
      <c r="CM77" s="225"/>
      <c r="CN77" s="225"/>
      <c r="CO77" s="225"/>
      <c r="CP77" s="225"/>
      <c r="CQ77" s="519"/>
      <c r="CR77" s="225"/>
      <c r="CS77" s="225"/>
      <c r="CT77" s="226"/>
      <c r="CU77" s="224"/>
      <c r="CV77" s="225"/>
      <c r="CW77" s="225"/>
      <c r="CX77" s="226"/>
      <c r="CY77" s="224"/>
      <c r="CZ77" s="225"/>
      <c r="DA77" s="225"/>
      <c r="DB77" s="226"/>
      <c r="DC77" s="224"/>
      <c r="DD77" s="225"/>
      <c r="DE77" s="225"/>
      <c r="DF77" s="225"/>
      <c r="DG77" s="226"/>
      <c r="DH77" s="224"/>
      <c r="DI77" s="225"/>
      <c r="DJ77" s="225"/>
      <c r="DK77" s="226"/>
      <c r="DL77" s="224"/>
      <c r="DM77" s="225"/>
      <c r="DN77" s="225"/>
      <c r="DO77" s="226"/>
      <c r="DP77" s="224"/>
      <c r="DQ77" s="225"/>
      <c r="DR77" s="225"/>
      <c r="DS77" s="225"/>
      <c r="DT77" s="226"/>
    </row>
    <row r="78" spans="1:124" s="220" customFormat="1" ht="9.75" customHeight="1">
      <c r="B78" s="394" t="s">
        <v>344</v>
      </c>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c r="AA78" s="247"/>
      <c r="AB78" s="247"/>
      <c r="AC78" s="247"/>
      <c r="AD78" s="247"/>
      <c r="AE78" s="247"/>
      <c r="AF78" s="247"/>
      <c r="AG78" s="247"/>
      <c r="AH78" s="247"/>
      <c r="AI78" s="247"/>
      <c r="AJ78" s="247"/>
      <c r="AK78" s="247"/>
      <c r="AL78" s="247"/>
      <c r="AM78" s="247"/>
      <c r="AN78" s="247"/>
      <c r="AO78" s="247"/>
      <c r="AP78" s="247"/>
      <c r="AQ78" s="247"/>
      <c r="AR78" s="247"/>
      <c r="AS78" s="247"/>
      <c r="AT78" s="247"/>
      <c r="AU78" s="247"/>
      <c r="AV78" s="247"/>
      <c r="AW78" s="247"/>
      <c r="AX78" s="247"/>
      <c r="AY78" s="247"/>
      <c r="AZ78" s="247"/>
      <c r="BA78" s="247"/>
      <c r="BB78" s="247" t="s">
        <v>308</v>
      </c>
      <c r="BC78" s="269"/>
      <c r="BD78" s="270"/>
      <c r="BE78" s="270"/>
      <c r="BF78" s="270"/>
      <c r="BG78" s="271"/>
      <c r="BH78" s="269"/>
      <c r="BI78" s="270"/>
      <c r="BJ78" s="270"/>
      <c r="BK78" s="271"/>
      <c r="BL78" s="269"/>
      <c r="BM78" s="270"/>
      <c r="BN78" s="270"/>
      <c r="BO78" s="271"/>
      <c r="BP78" s="269"/>
      <c r="BQ78" s="133"/>
      <c r="BR78" s="381"/>
      <c r="BS78" s="381"/>
      <c r="BT78" s="271"/>
      <c r="BU78" s="224"/>
      <c r="BV78" s="225"/>
      <c r="BW78" s="225"/>
      <c r="BX78" s="226"/>
      <c r="BY78" s="224"/>
      <c r="BZ78" s="225"/>
      <c r="CA78" s="225"/>
      <c r="CB78" s="226"/>
      <c r="CC78" s="224"/>
      <c r="CD78" s="225"/>
      <c r="CE78" s="225"/>
      <c r="CF78" s="225"/>
      <c r="CG78" s="226"/>
      <c r="CH78" s="224"/>
      <c r="CI78" s="225"/>
      <c r="CJ78" s="225"/>
      <c r="CK78" s="226"/>
      <c r="CL78" s="224"/>
      <c r="CM78" s="225"/>
      <c r="CN78" s="225"/>
      <c r="CO78" s="225"/>
      <c r="CP78" s="225"/>
      <c r="CQ78" s="519"/>
      <c r="CR78" s="225"/>
      <c r="CS78" s="225"/>
      <c r="CT78" s="226"/>
      <c r="CU78" s="224"/>
      <c r="CV78" s="225"/>
      <c r="CW78" s="225"/>
      <c r="CX78" s="226"/>
      <c r="CY78" s="224"/>
      <c r="CZ78" s="225"/>
      <c r="DA78" s="225"/>
      <c r="DB78" s="226"/>
      <c r="DC78" s="224"/>
      <c r="DD78" s="225"/>
      <c r="DE78" s="225"/>
      <c r="DF78" s="225"/>
      <c r="DG78" s="226"/>
      <c r="DH78" s="224"/>
      <c r="DI78" s="225"/>
      <c r="DJ78" s="225"/>
      <c r="DK78" s="226"/>
      <c r="DL78" s="224"/>
      <c r="DM78" s="225"/>
      <c r="DN78" s="225"/>
      <c r="DO78" s="226"/>
      <c r="DP78" s="224"/>
      <c r="DQ78" s="225"/>
      <c r="DR78" s="225"/>
      <c r="DS78" s="225"/>
      <c r="DT78" s="226"/>
    </row>
    <row r="79" spans="1:124" s="220" customFormat="1" ht="9.75" customHeight="1">
      <c r="B79" s="394" t="s">
        <v>345</v>
      </c>
      <c r="C79" s="247"/>
      <c r="D79" s="247"/>
      <c r="E79" s="247"/>
      <c r="F79" s="247"/>
      <c r="G79" s="247"/>
      <c r="H79" s="247"/>
      <c r="I79" s="247"/>
      <c r="J79" s="247"/>
      <c r="K79" s="247"/>
      <c r="L79" s="247"/>
      <c r="M79" s="247"/>
      <c r="N79" s="247"/>
      <c r="O79" s="247"/>
      <c r="P79" s="247"/>
      <c r="Q79" s="247"/>
      <c r="R79" s="247"/>
      <c r="S79" s="247"/>
      <c r="T79" s="247"/>
      <c r="U79" s="247"/>
      <c r="V79" s="247"/>
      <c r="W79" s="247"/>
      <c r="X79" s="247"/>
      <c r="Y79" s="247"/>
      <c r="Z79" s="247"/>
      <c r="AA79" s="247"/>
      <c r="AB79" s="247"/>
      <c r="AC79" s="247"/>
      <c r="AD79" s="247"/>
      <c r="AE79" s="247"/>
      <c r="AF79" s="247"/>
      <c r="AG79" s="247"/>
      <c r="AH79" s="247"/>
      <c r="AI79" s="247"/>
      <c r="AJ79" s="247"/>
      <c r="AK79" s="247"/>
      <c r="AL79" s="247"/>
      <c r="AM79" s="247"/>
      <c r="AN79" s="247"/>
      <c r="AO79" s="247"/>
      <c r="AP79" s="247"/>
      <c r="AQ79" s="247"/>
      <c r="AR79" s="247"/>
      <c r="AS79" s="247"/>
      <c r="AT79" s="247"/>
      <c r="AU79" s="247"/>
      <c r="AV79" s="247"/>
      <c r="AW79" s="247"/>
      <c r="AX79" s="247"/>
      <c r="AY79" s="247"/>
      <c r="AZ79" s="247"/>
      <c r="BA79" s="247"/>
      <c r="BB79" s="247" t="s">
        <v>308</v>
      </c>
      <c r="BC79" s="269"/>
      <c r="BD79" s="270"/>
      <c r="BE79" s="270"/>
      <c r="BF79" s="270"/>
      <c r="BG79" s="271"/>
      <c r="BH79" s="269"/>
      <c r="BI79" s="270"/>
      <c r="BJ79" s="270"/>
      <c r="BK79" s="271"/>
      <c r="BL79" s="269"/>
      <c r="BM79" s="270"/>
      <c r="BN79" s="270"/>
      <c r="BO79" s="271"/>
      <c r="BP79" s="269"/>
      <c r="BQ79" s="133"/>
      <c r="BR79" s="133"/>
      <c r="BS79" s="382"/>
      <c r="BT79" s="271"/>
      <c r="BU79" s="224"/>
      <c r="BV79" s="225"/>
      <c r="BW79" s="225"/>
      <c r="BX79" s="226"/>
      <c r="BY79" s="224"/>
      <c r="BZ79" s="225"/>
      <c r="CA79" s="225"/>
      <c r="CB79" s="226"/>
      <c r="CC79" s="224"/>
      <c r="CD79" s="225"/>
      <c r="CE79" s="225"/>
      <c r="CF79" s="225"/>
      <c r="CG79" s="226"/>
      <c r="CH79" s="224"/>
      <c r="CI79" s="225"/>
      <c r="CJ79" s="225"/>
      <c r="CK79" s="226"/>
      <c r="CL79" s="224"/>
      <c r="CM79" s="225"/>
      <c r="CN79" s="225"/>
      <c r="CO79" s="225"/>
      <c r="CP79" s="225"/>
      <c r="CQ79" s="519"/>
      <c r="CR79" s="225"/>
      <c r="CS79" s="225"/>
      <c r="CT79" s="226"/>
      <c r="CU79" s="224"/>
      <c r="CV79" s="225"/>
      <c r="CW79" s="225"/>
      <c r="CX79" s="226"/>
      <c r="CY79" s="224"/>
      <c r="CZ79" s="225"/>
      <c r="DA79" s="225"/>
      <c r="DB79" s="226"/>
      <c r="DC79" s="224"/>
      <c r="DD79" s="225"/>
      <c r="DE79" s="225"/>
      <c r="DF79" s="225"/>
      <c r="DG79" s="226"/>
      <c r="DH79" s="224"/>
      <c r="DI79" s="225"/>
      <c r="DJ79" s="225"/>
      <c r="DK79" s="226"/>
      <c r="DL79" s="224"/>
      <c r="DM79" s="225"/>
      <c r="DN79" s="225"/>
      <c r="DO79" s="226"/>
      <c r="DP79" s="224"/>
      <c r="DQ79" s="225"/>
      <c r="DR79" s="225"/>
      <c r="DS79" s="225"/>
      <c r="DT79" s="226"/>
    </row>
    <row r="80" spans="1:124" s="220" customFormat="1" ht="9.75" customHeight="1">
      <c r="B80" s="394" t="s">
        <v>346</v>
      </c>
      <c r="C80" s="247"/>
      <c r="D80" s="247"/>
      <c r="E80" s="247"/>
      <c r="F80" s="247"/>
      <c r="G80" s="247"/>
      <c r="H80" s="247"/>
      <c r="I80" s="247"/>
      <c r="J80" s="247"/>
      <c r="K80" s="247"/>
      <c r="L80" s="247"/>
      <c r="M80" s="247"/>
      <c r="N80" s="247"/>
      <c r="O80" s="247"/>
      <c r="P80" s="247"/>
      <c r="Q80" s="247"/>
      <c r="R80" s="247"/>
      <c r="S80" s="247"/>
      <c r="T80" s="247"/>
      <c r="U80" s="247"/>
      <c r="V80" s="247"/>
      <c r="W80" s="247"/>
      <c r="X80" s="247"/>
      <c r="Y80" s="247"/>
      <c r="Z80" s="247"/>
      <c r="AA80" s="247"/>
      <c r="AB80" s="247"/>
      <c r="AC80" s="247"/>
      <c r="AD80" s="247"/>
      <c r="AE80" s="247"/>
      <c r="AF80" s="247"/>
      <c r="AG80" s="247"/>
      <c r="AH80" s="247"/>
      <c r="AI80" s="247"/>
      <c r="AJ80" s="247"/>
      <c r="AK80" s="247"/>
      <c r="AL80" s="247"/>
      <c r="AM80" s="247"/>
      <c r="AN80" s="247"/>
      <c r="AO80" s="247"/>
      <c r="AP80" s="247"/>
      <c r="AQ80" s="247"/>
      <c r="AR80" s="247"/>
      <c r="AS80" s="247"/>
      <c r="AT80" s="247"/>
      <c r="AU80" s="247"/>
      <c r="AV80" s="247"/>
      <c r="AW80" s="247"/>
      <c r="AX80" s="247"/>
      <c r="AY80" s="247"/>
      <c r="AZ80" s="247"/>
      <c r="BA80" s="247"/>
      <c r="BB80" s="247" t="s">
        <v>308</v>
      </c>
      <c r="BC80" s="269"/>
      <c r="BD80" s="270"/>
      <c r="BE80" s="270"/>
      <c r="BF80" s="270"/>
      <c r="BG80" s="271"/>
      <c r="BH80" s="269"/>
      <c r="BI80" s="270"/>
      <c r="BJ80" s="270"/>
      <c r="BK80" s="271"/>
      <c r="BL80" s="269"/>
      <c r="BM80" s="270"/>
      <c r="BN80" s="270"/>
      <c r="BO80" s="271"/>
      <c r="BP80" s="269"/>
      <c r="BQ80" s="270"/>
      <c r="BR80" s="270"/>
      <c r="BS80" s="270"/>
      <c r="BT80" s="385"/>
      <c r="BU80" s="386"/>
      <c r="BV80" s="387"/>
      <c r="BW80" s="387"/>
      <c r="BX80" s="226"/>
      <c r="BY80" s="224"/>
      <c r="BZ80" s="225"/>
      <c r="CA80" s="225"/>
      <c r="CB80" s="226"/>
      <c r="CC80" s="224"/>
      <c r="CD80" s="225"/>
      <c r="CE80" s="225"/>
      <c r="CF80" s="225"/>
      <c r="CG80" s="226"/>
      <c r="CH80" s="224"/>
      <c r="CI80" s="225"/>
      <c r="CJ80" s="225"/>
      <c r="CK80" s="226"/>
      <c r="CL80" s="224"/>
      <c r="CM80" s="225"/>
      <c r="CN80" s="225"/>
      <c r="CO80" s="225"/>
      <c r="CP80" s="225"/>
      <c r="CQ80" s="519"/>
      <c r="CR80" s="225"/>
      <c r="CS80" s="225"/>
      <c r="CT80" s="226"/>
      <c r="CU80" s="224"/>
      <c r="CV80" s="225"/>
      <c r="CW80" s="225"/>
      <c r="CX80" s="226"/>
      <c r="CY80" s="224"/>
      <c r="CZ80" s="225"/>
      <c r="DA80" s="225"/>
      <c r="DB80" s="226"/>
      <c r="DC80" s="224"/>
      <c r="DD80" s="225"/>
      <c r="DE80" s="225"/>
      <c r="DF80" s="225"/>
      <c r="DG80" s="226"/>
      <c r="DH80" s="224"/>
      <c r="DI80" s="225"/>
      <c r="DJ80" s="225"/>
      <c r="DK80" s="226"/>
      <c r="DL80" s="224"/>
      <c r="DM80" s="225"/>
      <c r="DN80" s="225"/>
      <c r="DO80" s="226"/>
      <c r="DP80" s="224"/>
      <c r="DQ80" s="225"/>
      <c r="DR80" s="225"/>
      <c r="DS80" s="225"/>
      <c r="DT80" s="226"/>
    </row>
    <row r="81" spans="2:124" s="220" customFormat="1" ht="9" customHeight="1">
      <c r="B81" s="391" t="s">
        <v>53</v>
      </c>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c r="AA81" s="247"/>
      <c r="AB81" s="247"/>
      <c r="AC81" s="247"/>
      <c r="AD81" s="247"/>
      <c r="AE81" s="247"/>
      <c r="AF81" s="247"/>
      <c r="AG81" s="247"/>
      <c r="AH81" s="247"/>
      <c r="AI81" s="247"/>
      <c r="AJ81" s="247"/>
      <c r="AK81" s="247"/>
      <c r="AL81" s="247"/>
      <c r="AM81" s="247"/>
      <c r="AN81" s="247"/>
      <c r="AO81" s="247"/>
      <c r="AP81" s="247"/>
      <c r="AQ81" s="247"/>
      <c r="AR81" s="247"/>
      <c r="AS81" s="247"/>
      <c r="AT81" s="247"/>
      <c r="AU81" s="247"/>
      <c r="AV81" s="247"/>
      <c r="AW81" s="247"/>
      <c r="AX81" s="247"/>
      <c r="AY81" s="247"/>
      <c r="AZ81" s="247"/>
      <c r="BA81" s="247"/>
      <c r="BB81" s="247" t="s">
        <v>308</v>
      </c>
      <c r="BC81" s="224"/>
      <c r="BD81" s="225"/>
      <c r="BE81" s="270"/>
      <c r="BF81" s="270"/>
      <c r="BG81" s="271"/>
      <c r="BH81" s="269"/>
      <c r="BI81" s="270"/>
      <c r="BJ81" s="270"/>
      <c r="BK81" s="271"/>
      <c r="BL81" s="269"/>
      <c r="BM81" s="270"/>
      <c r="BN81" s="270"/>
      <c r="BO81" s="271"/>
      <c r="BP81" s="269"/>
      <c r="BQ81" s="270"/>
      <c r="BR81" s="270"/>
      <c r="BS81" s="270"/>
      <c r="BT81" s="271"/>
      <c r="BU81" s="224"/>
      <c r="BV81" s="225"/>
      <c r="BW81" s="225"/>
      <c r="BX81" s="226"/>
      <c r="BY81" s="224"/>
      <c r="BZ81" s="225"/>
      <c r="CA81" s="225"/>
      <c r="CB81" s="226"/>
      <c r="CC81" s="224"/>
      <c r="CD81" s="225"/>
      <c r="CE81" s="225"/>
      <c r="CF81" s="225"/>
      <c r="CG81" s="226"/>
      <c r="CH81" s="224"/>
      <c r="CI81" s="225"/>
      <c r="CJ81" s="225"/>
      <c r="CK81" s="226"/>
      <c r="CL81" s="224"/>
      <c r="CM81" s="225"/>
      <c r="CN81" s="225"/>
      <c r="CO81" s="225"/>
      <c r="CP81" s="225"/>
      <c r="CQ81" s="519"/>
      <c r="CR81" s="225"/>
      <c r="CS81" s="225"/>
      <c r="CT81" s="226"/>
      <c r="CU81" s="224"/>
      <c r="CV81" s="225"/>
      <c r="CW81" s="225"/>
      <c r="CX81" s="226"/>
      <c r="CY81" s="224"/>
      <c r="CZ81" s="225"/>
      <c r="DA81" s="225"/>
      <c r="DB81" s="226"/>
      <c r="DC81" s="224"/>
      <c r="DD81" s="225"/>
      <c r="DE81" s="225"/>
      <c r="DF81" s="225"/>
      <c r="DG81" s="226"/>
      <c r="DH81" s="224"/>
      <c r="DI81" s="225"/>
      <c r="DJ81" s="225"/>
      <c r="DK81" s="226"/>
      <c r="DL81" s="224"/>
      <c r="DM81" s="225"/>
      <c r="DN81" s="225"/>
      <c r="DO81" s="226"/>
      <c r="DP81" s="224"/>
      <c r="DQ81" s="225"/>
      <c r="DR81" s="225"/>
      <c r="DS81" s="225"/>
      <c r="DT81" s="226"/>
    </row>
    <row r="82" spans="2:124" s="220" customFormat="1" ht="9" customHeight="1">
      <c r="B82" s="392" t="s">
        <v>343</v>
      </c>
      <c r="C82" s="247"/>
      <c r="D82" s="247"/>
      <c r="E82" s="247"/>
      <c r="F82" s="247"/>
      <c r="G82" s="247"/>
      <c r="H82" s="247"/>
      <c r="I82" s="247"/>
      <c r="J82" s="247"/>
      <c r="K82" s="247"/>
      <c r="L82" s="247"/>
      <c r="M82" s="247"/>
      <c r="N82" s="247"/>
      <c r="O82" s="247"/>
      <c r="P82" s="247"/>
      <c r="Q82" s="247"/>
      <c r="R82" s="247"/>
      <c r="S82" s="247"/>
      <c r="T82" s="247"/>
      <c r="U82" s="247"/>
      <c r="V82" s="247"/>
      <c r="W82" s="247"/>
      <c r="X82" s="247"/>
      <c r="Y82" s="247"/>
      <c r="Z82" s="247"/>
      <c r="AA82" s="247"/>
      <c r="AB82" s="247"/>
      <c r="AC82" s="247"/>
      <c r="AD82" s="247"/>
      <c r="AE82" s="247"/>
      <c r="AF82" s="247"/>
      <c r="AG82" s="247"/>
      <c r="AH82" s="247"/>
      <c r="AI82" s="247"/>
      <c r="AJ82" s="247"/>
      <c r="AK82" s="247"/>
      <c r="AL82" s="247"/>
      <c r="AM82" s="247"/>
      <c r="AN82" s="247"/>
      <c r="AO82" s="247"/>
      <c r="AP82" s="247"/>
      <c r="AQ82" s="247"/>
      <c r="AR82" s="247"/>
      <c r="AS82" s="247"/>
      <c r="AT82" s="247"/>
      <c r="AU82" s="247"/>
      <c r="AV82" s="247"/>
      <c r="AW82" s="247"/>
      <c r="AX82" s="247"/>
      <c r="AY82" s="247"/>
      <c r="AZ82" s="247"/>
      <c r="BA82" s="247"/>
      <c r="BB82" s="247" t="s">
        <v>308</v>
      </c>
      <c r="BC82" s="224"/>
      <c r="BD82" s="225"/>
      <c r="BE82" s="270"/>
      <c r="BF82" s="270"/>
      <c r="BG82" s="271"/>
      <c r="BH82" s="269"/>
      <c r="BI82" s="270"/>
      <c r="BJ82" s="270"/>
      <c r="BK82" s="271"/>
      <c r="BL82" s="269"/>
      <c r="BM82" s="270"/>
      <c r="BN82" s="270"/>
      <c r="BO82" s="271"/>
      <c r="BP82" s="269"/>
      <c r="BQ82" s="270"/>
      <c r="BR82" s="270"/>
      <c r="BS82" s="270"/>
      <c r="BT82" s="397"/>
      <c r="BU82" s="269"/>
      <c r="BV82" s="225"/>
      <c r="BW82" s="225"/>
      <c r="BX82" s="226"/>
      <c r="BY82" s="224"/>
      <c r="BZ82" s="225"/>
      <c r="CA82" s="225"/>
      <c r="CB82" s="226"/>
      <c r="CC82" s="224"/>
      <c r="CD82" s="225"/>
      <c r="CE82" s="225"/>
      <c r="CF82" s="225"/>
      <c r="CG82" s="226"/>
      <c r="CH82" s="224"/>
      <c r="CI82" s="225"/>
      <c r="CJ82" s="225"/>
      <c r="CK82" s="226"/>
      <c r="CL82" s="224"/>
      <c r="CM82" s="225"/>
      <c r="CN82" s="225"/>
      <c r="CO82" s="225"/>
      <c r="CP82" s="225"/>
      <c r="CQ82" s="519"/>
      <c r="CR82" s="225"/>
      <c r="CS82" s="225"/>
      <c r="CT82" s="226"/>
      <c r="CU82" s="224"/>
      <c r="CV82" s="225"/>
      <c r="CW82" s="225"/>
      <c r="CX82" s="226"/>
      <c r="CY82" s="224"/>
      <c r="CZ82" s="225"/>
      <c r="DA82" s="225"/>
      <c r="DB82" s="226"/>
      <c r="DC82" s="224"/>
      <c r="DD82" s="225"/>
      <c r="DE82" s="225"/>
      <c r="DF82" s="225"/>
      <c r="DG82" s="226"/>
      <c r="DH82" s="224"/>
      <c r="DI82" s="225"/>
      <c r="DJ82" s="225"/>
      <c r="DK82" s="226"/>
      <c r="DL82" s="224"/>
      <c r="DM82" s="225"/>
      <c r="DN82" s="225"/>
      <c r="DO82" s="226"/>
      <c r="DP82" s="224"/>
      <c r="DQ82" s="225"/>
      <c r="DR82" s="225"/>
      <c r="DS82" s="225"/>
      <c r="DT82" s="226"/>
    </row>
    <row r="83" spans="2:124" s="220" customFormat="1" ht="9" customHeight="1">
      <c r="B83" s="392" t="s">
        <v>345</v>
      </c>
      <c r="C83" s="247"/>
      <c r="D83" s="247"/>
      <c r="E83" s="247"/>
      <c r="F83" s="247"/>
      <c r="G83" s="247"/>
      <c r="H83" s="247"/>
      <c r="I83" s="247"/>
      <c r="J83" s="247"/>
      <c r="K83" s="247"/>
      <c r="L83" s="247"/>
      <c r="M83" s="247"/>
      <c r="N83" s="247"/>
      <c r="O83" s="247"/>
      <c r="P83" s="247"/>
      <c r="Q83" s="247"/>
      <c r="R83" s="247"/>
      <c r="S83" s="247"/>
      <c r="T83" s="247"/>
      <c r="U83" s="247"/>
      <c r="V83" s="247"/>
      <c r="W83" s="247"/>
      <c r="X83" s="247"/>
      <c r="Y83" s="247"/>
      <c r="Z83" s="247"/>
      <c r="AA83" s="247"/>
      <c r="AB83" s="247"/>
      <c r="AC83" s="247"/>
      <c r="AD83" s="247"/>
      <c r="AE83" s="247"/>
      <c r="AF83" s="247"/>
      <c r="AG83" s="247"/>
      <c r="AH83" s="247"/>
      <c r="AI83" s="247"/>
      <c r="AJ83" s="247"/>
      <c r="AK83" s="247"/>
      <c r="AL83" s="247"/>
      <c r="AM83" s="247"/>
      <c r="AN83" s="247"/>
      <c r="AO83" s="247"/>
      <c r="AP83" s="247"/>
      <c r="AQ83" s="247"/>
      <c r="AR83" s="247"/>
      <c r="AS83" s="247"/>
      <c r="AT83" s="247"/>
      <c r="AU83" s="247"/>
      <c r="AV83" s="247"/>
      <c r="AW83" s="247"/>
      <c r="AX83" s="247"/>
      <c r="AY83" s="247"/>
      <c r="AZ83" s="247"/>
      <c r="BA83" s="247"/>
      <c r="BB83" s="247" t="s">
        <v>308</v>
      </c>
      <c r="BC83" s="224"/>
      <c r="BD83" s="225"/>
      <c r="BE83" s="270"/>
      <c r="BF83" s="270"/>
      <c r="BG83" s="271"/>
      <c r="BH83" s="269"/>
      <c r="BI83" s="270"/>
      <c r="BJ83" s="270"/>
      <c r="BK83" s="271"/>
      <c r="BL83" s="269"/>
      <c r="BM83" s="270"/>
      <c r="BN83" s="270"/>
      <c r="BO83" s="271"/>
      <c r="BP83" s="269"/>
      <c r="BQ83" s="270"/>
      <c r="BR83" s="270"/>
      <c r="BS83" s="270"/>
      <c r="BT83" s="398"/>
      <c r="BU83" s="269"/>
      <c r="BV83" s="225"/>
      <c r="BW83" s="225"/>
      <c r="BX83" s="226"/>
      <c r="BY83" s="224"/>
      <c r="BZ83" s="225"/>
      <c r="CA83" s="225"/>
      <c r="CB83" s="226"/>
      <c r="CC83" s="224"/>
      <c r="CD83" s="225"/>
      <c r="CE83" s="225"/>
      <c r="CF83" s="225"/>
      <c r="CG83" s="226"/>
      <c r="CH83" s="224"/>
      <c r="CI83" s="225"/>
      <c r="CJ83" s="225"/>
      <c r="CK83" s="226"/>
      <c r="CL83" s="224"/>
      <c r="CM83" s="225"/>
      <c r="CN83" s="225"/>
      <c r="CO83" s="225"/>
      <c r="CP83" s="225"/>
      <c r="CQ83" s="519"/>
      <c r="CR83" s="225"/>
      <c r="CS83" s="225"/>
      <c r="CT83" s="226"/>
      <c r="CU83" s="224"/>
      <c r="CV83" s="225"/>
      <c r="CW83" s="225"/>
      <c r="CX83" s="226"/>
      <c r="CY83" s="224"/>
      <c r="CZ83" s="225"/>
      <c r="DA83" s="225"/>
      <c r="DB83" s="226"/>
      <c r="DC83" s="224"/>
      <c r="DD83" s="225"/>
      <c r="DE83" s="225"/>
      <c r="DF83" s="225"/>
      <c r="DG83" s="226"/>
      <c r="DH83" s="224"/>
      <c r="DI83" s="225"/>
      <c r="DJ83" s="225"/>
      <c r="DK83" s="226"/>
      <c r="DL83" s="224"/>
      <c r="DM83" s="225"/>
      <c r="DN83" s="225"/>
      <c r="DO83" s="226"/>
      <c r="DP83" s="224"/>
      <c r="DQ83" s="225"/>
      <c r="DR83" s="225"/>
      <c r="DS83" s="225"/>
      <c r="DT83" s="226"/>
    </row>
    <row r="84" spans="2:124" s="220" customFormat="1" ht="9" customHeight="1">
      <c r="B84" s="392" t="s">
        <v>667</v>
      </c>
      <c r="C84" s="247"/>
      <c r="D84" s="247"/>
      <c r="E84" s="247"/>
      <c r="F84" s="247"/>
      <c r="G84" s="247"/>
      <c r="H84" s="247"/>
      <c r="I84" s="247"/>
      <c r="J84" s="247"/>
      <c r="K84" s="247"/>
      <c r="L84" s="247"/>
      <c r="M84" s="247"/>
      <c r="N84" s="247"/>
      <c r="O84" s="247"/>
      <c r="P84" s="247"/>
      <c r="Q84" s="247"/>
      <c r="R84" s="247"/>
      <c r="S84" s="247"/>
      <c r="T84" s="247"/>
      <c r="U84" s="247"/>
      <c r="V84" s="247"/>
      <c r="W84" s="247"/>
      <c r="X84" s="247"/>
      <c r="Y84" s="247"/>
      <c r="Z84" s="247"/>
      <c r="AA84" s="247"/>
      <c r="AB84" s="247"/>
      <c r="AC84" s="247"/>
      <c r="AD84" s="247"/>
      <c r="AE84" s="247"/>
      <c r="AF84" s="247"/>
      <c r="AG84" s="247"/>
      <c r="AH84" s="247"/>
      <c r="AI84" s="247"/>
      <c r="AJ84" s="247"/>
      <c r="AK84" s="247"/>
      <c r="AL84" s="247"/>
      <c r="AM84" s="247"/>
      <c r="AN84" s="247"/>
      <c r="AO84" s="247"/>
      <c r="AP84" s="247"/>
      <c r="AQ84" s="247"/>
      <c r="AR84" s="247"/>
      <c r="AS84" s="247"/>
      <c r="AT84" s="247"/>
      <c r="AU84" s="247"/>
      <c r="AV84" s="247"/>
      <c r="AW84" s="247"/>
      <c r="AX84" s="247"/>
      <c r="AY84" s="247"/>
      <c r="AZ84" s="247"/>
      <c r="BA84" s="247"/>
      <c r="BB84" s="247" t="s">
        <v>308</v>
      </c>
      <c r="BC84" s="224"/>
      <c r="BD84" s="225"/>
      <c r="BE84" s="270"/>
      <c r="BF84" s="270"/>
      <c r="BG84" s="271"/>
      <c r="BH84" s="269"/>
      <c r="BI84" s="270"/>
      <c r="BJ84" s="270"/>
      <c r="BK84" s="271"/>
      <c r="BL84" s="269"/>
      <c r="BM84" s="270"/>
      <c r="BN84" s="270"/>
      <c r="BO84" s="271"/>
      <c r="BP84" s="269"/>
      <c r="BQ84" s="270"/>
      <c r="BR84" s="270"/>
      <c r="BS84" s="270"/>
      <c r="BT84" s="599"/>
      <c r="BU84" s="275"/>
      <c r="BV84" s="225"/>
      <c r="BW84" s="225"/>
      <c r="BX84" s="226"/>
      <c r="BY84" s="224"/>
      <c r="BZ84" s="225"/>
      <c r="CA84" s="225"/>
      <c r="CB84" s="226"/>
      <c r="CC84" s="224"/>
      <c r="CD84" s="225"/>
      <c r="CE84" s="225"/>
      <c r="CF84" s="225"/>
      <c r="CG84" s="226"/>
      <c r="CH84" s="224"/>
      <c r="CI84" s="225"/>
      <c r="CJ84" s="225"/>
      <c r="CK84" s="226"/>
      <c r="CL84" s="224"/>
      <c r="CM84" s="225"/>
      <c r="CN84" s="225"/>
      <c r="CO84" s="225"/>
      <c r="CP84" s="225"/>
      <c r="CQ84" s="519"/>
      <c r="CR84" s="225"/>
      <c r="CS84" s="225"/>
      <c r="CT84" s="226"/>
      <c r="CU84" s="224"/>
      <c r="CV84" s="225"/>
      <c r="CW84" s="225"/>
      <c r="CX84" s="226"/>
      <c r="CY84" s="224"/>
      <c r="CZ84" s="225"/>
      <c r="DA84" s="225"/>
      <c r="DB84" s="226"/>
      <c r="DC84" s="224"/>
      <c r="DD84" s="225"/>
      <c r="DE84" s="225"/>
      <c r="DF84" s="225"/>
      <c r="DG84" s="226"/>
      <c r="DH84" s="224"/>
      <c r="DI84" s="225"/>
      <c r="DJ84" s="225"/>
      <c r="DK84" s="226"/>
      <c r="DL84" s="224"/>
      <c r="DM84" s="225"/>
      <c r="DN84" s="225"/>
      <c r="DO84" s="226"/>
      <c r="DP84" s="224"/>
      <c r="DQ84" s="225"/>
      <c r="DR84" s="225"/>
      <c r="DS84" s="225"/>
      <c r="DT84" s="226"/>
    </row>
    <row r="85" spans="2:124" s="220" customFormat="1" ht="9" customHeight="1" thickBot="1">
      <c r="B85" s="392" t="s">
        <v>346</v>
      </c>
      <c r="C85" s="247"/>
      <c r="D85" s="247"/>
      <c r="E85" s="247"/>
      <c r="F85" s="247"/>
      <c r="G85" s="247"/>
      <c r="H85" s="247"/>
      <c r="I85" s="247"/>
      <c r="J85" s="247"/>
      <c r="K85" s="247"/>
      <c r="L85" s="247"/>
      <c r="M85" s="247"/>
      <c r="N85" s="247"/>
      <c r="O85" s="247"/>
      <c r="P85" s="247"/>
      <c r="Q85" s="247"/>
      <c r="R85" s="247"/>
      <c r="S85" s="247"/>
      <c r="T85" s="247"/>
      <c r="U85" s="247"/>
      <c r="V85" s="247"/>
      <c r="W85" s="247"/>
      <c r="X85" s="247"/>
      <c r="Y85" s="247"/>
      <c r="Z85" s="247"/>
      <c r="AA85" s="247"/>
      <c r="AB85" s="247"/>
      <c r="AC85" s="247"/>
      <c r="AD85" s="247"/>
      <c r="AE85" s="247"/>
      <c r="AF85" s="247"/>
      <c r="AG85" s="247"/>
      <c r="AH85" s="247"/>
      <c r="AI85" s="247"/>
      <c r="AJ85" s="247"/>
      <c r="AK85" s="247"/>
      <c r="AL85" s="247"/>
      <c r="AM85" s="247"/>
      <c r="AN85" s="247"/>
      <c r="AO85" s="247"/>
      <c r="AP85" s="247"/>
      <c r="AQ85" s="247"/>
      <c r="AR85" s="247"/>
      <c r="AS85" s="247"/>
      <c r="AT85" s="247"/>
      <c r="AU85" s="247"/>
      <c r="AV85" s="247"/>
      <c r="AW85" s="247"/>
      <c r="AX85" s="247"/>
      <c r="AY85" s="247"/>
      <c r="AZ85" s="247"/>
      <c r="BA85" s="247"/>
      <c r="BB85" s="247" t="s">
        <v>308</v>
      </c>
      <c r="BC85" s="224"/>
      <c r="BD85" s="225"/>
      <c r="BE85" s="270"/>
      <c r="BF85" s="270"/>
      <c r="BG85" s="271"/>
      <c r="BH85" s="269"/>
      <c r="BI85" s="270"/>
      <c r="BJ85" s="270"/>
      <c r="BK85" s="271"/>
      <c r="BL85" s="269"/>
      <c r="BM85" s="270"/>
      <c r="BN85" s="270"/>
      <c r="BO85" s="271"/>
      <c r="BP85" s="269"/>
      <c r="BQ85" s="270"/>
      <c r="BR85" s="270"/>
      <c r="BS85" s="270"/>
      <c r="BT85" s="271"/>
      <c r="BU85" s="224"/>
      <c r="BV85" s="225"/>
      <c r="BW85" s="225"/>
      <c r="BX85" s="385"/>
      <c r="BY85" s="386"/>
      <c r="BZ85" s="225"/>
      <c r="CA85" s="225"/>
      <c r="CB85" s="226"/>
      <c r="CC85" s="224"/>
      <c r="CD85" s="225"/>
      <c r="CE85" s="225"/>
      <c r="CF85" s="225"/>
      <c r="CG85" s="226"/>
      <c r="CH85" s="224"/>
      <c r="CI85" s="225"/>
      <c r="CJ85" s="225"/>
      <c r="CK85" s="226"/>
      <c r="CL85" s="224"/>
      <c r="CM85" s="225"/>
      <c r="CN85" s="225"/>
      <c r="CO85" s="225"/>
      <c r="CP85" s="225"/>
      <c r="CQ85" s="519"/>
      <c r="CR85" s="225"/>
      <c r="CS85" s="225"/>
      <c r="CT85" s="226"/>
      <c r="CU85" s="224"/>
      <c r="CV85" s="225"/>
      <c r="CW85" s="225"/>
      <c r="CX85" s="226"/>
      <c r="CY85" s="224"/>
      <c r="CZ85" s="225"/>
      <c r="DA85" s="225"/>
      <c r="DB85" s="226"/>
      <c r="DC85" s="224"/>
      <c r="DD85" s="225"/>
      <c r="DE85" s="225"/>
      <c r="DF85" s="225"/>
      <c r="DG85" s="226"/>
      <c r="DH85" s="224"/>
      <c r="DI85" s="225"/>
      <c r="DJ85" s="225"/>
      <c r="DK85" s="226"/>
      <c r="DL85" s="224"/>
      <c r="DM85" s="225"/>
      <c r="DN85" s="225"/>
      <c r="DO85" s="226"/>
      <c r="DP85" s="224"/>
      <c r="DQ85" s="225"/>
      <c r="DR85" s="225"/>
      <c r="DS85" s="225"/>
      <c r="DT85" s="226"/>
    </row>
    <row r="86" spans="2:124" s="220" customFormat="1" ht="9" customHeight="1" thickBot="1">
      <c r="B86" s="392" t="s">
        <v>498</v>
      </c>
      <c r="C86" s="247"/>
      <c r="D86" s="247"/>
      <c r="E86" s="247"/>
      <c r="F86" s="247"/>
      <c r="G86" s="247"/>
      <c r="H86" s="247"/>
      <c r="I86" s="247"/>
      <c r="J86" s="247"/>
      <c r="K86" s="247"/>
      <c r="L86" s="247"/>
      <c r="M86" s="247"/>
      <c r="N86" s="247"/>
      <c r="O86" s="247"/>
      <c r="P86" s="247"/>
      <c r="Q86" s="247"/>
      <c r="R86" s="247"/>
      <c r="S86" s="247"/>
      <c r="T86" s="247"/>
      <c r="U86" s="247"/>
      <c r="V86" s="247"/>
      <c r="W86" s="247"/>
      <c r="X86" s="247"/>
      <c r="Y86" s="247"/>
      <c r="Z86" s="247"/>
      <c r="AA86" s="247"/>
      <c r="AB86" s="247"/>
      <c r="AC86" s="247"/>
      <c r="AD86" s="247"/>
      <c r="AE86" s="247"/>
      <c r="AF86" s="247"/>
      <c r="AG86" s="247"/>
      <c r="AH86" s="247"/>
      <c r="AI86" s="247"/>
      <c r="AJ86" s="247"/>
      <c r="AK86" s="247"/>
      <c r="AL86" s="247"/>
      <c r="AM86" s="247"/>
      <c r="AN86" s="247"/>
      <c r="AO86" s="247"/>
      <c r="AP86" s="247"/>
      <c r="AQ86" s="247"/>
      <c r="AR86" s="247"/>
      <c r="AS86" s="247"/>
      <c r="AT86" s="247"/>
      <c r="AU86" s="247"/>
      <c r="AV86" s="247"/>
      <c r="AW86" s="247"/>
      <c r="AX86" s="247"/>
      <c r="AY86" s="247"/>
      <c r="AZ86" s="247"/>
      <c r="BA86" s="247"/>
      <c r="BB86" s="247" t="s">
        <v>308</v>
      </c>
      <c r="BC86" s="224"/>
      <c r="BD86" s="225"/>
      <c r="BE86" s="270"/>
      <c r="BF86" s="270"/>
      <c r="BG86" s="271"/>
      <c r="BH86" s="269"/>
      <c r="BI86" s="270"/>
      <c r="BJ86" s="270"/>
      <c r="BK86" s="271"/>
      <c r="BL86" s="269"/>
      <c r="BM86" s="270"/>
      <c r="BN86" s="270"/>
      <c r="BO86" s="271"/>
      <c r="BP86" s="269"/>
      <c r="BQ86" s="270"/>
      <c r="BR86" s="270"/>
      <c r="BS86" s="270"/>
      <c r="BT86" s="271"/>
      <c r="BU86" s="224"/>
      <c r="BV86" s="625"/>
      <c r="BW86" s="626"/>
      <c r="BX86" s="271"/>
      <c r="BY86" s="224"/>
      <c r="BZ86" s="620"/>
      <c r="CA86" s="622"/>
      <c r="CB86" s="226"/>
      <c r="CC86" s="224"/>
      <c r="CD86" s="225"/>
      <c r="CE86" s="225"/>
      <c r="CF86" s="225"/>
      <c r="CG86" s="226"/>
      <c r="CH86" s="224"/>
      <c r="CI86" s="225"/>
      <c r="CJ86" s="225"/>
      <c r="CK86" s="226"/>
      <c r="CL86" s="224"/>
      <c r="CM86" s="225"/>
      <c r="CN86" s="225"/>
      <c r="CO86" s="225"/>
      <c r="CP86" s="225"/>
      <c r="CQ86" s="519"/>
      <c r="CR86" s="225"/>
      <c r="CS86" s="225"/>
      <c r="CT86" s="226"/>
      <c r="CU86" s="224"/>
      <c r="CV86" s="225"/>
      <c r="CW86" s="225"/>
      <c r="CX86" s="226"/>
      <c r="CY86" s="224"/>
      <c r="CZ86" s="225"/>
      <c r="DA86" s="225"/>
      <c r="DB86" s="226"/>
      <c r="DC86" s="224"/>
      <c r="DD86" s="225"/>
      <c r="DE86" s="225"/>
      <c r="DF86" s="225"/>
      <c r="DG86" s="226"/>
      <c r="DH86" s="224"/>
      <c r="DI86" s="225"/>
      <c r="DJ86" s="225"/>
      <c r="DK86" s="226"/>
      <c r="DL86" s="224"/>
      <c r="DM86" s="225"/>
      <c r="DN86" s="225"/>
      <c r="DO86" s="226"/>
      <c r="DP86" s="224"/>
      <c r="DQ86" s="225"/>
      <c r="DR86" s="225"/>
      <c r="DS86" s="225"/>
      <c r="DT86" s="226"/>
    </row>
    <row r="87" spans="2:124" s="220" customFormat="1" ht="9" customHeight="1" thickBot="1">
      <c r="B87" s="392" t="s">
        <v>579</v>
      </c>
      <c r="C87" s="247"/>
      <c r="D87" s="247"/>
      <c r="E87" s="247"/>
      <c r="F87" s="247"/>
      <c r="G87" s="247"/>
      <c r="H87" s="247"/>
      <c r="I87" s="247"/>
      <c r="J87" s="247"/>
      <c r="K87" s="247"/>
      <c r="L87" s="247"/>
      <c r="M87" s="247"/>
      <c r="N87" s="247"/>
      <c r="O87" s="247"/>
      <c r="P87" s="247"/>
      <c r="Q87" s="247"/>
      <c r="R87" s="247"/>
      <c r="S87" s="247"/>
      <c r="T87" s="247"/>
      <c r="U87" s="247"/>
      <c r="V87" s="247"/>
      <c r="W87" s="247"/>
      <c r="X87" s="247"/>
      <c r="Y87" s="247"/>
      <c r="Z87" s="247"/>
      <c r="AA87" s="247"/>
      <c r="AB87" s="247"/>
      <c r="AC87" s="247"/>
      <c r="AD87" s="247"/>
      <c r="AE87" s="247"/>
      <c r="AF87" s="247"/>
      <c r="AG87" s="247"/>
      <c r="AH87" s="247"/>
      <c r="AI87" s="247"/>
      <c r="AJ87" s="247"/>
      <c r="AK87" s="247"/>
      <c r="AL87" s="247"/>
      <c r="AM87" s="247"/>
      <c r="AN87" s="247"/>
      <c r="AO87" s="247"/>
      <c r="AP87" s="247"/>
      <c r="AQ87" s="247"/>
      <c r="AR87" s="247"/>
      <c r="AS87" s="247"/>
      <c r="AT87" s="247"/>
      <c r="AU87" s="247"/>
      <c r="AV87" s="247"/>
      <c r="AW87" s="247"/>
      <c r="AX87" s="247"/>
      <c r="AY87" s="247"/>
      <c r="AZ87" s="247"/>
      <c r="BA87" s="247"/>
      <c r="BB87" s="247" t="s">
        <v>308</v>
      </c>
      <c r="BC87" s="224"/>
      <c r="BD87" s="225"/>
      <c r="BE87" s="270"/>
      <c r="BF87" s="270"/>
      <c r="BG87" s="271"/>
      <c r="BH87" s="269"/>
      <c r="BI87" s="270"/>
      <c r="BJ87" s="270"/>
      <c r="BK87" s="271"/>
      <c r="BL87" s="269"/>
      <c r="BM87" s="270"/>
      <c r="BN87" s="270"/>
      <c r="BO87" s="271"/>
      <c r="BP87" s="269"/>
      <c r="BQ87" s="270"/>
      <c r="BR87" s="270"/>
      <c r="BS87" s="270"/>
      <c r="BT87" s="271"/>
      <c r="BU87" s="224"/>
      <c r="BV87" s="618"/>
      <c r="BW87" s="623"/>
      <c r="BX87" s="619"/>
      <c r="BY87" s="224"/>
      <c r="CA87" s="225"/>
      <c r="CB87" s="226"/>
      <c r="CC87" s="224"/>
      <c r="CD87" s="225"/>
      <c r="CE87" s="225"/>
      <c r="CF87" s="225"/>
      <c r="CG87" s="226"/>
      <c r="CH87" s="224"/>
      <c r="CI87" s="225"/>
      <c r="CJ87" s="225"/>
      <c r="CK87" s="226"/>
      <c r="CL87" s="224"/>
      <c r="CM87" s="225"/>
      <c r="CN87" s="225"/>
      <c r="CO87" s="225"/>
      <c r="CP87" s="225"/>
      <c r="CQ87" s="519"/>
      <c r="CR87" s="225"/>
      <c r="CS87" s="225"/>
      <c r="CT87" s="226"/>
      <c r="CU87" s="224"/>
      <c r="CV87" s="225"/>
      <c r="CW87" s="225"/>
      <c r="CX87" s="226"/>
      <c r="CY87" s="224"/>
      <c r="CZ87" s="225"/>
      <c r="DA87" s="225"/>
      <c r="DB87" s="226"/>
      <c r="DC87" s="224"/>
      <c r="DD87" s="225"/>
      <c r="DE87" s="225"/>
      <c r="DF87" s="225"/>
      <c r="DG87" s="226"/>
      <c r="DH87" s="224"/>
      <c r="DI87" s="225"/>
      <c r="DJ87" s="225"/>
      <c r="DK87" s="226"/>
      <c r="DL87" s="224"/>
      <c r="DM87" s="225"/>
      <c r="DN87" s="225"/>
      <c r="DO87" s="226"/>
      <c r="DP87" s="224"/>
      <c r="DQ87" s="225"/>
      <c r="DR87" s="225"/>
      <c r="DS87" s="225"/>
      <c r="DT87" s="226"/>
    </row>
    <row r="88" spans="2:124" s="220" customFormat="1" ht="9" customHeight="1">
      <c r="B88" s="388" t="s">
        <v>347</v>
      </c>
      <c r="C88" s="247"/>
      <c r="D88" s="247"/>
      <c r="E88" s="247"/>
      <c r="F88" s="247"/>
      <c r="G88" s="247"/>
      <c r="H88" s="247"/>
      <c r="I88" s="247"/>
      <c r="J88" s="247"/>
      <c r="K88" s="247"/>
      <c r="L88" s="247"/>
      <c r="M88" s="247"/>
      <c r="N88" s="247"/>
      <c r="O88" s="247"/>
      <c r="P88" s="247"/>
      <c r="Q88" s="247"/>
      <c r="R88" s="247"/>
      <c r="S88" s="247"/>
      <c r="T88" s="247"/>
      <c r="U88" s="247"/>
      <c r="V88" s="247"/>
      <c r="W88" s="247"/>
      <c r="X88" s="247"/>
      <c r="Y88" s="247"/>
      <c r="Z88" s="247"/>
      <c r="AA88" s="247"/>
      <c r="AB88" s="247"/>
      <c r="AC88" s="247"/>
      <c r="AD88" s="247"/>
      <c r="AE88" s="247"/>
      <c r="AF88" s="247"/>
      <c r="AG88" s="247"/>
      <c r="AH88" s="247"/>
      <c r="AI88" s="247"/>
      <c r="AJ88" s="247"/>
      <c r="AK88" s="247"/>
      <c r="AL88" s="247"/>
      <c r="AM88" s="247"/>
      <c r="AN88" s="247"/>
      <c r="AO88" s="247"/>
      <c r="AP88" s="247"/>
      <c r="AQ88" s="247"/>
      <c r="AR88" s="247"/>
      <c r="AS88" s="247"/>
      <c r="AT88" s="247"/>
      <c r="AU88" s="247"/>
      <c r="AV88" s="247"/>
      <c r="AW88" s="247"/>
      <c r="AX88" s="247"/>
      <c r="AY88" s="247"/>
      <c r="AZ88" s="247"/>
      <c r="BA88" s="247"/>
      <c r="BB88" s="247" t="s">
        <v>308</v>
      </c>
      <c r="BC88" s="224"/>
      <c r="BD88" s="225"/>
      <c r="BE88" s="270"/>
      <c r="BF88" s="270"/>
      <c r="BG88" s="271"/>
      <c r="BH88" s="269"/>
      <c r="BI88" s="270"/>
      <c r="BJ88" s="270"/>
      <c r="BK88" s="271"/>
      <c r="BL88" s="269"/>
      <c r="BM88" s="270"/>
      <c r="BN88" s="270"/>
      <c r="BO88" s="271"/>
      <c r="BP88" s="269"/>
      <c r="BQ88" s="270"/>
      <c r="BR88" s="270"/>
      <c r="BS88" s="270"/>
      <c r="BT88" s="271"/>
      <c r="BU88" s="224"/>
      <c r="BV88" s="225"/>
      <c r="BW88" s="225"/>
      <c r="BX88" s="226"/>
      <c r="BY88" s="224"/>
      <c r="BZ88" s="225"/>
      <c r="CA88" s="133"/>
      <c r="CB88" s="226"/>
      <c r="CC88" s="224"/>
      <c r="CD88" s="225"/>
      <c r="CE88" s="225"/>
      <c r="CF88" s="225"/>
      <c r="CG88" s="226"/>
      <c r="CH88" s="224"/>
      <c r="CI88" s="225"/>
      <c r="CJ88" s="225"/>
      <c r="CK88" s="226"/>
      <c r="CL88" s="224"/>
      <c r="CM88" s="225"/>
      <c r="CN88" s="225"/>
      <c r="CO88" s="225"/>
      <c r="CP88" s="225"/>
      <c r="CQ88" s="519"/>
      <c r="CR88" s="225"/>
      <c r="CS88" s="225"/>
      <c r="CT88" s="226"/>
      <c r="CU88" s="224"/>
      <c r="CV88" s="225"/>
      <c r="CW88" s="225"/>
      <c r="CX88" s="226"/>
      <c r="CY88" s="224"/>
      <c r="CZ88" s="225"/>
      <c r="DA88" s="225"/>
      <c r="DB88" s="226"/>
      <c r="DC88" s="224"/>
      <c r="DD88" s="225"/>
      <c r="DE88" s="225"/>
      <c r="DF88" s="225"/>
      <c r="DG88" s="226"/>
      <c r="DH88" s="224"/>
      <c r="DI88" s="225"/>
      <c r="DJ88" s="225"/>
      <c r="DK88" s="226"/>
      <c r="DL88" s="224"/>
      <c r="DM88" s="225"/>
      <c r="DN88" s="225"/>
      <c r="DO88" s="226"/>
      <c r="DP88" s="224"/>
      <c r="DQ88" s="225"/>
      <c r="DR88" s="225"/>
      <c r="DS88" s="225"/>
      <c r="DT88" s="226"/>
    </row>
    <row r="89" spans="2:124" s="220" customFormat="1" ht="9" customHeight="1">
      <c r="B89" s="389" t="s">
        <v>343</v>
      </c>
      <c r="C89" s="247"/>
      <c r="D89" s="247"/>
      <c r="E89" s="247"/>
      <c r="F89" s="247"/>
      <c r="G89" s="247"/>
      <c r="H89" s="247"/>
      <c r="I89" s="247"/>
      <c r="J89" s="247"/>
      <c r="K89" s="247"/>
      <c r="L89" s="247"/>
      <c r="M89" s="247"/>
      <c r="N89" s="247"/>
      <c r="O89" s="247"/>
      <c r="P89" s="247"/>
      <c r="Q89" s="247"/>
      <c r="R89" s="247"/>
      <c r="S89" s="247"/>
      <c r="T89" s="247"/>
      <c r="U89" s="247"/>
      <c r="V89" s="247"/>
      <c r="W89" s="247"/>
      <c r="X89" s="247"/>
      <c r="Y89" s="247"/>
      <c r="Z89" s="247"/>
      <c r="AA89" s="247"/>
      <c r="AB89" s="247"/>
      <c r="AC89" s="247"/>
      <c r="AD89" s="247"/>
      <c r="AE89" s="247"/>
      <c r="AF89" s="247"/>
      <c r="AG89" s="247"/>
      <c r="AH89" s="247"/>
      <c r="AI89" s="247"/>
      <c r="AJ89" s="247"/>
      <c r="AK89" s="247"/>
      <c r="AL89" s="247"/>
      <c r="AM89" s="247"/>
      <c r="AN89" s="247"/>
      <c r="AO89" s="247"/>
      <c r="AP89" s="247"/>
      <c r="AQ89" s="247"/>
      <c r="AR89" s="247"/>
      <c r="AS89" s="247"/>
      <c r="AT89" s="247"/>
      <c r="AU89" s="247"/>
      <c r="AV89" s="247"/>
      <c r="AW89" s="247"/>
      <c r="AX89" s="247"/>
      <c r="AY89" s="247"/>
      <c r="AZ89" s="247"/>
      <c r="BA89" s="247"/>
      <c r="BB89" s="247" t="s">
        <v>308</v>
      </c>
      <c r="BC89" s="224"/>
      <c r="BD89" s="225"/>
      <c r="BE89" s="270"/>
      <c r="BF89" s="270"/>
      <c r="BG89" s="271"/>
      <c r="BH89" s="269"/>
      <c r="BI89" s="270"/>
      <c r="BJ89" s="270"/>
      <c r="BK89" s="271"/>
      <c r="BL89" s="269"/>
      <c r="BM89" s="270"/>
      <c r="BN89" s="270"/>
      <c r="BO89" s="271"/>
      <c r="BP89" s="269"/>
      <c r="BQ89" s="270"/>
      <c r="BR89" s="270"/>
      <c r="BS89" s="270"/>
      <c r="BT89" s="271"/>
      <c r="BU89" s="224"/>
      <c r="BV89" s="225"/>
      <c r="BW89" s="225"/>
      <c r="BX89" s="226"/>
      <c r="BY89" s="224"/>
      <c r="BZ89" s="225"/>
      <c r="CA89" s="383"/>
      <c r="CB89" s="226"/>
      <c r="CC89" s="224"/>
      <c r="CD89" s="225"/>
      <c r="CE89" s="225"/>
      <c r="CF89" s="225"/>
      <c r="CG89" s="226"/>
      <c r="CH89" s="224"/>
      <c r="CI89" s="225"/>
      <c r="CJ89" s="225"/>
      <c r="CK89" s="226"/>
      <c r="CL89" s="224"/>
      <c r="CM89" s="225"/>
      <c r="CN89" s="225"/>
      <c r="CO89" s="225"/>
      <c r="CP89" s="225"/>
      <c r="CQ89" s="519"/>
      <c r="CR89" s="225"/>
      <c r="CS89" s="225"/>
      <c r="CT89" s="226"/>
      <c r="CU89" s="224"/>
      <c r="CV89" s="225"/>
      <c r="CW89" s="225"/>
      <c r="CX89" s="226"/>
      <c r="CY89" s="224"/>
      <c r="CZ89" s="225"/>
      <c r="DA89" s="225"/>
      <c r="DB89" s="226"/>
      <c r="DC89" s="224"/>
      <c r="DD89" s="225"/>
      <c r="DE89" s="225"/>
      <c r="DF89" s="225"/>
      <c r="DG89" s="226"/>
      <c r="DH89" s="224"/>
      <c r="DI89" s="225"/>
      <c r="DJ89" s="225"/>
      <c r="DK89" s="226"/>
      <c r="DL89" s="224"/>
      <c r="DM89" s="225"/>
      <c r="DN89" s="225"/>
      <c r="DO89" s="226"/>
      <c r="DP89" s="224"/>
      <c r="DQ89" s="225"/>
      <c r="DR89" s="225"/>
      <c r="DS89" s="225"/>
      <c r="DT89" s="226"/>
    </row>
    <row r="90" spans="2:124" s="220" customFormat="1" ht="9" customHeight="1">
      <c r="B90" s="389" t="s">
        <v>345</v>
      </c>
      <c r="C90" s="247"/>
      <c r="D90" s="247"/>
      <c r="E90" s="247"/>
      <c r="F90" s="247"/>
      <c r="G90" s="247"/>
      <c r="H90" s="247"/>
      <c r="I90" s="247"/>
      <c r="J90" s="247"/>
      <c r="K90" s="247"/>
      <c r="L90" s="247"/>
      <c r="M90" s="247"/>
      <c r="N90" s="247"/>
      <c r="O90" s="247"/>
      <c r="P90" s="247"/>
      <c r="Q90" s="247"/>
      <c r="R90" s="247"/>
      <c r="S90" s="247"/>
      <c r="T90" s="247"/>
      <c r="U90" s="247"/>
      <c r="V90" s="247"/>
      <c r="W90" s="247"/>
      <c r="X90" s="247"/>
      <c r="Y90" s="247"/>
      <c r="Z90" s="247"/>
      <c r="AA90" s="247"/>
      <c r="AB90" s="247"/>
      <c r="AC90" s="247"/>
      <c r="AD90" s="247"/>
      <c r="AE90" s="247"/>
      <c r="AF90" s="247"/>
      <c r="AG90" s="247"/>
      <c r="AH90" s="247"/>
      <c r="AI90" s="247"/>
      <c r="AJ90" s="247"/>
      <c r="AK90" s="247"/>
      <c r="AL90" s="247"/>
      <c r="AM90" s="247"/>
      <c r="AN90" s="247"/>
      <c r="AO90" s="247"/>
      <c r="AP90" s="247"/>
      <c r="AQ90" s="247"/>
      <c r="AR90" s="247"/>
      <c r="AS90" s="247"/>
      <c r="AT90" s="247"/>
      <c r="AU90" s="247"/>
      <c r="AV90" s="247"/>
      <c r="AW90" s="247"/>
      <c r="AX90" s="247"/>
      <c r="AY90" s="247"/>
      <c r="AZ90" s="247"/>
      <c r="BA90" s="247"/>
      <c r="BB90" s="247" t="s">
        <v>308</v>
      </c>
      <c r="BC90" s="224"/>
      <c r="BD90" s="225"/>
      <c r="BE90" s="270"/>
      <c r="BF90" s="270"/>
      <c r="BG90" s="271"/>
      <c r="BH90" s="269"/>
      <c r="BI90" s="270"/>
      <c r="BJ90" s="270"/>
      <c r="BK90" s="271"/>
      <c r="BL90" s="269"/>
      <c r="BM90" s="270"/>
      <c r="BN90" s="270"/>
      <c r="BO90" s="271"/>
      <c r="BP90" s="269"/>
      <c r="BQ90" s="270"/>
      <c r="BR90" s="270"/>
      <c r="BS90" s="270"/>
      <c r="BT90" s="271"/>
      <c r="BU90" s="224"/>
      <c r="BV90" s="225"/>
      <c r="BW90" s="225"/>
      <c r="BX90" s="226"/>
      <c r="BY90" s="224"/>
      <c r="BZ90" s="225"/>
      <c r="CA90" s="384"/>
      <c r="CB90" s="226"/>
      <c r="CC90" s="224"/>
      <c r="CD90" s="225"/>
      <c r="CE90" s="225"/>
      <c r="CF90" s="225"/>
      <c r="CG90" s="226"/>
      <c r="CH90" s="224"/>
      <c r="CI90" s="225"/>
      <c r="CJ90" s="225"/>
      <c r="CK90" s="226"/>
      <c r="CL90" s="224"/>
      <c r="CM90" s="225"/>
      <c r="CN90" s="225"/>
      <c r="CO90" s="225"/>
      <c r="CP90" s="225"/>
      <c r="CQ90" s="519"/>
      <c r="CR90" s="225"/>
      <c r="CS90" s="225"/>
      <c r="CT90" s="226"/>
      <c r="CU90" s="224"/>
      <c r="CV90" s="225"/>
      <c r="CW90" s="225"/>
      <c r="CX90" s="226"/>
      <c r="CY90" s="224"/>
      <c r="CZ90" s="225"/>
      <c r="DA90" s="225"/>
      <c r="DB90" s="226"/>
      <c r="DC90" s="224"/>
      <c r="DD90" s="225"/>
      <c r="DE90" s="225"/>
      <c r="DF90" s="225"/>
      <c r="DG90" s="226"/>
      <c r="DH90" s="224"/>
      <c r="DI90" s="225"/>
      <c r="DJ90" s="225"/>
      <c r="DK90" s="226"/>
      <c r="DL90" s="224"/>
      <c r="DM90" s="225"/>
      <c r="DN90" s="225"/>
      <c r="DO90" s="226"/>
      <c r="DP90" s="224"/>
      <c r="DQ90" s="225"/>
      <c r="DR90" s="225"/>
      <c r="DS90" s="225"/>
      <c r="DT90" s="226"/>
    </row>
    <row r="91" spans="2:124" s="220" customFormat="1" ht="9" customHeight="1">
      <c r="B91" s="390" t="s">
        <v>349</v>
      </c>
      <c r="C91" s="247"/>
      <c r="D91" s="247"/>
      <c r="E91" s="247"/>
      <c r="F91" s="247"/>
      <c r="G91" s="247"/>
      <c r="H91" s="247"/>
      <c r="I91" s="247"/>
      <c r="J91" s="247"/>
      <c r="K91" s="247"/>
      <c r="L91" s="247"/>
      <c r="M91" s="247"/>
      <c r="N91" s="247"/>
      <c r="O91" s="247"/>
      <c r="P91" s="247"/>
      <c r="Q91" s="247"/>
      <c r="R91" s="247"/>
      <c r="S91" s="247"/>
      <c r="T91" s="247"/>
      <c r="U91" s="247"/>
      <c r="V91" s="247"/>
      <c r="W91" s="247"/>
      <c r="X91" s="247"/>
      <c r="Y91" s="247"/>
      <c r="Z91" s="247"/>
      <c r="AA91" s="247"/>
      <c r="AB91" s="247"/>
      <c r="AC91" s="247"/>
      <c r="AD91" s="247"/>
      <c r="AE91" s="247"/>
      <c r="AF91" s="247"/>
      <c r="AG91" s="247"/>
      <c r="AH91" s="247"/>
      <c r="AI91" s="247"/>
      <c r="AJ91" s="247"/>
      <c r="AK91" s="247"/>
      <c r="AL91" s="247"/>
      <c r="AM91" s="247"/>
      <c r="AN91" s="247"/>
      <c r="AO91" s="247"/>
      <c r="AP91" s="247"/>
      <c r="AQ91" s="247"/>
      <c r="AR91" s="247"/>
      <c r="AS91" s="247"/>
      <c r="AT91" s="247"/>
      <c r="AU91" s="247"/>
      <c r="AV91" s="247"/>
      <c r="AW91" s="247"/>
      <c r="AX91" s="247"/>
      <c r="AY91" s="247"/>
      <c r="AZ91" s="247"/>
      <c r="BA91" s="247"/>
      <c r="BB91" s="247" t="s">
        <v>308</v>
      </c>
      <c r="BC91" s="224"/>
      <c r="BD91" s="225"/>
      <c r="BE91" s="270"/>
      <c r="BF91" s="270"/>
      <c r="BG91" s="271"/>
      <c r="BH91" s="269"/>
      <c r="BI91" s="270"/>
      <c r="BJ91" s="270"/>
      <c r="BK91" s="271"/>
      <c r="BL91" s="269"/>
      <c r="BM91" s="270"/>
      <c r="BN91" s="270"/>
      <c r="BO91" s="271"/>
      <c r="BP91" s="269"/>
      <c r="BQ91" s="270"/>
      <c r="BR91" s="270"/>
      <c r="BS91" s="270"/>
      <c r="BT91" s="271"/>
      <c r="BU91" s="224"/>
      <c r="BV91" s="225"/>
      <c r="BW91" s="225"/>
      <c r="BX91" s="226"/>
      <c r="BY91" s="224"/>
      <c r="BZ91" s="225"/>
      <c r="CA91" s="133"/>
      <c r="CB91" s="274"/>
      <c r="CC91" s="275"/>
      <c r="CD91" s="273"/>
      <c r="CE91" s="273"/>
      <c r="CF91" s="225"/>
      <c r="CG91" s="226"/>
      <c r="CH91" s="224"/>
      <c r="CI91" s="225"/>
      <c r="CJ91" s="225"/>
      <c r="CK91" s="226"/>
      <c r="CL91" s="224"/>
      <c r="CM91" s="225"/>
      <c r="CN91" s="225"/>
      <c r="CO91" s="225"/>
      <c r="CP91" s="225"/>
      <c r="CQ91" s="519"/>
      <c r="CR91" s="225"/>
      <c r="CS91" s="225"/>
      <c r="CT91" s="226"/>
      <c r="CU91" s="224"/>
      <c r="CV91" s="225"/>
      <c r="CW91" s="225"/>
      <c r="CX91" s="226"/>
      <c r="CY91" s="224"/>
      <c r="CZ91" s="225"/>
      <c r="DA91" s="225"/>
      <c r="DB91" s="226"/>
      <c r="DC91" s="224"/>
      <c r="DD91" s="225"/>
      <c r="DE91" s="225"/>
      <c r="DF91" s="225"/>
      <c r="DG91" s="226"/>
      <c r="DH91" s="224"/>
      <c r="DI91" s="225"/>
      <c r="DJ91" s="225"/>
      <c r="DK91" s="226"/>
      <c r="DL91" s="224"/>
      <c r="DM91" s="225"/>
      <c r="DN91" s="225"/>
      <c r="DO91" s="226"/>
      <c r="DP91" s="224"/>
      <c r="DQ91" s="225"/>
      <c r="DR91" s="225"/>
      <c r="DS91" s="225"/>
      <c r="DT91" s="226"/>
    </row>
    <row r="92" spans="2:124" s="220" customFormat="1" ht="9" customHeight="1">
      <c r="B92" s="389" t="s">
        <v>348</v>
      </c>
      <c r="C92" s="247"/>
      <c r="D92" s="247"/>
      <c r="E92" s="247"/>
      <c r="F92" s="247"/>
      <c r="G92" s="247"/>
      <c r="H92" s="247"/>
      <c r="I92" s="247"/>
      <c r="J92" s="247"/>
      <c r="K92" s="247"/>
      <c r="L92" s="247"/>
      <c r="M92" s="247"/>
      <c r="N92" s="247"/>
      <c r="O92" s="247"/>
      <c r="P92" s="247"/>
      <c r="Q92" s="247"/>
      <c r="R92" s="247"/>
      <c r="S92" s="247"/>
      <c r="T92" s="247"/>
      <c r="U92" s="247"/>
      <c r="V92" s="247"/>
      <c r="W92" s="247"/>
      <c r="X92" s="247"/>
      <c r="Y92" s="247"/>
      <c r="Z92" s="247"/>
      <c r="AA92" s="247"/>
      <c r="AB92" s="247"/>
      <c r="AC92" s="247"/>
      <c r="AD92" s="247"/>
      <c r="AE92" s="247"/>
      <c r="AF92" s="247"/>
      <c r="AG92" s="247"/>
      <c r="AH92" s="247"/>
      <c r="AI92" s="247"/>
      <c r="AJ92" s="247"/>
      <c r="AK92" s="247"/>
      <c r="AL92" s="247"/>
      <c r="AM92" s="247"/>
      <c r="AN92" s="247"/>
      <c r="AO92" s="247"/>
      <c r="AP92" s="247"/>
      <c r="AQ92" s="247"/>
      <c r="AR92" s="247"/>
      <c r="AS92" s="247"/>
      <c r="AT92" s="247"/>
      <c r="AU92" s="247"/>
      <c r="AV92" s="247"/>
      <c r="AW92" s="247"/>
      <c r="AX92" s="247"/>
      <c r="AY92" s="247"/>
      <c r="AZ92" s="247"/>
      <c r="BA92" s="247"/>
      <c r="BB92" s="247" t="s">
        <v>308</v>
      </c>
      <c r="BC92" s="224"/>
      <c r="BD92" s="225"/>
      <c r="BE92" s="270"/>
      <c r="BF92" s="270"/>
      <c r="BG92" s="271"/>
      <c r="BH92" s="269"/>
      <c r="BI92" s="270"/>
      <c r="BJ92" s="270"/>
      <c r="BK92" s="271"/>
      <c r="BL92" s="269"/>
      <c r="BM92" s="270"/>
      <c r="BN92" s="270"/>
      <c r="BO92" s="271"/>
      <c r="BP92" s="269"/>
      <c r="BQ92" s="270"/>
      <c r="BR92" s="270"/>
      <c r="BS92" s="270"/>
      <c r="BT92" s="271"/>
      <c r="BU92" s="224"/>
      <c r="BV92" s="225"/>
      <c r="BW92" s="225"/>
      <c r="BX92" s="226"/>
      <c r="BY92" s="224"/>
      <c r="BZ92" s="225"/>
      <c r="CA92" s="270"/>
      <c r="CB92" s="271"/>
      <c r="CC92" s="269"/>
      <c r="CD92" s="379"/>
      <c r="CE92" s="379"/>
      <c r="CF92" s="225"/>
      <c r="CG92" s="226"/>
      <c r="CH92" s="224"/>
      <c r="CI92" s="225"/>
      <c r="CJ92" s="225"/>
      <c r="CK92" s="226"/>
      <c r="CL92" s="224"/>
      <c r="CM92" s="225"/>
      <c r="CN92" s="225"/>
      <c r="CO92" s="225"/>
      <c r="CP92" s="225"/>
      <c r="CQ92" s="519"/>
      <c r="CR92" s="225"/>
      <c r="CS92" s="225"/>
      <c r="CT92" s="226"/>
      <c r="CU92" s="224"/>
      <c r="CV92" s="225"/>
      <c r="CW92" s="225"/>
      <c r="CX92" s="226"/>
      <c r="CY92" s="224"/>
      <c r="CZ92" s="225"/>
      <c r="DA92" s="225"/>
      <c r="DB92" s="226"/>
      <c r="DC92" s="224"/>
      <c r="DD92" s="225"/>
      <c r="DE92" s="225"/>
      <c r="DF92" s="225"/>
      <c r="DG92" s="226"/>
      <c r="DH92" s="224"/>
      <c r="DI92" s="225"/>
      <c r="DJ92" s="225"/>
      <c r="DK92" s="226"/>
      <c r="DL92" s="224"/>
      <c r="DM92" s="225"/>
      <c r="DN92" s="225"/>
      <c r="DO92" s="226"/>
      <c r="DP92" s="224"/>
      <c r="DQ92" s="225"/>
      <c r="DR92" s="225"/>
      <c r="DS92" s="225"/>
      <c r="DT92" s="226"/>
    </row>
    <row r="93" spans="2:124" s="220" customFormat="1" ht="9" customHeight="1">
      <c r="B93" s="246" t="s">
        <v>196</v>
      </c>
      <c r="C93" s="247"/>
      <c r="D93" s="247"/>
      <c r="E93" s="247"/>
      <c r="F93" s="247"/>
      <c r="G93" s="247"/>
      <c r="H93" s="247"/>
      <c r="I93" s="247"/>
      <c r="J93" s="247"/>
      <c r="K93" s="247"/>
      <c r="L93" s="247"/>
      <c r="M93" s="247"/>
      <c r="N93" s="247"/>
      <c r="O93" s="247"/>
      <c r="P93" s="247"/>
      <c r="Q93" s="247"/>
      <c r="R93" s="247"/>
      <c r="S93" s="247"/>
      <c r="T93" s="247"/>
      <c r="U93" s="247"/>
      <c r="V93" s="247"/>
      <c r="W93" s="247"/>
      <c r="X93" s="247"/>
      <c r="Y93" s="247"/>
      <c r="Z93" s="247"/>
      <c r="AA93" s="247"/>
      <c r="AB93" s="247"/>
      <c r="AC93" s="247"/>
      <c r="AD93" s="247"/>
      <c r="AE93" s="247"/>
      <c r="AF93" s="247"/>
      <c r="AG93" s="247"/>
      <c r="AH93" s="247"/>
      <c r="AI93" s="247"/>
      <c r="AJ93" s="247"/>
      <c r="AK93" s="247"/>
      <c r="AL93" s="247"/>
      <c r="AM93" s="247"/>
      <c r="AN93" s="247"/>
      <c r="AO93" s="247"/>
      <c r="AP93" s="247"/>
      <c r="AQ93" s="247"/>
      <c r="AR93" s="247"/>
      <c r="AS93" s="247"/>
      <c r="AT93" s="247"/>
      <c r="AU93" s="247"/>
      <c r="AV93" s="247"/>
      <c r="AW93" s="247"/>
      <c r="AX93" s="247"/>
      <c r="AY93" s="247"/>
      <c r="AZ93" s="247"/>
      <c r="BA93" s="247"/>
      <c r="BB93" s="248" t="s">
        <v>308</v>
      </c>
      <c r="BC93" s="224"/>
      <c r="BD93" s="225"/>
      <c r="BE93" s="270"/>
      <c r="BF93" s="270"/>
      <c r="BG93" s="271"/>
      <c r="BH93" s="269"/>
      <c r="BI93" s="270"/>
      <c r="BJ93" s="270"/>
      <c r="BK93" s="271"/>
      <c r="BL93" s="269"/>
      <c r="BM93" s="270"/>
      <c r="BN93" s="270"/>
      <c r="BO93" s="271"/>
      <c r="BP93" s="269"/>
      <c r="BQ93" s="225"/>
      <c r="BR93" s="225"/>
      <c r="BS93" s="225"/>
      <c r="BT93" s="226"/>
      <c r="BU93" s="269"/>
      <c r="BV93" s="270"/>
      <c r="BW93" s="270"/>
      <c r="BX93" s="226"/>
      <c r="BY93" s="269"/>
      <c r="BZ93" s="270"/>
      <c r="CA93" s="270"/>
      <c r="CB93" s="271"/>
      <c r="CC93" s="269"/>
      <c r="CD93" s="270"/>
      <c r="CE93" s="270"/>
      <c r="CF93" s="232"/>
      <c r="CG93" s="230"/>
      <c r="CH93" s="269"/>
      <c r="CI93" s="232"/>
      <c r="CJ93" s="232"/>
      <c r="CK93" s="226"/>
      <c r="CL93" s="224"/>
      <c r="CM93" s="225"/>
      <c r="CN93" s="225"/>
      <c r="CO93" s="225"/>
      <c r="CP93" s="270"/>
      <c r="CQ93" s="521"/>
      <c r="CR93" s="270"/>
      <c r="CS93" s="270"/>
      <c r="CT93" s="271"/>
      <c r="CU93" s="269"/>
      <c r="CV93" s="270"/>
      <c r="CW93" s="225"/>
      <c r="CX93" s="226"/>
      <c r="CY93" s="224"/>
      <c r="CZ93" s="225"/>
      <c r="DA93" s="225"/>
      <c r="DB93" s="226"/>
      <c r="DC93" s="224"/>
      <c r="DD93" s="225"/>
      <c r="DE93" s="225"/>
      <c r="DF93" s="225"/>
      <c r="DG93" s="226"/>
      <c r="DH93" s="224"/>
      <c r="DI93" s="225"/>
      <c r="DJ93" s="225"/>
      <c r="DK93" s="226"/>
      <c r="DL93" s="224"/>
      <c r="DM93" s="225"/>
      <c r="DN93" s="225"/>
      <c r="DO93" s="226"/>
      <c r="DP93" s="224"/>
      <c r="DQ93" s="225"/>
      <c r="DR93" s="225"/>
      <c r="DS93" s="225"/>
      <c r="DT93" s="226"/>
    </row>
    <row r="94" spans="2:124" s="220" customFormat="1" ht="9" customHeight="1">
      <c r="B94" s="246" t="s">
        <v>197</v>
      </c>
      <c r="C94" s="247"/>
      <c r="D94" s="247"/>
      <c r="E94" s="247"/>
      <c r="F94" s="247"/>
      <c r="G94" s="247"/>
      <c r="H94" s="247"/>
      <c r="I94" s="247"/>
      <c r="J94" s="247"/>
      <c r="K94" s="247"/>
      <c r="L94" s="247"/>
      <c r="M94" s="247"/>
      <c r="N94" s="247"/>
      <c r="O94" s="247"/>
      <c r="P94" s="247"/>
      <c r="Q94" s="247"/>
      <c r="R94" s="247"/>
      <c r="S94" s="247"/>
      <c r="T94" s="247"/>
      <c r="U94" s="247"/>
      <c r="V94" s="247"/>
      <c r="W94" s="247"/>
      <c r="X94" s="247"/>
      <c r="Y94" s="247"/>
      <c r="Z94" s="247"/>
      <c r="AA94" s="247"/>
      <c r="AB94" s="247"/>
      <c r="AC94" s="247"/>
      <c r="AD94" s="247"/>
      <c r="AE94" s="247"/>
      <c r="AF94" s="247"/>
      <c r="AG94" s="247"/>
      <c r="AH94" s="247"/>
      <c r="AI94" s="247"/>
      <c r="AJ94" s="247"/>
      <c r="AK94" s="247"/>
      <c r="AL94" s="247"/>
      <c r="AM94" s="247"/>
      <c r="AN94" s="247"/>
      <c r="AO94" s="247"/>
      <c r="AP94" s="247"/>
      <c r="AQ94" s="247"/>
      <c r="AR94" s="247"/>
      <c r="AS94" s="247"/>
      <c r="AT94" s="247"/>
      <c r="AU94" s="247"/>
      <c r="AV94" s="247"/>
      <c r="AW94" s="247"/>
      <c r="AX94" s="247"/>
      <c r="AY94" s="247"/>
      <c r="AZ94" s="247"/>
      <c r="BA94" s="247"/>
      <c r="BB94" s="248" t="s">
        <v>308</v>
      </c>
      <c r="BC94" s="224"/>
      <c r="BD94" s="225"/>
      <c r="BE94" s="270"/>
      <c r="BF94" s="270"/>
      <c r="BG94" s="271"/>
      <c r="BH94" s="269"/>
      <c r="BI94" s="270"/>
      <c r="BJ94" s="270"/>
      <c r="BK94" s="271"/>
      <c r="BL94" s="269"/>
      <c r="BM94" s="270"/>
      <c r="BN94" s="270"/>
      <c r="BO94" s="271"/>
      <c r="BP94" s="269"/>
      <c r="BQ94" s="225"/>
      <c r="BR94" s="225"/>
      <c r="BS94" s="225"/>
      <c r="BT94" s="226"/>
      <c r="BU94" s="224"/>
      <c r="BV94" s="270"/>
      <c r="BW94" s="270"/>
      <c r="BX94" s="226"/>
      <c r="BY94" s="269"/>
      <c r="BZ94" s="270"/>
      <c r="CA94" s="270"/>
      <c r="CB94" s="271"/>
      <c r="CC94" s="269"/>
      <c r="CD94" s="270"/>
      <c r="CE94" s="270"/>
      <c r="CF94" s="270"/>
      <c r="CG94" s="230"/>
      <c r="CH94" s="231"/>
      <c r="CI94" s="270"/>
      <c r="CJ94" s="232"/>
      <c r="CK94" s="230"/>
      <c r="CL94" s="269"/>
      <c r="CM94" s="232"/>
      <c r="CN94" s="232"/>
      <c r="CO94" s="225"/>
      <c r="CP94" s="270"/>
      <c r="CQ94" s="521"/>
      <c r="CR94" s="270"/>
      <c r="CS94" s="270"/>
      <c r="CT94" s="271"/>
      <c r="CU94" s="269"/>
      <c r="CV94" s="270"/>
      <c r="CW94" s="225"/>
      <c r="CX94" s="226"/>
      <c r="CY94" s="224"/>
      <c r="CZ94" s="225"/>
      <c r="DA94" s="225"/>
      <c r="DB94" s="226"/>
      <c r="DC94" s="224"/>
      <c r="DD94" s="225"/>
      <c r="DE94" s="225"/>
      <c r="DF94" s="225"/>
      <c r="DG94" s="226"/>
      <c r="DH94" s="224"/>
      <c r="DI94" s="225"/>
      <c r="DJ94" s="225"/>
      <c r="DK94" s="226"/>
      <c r="DL94" s="224"/>
      <c r="DM94" s="225"/>
      <c r="DN94" s="225"/>
      <c r="DO94" s="226"/>
      <c r="DP94" s="224"/>
      <c r="DQ94" s="225"/>
      <c r="DR94" s="225"/>
      <c r="DS94" s="225"/>
      <c r="DT94" s="226"/>
    </row>
    <row r="95" spans="2:124" s="283" customFormat="1" ht="9" customHeight="1">
      <c r="B95" s="269" t="s">
        <v>350</v>
      </c>
      <c r="C95" s="270"/>
      <c r="D95" s="270"/>
      <c r="E95" s="270"/>
      <c r="F95" s="270"/>
      <c r="G95" s="270"/>
      <c r="H95" s="270"/>
      <c r="I95" s="270"/>
      <c r="J95" s="270"/>
      <c r="K95" s="270"/>
      <c r="L95" s="270"/>
      <c r="M95" s="270"/>
      <c r="N95" s="270"/>
      <c r="O95" s="270"/>
      <c r="P95" s="270"/>
      <c r="Q95" s="270"/>
      <c r="R95" s="270"/>
      <c r="S95" s="270"/>
      <c r="T95" s="270"/>
      <c r="U95" s="270"/>
      <c r="V95" s="270"/>
      <c r="W95" s="270"/>
      <c r="X95" s="270"/>
      <c r="Y95" s="270"/>
      <c r="Z95" s="270"/>
      <c r="AA95" s="270"/>
      <c r="AB95" s="270"/>
      <c r="AC95" s="270"/>
      <c r="AD95" s="270"/>
      <c r="AE95" s="270"/>
      <c r="AF95" s="270"/>
      <c r="AG95" s="270"/>
      <c r="AH95" s="270"/>
      <c r="AI95" s="270"/>
      <c r="AJ95" s="270"/>
      <c r="AK95" s="270"/>
      <c r="AL95" s="270"/>
      <c r="AM95" s="270"/>
      <c r="AN95" s="270"/>
      <c r="AO95" s="270"/>
      <c r="AP95" s="270"/>
      <c r="AQ95" s="270"/>
      <c r="AR95" s="270"/>
      <c r="AS95" s="270"/>
      <c r="AT95" s="270"/>
      <c r="AU95" s="270"/>
      <c r="AV95" s="270"/>
      <c r="AW95" s="270"/>
      <c r="AX95" s="270"/>
      <c r="AY95" s="270"/>
      <c r="AZ95" s="270"/>
      <c r="BA95" s="270"/>
      <c r="BB95" s="247" t="s">
        <v>308</v>
      </c>
      <c r="BC95" s="269"/>
      <c r="BD95" s="270"/>
      <c r="BE95" s="270"/>
      <c r="BF95" s="270"/>
      <c r="BG95" s="271"/>
      <c r="BH95" s="269"/>
      <c r="BI95" s="270"/>
      <c r="BJ95" s="270"/>
      <c r="BK95" s="271"/>
      <c r="BL95" s="269"/>
      <c r="BM95" s="270"/>
      <c r="BN95" s="270"/>
      <c r="BO95" s="271"/>
      <c r="BP95" s="269"/>
      <c r="BQ95" s="270"/>
      <c r="BR95" s="270"/>
      <c r="BS95" s="270"/>
      <c r="BT95" s="271"/>
      <c r="BU95" s="269"/>
      <c r="BV95" s="270"/>
      <c r="BW95" s="270"/>
      <c r="BX95" s="271"/>
      <c r="BY95" s="269"/>
      <c r="BZ95" s="270"/>
      <c r="CA95" s="270"/>
      <c r="CB95" s="271"/>
      <c r="CC95" s="269"/>
      <c r="CD95" s="270"/>
      <c r="CE95" s="270"/>
      <c r="CF95" s="270"/>
      <c r="CG95" s="271"/>
      <c r="CH95" s="275"/>
      <c r="CI95" s="273"/>
      <c r="CJ95" s="273"/>
      <c r="CK95" s="271"/>
      <c r="CL95" s="269"/>
      <c r="CM95" s="270"/>
      <c r="CN95" s="270"/>
      <c r="CO95" s="270"/>
      <c r="CP95" s="270"/>
      <c r="CQ95" s="521"/>
      <c r="CR95" s="270"/>
      <c r="CS95" s="273"/>
      <c r="CT95" s="274"/>
      <c r="CU95" s="269"/>
      <c r="CV95" s="270"/>
      <c r="CW95" s="270"/>
      <c r="CX95" s="274"/>
      <c r="CY95" s="269"/>
      <c r="CZ95" s="270"/>
      <c r="DA95" s="270"/>
      <c r="DB95" s="271"/>
      <c r="DC95" s="269"/>
      <c r="DD95" s="270"/>
      <c r="DE95" s="270"/>
      <c r="DF95" s="270"/>
      <c r="DG95" s="271"/>
      <c r="DH95" s="269"/>
      <c r="DI95" s="270"/>
      <c r="DJ95" s="270"/>
      <c r="DK95" s="271"/>
      <c r="DL95" s="269"/>
      <c r="DM95" s="270"/>
      <c r="DN95" s="270"/>
      <c r="DO95" s="271"/>
      <c r="DP95" s="269"/>
      <c r="DQ95" s="270"/>
      <c r="DR95" s="270"/>
      <c r="DS95" s="270"/>
      <c r="DT95" s="271"/>
    </row>
    <row r="96" spans="2:124" s="220" customFormat="1" ht="9" customHeight="1">
      <c r="B96" s="246" t="s">
        <v>63</v>
      </c>
      <c r="C96" s="247"/>
      <c r="D96" s="247"/>
      <c r="E96" s="247"/>
      <c r="F96" s="247"/>
      <c r="G96" s="247"/>
      <c r="H96" s="247"/>
      <c r="I96" s="247"/>
      <c r="J96" s="247"/>
      <c r="K96" s="247"/>
      <c r="L96" s="247"/>
      <c r="M96" s="247"/>
      <c r="N96" s="247"/>
      <c r="O96" s="247"/>
      <c r="P96" s="247"/>
      <c r="Q96" s="247"/>
      <c r="R96" s="247"/>
      <c r="S96" s="247"/>
      <c r="T96" s="247"/>
      <c r="U96" s="247"/>
      <c r="V96" s="247"/>
      <c r="W96" s="247"/>
      <c r="X96" s="247"/>
      <c r="Y96" s="247"/>
      <c r="Z96" s="247"/>
      <c r="AA96" s="247"/>
      <c r="AB96" s="247"/>
      <c r="AC96" s="247"/>
      <c r="AD96" s="247"/>
      <c r="AE96" s="247"/>
      <c r="AF96" s="247"/>
      <c r="AG96" s="247"/>
      <c r="AH96" s="247"/>
      <c r="AI96" s="247"/>
      <c r="AJ96" s="247"/>
      <c r="AK96" s="247"/>
      <c r="AL96" s="247"/>
      <c r="AM96" s="247"/>
      <c r="AN96" s="247"/>
      <c r="AO96" s="247"/>
      <c r="AP96" s="247"/>
      <c r="AQ96" s="247"/>
      <c r="AR96" s="247"/>
      <c r="AS96" s="247"/>
      <c r="AT96" s="247"/>
      <c r="AU96" s="247"/>
      <c r="AV96" s="247"/>
      <c r="AW96" s="247"/>
      <c r="AX96" s="247"/>
      <c r="AY96" s="247"/>
      <c r="AZ96" s="247"/>
      <c r="BA96" s="247"/>
      <c r="BB96" s="247" t="s">
        <v>308</v>
      </c>
      <c r="BC96" s="224"/>
      <c r="BD96" s="225"/>
      <c r="BE96" s="270"/>
      <c r="BF96" s="270"/>
      <c r="BG96" s="271"/>
      <c r="BH96" s="269"/>
      <c r="BI96" s="270"/>
      <c r="BJ96" s="270"/>
      <c r="BK96" s="271"/>
      <c r="BL96" s="269"/>
      <c r="BM96" s="270"/>
      <c r="BN96" s="270"/>
      <c r="BO96" s="271"/>
      <c r="BP96" s="269"/>
      <c r="BQ96" s="225"/>
      <c r="BR96" s="225"/>
      <c r="BS96" s="225"/>
      <c r="BT96" s="226"/>
      <c r="BU96" s="224"/>
      <c r="BV96" s="225"/>
      <c r="BW96" s="270"/>
      <c r="BX96" s="271"/>
      <c r="BY96" s="269"/>
      <c r="BZ96" s="270"/>
      <c r="CA96" s="270"/>
      <c r="CB96" s="277"/>
      <c r="CC96" s="281"/>
      <c r="CD96" s="276"/>
      <c r="CE96" s="276"/>
      <c r="CF96" s="270"/>
      <c r="CG96" s="271"/>
      <c r="CH96" s="269"/>
      <c r="CI96" s="270"/>
      <c r="CJ96" s="270"/>
      <c r="CK96" s="528" t="s">
        <v>548</v>
      </c>
      <c r="CL96" s="275"/>
      <c r="CM96" s="273"/>
      <c r="CN96" s="273"/>
      <c r="CO96" s="273"/>
      <c r="CP96" s="273"/>
      <c r="CQ96" s="522"/>
      <c r="CR96" s="273"/>
      <c r="CS96" s="276"/>
      <c r="CT96" s="271"/>
      <c r="CU96" s="275" t="s">
        <v>351</v>
      </c>
      <c r="CV96" s="530"/>
      <c r="CW96" s="530"/>
      <c r="CX96" s="529" t="s">
        <v>547</v>
      </c>
      <c r="CY96" s="281"/>
      <c r="CZ96" s="225"/>
      <c r="DA96" s="225"/>
      <c r="DB96" s="226"/>
      <c r="DC96" s="224"/>
      <c r="DD96" s="225"/>
      <c r="DE96" s="225"/>
      <c r="DF96" s="225"/>
      <c r="DG96" s="226"/>
      <c r="DH96" s="224"/>
      <c r="DI96" s="225"/>
      <c r="DJ96" s="225"/>
      <c r="DK96" s="226"/>
      <c r="DL96" s="224"/>
      <c r="DM96" s="225"/>
      <c r="DN96" s="225"/>
      <c r="DO96" s="226"/>
      <c r="DP96" s="224"/>
      <c r="DQ96" s="225"/>
      <c r="DR96" s="225"/>
      <c r="DS96" s="225"/>
      <c r="DT96" s="226"/>
    </row>
    <row r="97" spans="1:124" s="283" customFormat="1" ht="9" customHeight="1">
      <c r="B97" s="269"/>
      <c r="C97" s="270"/>
      <c r="D97" s="270"/>
      <c r="E97" s="270"/>
      <c r="F97" s="270"/>
      <c r="G97" s="270"/>
      <c r="H97" s="270"/>
      <c r="I97" s="270"/>
      <c r="J97" s="270"/>
      <c r="K97" s="270"/>
      <c r="L97" s="270"/>
      <c r="M97" s="270"/>
      <c r="N97" s="270"/>
      <c r="O97" s="270"/>
      <c r="P97" s="270"/>
      <c r="Q97" s="270"/>
      <c r="R97" s="270"/>
      <c r="S97" s="270"/>
      <c r="T97" s="270"/>
      <c r="U97" s="270"/>
      <c r="V97" s="270"/>
      <c r="W97" s="270"/>
      <c r="X97" s="270"/>
      <c r="Y97" s="270"/>
      <c r="Z97" s="270"/>
      <c r="AA97" s="270"/>
      <c r="AB97" s="270"/>
      <c r="AC97" s="270"/>
      <c r="AD97" s="270"/>
      <c r="AE97" s="270"/>
      <c r="AF97" s="270"/>
      <c r="AG97" s="270"/>
      <c r="AH97" s="270"/>
      <c r="AI97" s="270"/>
      <c r="AJ97" s="270"/>
      <c r="AK97" s="270"/>
      <c r="AL97" s="270"/>
      <c r="AM97" s="270"/>
      <c r="AN97" s="270"/>
      <c r="AO97" s="270"/>
      <c r="AP97" s="270"/>
      <c r="AQ97" s="270"/>
      <c r="AR97" s="270"/>
      <c r="AS97" s="270"/>
      <c r="AT97" s="270"/>
      <c r="AU97" s="270"/>
      <c r="AV97" s="270"/>
      <c r="AW97" s="270"/>
      <c r="AX97" s="270"/>
      <c r="AY97" s="270"/>
      <c r="AZ97" s="270"/>
      <c r="BA97" s="270"/>
      <c r="BB97" s="248" t="s">
        <v>308</v>
      </c>
      <c r="BC97" s="269"/>
      <c r="BD97" s="270"/>
      <c r="BE97" s="270"/>
      <c r="BF97" s="270"/>
      <c r="BG97" s="271"/>
      <c r="BH97" s="269"/>
      <c r="BI97" s="270"/>
      <c r="BJ97" s="270"/>
      <c r="BK97" s="271"/>
      <c r="BL97" s="269"/>
      <c r="BM97" s="270"/>
      <c r="BN97" s="270"/>
      <c r="BO97" s="271"/>
      <c r="BP97" s="269"/>
      <c r="BQ97" s="270"/>
      <c r="BR97" s="270"/>
      <c r="BS97" s="270"/>
      <c r="BT97" s="271"/>
      <c r="BU97" s="269"/>
      <c r="BV97" s="270"/>
      <c r="BW97" s="270"/>
      <c r="BX97" s="271"/>
      <c r="BY97" s="269"/>
      <c r="BZ97" s="270"/>
      <c r="CA97" s="270"/>
      <c r="CB97" s="271"/>
      <c r="CC97" s="269"/>
      <c r="CD97" s="270"/>
      <c r="CE97" s="270"/>
      <c r="CF97" s="270"/>
      <c r="CG97" s="271"/>
      <c r="CH97" s="269"/>
      <c r="CI97" s="270"/>
      <c r="CJ97" s="270"/>
      <c r="CK97" s="271"/>
      <c r="CL97" s="269"/>
      <c r="CM97" s="270"/>
      <c r="CN97" s="270"/>
      <c r="CO97" s="270"/>
      <c r="CP97" s="270"/>
      <c r="CQ97" s="521"/>
      <c r="CR97" s="270"/>
      <c r="CS97" s="276"/>
      <c r="CT97" s="335"/>
      <c r="CU97" s="361"/>
      <c r="CV97" s="334"/>
      <c r="CW97" s="334"/>
      <c r="CX97" s="277"/>
      <c r="CY97" s="281"/>
      <c r="CZ97" s="270"/>
      <c r="DA97" s="270"/>
      <c r="DB97" s="271"/>
      <c r="DC97" s="269"/>
      <c r="DD97" s="270"/>
      <c r="DE97" s="270"/>
      <c r="DF97" s="270"/>
      <c r="DG97" s="271"/>
      <c r="DH97" s="269"/>
      <c r="DI97" s="270"/>
      <c r="DJ97" s="270"/>
      <c r="DK97" s="271"/>
      <c r="DL97" s="269"/>
      <c r="DM97" s="270"/>
      <c r="DN97" s="270"/>
      <c r="DO97" s="271"/>
      <c r="DP97" s="269"/>
      <c r="DQ97" s="270"/>
      <c r="DR97" s="270"/>
      <c r="DS97" s="270"/>
      <c r="DT97" s="271"/>
    </row>
    <row r="98" spans="1:124" s="220" customFormat="1" ht="9" customHeight="1">
      <c r="B98" s="246" t="s">
        <v>192</v>
      </c>
      <c r="C98" s="247"/>
      <c r="D98" s="247"/>
      <c r="E98" s="247"/>
      <c r="F98" s="247"/>
      <c r="G98" s="247"/>
      <c r="H98" s="247"/>
      <c r="I98" s="247"/>
      <c r="J98" s="247"/>
      <c r="K98" s="247"/>
      <c r="L98" s="247"/>
      <c r="M98" s="247"/>
      <c r="N98" s="247"/>
      <c r="O98" s="247"/>
      <c r="P98" s="247"/>
      <c r="Q98" s="247"/>
      <c r="R98" s="247"/>
      <c r="S98" s="247"/>
      <c r="T98" s="247"/>
      <c r="U98" s="247"/>
      <c r="V98" s="247"/>
      <c r="W98" s="247"/>
      <c r="X98" s="247"/>
      <c r="Y98" s="247"/>
      <c r="Z98" s="247"/>
      <c r="AA98" s="247"/>
      <c r="AB98" s="247"/>
      <c r="AC98" s="247"/>
      <c r="AD98" s="247"/>
      <c r="AE98" s="247"/>
      <c r="AF98" s="247"/>
      <c r="AG98" s="247"/>
      <c r="AH98" s="247"/>
      <c r="AI98" s="247"/>
      <c r="AJ98" s="247"/>
      <c r="AK98" s="247"/>
      <c r="AL98" s="247"/>
      <c r="AM98" s="247"/>
      <c r="AN98" s="247"/>
      <c r="AO98" s="247"/>
      <c r="AP98" s="247"/>
      <c r="AQ98" s="247"/>
      <c r="AR98" s="247"/>
      <c r="AS98" s="247"/>
      <c r="AT98" s="247"/>
      <c r="AU98" s="247"/>
      <c r="AV98" s="247"/>
      <c r="AW98" s="247"/>
      <c r="AX98" s="247"/>
      <c r="AY98" s="247"/>
      <c r="AZ98" s="247"/>
      <c r="BA98" s="247"/>
      <c r="BB98" s="513" t="s">
        <v>308</v>
      </c>
      <c r="BC98" s="224"/>
      <c r="BD98" s="225"/>
      <c r="BE98" s="270"/>
      <c r="BF98" s="270"/>
      <c r="BG98" s="271"/>
      <c r="BH98" s="269"/>
      <c r="BI98" s="270"/>
      <c r="BJ98" s="270"/>
      <c r="BK98" s="271"/>
      <c r="BL98" s="269"/>
      <c r="BM98" s="270"/>
      <c r="BN98" s="270"/>
      <c r="BO98" s="271"/>
      <c r="BP98" s="269"/>
      <c r="BQ98" s="225"/>
      <c r="BR98" s="225"/>
      <c r="BS98" s="225"/>
      <c r="BT98" s="226"/>
      <c r="BU98" s="224"/>
      <c r="BV98" s="225"/>
      <c r="BW98" s="225"/>
      <c r="BX98" s="226"/>
      <c r="BY98" s="224"/>
      <c r="BZ98" s="225"/>
      <c r="CA98" s="225"/>
      <c r="CB98" s="226"/>
      <c r="CC98" s="224"/>
      <c r="CD98" s="225"/>
      <c r="CE98" s="225"/>
      <c r="CF98" s="225"/>
      <c r="CG98" s="271"/>
      <c r="CH98" s="269"/>
      <c r="CI98" s="276"/>
      <c r="CJ98" s="276"/>
      <c r="CK98" s="271"/>
      <c r="CL98" s="281"/>
      <c r="CM98" s="292"/>
      <c r="CN98" s="270"/>
      <c r="CO98" s="270"/>
      <c r="CP98" s="270"/>
      <c r="CQ98" s="521"/>
      <c r="CR98" s="270"/>
      <c r="CS98" s="270"/>
      <c r="CT98" s="277"/>
      <c r="CU98" s="281"/>
      <c r="CV98" s="276"/>
      <c r="CW98" s="276"/>
      <c r="CX98" s="289"/>
      <c r="CY98" s="372" t="s">
        <v>308</v>
      </c>
      <c r="CZ98" s="225"/>
      <c r="DA98" s="225"/>
      <c r="DB98" s="226"/>
      <c r="DC98" s="224"/>
      <c r="DD98" s="225"/>
      <c r="DE98" s="225"/>
      <c r="DF98" s="225"/>
      <c r="DG98" s="226"/>
      <c r="DH98" s="224"/>
      <c r="DI98" s="225"/>
      <c r="DJ98" s="225"/>
      <c r="DK98" s="226"/>
      <c r="DL98" s="224"/>
      <c r="DM98" s="225"/>
      <c r="DN98" s="225"/>
      <c r="DO98" s="226"/>
      <c r="DP98" s="224"/>
      <c r="DQ98" s="225"/>
      <c r="DR98" s="225"/>
      <c r="DS98" s="225"/>
      <c r="DT98" s="226"/>
    </row>
    <row r="99" spans="1:124" s="220" customFormat="1" ht="9" customHeight="1">
      <c r="B99" s="246" t="s">
        <v>190</v>
      </c>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c r="AN99" s="247"/>
      <c r="AO99" s="247"/>
      <c r="AP99" s="247"/>
      <c r="AQ99" s="247"/>
      <c r="AR99" s="247"/>
      <c r="AS99" s="247"/>
      <c r="AT99" s="247"/>
      <c r="AU99" s="247"/>
      <c r="AV99" s="247"/>
      <c r="AW99" s="247"/>
      <c r="AX99" s="247"/>
      <c r="AY99" s="247"/>
      <c r="AZ99" s="247"/>
      <c r="BA99" s="247"/>
      <c r="BB99" s="248" t="s">
        <v>308</v>
      </c>
      <c r="BC99" s="224"/>
      <c r="BD99" s="225"/>
      <c r="BE99" s="270"/>
      <c r="BF99" s="270"/>
      <c r="BG99" s="271"/>
      <c r="BH99" s="269"/>
      <c r="BI99" s="270"/>
      <c r="BJ99" s="270"/>
      <c r="BK99" s="271"/>
      <c r="BL99" s="269"/>
      <c r="BM99" s="270"/>
      <c r="BN99" s="270"/>
      <c r="BO99" s="271"/>
      <c r="BP99" s="269"/>
      <c r="BQ99" s="225"/>
      <c r="BR99" s="225"/>
      <c r="BS99" s="225"/>
      <c r="BT99" s="226"/>
      <c r="BU99" s="224"/>
      <c r="BV99" s="225"/>
      <c r="BW99" s="225"/>
      <c r="BX99" s="226"/>
      <c r="BY99" s="224"/>
      <c r="BZ99" s="225"/>
      <c r="CA99" s="225"/>
      <c r="CB99" s="226"/>
      <c r="CC99" s="224"/>
      <c r="CD99" s="225"/>
      <c r="CE99" s="225"/>
      <c r="CF99" s="225"/>
      <c r="CG99" s="271"/>
      <c r="CH99" s="269"/>
      <c r="CI99" s="270"/>
      <c r="CJ99" s="270"/>
      <c r="CK99" s="271"/>
      <c r="CL99" s="269"/>
      <c r="CM99" s="276"/>
      <c r="CN99" s="270"/>
      <c r="CO99" s="276"/>
      <c r="CP99" s="270"/>
      <c r="CQ99" s="521"/>
      <c r="CR99" s="270"/>
      <c r="CS99" s="270"/>
      <c r="CT99" s="277"/>
      <c r="CU99" s="281"/>
      <c r="CV99" s="276"/>
      <c r="CW99" s="276"/>
      <c r="CX99" s="327"/>
      <c r="CY99" s="360"/>
      <c r="CZ99" s="225"/>
      <c r="DA99" s="225"/>
      <c r="DB99" s="226"/>
      <c r="DC99" s="224"/>
      <c r="DD99" s="225"/>
      <c r="DE99" s="225"/>
      <c r="DF99" s="225"/>
      <c r="DG99" s="226"/>
      <c r="DH99" s="224"/>
      <c r="DI99" s="225"/>
      <c r="DJ99" s="225"/>
      <c r="DK99" s="226"/>
      <c r="DL99" s="224"/>
      <c r="DM99" s="225"/>
      <c r="DN99" s="225"/>
      <c r="DO99" s="226"/>
      <c r="DP99" s="224"/>
      <c r="DQ99" s="225"/>
      <c r="DR99" s="225"/>
      <c r="DS99" s="225"/>
      <c r="DT99" s="226"/>
    </row>
    <row r="100" spans="1:124" s="220" customFormat="1" ht="9" customHeight="1">
      <c r="B100" s="246" t="s">
        <v>191</v>
      </c>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c r="AN100" s="247"/>
      <c r="AO100" s="247"/>
      <c r="AP100" s="247"/>
      <c r="AQ100" s="247"/>
      <c r="AR100" s="247"/>
      <c r="AS100" s="247"/>
      <c r="AT100" s="247"/>
      <c r="AU100" s="247"/>
      <c r="AV100" s="247"/>
      <c r="AW100" s="247"/>
      <c r="AX100" s="247"/>
      <c r="AY100" s="247"/>
      <c r="AZ100" s="247"/>
      <c r="BA100" s="247"/>
      <c r="BB100" s="248" t="s">
        <v>308</v>
      </c>
      <c r="BC100" s="224"/>
      <c r="BD100" s="225"/>
      <c r="BE100" s="270"/>
      <c r="BF100" s="270"/>
      <c r="BG100" s="271"/>
      <c r="BH100" s="269"/>
      <c r="BI100" s="270"/>
      <c r="BJ100" s="270"/>
      <c r="BK100" s="271"/>
      <c r="BL100" s="269"/>
      <c r="BM100" s="270"/>
      <c r="BN100" s="270"/>
      <c r="BO100" s="271"/>
      <c r="BP100" s="269"/>
      <c r="BQ100" s="225"/>
      <c r="BR100" s="225"/>
      <c r="BS100" s="225"/>
      <c r="BT100" s="226"/>
      <c r="BU100" s="224"/>
      <c r="BV100" s="225"/>
      <c r="BW100" s="225"/>
      <c r="BX100" s="226"/>
      <c r="BY100" s="224"/>
      <c r="BZ100" s="270"/>
      <c r="CA100" s="270"/>
      <c r="CB100" s="277"/>
      <c r="CC100" s="281"/>
      <c r="CD100" s="276"/>
      <c r="CE100" s="276"/>
      <c r="CF100" s="270"/>
      <c r="CG100" s="271"/>
      <c r="CH100" s="269"/>
      <c r="CI100" s="270"/>
      <c r="CJ100" s="270"/>
      <c r="CK100" s="271"/>
      <c r="CL100" s="269"/>
      <c r="CM100" s="270"/>
      <c r="CN100" s="270"/>
      <c r="CO100" s="225"/>
      <c r="CP100" s="270"/>
      <c r="CQ100" s="519"/>
      <c r="CR100" s="225"/>
      <c r="CS100" s="225"/>
      <c r="CT100" s="226"/>
      <c r="CU100" s="224"/>
      <c r="CV100" s="225"/>
      <c r="CW100" s="225"/>
      <c r="CX100" s="321"/>
      <c r="CY100" s="324"/>
      <c r="CZ100" s="323"/>
      <c r="DA100" s="323"/>
      <c r="DB100" s="321"/>
      <c r="DC100" s="324"/>
      <c r="DD100" s="225"/>
      <c r="DE100" s="225"/>
      <c r="DF100" s="225"/>
      <c r="DG100" s="226"/>
      <c r="DH100" s="224"/>
      <c r="DI100" s="225"/>
      <c r="DJ100" s="225"/>
      <c r="DK100" s="226"/>
      <c r="DL100" s="224"/>
      <c r="DM100" s="225"/>
      <c r="DN100" s="225"/>
      <c r="DO100" s="226"/>
      <c r="DP100" s="224"/>
      <c r="DQ100" s="225"/>
      <c r="DR100" s="225"/>
      <c r="DS100" s="225"/>
      <c r="DT100" s="226"/>
    </row>
    <row r="101" spans="1:124" ht="15.75" thickBot="1">
      <c r="BC101" s="406"/>
      <c r="BD101" s="133"/>
      <c r="BE101" s="133"/>
      <c r="BF101" s="133"/>
      <c r="BG101" s="407"/>
      <c r="BH101" s="406"/>
      <c r="BI101" s="133"/>
      <c r="BJ101" s="133"/>
      <c r="BK101" s="407"/>
      <c r="BL101" s="406"/>
      <c r="BM101" s="133"/>
      <c r="BN101" s="133"/>
      <c r="BO101" s="407"/>
      <c r="BP101" s="406"/>
      <c r="BQ101" s="133"/>
      <c r="BR101" s="133"/>
      <c r="BS101" s="133"/>
      <c r="BT101" s="407"/>
      <c r="BU101" s="406"/>
      <c r="BV101" s="133"/>
      <c r="BW101" s="133"/>
      <c r="BX101" s="407"/>
      <c r="BY101" s="406"/>
      <c r="BZ101" s="133"/>
      <c r="CA101" s="133"/>
      <c r="CB101" s="407"/>
      <c r="CC101" s="406"/>
      <c r="CD101" s="133"/>
      <c r="CE101" s="133"/>
      <c r="CF101" s="133"/>
      <c r="CG101" s="407"/>
      <c r="CH101" s="406"/>
      <c r="CI101" s="133"/>
      <c r="CJ101" s="133"/>
      <c r="CK101" s="407"/>
      <c r="CL101" s="406"/>
      <c r="CM101" s="133"/>
      <c r="CN101" s="133"/>
      <c r="CO101" s="133"/>
      <c r="CP101" s="133"/>
      <c r="CQ101" s="517"/>
      <c r="CR101" s="133"/>
      <c r="CS101" s="133"/>
      <c r="CT101" s="407"/>
      <c r="CU101" s="406"/>
      <c r="CV101" s="133"/>
      <c r="CW101" s="133"/>
      <c r="CX101" s="407"/>
      <c r="CY101" s="406"/>
      <c r="CZ101" s="133"/>
      <c r="DA101" s="133"/>
      <c r="DB101" s="407"/>
      <c r="DC101" s="406"/>
      <c r="DD101" s="133"/>
      <c r="DE101" s="133"/>
      <c r="DF101" s="133"/>
      <c r="DG101" s="407"/>
      <c r="DH101" s="406"/>
      <c r="DI101" s="133"/>
      <c r="DJ101" s="133"/>
      <c r="DK101" s="407"/>
      <c r="DL101" s="406"/>
      <c r="DM101" s="133"/>
      <c r="DN101" s="133"/>
      <c r="DO101" s="407"/>
      <c r="DP101" s="406"/>
      <c r="DQ101" s="133"/>
      <c r="DR101" s="133"/>
      <c r="DS101" s="133"/>
      <c r="DT101" s="407"/>
    </row>
    <row r="102" spans="1:124">
      <c r="A102"/>
      <c r="B102" s="245" t="s">
        <v>187</v>
      </c>
      <c r="C102" s="261"/>
      <c r="D102" s="261"/>
      <c r="E102" s="261"/>
      <c r="F102" s="261"/>
      <c r="G102" s="261"/>
      <c r="H102" s="261"/>
      <c r="I102" s="261"/>
      <c r="J102" s="261"/>
      <c r="K102" s="261"/>
      <c r="L102" s="261"/>
      <c r="M102" s="261"/>
      <c r="N102" s="261"/>
      <c r="O102" s="261"/>
      <c r="P102" s="261"/>
      <c r="Q102" s="261"/>
      <c r="R102" s="261"/>
      <c r="S102" s="261"/>
      <c r="T102" s="261"/>
      <c r="U102" s="261"/>
      <c r="V102" s="261"/>
      <c r="W102" s="261"/>
      <c r="X102" s="261"/>
      <c r="Y102" s="261"/>
      <c r="Z102" s="261"/>
      <c r="AA102" s="261"/>
      <c r="AB102" s="261"/>
      <c r="AC102" s="261"/>
      <c r="AD102" s="261"/>
      <c r="AE102" s="261"/>
      <c r="AF102" s="261"/>
      <c r="AG102" s="261"/>
      <c r="AH102" s="261"/>
      <c r="AI102" s="261"/>
      <c r="AJ102" s="261"/>
      <c r="AK102" s="261"/>
      <c r="AL102" s="261"/>
      <c r="AM102" s="261"/>
      <c r="AN102" s="261"/>
      <c r="AO102" s="261"/>
      <c r="AP102" s="261"/>
      <c r="AQ102" s="261"/>
      <c r="AR102" s="261"/>
      <c r="AS102" s="261"/>
      <c r="AT102" s="261"/>
      <c r="AU102" s="261"/>
      <c r="AV102" s="261"/>
      <c r="AW102" s="261"/>
      <c r="AX102" s="261"/>
      <c r="AY102" s="261"/>
      <c r="AZ102" s="261"/>
      <c r="BA102" s="261"/>
      <c r="BB102" s="399" t="s">
        <v>218</v>
      </c>
      <c r="BC102" s="262"/>
      <c r="BD102" s="261"/>
      <c r="BE102" s="261"/>
      <c r="BF102" s="261"/>
      <c r="BG102" s="264"/>
      <c r="BH102" s="262"/>
      <c r="BI102" s="261"/>
      <c r="BJ102" s="261"/>
      <c r="BK102" s="264"/>
      <c r="BL102" s="262"/>
      <c r="BM102" s="261"/>
      <c r="BN102" s="261"/>
      <c r="BO102" s="264"/>
      <c r="BP102" s="262"/>
      <c r="BQ102" s="261"/>
      <c r="BR102" s="261"/>
      <c r="BS102" s="261"/>
      <c r="BT102" s="264"/>
      <c r="BU102" s="262"/>
      <c r="BV102" s="261"/>
      <c r="BW102" s="261"/>
      <c r="BX102" s="264"/>
      <c r="BY102" s="262"/>
      <c r="BZ102" s="261"/>
      <c r="CA102" s="261"/>
      <c r="CB102" s="264"/>
      <c r="CC102" s="262"/>
      <c r="CD102" s="261"/>
      <c r="CE102" s="261"/>
      <c r="CF102" s="261"/>
      <c r="CG102" s="264"/>
      <c r="CH102" s="262"/>
      <c r="CI102" s="261"/>
      <c r="CJ102" s="261"/>
      <c r="CK102" s="264"/>
      <c r="CL102" s="262"/>
      <c r="CM102" s="261"/>
      <c r="CN102" s="261"/>
      <c r="CO102" s="261"/>
      <c r="CP102" s="261"/>
      <c r="CQ102" s="518"/>
      <c r="CR102" s="261"/>
      <c r="CS102" s="261"/>
      <c r="CT102" s="264"/>
      <c r="CU102" s="262"/>
      <c r="CV102" s="261"/>
      <c r="CW102" s="261"/>
      <c r="CX102" s="264"/>
      <c r="CY102" s="262"/>
      <c r="CZ102" s="261"/>
      <c r="DA102" s="261"/>
      <c r="DB102" s="264"/>
      <c r="DC102" s="262"/>
      <c r="DD102" s="261"/>
      <c r="DE102" s="261"/>
      <c r="DF102" s="261"/>
      <c r="DG102" s="264"/>
      <c r="DH102" s="262"/>
      <c r="DI102" s="261"/>
      <c r="DJ102" s="261"/>
      <c r="DK102" s="264"/>
      <c r="DL102" s="262"/>
      <c r="DM102" s="261"/>
      <c r="DN102" s="261"/>
      <c r="DO102" s="264"/>
      <c r="DP102" s="262"/>
      <c r="DQ102" s="261"/>
      <c r="DR102" s="261"/>
      <c r="DS102" s="261"/>
      <c r="DT102" s="264"/>
    </row>
    <row r="103" spans="1:124" s="220" customFormat="1" ht="9" customHeight="1">
      <c r="B103" s="246" t="s">
        <v>189</v>
      </c>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c r="AN103" s="247"/>
      <c r="AO103" s="247"/>
      <c r="AP103" s="247"/>
      <c r="AQ103" s="247"/>
      <c r="AR103" s="247"/>
      <c r="AS103" s="247"/>
      <c r="AT103" s="247"/>
      <c r="AU103" s="247"/>
      <c r="AV103" s="247"/>
      <c r="AW103" s="247"/>
      <c r="AX103" s="247"/>
      <c r="AY103" s="247"/>
      <c r="AZ103" s="247"/>
      <c r="BA103" s="247"/>
      <c r="BB103" s="247" t="s">
        <v>218</v>
      </c>
      <c r="BC103" s="224"/>
      <c r="BD103" s="225"/>
      <c r="BE103" s="225"/>
      <c r="BF103" s="225"/>
      <c r="BG103" s="226"/>
      <c r="BH103" s="224"/>
      <c r="BI103" s="225"/>
      <c r="BJ103" s="225"/>
      <c r="BK103" s="226"/>
      <c r="BL103" s="224"/>
      <c r="BM103" s="225"/>
      <c r="BN103" s="225"/>
      <c r="BO103" s="226"/>
      <c r="BP103" s="224"/>
      <c r="BQ103" s="225"/>
      <c r="BR103" s="225"/>
      <c r="BS103" s="225"/>
      <c r="BT103" s="226"/>
      <c r="BU103" s="224"/>
      <c r="BV103" s="225"/>
      <c r="BW103" s="225"/>
      <c r="BX103" s="226"/>
      <c r="BY103" s="224"/>
      <c r="BZ103" s="225"/>
      <c r="CA103" s="225"/>
      <c r="CB103" s="226"/>
      <c r="CC103" s="224"/>
      <c r="CD103" s="225"/>
      <c r="CE103" s="225"/>
      <c r="CF103" s="225"/>
      <c r="CG103" s="226"/>
      <c r="CH103" s="224"/>
      <c r="CI103" s="225"/>
      <c r="CJ103" s="225"/>
      <c r="CK103" s="226"/>
      <c r="CL103" s="224"/>
      <c r="CM103" s="225"/>
      <c r="CN103" s="225"/>
      <c r="CO103" s="225"/>
      <c r="CP103" s="225"/>
      <c r="CQ103" s="519"/>
      <c r="CR103" s="225"/>
      <c r="CS103" s="225"/>
      <c r="CT103" s="226"/>
      <c r="CU103" s="224"/>
      <c r="CV103" s="225"/>
      <c r="CW103" s="225"/>
      <c r="CX103" s="226"/>
      <c r="CY103" s="224"/>
      <c r="CZ103" s="225"/>
      <c r="DA103" s="225"/>
      <c r="DB103" s="226"/>
      <c r="DC103" s="224"/>
      <c r="DD103" s="225"/>
      <c r="DE103" s="225"/>
      <c r="DF103" s="225"/>
      <c r="DG103" s="226"/>
      <c r="DH103" s="224"/>
      <c r="DI103" s="225"/>
      <c r="DJ103" s="225"/>
      <c r="DK103" s="226"/>
      <c r="DL103" s="224"/>
      <c r="DM103" s="225"/>
      <c r="DN103" s="225"/>
      <c r="DO103" s="226"/>
      <c r="DP103" s="224"/>
      <c r="DQ103" s="225"/>
      <c r="DR103" s="225"/>
      <c r="DS103" s="225"/>
      <c r="DT103" s="226"/>
    </row>
    <row r="104" spans="1:124" s="220" customFormat="1" ht="9" customHeight="1">
      <c r="B104" s="246" t="s">
        <v>194</v>
      </c>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c r="AN104" s="247"/>
      <c r="AO104" s="247"/>
      <c r="AP104" s="247"/>
      <c r="AQ104" s="247"/>
      <c r="AR104" s="247"/>
      <c r="AS104" s="247"/>
      <c r="AT104" s="247"/>
      <c r="AU104" s="247"/>
      <c r="AV104" s="247"/>
      <c r="AW104" s="247"/>
      <c r="AX104" s="247"/>
      <c r="AY104" s="247"/>
      <c r="AZ104" s="247"/>
      <c r="BA104" s="247"/>
      <c r="BB104" s="247" t="s">
        <v>218</v>
      </c>
      <c r="BC104" s="224"/>
      <c r="BD104" s="225"/>
      <c r="BE104" s="225"/>
      <c r="BF104" s="225"/>
      <c r="BG104" s="226"/>
      <c r="BH104" s="224"/>
      <c r="BI104" s="225"/>
      <c r="BJ104" s="225"/>
      <c r="BK104" s="226"/>
      <c r="BL104" s="224"/>
      <c r="BM104" s="225"/>
      <c r="BN104" s="225"/>
      <c r="BO104" s="226"/>
      <c r="BP104" s="224"/>
      <c r="BQ104" s="225"/>
      <c r="BR104" s="225"/>
      <c r="BS104" s="225"/>
      <c r="BT104" s="226"/>
      <c r="BU104" s="224"/>
      <c r="BV104" s="225"/>
      <c r="BW104" s="225"/>
      <c r="BX104" s="226"/>
      <c r="BY104" s="224"/>
      <c r="BZ104" s="225"/>
      <c r="CA104" s="225"/>
      <c r="CB104" s="226"/>
      <c r="CC104" s="224"/>
      <c r="CD104" s="225"/>
      <c r="CE104" s="225"/>
      <c r="CF104" s="225"/>
      <c r="CG104" s="226"/>
      <c r="CH104" s="224"/>
      <c r="CI104" s="225"/>
      <c r="CJ104" s="225"/>
      <c r="CK104" s="226"/>
      <c r="CL104" s="224"/>
      <c r="CM104" s="225"/>
      <c r="CN104" s="225"/>
      <c r="CO104" s="225"/>
      <c r="CP104" s="225"/>
      <c r="CQ104" s="519"/>
      <c r="CR104" s="225"/>
      <c r="CS104" s="225"/>
      <c r="CT104" s="226"/>
      <c r="CU104" s="224"/>
      <c r="CV104" s="225"/>
      <c r="CW104" s="225"/>
      <c r="CX104" s="226"/>
      <c r="CY104" s="224"/>
      <c r="CZ104" s="225"/>
      <c r="DA104" s="225"/>
      <c r="DB104" s="226"/>
      <c r="DC104" s="224"/>
      <c r="DD104" s="225"/>
      <c r="DE104" s="225"/>
      <c r="DF104" s="225"/>
      <c r="DG104" s="226"/>
      <c r="DH104" s="224"/>
      <c r="DI104" s="225"/>
      <c r="DJ104" s="225"/>
      <c r="DK104" s="226"/>
      <c r="DL104" s="224"/>
      <c r="DM104" s="225"/>
      <c r="DN104" s="225"/>
      <c r="DO104" s="226"/>
      <c r="DP104" s="224"/>
      <c r="DQ104" s="225"/>
      <c r="DR104" s="225"/>
      <c r="DS104" s="225"/>
      <c r="DT104" s="226"/>
    </row>
    <row r="105" spans="1:124" s="220" customFormat="1" ht="9" customHeight="1">
      <c r="B105" s="246" t="s">
        <v>192</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c r="AN105" s="247"/>
      <c r="AO105" s="247"/>
      <c r="AP105" s="247"/>
      <c r="AQ105" s="247"/>
      <c r="AR105" s="247"/>
      <c r="AS105" s="247"/>
      <c r="AT105" s="247"/>
      <c r="AU105" s="247"/>
      <c r="AV105" s="247"/>
      <c r="AW105" s="247"/>
      <c r="AX105" s="247"/>
      <c r="AY105" s="247"/>
      <c r="AZ105" s="247"/>
      <c r="BA105" s="247"/>
      <c r="BB105" s="403" t="s">
        <v>218</v>
      </c>
      <c r="BC105" s="224"/>
      <c r="BD105" s="234"/>
      <c r="BE105" s="225" t="s">
        <v>219</v>
      </c>
      <c r="BF105" s="225"/>
      <c r="BG105" s="226"/>
      <c r="BH105" s="224"/>
      <c r="BI105" s="225"/>
      <c r="BJ105" s="225"/>
      <c r="BK105" s="226"/>
      <c r="BL105" s="224"/>
      <c r="BM105" s="225"/>
      <c r="BN105" s="225"/>
      <c r="BO105" s="226"/>
      <c r="BP105" s="224"/>
      <c r="BQ105" s="225"/>
      <c r="BR105" s="225"/>
      <c r="BS105" s="225"/>
      <c r="BT105" s="226"/>
      <c r="BU105" s="224"/>
      <c r="BV105" s="225"/>
      <c r="BW105" s="225"/>
      <c r="BX105" s="226"/>
      <c r="BY105" s="224"/>
      <c r="BZ105" s="225"/>
      <c r="CA105" s="225"/>
      <c r="CB105" s="226"/>
      <c r="CC105" s="224"/>
      <c r="CD105" s="225"/>
      <c r="CE105" s="225"/>
      <c r="CF105" s="225"/>
      <c r="CG105" s="226"/>
      <c r="CH105" s="224"/>
      <c r="CI105" s="225"/>
      <c r="CJ105" s="225"/>
      <c r="CK105" s="226"/>
      <c r="CL105" s="224"/>
      <c r="CM105" s="225"/>
      <c r="CN105" s="225"/>
      <c r="CO105" s="225"/>
      <c r="CP105" s="225"/>
      <c r="CQ105" s="519"/>
      <c r="CR105" s="225"/>
      <c r="CS105" s="225"/>
      <c r="CT105" s="226"/>
      <c r="CU105" s="224"/>
      <c r="CV105" s="225"/>
      <c r="CW105" s="225"/>
      <c r="CX105" s="226"/>
      <c r="CY105" s="224"/>
      <c r="CZ105" s="225"/>
      <c r="DA105" s="225"/>
      <c r="DB105" s="226"/>
      <c r="DC105" s="224"/>
      <c r="DD105" s="225"/>
      <c r="DE105" s="225"/>
      <c r="DF105" s="225"/>
      <c r="DG105" s="226"/>
      <c r="DH105" s="224"/>
      <c r="DI105" s="225"/>
      <c r="DJ105" s="225"/>
      <c r="DK105" s="226"/>
      <c r="DL105" s="224"/>
      <c r="DM105" s="225"/>
      <c r="DN105" s="225"/>
      <c r="DO105" s="226"/>
      <c r="DP105" s="224"/>
      <c r="DQ105" s="225"/>
      <c r="DR105" s="225"/>
      <c r="DS105" s="225"/>
      <c r="DT105" s="226"/>
    </row>
    <row r="106" spans="1:124" s="220" customFormat="1" ht="9" customHeight="1">
      <c r="B106" s="246" t="s">
        <v>190</v>
      </c>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c r="AN106" s="247"/>
      <c r="AO106" s="247"/>
      <c r="AP106" s="247"/>
      <c r="AQ106" s="247"/>
      <c r="AR106" s="247"/>
      <c r="AS106" s="247"/>
      <c r="AT106" s="247"/>
      <c r="AU106" s="247"/>
      <c r="AV106" s="247"/>
      <c r="AW106" s="247"/>
      <c r="AX106" s="247"/>
      <c r="AY106" s="247"/>
      <c r="AZ106" s="247"/>
      <c r="BA106" s="247"/>
      <c r="BB106" s="247" t="s">
        <v>218</v>
      </c>
      <c r="BC106" s="224"/>
      <c r="BD106" s="235"/>
      <c r="BE106" s="235"/>
      <c r="BF106" s="225"/>
      <c r="BG106" s="226"/>
      <c r="BH106" s="224"/>
      <c r="BI106" s="225"/>
      <c r="BJ106" s="225"/>
      <c r="BK106" s="226"/>
      <c r="BL106" s="224"/>
      <c r="BM106" s="225"/>
      <c r="BN106" s="225"/>
      <c r="BO106" s="226"/>
      <c r="BP106" s="224"/>
      <c r="BQ106" s="225"/>
      <c r="BR106" s="225"/>
      <c r="BS106" s="225"/>
      <c r="BT106" s="226"/>
      <c r="BU106" s="224"/>
      <c r="BV106" s="225"/>
      <c r="BW106" s="225"/>
      <c r="BX106" s="226"/>
      <c r="BY106" s="224"/>
      <c r="BZ106" s="225"/>
      <c r="CA106" s="225"/>
      <c r="CB106" s="226"/>
      <c r="CC106" s="224"/>
      <c r="CD106" s="225"/>
      <c r="CE106" s="225"/>
      <c r="CF106" s="225"/>
      <c r="CG106" s="226"/>
      <c r="CH106" s="224"/>
      <c r="CI106" s="225"/>
      <c r="CJ106" s="225"/>
      <c r="CK106" s="226"/>
      <c r="CL106" s="224"/>
      <c r="CM106" s="225"/>
      <c r="CN106" s="225"/>
      <c r="CO106" s="225"/>
      <c r="CP106" s="225"/>
      <c r="CQ106" s="519"/>
      <c r="CR106" s="225"/>
      <c r="CS106" s="225"/>
      <c r="CT106" s="226"/>
      <c r="CU106" s="224"/>
      <c r="CV106" s="225"/>
      <c r="CW106" s="225"/>
      <c r="CX106" s="226"/>
      <c r="CY106" s="224"/>
      <c r="CZ106" s="225"/>
      <c r="DA106" s="225"/>
      <c r="DB106" s="226"/>
      <c r="DC106" s="224"/>
      <c r="DD106" s="225"/>
      <c r="DE106" s="225"/>
      <c r="DF106" s="225"/>
      <c r="DG106" s="226"/>
      <c r="DH106" s="224"/>
      <c r="DI106" s="225"/>
      <c r="DJ106" s="225"/>
      <c r="DK106" s="226"/>
      <c r="DL106" s="224"/>
      <c r="DM106" s="225"/>
      <c r="DN106" s="225"/>
      <c r="DO106" s="226"/>
      <c r="DP106" s="224"/>
      <c r="DQ106" s="225"/>
      <c r="DR106" s="225"/>
      <c r="DS106" s="225"/>
      <c r="DT106" s="226"/>
    </row>
    <row r="107" spans="1:124" s="220" customFormat="1" ht="9" customHeight="1">
      <c r="B107" s="246" t="s">
        <v>191</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c r="AN107" s="247"/>
      <c r="AO107" s="247"/>
      <c r="AP107" s="247"/>
      <c r="AQ107" s="247"/>
      <c r="AR107" s="247"/>
      <c r="AS107" s="247"/>
      <c r="AT107" s="247"/>
      <c r="AU107" s="247"/>
      <c r="AV107" s="247"/>
      <c r="AW107" s="247"/>
      <c r="AX107" s="247"/>
      <c r="AY107" s="247"/>
      <c r="AZ107" s="247"/>
      <c r="BA107" s="247"/>
      <c r="BB107" s="247" t="s">
        <v>218</v>
      </c>
      <c r="BC107" s="224"/>
      <c r="BD107" s="236"/>
      <c r="BE107" s="236"/>
      <c r="BF107" s="236"/>
      <c r="BG107" s="237"/>
      <c r="BH107" s="238"/>
      <c r="BI107" s="236"/>
      <c r="BJ107" s="236"/>
      <c r="BK107" s="237"/>
      <c r="BL107" s="224"/>
      <c r="BM107" s="225"/>
      <c r="BN107" s="225"/>
      <c r="BO107" s="226"/>
      <c r="BP107" s="224"/>
      <c r="BQ107" s="225"/>
      <c r="BR107" s="225"/>
      <c r="BS107" s="225"/>
      <c r="BT107" s="226"/>
      <c r="BU107" s="224"/>
      <c r="BV107" s="225"/>
      <c r="BW107" s="225"/>
      <c r="BX107" s="226"/>
      <c r="BY107" s="224"/>
      <c r="BZ107" s="225"/>
      <c r="CA107" s="225"/>
      <c r="CB107" s="226"/>
      <c r="CC107" s="224"/>
      <c r="CD107" s="225"/>
      <c r="CE107" s="225"/>
      <c r="CF107" s="225"/>
      <c r="CG107" s="226"/>
      <c r="CH107" s="224"/>
      <c r="CI107" s="225"/>
      <c r="CJ107" s="225"/>
      <c r="CK107" s="226"/>
      <c r="CL107" s="224"/>
      <c r="CM107" s="225"/>
      <c r="CN107" s="225"/>
      <c r="CO107" s="225"/>
      <c r="CP107" s="225"/>
      <c r="CQ107" s="519"/>
      <c r="CR107" s="225"/>
      <c r="CS107" s="225"/>
      <c r="CT107" s="226"/>
      <c r="CU107" s="224"/>
      <c r="CV107" s="225"/>
      <c r="CW107" s="225"/>
      <c r="CX107" s="226"/>
      <c r="CY107" s="224"/>
      <c r="CZ107" s="225"/>
      <c r="DA107" s="225"/>
      <c r="DB107" s="226"/>
      <c r="DC107" s="224"/>
      <c r="DD107" s="225"/>
      <c r="DE107" s="225"/>
      <c r="DF107" s="225"/>
      <c r="DG107" s="226"/>
      <c r="DH107" s="224"/>
      <c r="DI107" s="225"/>
      <c r="DJ107" s="225"/>
      <c r="DK107" s="226"/>
      <c r="DL107" s="224"/>
      <c r="DM107" s="225"/>
      <c r="DN107" s="225"/>
      <c r="DO107" s="226"/>
      <c r="DP107" s="224"/>
      <c r="DQ107" s="225"/>
      <c r="DR107" s="225"/>
      <c r="DS107" s="225"/>
      <c r="DT107" s="226"/>
    </row>
    <row r="108" spans="1:124">
      <c r="A108"/>
      <c r="B108" s="249" t="s">
        <v>222</v>
      </c>
      <c r="C108" s="265"/>
      <c r="D108" s="265"/>
      <c r="E108" s="265"/>
      <c r="F108" s="265"/>
      <c r="G108" s="265"/>
      <c r="H108" s="265"/>
      <c r="I108" s="265"/>
      <c r="J108" s="265"/>
      <c r="K108" s="265"/>
      <c r="L108" s="265"/>
      <c r="M108" s="265"/>
      <c r="N108" s="265"/>
      <c r="O108" s="265"/>
      <c r="P108" s="265"/>
      <c r="Q108" s="265"/>
      <c r="R108" s="265"/>
      <c r="S108" s="265"/>
      <c r="T108" s="265"/>
      <c r="U108" s="265"/>
      <c r="V108" s="265"/>
      <c r="W108" s="265"/>
      <c r="X108" s="265"/>
      <c r="Y108" s="265"/>
      <c r="Z108" s="265"/>
      <c r="AA108" s="265"/>
      <c r="AB108" s="265"/>
      <c r="AC108" s="265"/>
      <c r="AD108" s="265"/>
      <c r="AE108" s="265"/>
      <c r="AF108" s="265"/>
      <c r="AG108" s="265"/>
      <c r="AH108" s="265"/>
      <c r="AI108" s="265"/>
      <c r="AJ108" s="265"/>
      <c r="AK108" s="265"/>
      <c r="AL108" s="265"/>
      <c r="AM108" s="265"/>
      <c r="AN108" s="265"/>
      <c r="AO108" s="265"/>
      <c r="AP108" s="265"/>
      <c r="AQ108" s="265"/>
      <c r="AR108" s="265"/>
      <c r="AS108" s="265"/>
      <c r="AT108" s="265"/>
      <c r="AU108" s="265"/>
      <c r="AV108" s="265"/>
      <c r="AW108" s="265"/>
      <c r="AX108" s="265"/>
      <c r="AY108" s="265"/>
      <c r="AZ108" s="265"/>
      <c r="BA108" s="265"/>
      <c r="BB108" s="401" t="s">
        <v>199</v>
      </c>
      <c r="BC108" s="266"/>
      <c r="BD108" s="265"/>
      <c r="BE108" s="265"/>
      <c r="BF108" s="265"/>
      <c r="BG108" s="268"/>
      <c r="BH108" s="266"/>
      <c r="BI108" s="265"/>
      <c r="BJ108" s="265"/>
      <c r="BK108" s="268"/>
      <c r="BL108" s="266"/>
      <c r="BM108" s="265"/>
      <c r="BN108" s="265"/>
      <c r="BO108" s="268"/>
      <c r="BP108" s="266"/>
      <c r="BQ108" s="265"/>
      <c r="BR108" s="265"/>
      <c r="BS108" s="265"/>
      <c r="BT108" s="268"/>
      <c r="BU108" s="266"/>
      <c r="BV108" s="265"/>
      <c r="BW108" s="265"/>
      <c r="BX108" s="268"/>
      <c r="BY108" s="266"/>
      <c r="BZ108" s="265"/>
      <c r="CA108" s="265"/>
      <c r="CB108" s="268"/>
      <c r="CC108" s="266"/>
      <c r="CD108" s="265"/>
      <c r="CE108" s="265"/>
      <c r="CF108" s="265"/>
      <c r="CG108" s="268"/>
      <c r="CH108" s="266"/>
      <c r="CI108" s="265"/>
      <c r="CJ108" s="265"/>
      <c r="CK108" s="268"/>
      <c r="CL108" s="266"/>
      <c r="CM108" s="265"/>
      <c r="CN108" s="265"/>
      <c r="CO108" s="265"/>
      <c r="CP108" s="265"/>
      <c r="CQ108" s="520"/>
      <c r="CR108" s="265"/>
      <c r="CS108" s="265"/>
      <c r="CT108" s="268"/>
      <c r="CU108" s="266"/>
      <c r="CV108" s="265"/>
      <c r="CW108" s="265"/>
      <c r="CX108" s="268"/>
      <c r="CY108" s="266"/>
      <c r="CZ108" s="265"/>
      <c r="DA108" s="265"/>
      <c r="DB108" s="268"/>
      <c r="DC108" s="266"/>
      <c r="DD108" s="265"/>
      <c r="DE108" s="265"/>
      <c r="DF108" s="265"/>
      <c r="DG108" s="268"/>
      <c r="DH108" s="266"/>
      <c r="DI108" s="265"/>
      <c r="DJ108" s="265"/>
      <c r="DK108" s="268"/>
      <c r="DL108" s="266"/>
      <c r="DM108" s="265"/>
      <c r="DN108" s="265"/>
      <c r="DO108" s="268"/>
      <c r="DP108" s="266"/>
      <c r="DQ108" s="265"/>
      <c r="DR108" s="265"/>
      <c r="DS108" s="265"/>
      <c r="DT108" s="268"/>
    </row>
    <row r="109" spans="1:124" s="220" customFormat="1" ht="9" customHeight="1">
      <c r="B109" s="246" t="s">
        <v>196</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c r="AN109" s="247"/>
      <c r="AO109" s="247"/>
      <c r="AP109" s="247"/>
      <c r="AQ109" s="247"/>
      <c r="AR109" s="247"/>
      <c r="AS109" s="247"/>
      <c r="AT109" s="247"/>
      <c r="AU109" s="247"/>
      <c r="AV109" s="247"/>
      <c r="AW109" s="247"/>
      <c r="AX109" s="247"/>
      <c r="AY109" s="247"/>
      <c r="AZ109" s="247"/>
      <c r="BA109" s="247"/>
      <c r="BB109" s="248" t="s">
        <v>199</v>
      </c>
      <c r="BC109" s="231"/>
      <c r="BD109" s="232"/>
      <c r="BE109" s="270"/>
      <c r="BF109" s="232"/>
      <c r="BG109" s="230"/>
      <c r="BH109" s="269"/>
      <c r="BI109" s="232"/>
      <c r="BJ109" s="232"/>
      <c r="BK109" s="271"/>
      <c r="BL109" s="224"/>
      <c r="BM109" s="225"/>
      <c r="BN109" s="225"/>
      <c r="BO109" s="226"/>
      <c r="BP109" s="224"/>
      <c r="BQ109" s="225"/>
      <c r="BR109" s="225"/>
      <c r="BS109" s="225"/>
      <c r="BT109" s="226"/>
      <c r="BU109" s="224"/>
      <c r="BV109" s="225"/>
      <c r="BW109" s="225"/>
      <c r="BX109" s="226"/>
      <c r="BY109" s="224"/>
      <c r="BZ109" s="225"/>
      <c r="CA109" s="225"/>
      <c r="CB109" s="226"/>
      <c r="CC109" s="224"/>
      <c r="CD109" s="225"/>
      <c r="CE109" s="225"/>
      <c r="CF109" s="225"/>
      <c r="CG109" s="226"/>
      <c r="CH109" s="224"/>
      <c r="CI109" s="225"/>
      <c r="CJ109" s="225"/>
      <c r="CK109" s="226"/>
      <c r="CL109" s="224"/>
      <c r="CM109" s="225"/>
      <c r="CN109" s="225"/>
      <c r="CO109" s="225"/>
      <c r="CP109" s="225"/>
      <c r="CQ109" s="519"/>
      <c r="CR109" s="225"/>
      <c r="CS109" s="225"/>
      <c r="CT109" s="226"/>
      <c r="CU109" s="224"/>
      <c r="CV109" s="225"/>
      <c r="CW109" s="225"/>
      <c r="CX109" s="226"/>
      <c r="CY109" s="224"/>
      <c r="CZ109" s="225"/>
      <c r="DA109" s="225"/>
      <c r="DB109" s="226"/>
      <c r="DC109" s="224"/>
      <c r="DD109" s="225"/>
      <c r="DE109" s="225"/>
      <c r="DF109" s="225"/>
      <c r="DG109" s="226"/>
      <c r="DH109" s="224"/>
      <c r="DI109" s="225"/>
      <c r="DJ109" s="225"/>
      <c r="DK109" s="226"/>
      <c r="DL109" s="224"/>
      <c r="DM109" s="225"/>
      <c r="DN109" s="225"/>
      <c r="DO109" s="226"/>
      <c r="DP109" s="224"/>
      <c r="DQ109" s="225"/>
      <c r="DR109" s="225"/>
      <c r="DS109" s="225"/>
      <c r="DT109" s="226"/>
    </row>
    <row r="110" spans="1:124" s="220" customFormat="1" ht="9" customHeight="1">
      <c r="B110" s="246" t="s">
        <v>197</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c r="AN110" s="247"/>
      <c r="AO110" s="247"/>
      <c r="AP110" s="247"/>
      <c r="AQ110" s="247"/>
      <c r="AR110" s="247"/>
      <c r="AS110" s="247"/>
      <c r="AT110" s="247"/>
      <c r="AU110" s="247"/>
      <c r="AV110" s="247"/>
      <c r="AW110" s="247"/>
      <c r="AX110" s="247"/>
      <c r="AY110" s="247"/>
      <c r="AZ110" s="247"/>
      <c r="BA110" s="247"/>
      <c r="BB110" s="248" t="s">
        <v>199</v>
      </c>
      <c r="BC110" s="269"/>
      <c r="BD110" s="232"/>
      <c r="BE110" s="232"/>
      <c r="BF110" s="270"/>
      <c r="BG110" s="230"/>
      <c r="BH110" s="231"/>
      <c r="BI110" s="270"/>
      <c r="BJ110" s="232"/>
      <c r="BK110" s="230"/>
      <c r="BL110" s="357"/>
      <c r="BM110" s="355"/>
      <c r="BN110" s="355"/>
      <c r="BO110" s="356"/>
      <c r="BP110" s="269"/>
      <c r="BQ110" s="225"/>
      <c r="BR110" s="225"/>
      <c r="BS110" s="225"/>
      <c r="BT110" s="226"/>
      <c r="BU110" s="224"/>
      <c r="BV110" s="225"/>
      <c r="BW110" s="225"/>
      <c r="BX110" s="226"/>
      <c r="BY110" s="224"/>
      <c r="BZ110" s="225"/>
      <c r="CA110" s="225"/>
      <c r="CB110" s="226"/>
      <c r="CC110" s="224"/>
      <c r="CD110" s="225"/>
      <c r="CE110" s="225"/>
      <c r="CF110" s="225"/>
      <c r="CG110" s="226"/>
      <c r="CH110" s="224"/>
      <c r="CI110" s="225"/>
      <c r="CJ110" s="225"/>
      <c r="CK110" s="226"/>
      <c r="CL110" s="224"/>
      <c r="CM110" s="225"/>
      <c r="CN110" s="225"/>
      <c r="CO110" s="225"/>
      <c r="CP110" s="225"/>
      <c r="CQ110" s="519"/>
      <c r="CR110" s="225"/>
      <c r="CS110" s="225"/>
      <c r="CT110" s="226"/>
      <c r="CU110" s="224"/>
      <c r="CV110" s="225"/>
      <c r="CW110" s="225"/>
      <c r="CX110" s="226"/>
      <c r="CY110" s="224"/>
      <c r="CZ110" s="225"/>
      <c r="DA110" s="225"/>
      <c r="DB110" s="226"/>
      <c r="DC110" s="224"/>
      <c r="DD110" s="225"/>
      <c r="DE110" s="225"/>
      <c r="DF110" s="225"/>
      <c r="DG110" s="226"/>
      <c r="DH110" s="224"/>
      <c r="DI110" s="225"/>
      <c r="DJ110" s="225"/>
      <c r="DK110" s="226"/>
      <c r="DL110" s="224"/>
      <c r="DM110" s="225"/>
      <c r="DN110" s="225"/>
      <c r="DO110" s="226"/>
      <c r="DP110" s="224"/>
      <c r="DQ110" s="225"/>
      <c r="DR110" s="225"/>
      <c r="DS110" s="225"/>
      <c r="DT110" s="226"/>
    </row>
    <row r="111" spans="1:124" s="220" customFormat="1" ht="9" customHeight="1">
      <c r="B111" s="246" t="s">
        <v>63</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c r="AN111" s="247"/>
      <c r="AO111" s="247"/>
      <c r="AP111" s="247"/>
      <c r="AQ111" s="247"/>
      <c r="AR111" s="247"/>
      <c r="AS111" s="247"/>
      <c r="AT111" s="247"/>
      <c r="AU111" s="247"/>
      <c r="AV111" s="247"/>
      <c r="AW111" s="247"/>
      <c r="AX111" s="247"/>
      <c r="AY111" s="247"/>
      <c r="AZ111" s="247"/>
      <c r="BA111" s="247"/>
      <c r="BB111" s="247" t="s">
        <v>199</v>
      </c>
      <c r="BC111" s="224"/>
      <c r="BD111" s="225"/>
      <c r="BE111" s="225"/>
      <c r="BF111" s="225"/>
      <c r="BG111" s="226"/>
      <c r="BH111" s="224"/>
      <c r="BI111" s="225"/>
      <c r="BJ111" s="225"/>
      <c r="BK111" s="274"/>
      <c r="BL111" s="275"/>
      <c r="BM111" s="273" t="s">
        <v>547</v>
      </c>
      <c r="BN111" s="270"/>
      <c r="BO111" s="271"/>
      <c r="BP111" s="269"/>
      <c r="BQ111" s="225"/>
      <c r="BR111" s="225"/>
      <c r="BS111" s="270"/>
      <c r="BT111" s="271"/>
      <c r="BU111" s="269"/>
      <c r="BV111" s="270"/>
      <c r="BW111" s="270"/>
      <c r="BX111" s="271"/>
      <c r="BY111" s="269"/>
      <c r="BZ111" s="270"/>
      <c r="CA111" s="270"/>
      <c r="CB111" s="271"/>
      <c r="CC111" s="269"/>
      <c r="CD111" s="270"/>
      <c r="CE111" s="270"/>
      <c r="CF111" s="270"/>
      <c r="CG111" s="226"/>
      <c r="CH111" s="224"/>
      <c r="CI111" s="225"/>
      <c r="CJ111" s="225"/>
      <c r="CK111" s="226"/>
      <c r="CL111" s="224"/>
      <c r="CM111" s="225"/>
      <c r="CN111" s="225"/>
      <c r="CO111" s="225"/>
      <c r="CP111" s="225"/>
      <c r="CQ111" s="519"/>
      <c r="CR111" s="225"/>
      <c r="CS111" s="225"/>
      <c r="CT111" s="226"/>
      <c r="CU111" s="224"/>
      <c r="CV111" s="225"/>
      <c r="CW111" s="225"/>
      <c r="CX111" s="226"/>
      <c r="CY111" s="224"/>
      <c r="CZ111" s="225"/>
      <c r="DA111" s="225"/>
      <c r="DB111" s="226"/>
      <c r="DC111" s="224"/>
      <c r="DD111" s="225"/>
      <c r="DE111" s="225"/>
      <c r="DF111" s="225"/>
      <c r="DG111" s="226"/>
      <c r="DH111" s="224"/>
      <c r="DI111" s="225"/>
      <c r="DJ111" s="225"/>
      <c r="DK111" s="226"/>
      <c r="DL111" s="224"/>
      <c r="DM111" s="225"/>
      <c r="DN111" s="225"/>
      <c r="DO111" s="226"/>
      <c r="DP111" s="224"/>
      <c r="DQ111" s="225"/>
      <c r="DR111" s="225"/>
      <c r="DS111" s="225"/>
      <c r="DT111" s="226"/>
    </row>
    <row r="112" spans="1:124" s="220" customFormat="1" ht="9" customHeight="1">
      <c r="B112" s="246" t="s">
        <v>278</v>
      </c>
      <c r="C112" s="247"/>
      <c r="D112" s="247"/>
      <c r="E112" s="247"/>
      <c r="F112" s="247"/>
      <c r="G112" s="247"/>
      <c r="H112" s="247"/>
      <c r="I112" s="247"/>
      <c r="J112" s="247"/>
      <c r="K112" s="247"/>
      <c r="L112" s="247"/>
      <c r="M112" s="247"/>
      <c r="N112" s="247"/>
      <c r="O112" s="247"/>
      <c r="P112" s="247"/>
      <c r="Q112" s="247"/>
      <c r="R112" s="247"/>
      <c r="S112" s="247"/>
      <c r="T112" s="247"/>
      <c r="U112" s="247"/>
      <c r="V112" s="247"/>
      <c r="W112" s="247"/>
      <c r="X112" s="247"/>
      <c r="Y112" s="247"/>
      <c r="Z112" s="247"/>
      <c r="AA112" s="247"/>
      <c r="AB112" s="247"/>
      <c r="AC112" s="247"/>
      <c r="AD112" s="247"/>
      <c r="AE112" s="247"/>
      <c r="AF112" s="247"/>
      <c r="AG112" s="247"/>
      <c r="AH112" s="247"/>
      <c r="AI112" s="247"/>
      <c r="AJ112" s="247"/>
      <c r="AK112" s="247"/>
      <c r="AL112" s="247"/>
      <c r="AM112" s="247"/>
      <c r="AN112" s="247"/>
      <c r="AO112" s="247"/>
      <c r="AP112" s="247"/>
      <c r="AQ112" s="247"/>
      <c r="AR112" s="247"/>
      <c r="AS112" s="247"/>
      <c r="AT112" s="247"/>
      <c r="AU112" s="247"/>
      <c r="AV112" s="247"/>
      <c r="AW112" s="247"/>
      <c r="AX112" s="247"/>
      <c r="AY112" s="247"/>
      <c r="AZ112" s="247"/>
      <c r="BA112" s="247"/>
      <c r="BB112" s="248" t="s">
        <v>199</v>
      </c>
      <c r="BC112" s="224"/>
      <c r="BD112" s="225"/>
      <c r="BE112" s="225"/>
      <c r="BF112" s="225"/>
      <c r="BG112" s="226"/>
      <c r="BH112" s="224"/>
      <c r="BI112" s="225"/>
      <c r="BJ112" s="225"/>
      <c r="BK112" s="226"/>
      <c r="BL112" s="269"/>
      <c r="BM112" s="270"/>
      <c r="BN112" s="270"/>
      <c r="BO112" s="321"/>
      <c r="BP112" s="324"/>
      <c r="BQ112" s="323"/>
      <c r="BR112" s="323"/>
      <c r="BS112" s="270"/>
      <c r="BT112" s="271"/>
      <c r="BU112" s="269"/>
      <c r="BV112" s="270"/>
      <c r="BW112" s="270"/>
      <c r="BX112" s="271"/>
      <c r="BY112" s="269"/>
      <c r="BZ112" s="270"/>
      <c r="CA112" s="270"/>
      <c r="CB112" s="271"/>
      <c r="CC112" s="269"/>
      <c r="CD112" s="270"/>
      <c r="CE112" s="270"/>
      <c r="CF112" s="270"/>
      <c r="CG112" s="226"/>
      <c r="CH112" s="224"/>
      <c r="CI112" s="225"/>
      <c r="CJ112" s="225"/>
      <c r="CK112" s="226"/>
      <c r="CL112" s="224"/>
      <c r="CM112" s="225"/>
      <c r="CN112" s="225"/>
      <c r="CO112" s="225"/>
      <c r="CP112" s="225"/>
      <c r="CQ112" s="519"/>
      <c r="CR112" s="225"/>
      <c r="CS112" s="225"/>
      <c r="CT112" s="226"/>
      <c r="CU112" s="224"/>
      <c r="CV112" s="225"/>
      <c r="CW112" s="225"/>
      <c r="CX112" s="226"/>
      <c r="CY112" s="224"/>
      <c r="CZ112" s="225"/>
      <c r="DA112" s="225"/>
      <c r="DB112" s="226"/>
      <c r="DC112" s="224"/>
      <c r="DD112" s="225"/>
      <c r="DE112" s="225"/>
      <c r="DF112" s="225"/>
      <c r="DG112" s="226"/>
      <c r="DH112" s="224"/>
      <c r="DI112" s="225"/>
      <c r="DJ112" s="225"/>
      <c r="DK112" s="226"/>
      <c r="DL112" s="224"/>
      <c r="DM112" s="225"/>
      <c r="DN112" s="225"/>
      <c r="DO112" s="226"/>
      <c r="DP112" s="224"/>
      <c r="DQ112" s="225"/>
      <c r="DR112" s="225"/>
      <c r="DS112" s="225"/>
      <c r="DT112" s="226"/>
    </row>
    <row r="113" spans="1:134" s="220" customFormat="1" ht="9" customHeight="1">
      <c r="B113" s="246" t="s">
        <v>192</v>
      </c>
      <c r="C113" s="247"/>
      <c r="D113" s="247"/>
      <c r="E113" s="247"/>
      <c r="F113" s="247"/>
      <c r="G113" s="247"/>
      <c r="H113" s="247"/>
      <c r="I113" s="247"/>
      <c r="J113" s="247"/>
      <c r="K113" s="247"/>
      <c r="L113" s="247"/>
      <c r="M113" s="247"/>
      <c r="N113" s="247"/>
      <c r="O113" s="247"/>
      <c r="P113" s="247"/>
      <c r="Q113" s="247"/>
      <c r="R113" s="247"/>
      <c r="S113" s="247"/>
      <c r="T113" s="247"/>
      <c r="U113" s="247"/>
      <c r="V113" s="247"/>
      <c r="W113" s="247"/>
      <c r="X113" s="247"/>
      <c r="Y113" s="247"/>
      <c r="Z113" s="247"/>
      <c r="AA113" s="247"/>
      <c r="AB113" s="247"/>
      <c r="AC113" s="247"/>
      <c r="AD113" s="247"/>
      <c r="AE113" s="247"/>
      <c r="AF113" s="247"/>
      <c r="AG113" s="247"/>
      <c r="AH113" s="247"/>
      <c r="AI113" s="247"/>
      <c r="AJ113" s="247"/>
      <c r="AK113" s="247"/>
      <c r="AL113" s="247"/>
      <c r="AM113" s="247"/>
      <c r="AN113" s="247"/>
      <c r="AO113" s="247"/>
      <c r="AP113" s="247"/>
      <c r="AQ113" s="247"/>
      <c r="AR113" s="247"/>
      <c r="AS113" s="247"/>
      <c r="AT113" s="247"/>
      <c r="AU113" s="247"/>
      <c r="AV113" s="247"/>
      <c r="AW113" s="247"/>
      <c r="AX113" s="247"/>
      <c r="AY113" s="247"/>
      <c r="AZ113" s="247"/>
      <c r="BA113" s="247"/>
      <c r="BB113" s="514" t="s">
        <v>199</v>
      </c>
      <c r="BC113" s="224"/>
      <c r="BD113" s="225"/>
      <c r="BE113" s="225"/>
      <c r="BF113" s="225"/>
      <c r="BG113" s="226"/>
      <c r="BH113" s="224"/>
      <c r="BI113" s="225"/>
      <c r="BJ113" s="225"/>
      <c r="BK113" s="226"/>
      <c r="BL113" s="224"/>
      <c r="BM113" s="225"/>
      <c r="BN113" s="225"/>
      <c r="BO113" s="226"/>
      <c r="BP113" s="224"/>
      <c r="BQ113" s="270"/>
      <c r="BR113" s="270"/>
      <c r="BS113" s="234"/>
      <c r="BT113" s="271" t="s">
        <v>199</v>
      </c>
      <c r="BU113" s="269"/>
      <c r="BV113" s="270"/>
      <c r="BW113" s="270"/>
      <c r="BX113" s="271"/>
      <c r="BY113" s="269"/>
      <c r="BZ113" s="270"/>
      <c r="CA113" s="270"/>
      <c r="CB113" s="271"/>
      <c r="CC113" s="269"/>
      <c r="CD113" s="270"/>
      <c r="CE113" s="270"/>
      <c r="CF113" s="270"/>
      <c r="CG113" s="226"/>
      <c r="CH113" s="224"/>
      <c r="CI113" s="225"/>
      <c r="CJ113" s="225"/>
      <c r="CK113" s="226"/>
      <c r="CL113" s="224"/>
      <c r="CM113" s="225"/>
      <c r="CN113" s="225"/>
      <c r="CO113" s="225"/>
      <c r="CP113" s="225"/>
      <c r="CQ113" s="519"/>
      <c r="CR113" s="225"/>
      <c r="CS113" s="225"/>
      <c r="CT113" s="226"/>
      <c r="CU113" s="224"/>
      <c r="CV113" s="225"/>
      <c r="CW113" s="225"/>
      <c r="CX113" s="226"/>
      <c r="CY113" s="224"/>
      <c r="CZ113" s="225"/>
      <c r="DA113" s="225"/>
      <c r="DB113" s="226"/>
      <c r="DC113" s="224"/>
      <c r="DD113" s="225"/>
      <c r="DE113" s="225"/>
      <c r="DF113" s="225"/>
      <c r="DG113" s="226"/>
      <c r="DH113" s="224"/>
      <c r="DI113" s="225"/>
      <c r="DJ113" s="225"/>
      <c r="DK113" s="226"/>
      <c r="DL113" s="224"/>
      <c r="DM113" s="225"/>
      <c r="DN113" s="225"/>
      <c r="DO113" s="226"/>
      <c r="DP113" s="224"/>
      <c r="DQ113" s="225"/>
      <c r="DR113" s="225"/>
      <c r="DS113" s="225"/>
      <c r="DT113" s="226"/>
    </row>
    <row r="114" spans="1:134" s="220" customFormat="1" ht="9" customHeight="1">
      <c r="B114" s="246" t="s">
        <v>190</v>
      </c>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c r="Y114" s="247"/>
      <c r="Z114" s="247"/>
      <c r="AA114" s="247"/>
      <c r="AB114" s="247"/>
      <c r="AC114" s="247"/>
      <c r="AD114" s="247"/>
      <c r="AE114" s="247"/>
      <c r="AF114" s="247"/>
      <c r="AG114" s="247"/>
      <c r="AH114" s="247"/>
      <c r="AI114" s="247"/>
      <c r="AJ114" s="247"/>
      <c r="AK114" s="247"/>
      <c r="AL114" s="247"/>
      <c r="AM114" s="247"/>
      <c r="AN114" s="247"/>
      <c r="AO114" s="247"/>
      <c r="AP114" s="247"/>
      <c r="AQ114" s="247"/>
      <c r="AR114" s="247"/>
      <c r="AS114" s="247"/>
      <c r="AT114" s="247"/>
      <c r="AU114" s="247"/>
      <c r="AV114" s="247"/>
      <c r="AW114" s="247"/>
      <c r="AX114" s="247"/>
      <c r="AY114" s="247"/>
      <c r="AZ114" s="247"/>
      <c r="BA114" s="247"/>
      <c r="BB114" s="248" t="s">
        <v>199</v>
      </c>
      <c r="BC114" s="224"/>
      <c r="BD114" s="225"/>
      <c r="BE114" s="225"/>
      <c r="BF114" s="225"/>
      <c r="BG114" s="226"/>
      <c r="BH114" s="224"/>
      <c r="BI114" s="225"/>
      <c r="BJ114" s="225"/>
      <c r="BK114" s="226"/>
      <c r="BL114" s="224"/>
      <c r="BM114" s="225"/>
      <c r="BN114" s="225"/>
      <c r="BO114" s="226"/>
      <c r="BP114" s="224"/>
      <c r="BQ114" s="270"/>
      <c r="BR114" s="270"/>
      <c r="BS114" s="235"/>
      <c r="BT114" s="241"/>
      <c r="BU114" s="269"/>
      <c r="BV114" s="270"/>
      <c r="BW114" s="270"/>
      <c r="BX114" s="271"/>
      <c r="BY114" s="269"/>
      <c r="BZ114" s="270"/>
      <c r="CA114" s="270"/>
      <c r="CB114" s="271"/>
      <c r="CC114" s="269"/>
      <c r="CD114" s="270"/>
      <c r="CE114" s="270"/>
      <c r="CF114" s="270"/>
      <c r="CG114" s="226"/>
      <c r="CH114" s="224"/>
      <c r="CI114" s="225"/>
      <c r="CJ114" s="225"/>
      <c r="CK114" s="226"/>
      <c r="CL114" s="224"/>
      <c r="CM114" s="225"/>
      <c r="CN114" s="225"/>
      <c r="CO114" s="225"/>
      <c r="CP114" s="225"/>
      <c r="CQ114" s="519"/>
      <c r="CR114" s="225"/>
      <c r="CS114" s="225"/>
      <c r="CT114" s="226"/>
      <c r="CU114" s="224"/>
      <c r="CV114" s="225"/>
      <c r="CW114" s="225"/>
      <c r="CX114" s="226"/>
      <c r="CY114" s="224"/>
      <c r="CZ114" s="225"/>
      <c r="DA114" s="225"/>
      <c r="DB114" s="226"/>
      <c r="DC114" s="224"/>
      <c r="DD114" s="225"/>
      <c r="DE114" s="225"/>
      <c r="DF114" s="225"/>
      <c r="DG114" s="226"/>
      <c r="DH114" s="224"/>
      <c r="DI114" s="225"/>
      <c r="DJ114" s="225"/>
      <c r="DK114" s="226"/>
      <c r="DL114" s="224"/>
      <c r="DM114" s="225"/>
      <c r="DN114" s="225"/>
      <c r="DO114" s="226"/>
      <c r="DP114" s="224"/>
      <c r="DQ114" s="225"/>
      <c r="DR114" s="225"/>
      <c r="DS114" s="225"/>
      <c r="DT114" s="226"/>
    </row>
    <row r="115" spans="1:134" s="220" customFormat="1" ht="9" customHeight="1">
      <c r="B115" s="246" t="s">
        <v>191</v>
      </c>
      <c r="C115" s="247"/>
      <c r="D115" s="247"/>
      <c r="E115" s="247"/>
      <c r="F115" s="247"/>
      <c r="G115" s="247"/>
      <c r="H115" s="247"/>
      <c r="I115" s="247"/>
      <c r="J115" s="247"/>
      <c r="K115" s="247"/>
      <c r="L115" s="247"/>
      <c r="M115" s="247"/>
      <c r="N115" s="247"/>
      <c r="O115" s="247"/>
      <c r="P115" s="247"/>
      <c r="Q115" s="247"/>
      <c r="R115" s="247"/>
      <c r="S115" s="247"/>
      <c r="T115" s="247"/>
      <c r="U115" s="247"/>
      <c r="V115" s="247"/>
      <c r="W115" s="247"/>
      <c r="X115" s="247"/>
      <c r="Y115" s="247"/>
      <c r="Z115" s="247"/>
      <c r="AA115" s="247"/>
      <c r="AB115" s="247"/>
      <c r="AC115" s="247"/>
      <c r="AD115" s="247"/>
      <c r="AE115" s="247"/>
      <c r="AF115" s="247"/>
      <c r="AG115" s="247"/>
      <c r="AH115" s="247"/>
      <c r="AI115" s="247"/>
      <c r="AJ115" s="247"/>
      <c r="AK115" s="247"/>
      <c r="AL115" s="247"/>
      <c r="AM115" s="247"/>
      <c r="AN115" s="247"/>
      <c r="AO115" s="247"/>
      <c r="AP115" s="247"/>
      <c r="AQ115" s="247"/>
      <c r="AR115" s="247"/>
      <c r="AS115" s="247"/>
      <c r="AT115" s="247"/>
      <c r="AU115" s="247"/>
      <c r="AV115" s="247"/>
      <c r="AW115" s="247"/>
      <c r="AX115" s="247"/>
      <c r="AY115" s="247"/>
      <c r="AZ115" s="247"/>
      <c r="BA115" s="247"/>
      <c r="BB115" s="248" t="s">
        <v>199</v>
      </c>
      <c r="BC115" s="224"/>
      <c r="BD115" s="225"/>
      <c r="BE115" s="225"/>
      <c r="BF115" s="225"/>
      <c r="BG115" s="226"/>
      <c r="BH115" s="224"/>
      <c r="BI115" s="225"/>
      <c r="BJ115" s="225"/>
      <c r="BK115" s="226"/>
      <c r="BL115" s="224"/>
      <c r="BM115" s="225"/>
      <c r="BN115" s="225"/>
      <c r="BO115" s="226"/>
      <c r="BP115" s="224"/>
      <c r="BQ115" s="270"/>
      <c r="BR115" s="270"/>
      <c r="BS115" s="323"/>
      <c r="BT115" s="321"/>
      <c r="BU115" s="324"/>
      <c r="BV115" s="323"/>
      <c r="BW115" s="323"/>
      <c r="BX115" s="321"/>
      <c r="BY115" s="269"/>
      <c r="BZ115" s="270"/>
      <c r="CA115" s="270"/>
      <c r="CB115" s="271"/>
      <c r="CC115" s="269"/>
      <c r="CD115" s="270"/>
      <c r="CE115" s="270"/>
      <c r="CF115" s="270"/>
      <c r="CG115" s="226"/>
      <c r="CH115" s="224"/>
      <c r="CI115" s="225"/>
      <c r="CJ115" s="225"/>
      <c r="CK115" s="226"/>
      <c r="CL115" s="224"/>
      <c r="CM115" s="225"/>
      <c r="CN115" s="225"/>
      <c r="CO115" s="225"/>
      <c r="CP115" s="225"/>
      <c r="CQ115" s="519"/>
      <c r="CR115" s="225"/>
      <c r="CS115" s="225"/>
      <c r="CT115" s="226"/>
      <c r="CU115" s="224"/>
      <c r="CV115" s="225"/>
      <c r="CW115" s="225"/>
      <c r="CX115" s="226"/>
      <c r="CY115" s="224"/>
      <c r="CZ115" s="225"/>
      <c r="DA115" s="225"/>
      <c r="DB115" s="226"/>
      <c r="DC115" s="224"/>
      <c r="DD115" s="225"/>
      <c r="DE115" s="225"/>
      <c r="DF115" s="225"/>
      <c r="DG115" s="226"/>
      <c r="DH115" s="224"/>
      <c r="DI115" s="225"/>
      <c r="DJ115" s="225"/>
      <c r="DK115" s="226"/>
      <c r="DL115" s="224"/>
      <c r="DM115" s="225"/>
      <c r="DN115" s="225"/>
      <c r="DO115" s="226"/>
      <c r="DP115" s="224"/>
      <c r="DQ115" s="225"/>
      <c r="DR115" s="225"/>
      <c r="DS115" s="225"/>
      <c r="DT115" s="226"/>
      <c r="ED115" s="244"/>
    </row>
    <row r="116" spans="1:134">
      <c r="A116"/>
      <c r="B116" s="249" t="s">
        <v>201</v>
      </c>
      <c r="C116" s="265"/>
      <c r="D116" s="265"/>
      <c r="E116" s="265"/>
      <c r="F116" s="265"/>
      <c r="G116" s="265"/>
      <c r="H116" s="265"/>
      <c r="I116" s="265"/>
      <c r="J116" s="265"/>
      <c r="K116" s="265"/>
      <c r="L116" s="265"/>
      <c r="M116" s="265"/>
      <c r="N116" s="265"/>
      <c r="O116" s="265"/>
      <c r="P116" s="265"/>
      <c r="Q116" s="265"/>
      <c r="R116" s="265"/>
      <c r="S116" s="265"/>
      <c r="T116" s="265"/>
      <c r="U116" s="265"/>
      <c r="V116" s="265"/>
      <c r="W116" s="265"/>
      <c r="X116" s="265"/>
      <c r="Y116" s="265"/>
      <c r="Z116" s="265"/>
      <c r="AA116" s="265"/>
      <c r="AB116" s="265"/>
      <c r="AC116" s="265"/>
      <c r="AD116" s="265"/>
      <c r="AE116" s="265"/>
      <c r="AF116" s="265"/>
      <c r="AG116" s="265"/>
      <c r="AH116" s="265"/>
      <c r="AI116" s="265"/>
      <c r="AJ116" s="265"/>
      <c r="AK116" s="265"/>
      <c r="AL116" s="265"/>
      <c r="AM116" s="265"/>
      <c r="AN116" s="265"/>
      <c r="AO116" s="265"/>
      <c r="AP116" s="265"/>
      <c r="AQ116" s="265"/>
      <c r="AR116" s="265"/>
      <c r="AS116" s="265"/>
      <c r="AT116" s="265"/>
      <c r="AU116" s="265"/>
      <c r="AV116" s="265"/>
      <c r="AW116" s="265"/>
      <c r="AX116" s="265"/>
      <c r="AY116" s="265"/>
      <c r="AZ116" s="265"/>
      <c r="BA116" s="265"/>
      <c r="BB116" s="401" t="s">
        <v>202</v>
      </c>
      <c r="BC116" s="266"/>
      <c r="BD116" s="265"/>
      <c r="BE116" s="265"/>
      <c r="BF116" s="265"/>
      <c r="BG116" s="268"/>
      <c r="BH116" s="266"/>
      <c r="BI116" s="265"/>
      <c r="BJ116" s="265"/>
      <c r="BK116" s="268"/>
      <c r="BL116" s="266"/>
      <c r="BM116" s="265"/>
      <c r="BN116" s="265"/>
      <c r="BO116" s="268"/>
      <c r="BP116" s="266"/>
      <c r="BQ116" s="265"/>
      <c r="BR116" s="265"/>
      <c r="BS116" s="265"/>
      <c r="BT116" s="268"/>
      <c r="BU116" s="266"/>
      <c r="BV116" s="265"/>
      <c r="BW116" s="265"/>
      <c r="BX116" s="268"/>
      <c r="BY116" s="266"/>
      <c r="BZ116" s="265"/>
      <c r="CA116" s="265"/>
      <c r="CB116" s="268"/>
      <c r="CC116" s="266"/>
      <c r="CD116" s="265"/>
      <c r="CE116" s="265"/>
      <c r="CF116" s="265"/>
      <c r="CG116" s="268"/>
      <c r="CH116" s="266"/>
      <c r="CI116" s="265"/>
      <c r="CJ116" s="265"/>
      <c r="CK116" s="268"/>
      <c r="CL116" s="266"/>
      <c r="CM116" s="265"/>
      <c r="CN116" s="265"/>
      <c r="CO116" s="265"/>
      <c r="CP116" s="265"/>
      <c r="CQ116" s="520"/>
      <c r="CR116" s="265"/>
      <c r="CS116" s="265"/>
      <c r="CT116" s="268"/>
      <c r="CU116" s="266"/>
      <c r="CV116" s="265"/>
      <c r="CW116" s="265"/>
      <c r="CX116" s="268"/>
      <c r="CY116" s="266"/>
      <c r="CZ116" s="265"/>
      <c r="DA116" s="265"/>
      <c r="DB116" s="268"/>
      <c r="DC116" s="266"/>
      <c r="DD116" s="265"/>
      <c r="DE116" s="265"/>
      <c r="DF116" s="265"/>
      <c r="DG116" s="268"/>
      <c r="DH116" s="266"/>
      <c r="DI116" s="265"/>
      <c r="DJ116" s="265"/>
      <c r="DK116" s="268"/>
      <c r="DL116" s="266"/>
      <c r="DM116" s="265"/>
      <c r="DN116" s="265"/>
      <c r="DO116" s="268"/>
      <c r="DP116" s="266"/>
      <c r="DQ116" s="265"/>
      <c r="DR116" s="265"/>
      <c r="DS116" s="265"/>
      <c r="DT116" s="268"/>
    </row>
    <row r="117" spans="1:134" s="220" customFormat="1" ht="9" customHeight="1">
      <c r="B117" s="393" t="s">
        <v>220</v>
      </c>
      <c r="C117" s="247"/>
      <c r="D117" s="247"/>
      <c r="E117" s="247"/>
      <c r="F117" s="247"/>
      <c r="G117" s="247"/>
      <c r="H117" s="247"/>
      <c r="I117" s="247"/>
      <c r="J117" s="247"/>
      <c r="K117" s="247"/>
      <c r="L117" s="247"/>
      <c r="M117" s="247"/>
      <c r="N117" s="247"/>
      <c r="O117" s="247"/>
      <c r="P117" s="247"/>
      <c r="Q117" s="247"/>
      <c r="R117" s="247"/>
      <c r="S117" s="247"/>
      <c r="T117" s="247"/>
      <c r="U117" s="247"/>
      <c r="V117" s="247"/>
      <c r="W117" s="247"/>
      <c r="X117" s="247"/>
      <c r="Y117" s="247"/>
      <c r="Z117" s="247"/>
      <c r="AA117" s="247"/>
      <c r="AB117" s="247"/>
      <c r="AC117" s="247"/>
      <c r="AD117" s="247"/>
      <c r="AE117" s="247"/>
      <c r="AF117" s="247"/>
      <c r="AG117" s="247"/>
      <c r="AH117" s="247"/>
      <c r="AI117" s="247"/>
      <c r="AJ117" s="247"/>
      <c r="AK117" s="247"/>
      <c r="AL117" s="247"/>
      <c r="AM117" s="247"/>
      <c r="AN117" s="247"/>
      <c r="AO117" s="247"/>
      <c r="AP117" s="247"/>
      <c r="AQ117" s="247"/>
      <c r="AR117" s="247"/>
      <c r="AS117" s="247"/>
      <c r="AT117" s="247"/>
      <c r="AU117" s="247"/>
      <c r="AV117" s="247"/>
      <c r="AW117" s="247"/>
      <c r="AX117" s="247"/>
      <c r="AY117" s="247"/>
      <c r="AZ117" s="247"/>
      <c r="BA117" s="247"/>
      <c r="BB117" s="247" t="s">
        <v>202</v>
      </c>
      <c r="BC117" s="269"/>
      <c r="BD117" s="270"/>
      <c r="BE117" s="270"/>
      <c r="BF117" s="270"/>
      <c r="BG117" s="271"/>
      <c r="BH117" s="269"/>
      <c r="BI117" s="270"/>
      <c r="BJ117" s="270"/>
      <c r="BK117" s="271"/>
      <c r="BL117" s="269"/>
      <c r="BM117" s="225"/>
      <c r="BN117" s="225"/>
      <c r="BO117" s="226"/>
      <c r="BP117" s="224"/>
      <c r="BQ117" s="225"/>
      <c r="BR117" s="225"/>
      <c r="BS117" s="225"/>
      <c r="BT117" s="226"/>
      <c r="BU117" s="224"/>
      <c r="BV117" s="225"/>
      <c r="BW117" s="225"/>
      <c r="BX117" s="226"/>
      <c r="BY117" s="224"/>
      <c r="BZ117" s="225"/>
      <c r="CA117" s="225"/>
      <c r="CB117" s="226"/>
      <c r="CC117" s="224"/>
      <c r="CD117" s="225"/>
      <c r="CE117" s="225"/>
      <c r="CF117" s="225"/>
      <c r="CG117" s="226"/>
      <c r="CH117" s="224"/>
      <c r="CI117" s="225"/>
      <c r="CJ117" s="225"/>
      <c r="CK117" s="226"/>
      <c r="CL117" s="224"/>
      <c r="CM117" s="225"/>
      <c r="CN117" s="225"/>
      <c r="CO117" s="225"/>
      <c r="CP117" s="225"/>
      <c r="CQ117" s="519"/>
      <c r="CR117" s="225"/>
      <c r="CS117" s="225"/>
      <c r="CT117" s="226"/>
      <c r="CU117" s="224"/>
      <c r="CV117" s="225"/>
      <c r="CW117" s="225"/>
      <c r="CX117" s="226"/>
      <c r="CY117" s="224"/>
      <c r="CZ117" s="225"/>
      <c r="DA117" s="225"/>
      <c r="DB117" s="226"/>
      <c r="DC117" s="224"/>
      <c r="DD117" s="225"/>
      <c r="DE117" s="225"/>
      <c r="DF117" s="225"/>
      <c r="DG117" s="226"/>
      <c r="DH117" s="224"/>
      <c r="DI117" s="225"/>
      <c r="DJ117" s="225"/>
      <c r="DK117" s="226"/>
      <c r="DL117" s="224"/>
      <c r="DM117" s="225"/>
      <c r="DN117" s="225"/>
      <c r="DO117" s="226"/>
      <c r="DP117" s="224"/>
      <c r="DQ117" s="225"/>
      <c r="DR117" s="225"/>
      <c r="DS117" s="225"/>
      <c r="DT117" s="226"/>
    </row>
    <row r="118" spans="1:134" s="220" customFormat="1" ht="9.75" customHeight="1">
      <c r="B118" s="394" t="s">
        <v>343</v>
      </c>
      <c r="C118" s="247"/>
      <c r="D118" s="247"/>
      <c r="E118" s="247"/>
      <c r="F118" s="247"/>
      <c r="G118" s="247"/>
      <c r="H118" s="247"/>
      <c r="I118" s="247"/>
      <c r="J118" s="247"/>
      <c r="K118" s="247"/>
      <c r="L118" s="247"/>
      <c r="M118" s="247"/>
      <c r="N118" s="247"/>
      <c r="O118" s="247"/>
      <c r="P118" s="247"/>
      <c r="Q118" s="247"/>
      <c r="R118" s="247"/>
      <c r="S118" s="247"/>
      <c r="T118" s="247"/>
      <c r="U118" s="247"/>
      <c r="V118" s="247"/>
      <c r="W118" s="247"/>
      <c r="X118" s="247"/>
      <c r="Y118" s="247"/>
      <c r="Z118" s="247"/>
      <c r="AA118" s="247"/>
      <c r="AB118" s="247"/>
      <c r="AC118" s="247"/>
      <c r="AD118" s="247"/>
      <c r="AE118" s="247"/>
      <c r="AF118" s="247"/>
      <c r="AG118" s="247"/>
      <c r="AH118" s="247"/>
      <c r="AI118" s="247"/>
      <c r="AJ118" s="247"/>
      <c r="AK118" s="247"/>
      <c r="AL118" s="247"/>
      <c r="AM118" s="247"/>
      <c r="AN118" s="247"/>
      <c r="AO118" s="247"/>
      <c r="AP118" s="247"/>
      <c r="AQ118" s="247"/>
      <c r="AR118" s="247"/>
      <c r="AS118" s="247"/>
      <c r="AT118" s="247"/>
      <c r="AU118" s="247"/>
      <c r="AV118" s="247"/>
      <c r="AW118" s="247"/>
      <c r="AX118" s="247"/>
      <c r="AY118" s="247"/>
      <c r="AZ118" s="247"/>
      <c r="BA118" s="247"/>
      <c r="BB118" s="247" t="s">
        <v>202</v>
      </c>
      <c r="BC118" s="269"/>
      <c r="BD118" s="270"/>
      <c r="BE118" s="270"/>
      <c r="BF118" s="270"/>
      <c r="BG118" s="271"/>
      <c r="BH118" s="269"/>
      <c r="BI118" s="380"/>
      <c r="BJ118" s="380"/>
      <c r="BK118" s="396"/>
      <c r="BL118" s="406"/>
      <c r="BM118" s="270"/>
      <c r="BN118" s="270"/>
      <c r="BO118" s="271"/>
      <c r="BP118" s="269"/>
      <c r="BQ118" s="270"/>
      <c r="BR118" s="270"/>
      <c r="BS118" s="270"/>
      <c r="BT118" s="271"/>
      <c r="BU118" s="224"/>
      <c r="BV118" s="225"/>
      <c r="BW118" s="225"/>
      <c r="BX118" s="226"/>
      <c r="BY118" s="224"/>
      <c r="BZ118" s="225"/>
      <c r="CA118" s="225"/>
      <c r="CB118" s="226"/>
      <c r="CC118" s="224"/>
      <c r="CD118" s="225"/>
      <c r="CE118" s="225"/>
      <c r="CF118" s="225"/>
      <c r="CG118" s="226"/>
      <c r="CH118" s="224"/>
      <c r="CI118" s="225"/>
      <c r="CJ118" s="225"/>
      <c r="CK118" s="226"/>
      <c r="CL118" s="224"/>
      <c r="CM118" s="225"/>
      <c r="CN118" s="225"/>
      <c r="CO118" s="225"/>
      <c r="CP118" s="225"/>
      <c r="CQ118" s="519"/>
      <c r="CR118" s="225"/>
      <c r="CS118" s="225"/>
      <c r="CT118" s="226"/>
      <c r="CU118" s="224"/>
      <c r="CV118" s="225"/>
      <c r="CW118" s="225"/>
      <c r="CX118" s="226"/>
      <c r="CY118" s="224"/>
      <c r="CZ118" s="225"/>
      <c r="DA118" s="225"/>
      <c r="DB118" s="226"/>
      <c r="DC118" s="224"/>
      <c r="DD118" s="225"/>
      <c r="DE118" s="225"/>
      <c r="DF118" s="225"/>
      <c r="DG118" s="226"/>
      <c r="DH118" s="224"/>
      <c r="DI118" s="225"/>
      <c r="DJ118" s="225"/>
      <c r="DK118" s="226"/>
      <c r="DL118" s="224"/>
      <c r="DM118" s="225"/>
      <c r="DN118" s="225"/>
      <c r="DO118" s="226"/>
      <c r="DP118" s="224"/>
      <c r="DQ118" s="225"/>
      <c r="DR118" s="225"/>
      <c r="DS118" s="225"/>
      <c r="DT118" s="226"/>
    </row>
    <row r="119" spans="1:134" s="220" customFormat="1" ht="9.75" customHeight="1">
      <c r="B119" s="394" t="s">
        <v>344</v>
      </c>
      <c r="C119" s="247"/>
      <c r="D119" s="247"/>
      <c r="E119" s="247"/>
      <c r="F119" s="247"/>
      <c r="G119" s="247"/>
      <c r="H119" s="247"/>
      <c r="I119" s="247"/>
      <c r="J119" s="247"/>
      <c r="K119" s="247"/>
      <c r="L119" s="247"/>
      <c r="M119" s="247"/>
      <c r="N119" s="247"/>
      <c r="O119" s="247"/>
      <c r="P119" s="247"/>
      <c r="Q119" s="247"/>
      <c r="R119" s="247"/>
      <c r="S119" s="247"/>
      <c r="T119" s="247"/>
      <c r="U119" s="247"/>
      <c r="V119" s="247"/>
      <c r="W119" s="247"/>
      <c r="X119" s="247"/>
      <c r="Y119" s="247"/>
      <c r="Z119" s="247"/>
      <c r="AA119" s="247"/>
      <c r="AB119" s="247"/>
      <c r="AC119" s="247"/>
      <c r="AD119" s="247"/>
      <c r="AE119" s="247"/>
      <c r="AF119" s="247"/>
      <c r="AG119" s="247"/>
      <c r="AH119" s="247"/>
      <c r="AI119" s="247"/>
      <c r="AJ119" s="247"/>
      <c r="AK119" s="247"/>
      <c r="AL119" s="247"/>
      <c r="AM119" s="247"/>
      <c r="AN119" s="247"/>
      <c r="AO119" s="247"/>
      <c r="AP119" s="247"/>
      <c r="AQ119" s="247"/>
      <c r="AR119" s="247"/>
      <c r="AS119" s="247"/>
      <c r="AT119" s="247"/>
      <c r="AU119" s="247"/>
      <c r="AV119" s="247"/>
      <c r="AW119" s="247"/>
      <c r="AX119" s="247"/>
      <c r="AY119" s="247"/>
      <c r="AZ119" s="247"/>
      <c r="BA119" s="247"/>
      <c r="BB119" s="247" t="s">
        <v>202</v>
      </c>
      <c r="BC119" s="269"/>
      <c r="BD119" s="270"/>
      <c r="BE119" s="270"/>
      <c r="BF119" s="270"/>
      <c r="BG119" s="271"/>
      <c r="BH119" s="269"/>
      <c r="BI119" s="270"/>
      <c r="BJ119" s="270"/>
      <c r="BK119" s="374"/>
      <c r="BL119" s="408"/>
      <c r="BM119" s="270"/>
      <c r="BN119" s="270"/>
      <c r="BO119" s="271"/>
      <c r="BP119" s="269"/>
      <c r="BQ119" s="270"/>
      <c r="BR119" s="270"/>
      <c r="BS119" s="270"/>
      <c r="BT119" s="271"/>
      <c r="BU119" s="269"/>
      <c r="BV119" s="270"/>
      <c r="BW119" s="270"/>
      <c r="BX119" s="271"/>
      <c r="BY119" s="269"/>
      <c r="BZ119" s="270"/>
      <c r="CA119" s="270"/>
      <c r="CB119" s="226"/>
      <c r="CC119" s="224"/>
      <c r="CD119" s="225"/>
      <c r="CE119" s="225"/>
      <c r="CF119" s="225"/>
      <c r="CG119" s="226"/>
      <c r="CH119" s="224"/>
      <c r="CI119" s="225"/>
      <c r="CJ119" s="225"/>
      <c r="CK119" s="226"/>
      <c r="CL119" s="224"/>
      <c r="CM119" s="225"/>
      <c r="CN119" s="225"/>
      <c r="CO119" s="225"/>
      <c r="CP119" s="225"/>
      <c r="CQ119" s="519"/>
      <c r="CR119" s="225"/>
      <c r="CS119" s="225"/>
      <c r="CT119" s="226"/>
      <c r="CU119" s="224"/>
      <c r="CV119" s="225"/>
      <c r="CW119" s="225"/>
      <c r="CX119" s="226"/>
      <c r="CY119" s="224"/>
      <c r="CZ119" s="225"/>
      <c r="DA119" s="225"/>
      <c r="DB119" s="226"/>
      <c r="DC119" s="224"/>
      <c r="DD119" s="225"/>
      <c r="DE119" s="225"/>
      <c r="DF119" s="225"/>
      <c r="DG119" s="226"/>
      <c r="DH119" s="224"/>
      <c r="DI119" s="225"/>
      <c r="DJ119" s="225"/>
      <c r="DK119" s="226"/>
      <c r="DL119" s="224"/>
      <c r="DM119" s="225"/>
      <c r="DN119" s="225"/>
      <c r="DO119" s="226"/>
      <c r="DP119" s="224"/>
      <c r="DQ119" s="225"/>
      <c r="DR119" s="225"/>
      <c r="DS119" s="225"/>
      <c r="DT119" s="226"/>
      <c r="DU119" s="225"/>
      <c r="DV119" s="225"/>
      <c r="DW119" s="225"/>
      <c r="DX119" s="225"/>
      <c r="DY119" s="225"/>
      <c r="DZ119" s="225"/>
      <c r="EA119" s="225"/>
      <c r="EB119" s="225"/>
    </row>
    <row r="120" spans="1:134" s="220" customFormat="1" ht="9.75" customHeight="1">
      <c r="B120" s="394" t="s">
        <v>345</v>
      </c>
      <c r="C120" s="247"/>
      <c r="D120" s="247"/>
      <c r="E120" s="247"/>
      <c r="F120" s="247"/>
      <c r="G120" s="247"/>
      <c r="H120" s="247"/>
      <c r="I120" s="247"/>
      <c r="J120" s="247"/>
      <c r="K120" s="247"/>
      <c r="L120" s="247"/>
      <c r="M120" s="247"/>
      <c r="N120" s="247"/>
      <c r="O120" s="247"/>
      <c r="P120" s="247"/>
      <c r="Q120" s="247"/>
      <c r="R120" s="247"/>
      <c r="S120" s="247"/>
      <c r="T120" s="247"/>
      <c r="U120" s="247"/>
      <c r="V120" s="247"/>
      <c r="W120" s="247"/>
      <c r="X120" s="247"/>
      <c r="Y120" s="247"/>
      <c r="Z120" s="247"/>
      <c r="AA120" s="247"/>
      <c r="AB120" s="247"/>
      <c r="AC120" s="247"/>
      <c r="AD120" s="247"/>
      <c r="AE120" s="247"/>
      <c r="AF120" s="247"/>
      <c r="AG120" s="247"/>
      <c r="AH120" s="247"/>
      <c r="AI120" s="247"/>
      <c r="AJ120" s="247"/>
      <c r="AK120" s="247"/>
      <c r="AL120" s="247"/>
      <c r="AM120" s="247"/>
      <c r="AN120" s="247"/>
      <c r="AO120" s="247"/>
      <c r="AP120" s="247"/>
      <c r="AQ120" s="247"/>
      <c r="AR120" s="247"/>
      <c r="AS120" s="247"/>
      <c r="AT120" s="247"/>
      <c r="AU120" s="247"/>
      <c r="AV120" s="247"/>
      <c r="AW120" s="247"/>
      <c r="AX120" s="247"/>
      <c r="AY120" s="247"/>
      <c r="AZ120" s="247"/>
      <c r="BA120" s="247"/>
      <c r="BB120" s="247" t="s">
        <v>202</v>
      </c>
      <c r="BC120" s="269"/>
      <c r="BD120" s="270"/>
      <c r="BE120" s="270"/>
      <c r="BF120" s="270"/>
      <c r="BG120" s="271"/>
      <c r="BH120" s="269"/>
      <c r="BI120" s="270"/>
      <c r="BJ120" s="270"/>
      <c r="BK120" s="271"/>
      <c r="BL120" s="409"/>
      <c r="BM120" s="270"/>
      <c r="BN120" s="270"/>
      <c r="BO120" s="271"/>
      <c r="BP120" s="269"/>
      <c r="BQ120" s="270"/>
      <c r="BR120" s="270"/>
      <c r="BS120" s="270"/>
      <c r="BT120" s="271"/>
      <c r="BU120" s="269"/>
      <c r="BV120" s="270"/>
      <c r="BW120" s="270"/>
      <c r="BX120" s="271"/>
      <c r="BY120" s="269"/>
      <c r="BZ120" s="270"/>
      <c r="CA120" s="270"/>
      <c r="CB120" s="226"/>
      <c r="CC120" s="224"/>
      <c r="CD120" s="225"/>
      <c r="CE120" s="225"/>
      <c r="CF120" s="225"/>
      <c r="CG120" s="226"/>
      <c r="CH120" s="224"/>
      <c r="CI120" s="225"/>
      <c r="CJ120" s="225"/>
      <c r="CK120" s="226"/>
      <c r="CL120" s="224"/>
      <c r="CM120" s="225"/>
      <c r="CN120" s="225"/>
      <c r="CO120" s="225"/>
      <c r="CP120" s="225"/>
      <c r="CQ120" s="519"/>
      <c r="CR120" s="225"/>
      <c r="CS120" s="225"/>
      <c r="CT120" s="226"/>
      <c r="CU120" s="224"/>
      <c r="CV120" s="225"/>
      <c r="CW120" s="225"/>
      <c r="CX120" s="226"/>
      <c r="CY120" s="224"/>
      <c r="CZ120" s="225"/>
      <c r="DA120" s="225"/>
      <c r="DB120" s="226"/>
      <c r="DC120" s="224"/>
      <c r="DD120" s="225"/>
      <c r="DE120" s="225"/>
      <c r="DF120" s="225"/>
      <c r="DG120" s="226"/>
      <c r="DH120" s="224"/>
      <c r="DI120" s="225"/>
      <c r="DJ120" s="225"/>
      <c r="DK120" s="226"/>
      <c r="DL120" s="224"/>
      <c r="DM120" s="225"/>
      <c r="DN120" s="225"/>
      <c r="DO120" s="226"/>
      <c r="DP120" s="224"/>
      <c r="DQ120" s="225"/>
      <c r="DR120" s="225"/>
      <c r="DS120" s="225"/>
      <c r="DT120" s="226"/>
      <c r="DU120" s="225"/>
      <c r="DV120" s="225"/>
      <c r="DW120" s="225"/>
      <c r="DX120" s="225"/>
      <c r="DY120" s="225"/>
      <c r="DZ120" s="225"/>
      <c r="EA120" s="225"/>
      <c r="EB120" s="225"/>
    </row>
    <row r="121" spans="1:134" s="220" customFormat="1" ht="9.75" customHeight="1">
      <c r="B121" s="394" t="s">
        <v>346</v>
      </c>
      <c r="C121" s="247"/>
      <c r="D121" s="247"/>
      <c r="E121" s="247"/>
      <c r="F121" s="247"/>
      <c r="G121" s="247"/>
      <c r="H121" s="247"/>
      <c r="I121" s="247"/>
      <c r="J121" s="247"/>
      <c r="K121" s="247"/>
      <c r="L121" s="247"/>
      <c r="M121" s="247"/>
      <c r="N121" s="247"/>
      <c r="O121" s="247"/>
      <c r="P121" s="247"/>
      <c r="Q121" s="247"/>
      <c r="R121" s="247"/>
      <c r="S121" s="247"/>
      <c r="T121" s="247"/>
      <c r="U121" s="247"/>
      <c r="V121" s="247"/>
      <c r="W121" s="247"/>
      <c r="X121" s="247"/>
      <c r="Y121" s="247"/>
      <c r="Z121" s="247"/>
      <c r="AA121" s="247"/>
      <c r="AB121" s="247"/>
      <c r="AC121" s="247"/>
      <c r="AD121" s="247"/>
      <c r="AE121" s="247"/>
      <c r="AF121" s="247"/>
      <c r="AG121" s="247"/>
      <c r="AH121" s="247"/>
      <c r="AI121" s="247"/>
      <c r="AJ121" s="247"/>
      <c r="AK121" s="247"/>
      <c r="AL121" s="247"/>
      <c r="AM121" s="247"/>
      <c r="AN121" s="247"/>
      <c r="AO121" s="247"/>
      <c r="AP121" s="247"/>
      <c r="AQ121" s="247"/>
      <c r="AR121" s="247"/>
      <c r="AS121" s="247"/>
      <c r="AT121" s="247"/>
      <c r="AU121" s="247"/>
      <c r="AV121" s="247"/>
      <c r="AW121" s="247"/>
      <c r="AX121" s="247"/>
      <c r="AY121" s="247"/>
      <c r="AZ121" s="247"/>
      <c r="BA121" s="247"/>
      <c r="BB121" s="247" t="s">
        <v>202</v>
      </c>
      <c r="BC121" s="269"/>
      <c r="BD121" s="270"/>
      <c r="BE121" s="270"/>
      <c r="BF121" s="270"/>
      <c r="BG121" s="271"/>
      <c r="BH121" s="269"/>
      <c r="BI121" s="270"/>
      <c r="BJ121" s="270"/>
      <c r="BK121" s="226"/>
      <c r="BL121" s="269"/>
      <c r="BM121" s="387"/>
      <c r="BN121" s="387"/>
      <c r="BO121" s="385"/>
      <c r="BP121" s="386"/>
      <c r="BQ121" s="270"/>
      <c r="BR121" s="270"/>
      <c r="BS121" s="270"/>
      <c r="BT121" s="271"/>
      <c r="BU121" s="269"/>
      <c r="BV121" s="270"/>
      <c r="BW121" s="270"/>
      <c r="BX121" s="271"/>
      <c r="BY121" s="269"/>
      <c r="BZ121" s="270"/>
      <c r="CA121" s="270"/>
      <c r="CB121" s="226"/>
      <c r="CC121" s="224"/>
      <c r="CD121" s="225"/>
      <c r="CE121" s="225"/>
      <c r="CF121" s="225"/>
      <c r="CG121" s="226"/>
      <c r="CH121" s="224"/>
      <c r="CI121" s="225"/>
      <c r="CJ121" s="225"/>
      <c r="CK121" s="226"/>
      <c r="CL121" s="224"/>
      <c r="CM121" s="225"/>
      <c r="CN121" s="225"/>
      <c r="CO121" s="225"/>
      <c r="CP121" s="225"/>
      <c r="CQ121" s="519"/>
      <c r="CR121" s="225"/>
      <c r="CS121" s="225"/>
      <c r="CT121" s="226"/>
      <c r="CU121" s="224"/>
      <c r="CV121" s="225"/>
      <c r="CW121" s="225"/>
      <c r="CX121" s="226"/>
      <c r="CY121" s="224"/>
      <c r="CZ121" s="225"/>
      <c r="DA121" s="225"/>
      <c r="DB121" s="226"/>
      <c r="DC121" s="224"/>
      <c r="DD121" s="225"/>
      <c r="DE121" s="225"/>
      <c r="DF121" s="225"/>
      <c r="DG121" s="226"/>
      <c r="DH121" s="224"/>
      <c r="DI121" s="225"/>
      <c r="DJ121" s="225"/>
      <c r="DK121" s="226"/>
      <c r="DL121" s="224"/>
      <c r="DM121" s="225"/>
      <c r="DN121" s="225"/>
      <c r="DO121" s="226"/>
      <c r="DP121" s="224"/>
      <c r="DQ121" s="225"/>
      <c r="DR121" s="225"/>
      <c r="DS121" s="225"/>
      <c r="DT121" s="226"/>
      <c r="DU121" s="225"/>
      <c r="DV121" s="225"/>
      <c r="DW121" s="225"/>
      <c r="DX121" s="225"/>
      <c r="DY121" s="225"/>
      <c r="DZ121" s="225"/>
      <c r="EA121" s="225"/>
      <c r="EB121" s="225"/>
    </row>
    <row r="122" spans="1:134" s="220" customFormat="1" ht="9" customHeight="1">
      <c r="B122" s="391" t="s">
        <v>53</v>
      </c>
      <c r="C122" s="247"/>
      <c r="D122" s="247"/>
      <c r="E122" s="247"/>
      <c r="F122" s="247"/>
      <c r="G122" s="247"/>
      <c r="H122" s="247"/>
      <c r="I122" s="247"/>
      <c r="J122" s="247"/>
      <c r="K122" s="247"/>
      <c r="L122" s="247"/>
      <c r="M122" s="247"/>
      <c r="N122" s="247"/>
      <c r="O122" s="247"/>
      <c r="P122" s="247"/>
      <c r="Q122" s="247"/>
      <c r="R122" s="247"/>
      <c r="S122" s="247"/>
      <c r="T122" s="247"/>
      <c r="U122" s="247"/>
      <c r="V122" s="247"/>
      <c r="W122" s="247"/>
      <c r="X122" s="247"/>
      <c r="Y122" s="247"/>
      <c r="Z122" s="247"/>
      <c r="AA122" s="247"/>
      <c r="AB122" s="247"/>
      <c r="AC122" s="247"/>
      <c r="AD122" s="247"/>
      <c r="AE122" s="247"/>
      <c r="AF122" s="247"/>
      <c r="AG122" s="247"/>
      <c r="AH122" s="247"/>
      <c r="AI122" s="247"/>
      <c r="AJ122" s="247"/>
      <c r="AK122" s="247"/>
      <c r="AL122" s="247"/>
      <c r="AM122" s="247"/>
      <c r="AN122" s="247"/>
      <c r="AO122" s="247"/>
      <c r="AP122" s="247"/>
      <c r="AQ122" s="247"/>
      <c r="AR122" s="247"/>
      <c r="AS122" s="247"/>
      <c r="AT122" s="247"/>
      <c r="AU122" s="247"/>
      <c r="AV122" s="247"/>
      <c r="AW122" s="247"/>
      <c r="AX122" s="247"/>
      <c r="AY122" s="247"/>
      <c r="AZ122" s="247"/>
      <c r="BA122" s="247"/>
      <c r="BB122" s="247" t="s">
        <v>202</v>
      </c>
      <c r="BC122" s="224"/>
      <c r="BD122" s="270"/>
      <c r="BE122" s="270"/>
      <c r="BF122" s="270"/>
      <c r="BG122" s="271"/>
      <c r="BH122" s="269"/>
      <c r="BI122" s="270"/>
      <c r="BJ122" s="270"/>
      <c r="BK122" s="226"/>
      <c r="BL122" s="269"/>
      <c r="BM122" s="270"/>
      <c r="BN122" s="270"/>
      <c r="BO122" s="271"/>
      <c r="BP122" s="269"/>
      <c r="BQ122" s="225"/>
      <c r="BR122" s="225"/>
      <c r="BS122" s="270"/>
      <c r="BT122" s="271"/>
      <c r="BU122" s="269"/>
      <c r="BV122" s="270"/>
      <c r="BW122" s="270"/>
      <c r="BX122" s="271"/>
      <c r="BY122" s="269"/>
      <c r="BZ122" s="270"/>
      <c r="CA122" s="270"/>
      <c r="CB122" s="226"/>
      <c r="CC122" s="224"/>
      <c r="CD122" s="225"/>
      <c r="CE122" s="225"/>
      <c r="CF122" s="225"/>
      <c r="CG122" s="226"/>
      <c r="CH122" s="224"/>
      <c r="CI122" s="225"/>
      <c r="CJ122" s="225"/>
      <c r="CK122" s="226"/>
      <c r="CL122" s="224"/>
      <c r="CM122" s="225"/>
      <c r="CN122" s="225"/>
      <c r="CO122" s="225"/>
      <c r="CP122" s="225"/>
      <c r="CQ122" s="519"/>
      <c r="CR122" s="225"/>
      <c r="CS122" s="225"/>
      <c r="CT122" s="226"/>
      <c r="CU122" s="224"/>
      <c r="CV122" s="225"/>
      <c r="CW122" s="225"/>
      <c r="CX122" s="226"/>
      <c r="CY122" s="224"/>
      <c r="CZ122" s="225"/>
      <c r="DA122" s="225"/>
      <c r="DB122" s="226"/>
      <c r="DC122" s="224"/>
      <c r="DD122" s="225"/>
      <c r="DE122" s="225"/>
      <c r="DF122" s="225"/>
      <c r="DG122" s="226"/>
      <c r="DH122" s="224"/>
      <c r="DI122" s="225"/>
      <c r="DJ122" s="225"/>
      <c r="DK122" s="226"/>
      <c r="DL122" s="224"/>
      <c r="DM122" s="225"/>
      <c r="DN122" s="225"/>
      <c r="DO122" s="226"/>
      <c r="DP122" s="224"/>
      <c r="DQ122" s="225"/>
      <c r="DR122" s="225"/>
      <c r="DS122" s="225"/>
      <c r="DT122" s="226"/>
      <c r="DU122" s="225"/>
      <c r="DV122" s="225"/>
      <c r="DW122" s="225"/>
      <c r="DX122" s="225"/>
      <c r="DY122" s="225"/>
      <c r="DZ122" s="225"/>
      <c r="EA122" s="225"/>
      <c r="EB122" s="225"/>
    </row>
    <row r="123" spans="1:134" s="220" customFormat="1" ht="9" customHeight="1">
      <c r="B123" s="392" t="s">
        <v>343</v>
      </c>
      <c r="C123" s="247"/>
      <c r="D123" s="247"/>
      <c r="E123" s="247"/>
      <c r="F123" s="247"/>
      <c r="G123" s="247"/>
      <c r="H123" s="247"/>
      <c r="I123" s="247"/>
      <c r="J123" s="247"/>
      <c r="K123" s="247"/>
      <c r="L123" s="247"/>
      <c r="M123" s="247"/>
      <c r="N123" s="247"/>
      <c r="O123" s="247"/>
      <c r="P123" s="247"/>
      <c r="Q123" s="247"/>
      <c r="R123" s="247"/>
      <c r="S123" s="247"/>
      <c r="T123" s="247"/>
      <c r="U123" s="247"/>
      <c r="V123" s="247"/>
      <c r="W123" s="247"/>
      <c r="X123" s="247"/>
      <c r="Y123" s="247"/>
      <c r="Z123" s="247"/>
      <c r="AA123" s="247"/>
      <c r="AB123" s="247"/>
      <c r="AC123" s="247"/>
      <c r="AD123" s="247"/>
      <c r="AE123" s="247"/>
      <c r="AF123" s="247"/>
      <c r="AG123" s="247"/>
      <c r="AH123" s="247"/>
      <c r="AI123" s="247"/>
      <c r="AJ123" s="247"/>
      <c r="AK123" s="247"/>
      <c r="AL123" s="247"/>
      <c r="AM123" s="247"/>
      <c r="AN123" s="247"/>
      <c r="AO123" s="247"/>
      <c r="AP123" s="247"/>
      <c r="AQ123" s="247"/>
      <c r="AR123" s="247"/>
      <c r="AS123" s="247"/>
      <c r="AT123" s="247"/>
      <c r="AU123" s="247"/>
      <c r="AV123" s="247"/>
      <c r="AW123" s="247"/>
      <c r="AX123" s="247"/>
      <c r="AY123" s="247"/>
      <c r="AZ123" s="247"/>
      <c r="BA123" s="247"/>
      <c r="BB123" s="247" t="s">
        <v>202</v>
      </c>
      <c r="BC123" s="224"/>
      <c r="BD123" s="270"/>
      <c r="BE123" s="270"/>
      <c r="BF123" s="270"/>
      <c r="BG123" s="271"/>
      <c r="BH123" s="269"/>
      <c r="BI123" s="270"/>
      <c r="BJ123" s="270"/>
      <c r="BK123" s="226"/>
      <c r="BL123" s="531"/>
      <c r="BM123" s="225"/>
      <c r="BN123" s="270"/>
      <c r="BO123" s="271"/>
      <c r="BP123" s="269"/>
      <c r="BQ123" s="225"/>
      <c r="BR123" s="225"/>
      <c r="BS123" s="270"/>
      <c r="BT123" s="271"/>
      <c r="BU123" s="269"/>
      <c r="BV123" s="270"/>
      <c r="BW123" s="270"/>
      <c r="BX123" s="271"/>
      <c r="BY123" s="269"/>
      <c r="BZ123" s="270"/>
      <c r="CA123" s="270"/>
      <c r="CB123" s="226"/>
      <c r="CC123" s="224"/>
      <c r="CD123" s="225"/>
      <c r="CE123" s="225"/>
      <c r="CF123" s="225"/>
      <c r="CG123" s="226"/>
      <c r="CH123" s="224"/>
      <c r="CI123" s="225"/>
      <c r="CJ123" s="225"/>
      <c r="CK123" s="226"/>
      <c r="CL123" s="224"/>
      <c r="CM123" s="225"/>
      <c r="CN123" s="225"/>
      <c r="CO123" s="225"/>
      <c r="CP123" s="225"/>
      <c r="CQ123" s="519"/>
      <c r="CR123" s="225"/>
      <c r="CS123" s="225"/>
      <c r="CT123" s="226"/>
      <c r="CU123" s="224"/>
      <c r="CV123" s="225"/>
      <c r="CW123" s="225"/>
      <c r="CX123" s="226"/>
      <c r="CY123" s="224"/>
      <c r="CZ123" s="225"/>
      <c r="DA123" s="225"/>
      <c r="DB123" s="226"/>
      <c r="DC123" s="224"/>
      <c r="DD123" s="225"/>
      <c r="DE123" s="225"/>
      <c r="DF123" s="225"/>
      <c r="DG123" s="226"/>
      <c r="DH123" s="224"/>
      <c r="DI123" s="225"/>
      <c r="DJ123" s="225"/>
      <c r="DK123" s="226"/>
      <c r="DL123" s="224"/>
      <c r="DM123" s="225"/>
      <c r="DN123" s="225"/>
      <c r="DO123" s="226"/>
      <c r="DP123" s="224"/>
      <c r="DQ123" s="225"/>
      <c r="DR123" s="225"/>
      <c r="DS123" s="225"/>
      <c r="DT123" s="226"/>
      <c r="DU123" s="225"/>
      <c r="DV123" s="225"/>
      <c r="DW123" s="225"/>
      <c r="DX123" s="225"/>
      <c r="DY123" s="225"/>
      <c r="DZ123" s="225"/>
      <c r="EA123" s="225"/>
      <c r="EB123" s="225"/>
    </row>
    <row r="124" spans="1:134" s="220" customFormat="1" ht="9" customHeight="1">
      <c r="B124" s="392" t="s">
        <v>345</v>
      </c>
      <c r="C124" s="247"/>
      <c r="D124" s="247"/>
      <c r="E124" s="247"/>
      <c r="F124" s="247"/>
      <c r="G124" s="247"/>
      <c r="H124" s="247"/>
      <c r="I124" s="247"/>
      <c r="J124" s="247"/>
      <c r="K124" s="247"/>
      <c r="L124" s="247"/>
      <c r="M124" s="247"/>
      <c r="N124" s="247"/>
      <c r="O124" s="247"/>
      <c r="P124" s="247"/>
      <c r="Q124" s="247"/>
      <c r="R124" s="247"/>
      <c r="S124" s="247"/>
      <c r="T124" s="247"/>
      <c r="U124" s="247"/>
      <c r="V124" s="247"/>
      <c r="W124" s="247"/>
      <c r="X124" s="247"/>
      <c r="Y124" s="247"/>
      <c r="Z124" s="247"/>
      <c r="AA124" s="247"/>
      <c r="AB124" s="247"/>
      <c r="AC124" s="247"/>
      <c r="AD124" s="247"/>
      <c r="AE124" s="247"/>
      <c r="AF124" s="247"/>
      <c r="AG124" s="247"/>
      <c r="AH124" s="247"/>
      <c r="AI124" s="247"/>
      <c r="AJ124" s="247"/>
      <c r="AK124" s="247"/>
      <c r="AL124" s="247"/>
      <c r="AM124" s="247"/>
      <c r="AN124" s="247"/>
      <c r="AO124" s="247"/>
      <c r="AP124" s="247"/>
      <c r="AQ124" s="247"/>
      <c r="AR124" s="247"/>
      <c r="AS124" s="247"/>
      <c r="AT124" s="247"/>
      <c r="AU124" s="247"/>
      <c r="AV124" s="247"/>
      <c r="AW124" s="247"/>
      <c r="AX124" s="247"/>
      <c r="AY124" s="247"/>
      <c r="AZ124" s="247"/>
      <c r="BA124" s="247"/>
      <c r="BB124" s="247" t="s">
        <v>202</v>
      </c>
      <c r="BC124" s="224"/>
      <c r="BD124" s="270"/>
      <c r="BE124" s="270"/>
      <c r="BF124" s="270"/>
      <c r="BG124" s="271"/>
      <c r="BH124" s="269"/>
      <c r="BI124" s="270"/>
      <c r="BJ124" s="270"/>
      <c r="BK124" s="226"/>
      <c r="BL124" s="269"/>
      <c r="BM124" s="384"/>
      <c r="BN124" s="270"/>
      <c r="BO124" s="271"/>
      <c r="BP124" s="269"/>
      <c r="BQ124" s="225"/>
      <c r="BR124" s="225"/>
      <c r="BS124" s="270"/>
      <c r="BT124" s="271"/>
      <c r="BU124" s="269"/>
      <c r="BV124" s="270"/>
      <c r="BW124" s="270"/>
      <c r="BX124" s="271"/>
      <c r="BY124" s="269"/>
      <c r="BZ124" s="270"/>
      <c r="CA124" s="270"/>
      <c r="CB124" s="226"/>
      <c r="CC124" s="224"/>
      <c r="CD124" s="225"/>
      <c r="CE124" s="225"/>
      <c r="CF124" s="225"/>
      <c r="CG124" s="226"/>
      <c r="CH124" s="224"/>
      <c r="CI124" s="225"/>
      <c r="CJ124" s="225"/>
      <c r="CK124" s="226"/>
      <c r="CL124" s="224"/>
      <c r="CM124" s="225"/>
      <c r="CN124" s="225"/>
      <c r="CO124" s="225"/>
      <c r="CP124" s="225"/>
      <c r="CQ124" s="519"/>
      <c r="CR124" s="225"/>
      <c r="CS124" s="225"/>
      <c r="CT124" s="226"/>
      <c r="CU124" s="224"/>
      <c r="CV124" s="225"/>
      <c r="CW124" s="225"/>
      <c r="CX124" s="226"/>
      <c r="CY124" s="224"/>
      <c r="CZ124" s="225"/>
      <c r="DA124" s="225"/>
      <c r="DB124" s="226"/>
      <c r="DC124" s="224"/>
      <c r="DD124" s="225"/>
      <c r="DE124" s="225"/>
      <c r="DF124" s="225"/>
      <c r="DG124" s="226"/>
      <c r="DH124" s="224"/>
      <c r="DI124" s="225"/>
      <c r="DJ124" s="225"/>
      <c r="DK124" s="226"/>
      <c r="DL124" s="224"/>
      <c r="DM124" s="225"/>
      <c r="DN124" s="225"/>
      <c r="DO124" s="226"/>
      <c r="DP124" s="224"/>
      <c r="DQ124" s="225"/>
      <c r="DR124" s="225"/>
      <c r="DS124" s="225"/>
      <c r="DT124" s="226"/>
      <c r="DU124" s="225"/>
      <c r="DV124" s="225"/>
      <c r="DW124" s="225"/>
      <c r="DX124" s="225"/>
      <c r="DY124" s="225"/>
      <c r="DZ124" s="225"/>
      <c r="EA124" s="225"/>
      <c r="EB124" s="225"/>
    </row>
    <row r="125" spans="1:134" s="220" customFormat="1" ht="9" customHeight="1">
      <c r="B125" s="392" t="s">
        <v>551</v>
      </c>
      <c r="C125" s="247"/>
      <c r="D125" s="247"/>
      <c r="E125" s="247"/>
      <c r="F125" s="247"/>
      <c r="G125" s="247"/>
      <c r="H125" s="247"/>
      <c r="I125" s="247"/>
      <c r="J125" s="247"/>
      <c r="K125" s="247"/>
      <c r="L125" s="247"/>
      <c r="M125" s="247"/>
      <c r="N125" s="247"/>
      <c r="O125" s="247"/>
      <c r="P125" s="247"/>
      <c r="Q125" s="247"/>
      <c r="R125" s="247"/>
      <c r="S125" s="247"/>
      <c r="T125" s="247"/>
      <c r="U125" s="247"/>
      <c r="V125" s="247"/>
      <c r="W125" s="247"/>
      <c r="X125" s="247"/>
      <c r="Y125" s="247"/>
      <c r="Z125" s="247"/>
      <c r="AA125" s="247"/>
      <c r="AB125" s="247"/>
      <c r="AC125" s="247"/>
      <c r="AD125" s="247"/>
      <c r="AE125" s="247"/>
      <c r="AF125" s="247"/>
      <c r="AG125" s="247"/>
      <c r="AH125" s="247"/>
      <c r="AI125" s="247"/>
      <c r="AJ125" s="247"/>
      <c r="AK125" s="247"/>
      <c r="AL125" s="247"/>
      <c r="AM125" s="247"/>
      <c r="AN125" s="247"/>
      <c r="AO125" s="247"/>
      <c r="AP125" s="247"/>
      <c r="AQ125" s="247"/>
      <c r="AR125" s="247"/>
      <c r="AS125" s="247"/>
      <c r="AT125" s="247"/>
      <c r="AU125" s="247"/>
      <c r="AV125" s="247"/>
      <c r="AW125" s="247"/>
      <c r="AX125" s="247"/>
      <c r="AY125" s="247"/>
      <c r="AZ125" s="247"/>
      <c r="BA125" s="247"/>
      <c r="BB125" s="247" t="s">
        <v>202</v>
      </c>
      <c r="BC125" s="224"/>
      <c r="BD125" s="270"/>
      <c r="BE125" s="270"/>
      <c r="BF125" s="270"/>
      <c r="BG125" s="271"/>
      <c r="BH125" s="269"/>
      <c r="BI125" s="270"/>
      <c r="BJ125" s="270"/>
      <c r="BK125" s="226"/>
      <c r="BL125" s="269"/>
      <c r="BM125" s="273"/>
      <c r="BN125" s="270"/>
      <c r="BO125" s="273"/>
      <c r="BP125" s="269"/>
      <c r="BQ125" s="225"/>
      <c r="BR125" s="225"/>
      <c r="BS125" s="270"/>
      <c r="BT125" s="271"/>
      <c r="BU125" s="269"/>
      <c r="BV125" s="270"/>
      <c r="BW125" s="270"/>
      <c r="BX125" s="271"/>
      <c r="BY125" s="269"/>
      <c r="BZ125" s="270"/>
      <c r="CA125" s="270"/>
      <c r="CB125" s="226"/>
      <c r="CC125" s="224"/>
      <c r="CD125" s="225"/>
      <c r="CE125" s="225"/>
      <c r="CF125" s="225"/>
      <c r="CG125" s="226"/>
      <c r="CH125" s="224"/>
      <c r="CI125" s="225"/>
      <c r="CJ125" s="225"/>
      <c r="CK125" s="226"/>
      <c r="CL125" s="224"/>
      <c r="CM125" s="225"/>
      <c r="CN125" s="225"/>
      <c r="CO125" s="225"/>
      <c r="CP125" s="225"/>
      <c r="CQ125" s="519"/>
      <c r="CR125" s="225"/>
      <c r="CS125" s="225"/>
      <c r="CT125" s="226"/>
      <c r="CU125" s="224"/>
      <c r="CV125" s="225"/>
      <c r="CW125" s="225"/>
      <c r="CX125" s="226"/>
      <c r="CY125" s="224"/>
      <c r="CZ125" s="225"/>
      <c r="DA125" s="225"/>
      <c r="DB125" s="226"/>
      <c r="DC125" s="224"/>
      <c r="DD125" s="225"/>
      <c r="DE125" s="225"/>
      <c r="DF125" s="225"/>
      <c r="DG125" s="226"/>
      <c r="DH125" s="224"/>
      <c r="DI125" s="225"/>
      <c r="DJ125" s="225"/>
      <c r="DK125" s="226"/>
      <c r="DL125" s="224"/>
      <c r="DM125" s="225"/>
      <c r="DN125" s="225"/>
      <c r="DO125" s="226"/>
      <c r="DP125" s="224"/>
      <c r="DQ125" s="225"/>
      <c r="DR125" s="225"/>
      <c r="DS125" s="225"/>
      <c r="DT125" s="226"/>
      <c r="DU125" s="225"/>
      <c r="DV125" s="225"/>
      <c r="DW125" s="225"/>
      <c r="DX125" s="225"/>
      <c r="DY125" s="225"/>
      <c r="DZ125" s="225"/>
      <c r="EA125" s="225"/>
      <c r="EB125" s="225"/>
    </row>
    <row r="126" spans="1:134" s="220" customFormat="1" ht="9" customHeight="1" thickBot="1">
      <c r="B126" s="392" t="s">
        <v>346</v>
      </c>
      <c r="C126" s="247"/>
      <c r="D126" s="247"/>
      <c r="E126" s="247"/>
      <c r="F126" s="247"/>
      <c r="G126" s="247"/>
      <c r="H126" s="247"/>
      <c r="I126" s="247"/>
      <c r="J126" s="247"/>
      <c r="K126" s="247"/>
      <c r="L126" s="247"/>
      <c r="M126" s="247"/>
      <c r="N126" s="247"/>
      <c r="O126" s="247"/>
      <c r="P126" s="247"/>
      <c r="Q126" s="247"/>
      <c r="R126" s="247"/>
      <c r="S126" s="247"/>
      <c r="T126" s="247"/>
      <c r="U126" s="247"/>
      <c r="V126" s="247"/>
      <c r="W126" s="247"/>
      <c r="X126" s="247"/>
      <c r="Y126" s="247"/>
      <c r="Z126" s="247"/>
      <c r="AA126" s="247"/>
      <c r="AB126" s="247"/>
      <c r="AC126" s="247"/>
      <c r="AD126" s="247"/>
      <c r="AE126" s="247"/>
      <c r="AF126" s="247"/>
      <c r="AG126" s="247"/>
      <c r="AH126" s="247"/>
      <c r="AI126" s="247"/>
      <c r="AJ126" s="247"/>
      <c r="AK126" s="247"/>
      <c r="AL126" s="247"/>
      <c r="AM126" s="247"/>
      <c r="AN126" s="247"/>
      <c r="AO126" s="247"/>
      <c r="AP126" s="247"/>
      <c r="AQ126" s="247"/>
      <c r="AR126" s="247"/>
      <c r="AS126" s="247"/>
      <c r="AT126" s="247"/>
      <c r="AU126" s="247"/>
      <c r="AV126" s="247"/>
      <c r="AW126" s="247"/>
      <c r="AX126" s="247"/>
      <c r="AY126" s="247"/>
      <c r="AZ126" s="247"/>
      <c r="BA126" s="247"/>
      <c r="BB126" s="247" t="s">
        <v>202</v>
      </c>
      <c r="BC126" s="224"/>
      <c r="BD126" s="270"/>
      <c r="BE126" s="270"/>
      <c r="BF126" s="270"/>
      <c r="BG126" s="271"/>
      <c r="BH126" s="269"/>
      <c r="BI126" s="270"/>
      <c r="BJ126" s="270"/>
      <c r="BK126" s="226"/>
      <c r="BL126" s="224"/>
      <c r="BM126" s="225"/>
      <c r="BN126" s="225"/>
      <c r="BO126" s="226"/>
      <c r="BP126" s="224"/>
      <c r="BQ126" s="387"/>
      <c r="BR126" s="387"/>
      <c r="BS126" s="270"/>
      <c r="BT126" s="271"/>
      <c r="BU126" s="269"/>
      <c r="BV126" s="270"/>
      <c r="BW126" s="270"/>
      <c r="BX126" s="271"/>
      <c r="BY126" s="269"/>
      <c r="BZ126" s="270"/>
      <c r="CA126" s="270"/>
      <c r="CB126" s="226"/>
      <c r="CC126" s="224"/>
      <c r="CD126" s="225"/>
      <c r="CE126" s="225"/>
      <c r="CF126" s="225"/>
      <c r="CG126" s="226"/>
      <c r="CH126" s="224"/>
      <c r="CI126" s="225"/>
      <c r="CJ126" s="225"/>
      <c r="CK126" s="226"/>
      <c r="CL126" s="224"/>
      <c r="CM126" s="225"/>
      <c r="CN126" s="225"/>
      <c r="CO126" s="225"/>
      <c r="CP126" s="225"/>
      <c r="CQ126" s="519"/>
      <c r="CR126" s="225"/>
      <c r="CS126" s="225"/>
      <c r="CT126" s="226"/>
      <c r="CU126" s="224"/>
      <c r="CV126" s="225"/>
      <c r="CW126" s="225"/>
      <c r="CX126" s="226"/>
      <c r="CY126" s="224"/>
      <c r="CZ126" s="225"/>
      <c r="DA126" s="225"/>
      <c r="DB126" s="226"/>
      <c r="DC126" s="224"/>
      <c r="DD126" s="225"/>
      <c r="DE126" s="225"/>
      <c r="DF126" s="225"/>
      <c r="DG126" s="226"/>
      <c r="DH126" s="224"/>
      <c r="DI126" s="225"/>
      <c r="DJ126" s="225"/>
      <c r="DK126" s="226"/>
      <c r="DL126" s="224"/>
      <c r="DM126" s="225"/>
      <c r="DN126" s="225"/>
      <c r="DO126" s="226"/>
      <c r="DP126" s="224"/>
      <c r="DQ126" s="225"/>
      <c r="DR126" s="225"/>
      <c r="DS126" s="225"/>
      <c r="DT126" s="226"/>
      <c r="DU126" s="225"/>
      <c r="DV126" s="225"/>
      <c r="DW126" s="225"/>
      <c r="DX126" s="225"/>
      <c r="DY126" s="225"/>
      <c r="DZ126" s="225"/>
      <c r="EA126" s="225"/>
      <c r="EB126" s="225"/>
    </row>
    <row r="127" spans="1:134" s="220" customFormat="1" ht="9" customHeight="1" thickBot="1">
      <c r="B127" s="392" t="s">
        <v>498</v>
      </c>
      <c r="C127" s="247"/>
      <c r="D127" s="247"/>
      <c r="E127" s="247"/>
      <c r="F127" s="247"/>
      <c r="G127" s="247"/>
      <c r="H127" s="247"/>
      <c r="I127" s="247"/>
      <c r="J127" s="247"/>
      <c r="K127" s="247"/>
      <c r="L127" s="247"/>
      <c r="M127" s="247"/>
      <c r="N127" s="247"/>
      <c r="O127" s="247"/>
      <c r="P127" s="247"/>
      <c r="Q127" s="247"/>
      <c r="R127" s="247"/>
      <c r="S127" s="247"/>
      <c r="T127" s="247"/>
      <c r="U127" s="247"/>
      <c r="V127" s="247"/>
      <c r="W127" s="247"/>
      <c r="X127" s="247"/>
      <c r="Y127" s="247"/>
      <c r="Z127" s="247"/>
      <c r="AA127" s="247"/>
      <c r="AB127" s="247"/>
      <c r="AC127" s="247"/>
      <c r="AD127" s="247"/>
      <c r="AE127" s="247"/>
      <c r="AF127" s="247"/>
      <c r="AG127" s="247"/>
      <c r="AH127" s="247"/>
      <c r="AI127" s="247"/>
      <c r="AJ127" s="247"/>
      <c r="AK127" s="247"/>
      <c r="AL127" s="247"/>
      <c r="AM127" s="247"/>
      <c r="AN127" s="247"/>
      <c r="AO127" s="247"/>
      <c r="AP127" s="247"/>
      <c r="AQ127" s="247"/>
      <c r="AR127" s="247"/>
      <c r="AS127" s="247"/>
      <c r="AT127" s="247"/>
      <c r="AU127" s="247"/>
      <c r="AV127" s="247"/>
      <c r="AW127" s="247"/>
      <c r="AX127" s="247"/>
      <c r="AY127" s="247"/>
      <c r="AZ127" s="247"/>
      <c r="BA127" s="247"/>
      <c r="BB127" s="247" t="s">
        <v>202</v>
      </c>
      <c r="BC127" s="224"/>
      <c r="BD127" s="270"/>
      <c r="BE127" s="270"/>
      <c r="BF127" s="270"/>
      <c r="BG127" s="271"/>
      <c r="BH127" s="269"/>
      <c r="BI127" s="270"/>
      <c r="BJ127" s="270"/>
      <c r="BK127" s="226"/>
      <c r="BL127" s="224"/>
      <c r="BM127" s="225"/>
      <c r="BN127" s="225"/>
      <c r="BO127" s="226"/>
      <c r="BP127" s="224"/>
      <c r="BQ127" s="270"/>
      <c r="BR127" s="620"/>
      <c r="BS127" s="621"/>
      <c r="BT127" s="621"/>
      <c r="BU127" s="621"/>
      <c r="BV127" s="622"/>
      <c r="BW127" s="270"/>
      <c r="BX127" s="271"/>
      <c r="BY127" s="269"/>
      <c r="BZ127" s="270"/>
      <c r="CA127" s="270"/>
      <c r="CB127" s="226"/>
      <c r="CC127" s="224"/>
      <c r="CD127" s="225"/>
      <c r="CE127" s="225"/>
      <c r="CF127" s="225"/>
      <c r="CG127" s="226"/>
      <c r="CH127" s="224"/>
      <c r="CI127" s="225"/>
      <c r="CJ127" s="225"/>
      <c r="CK127" s="226"/>
      <c r="CL127" s="224"/>
      <c r="CM127" s="225"/>
      <c r="CN127" s="225"/>
      <c r="CO127" s="225"/>
      <c r="CP127" s="225"/>
      <c r="CQ127" s="519"/>
      <c r="CR127" s="225"/>
      <c r="CS127" s="225"/>
      <c r="CT127" s="226"/>
      <c r="CU127" s="224"/>
      <c r="CV127" s="225"/>
      <c r="CW127" s="225"/>
      <c r="CX127" s="226"/>
      <c r="CY127" s="224"/>
      <c r="CZ127" s="225"/>
      <c r="DA127" s="225"/>
      <c r="DB127" s="226"/>
      <c r="DC127" s="224"/>
      <c r="DD127" s="225"/>
      <c r="DE127" s="225"/>
      <c r="DF127" s="225"/>
      <c r="DG127" s="226"/>
      <c r="DH127" s="224"/>
      <c r="DI127" s="225"/>
      <c r="DJ127" s="225"/>
      <c r="DK127" s="226"/>
      <c r="DL127" s="224"/>
      <c r="DM127" s="225"/>
      <c r="DN127" s="225"/>
      <c r="DO127" s="226"/>
      <c r="DP127" s="224"/>
      <c r="DQ127" s="225"/>
      <c r="DR127" s="225"/>
      <c r="DS127" s="225"/>
      <c r="DT127" s="226"/>
      <c r="DU127" s="225"/>
      <c r="DV127" s="225"/>
      <c r="DW127" s="225"/>
      <c r="DX127" s="225"/>
      <c r="DY127" s="225"/>
      <c r="DZ127" s="225"/>
      <c r="EA127" s="225"/>
      <c r="EB127" s="225"/>
    </row>
    <row r="128" spans="1:134" s="220" customFormat="1" ht="9" customHeight="1">
      <c r="B128" s="392" t="s">
        <v>579</v>
      </c>
      <c r="C128" s="247"/>
      <c r="D128" s="247"/>
      <c r="E128" s="247"/>
      <c r="F128" s="247"/>
      <c r="G128" s="247"/>
      <c r="H128" s="247"/>
      <c r="I128" s="247"/>
      <c r="J128" s="247"/>
      <c r="K128" s="247"/>
      <c r="L128" s="247"/>
      <c r="M128" s="247"/>
      <c r="N128" s="247"/>
      <c r="O128" s="247"/>
      <c r="P128" s="247"/>
      <c r="Q128" s="247"/>
      <c r="R128" s="247"/>
      <c r="S128" s="247"/>
      <c r="T128" s="247"/>
      <c r="U128" s="247"/>
      <c r="V128" s="247"/>
      <c r="W128" s="247"/>
      <c r="X128" s="247"/>
      <c r="Y128" s="247"/>
      <c r="Z128" s="247"/>
      <c r="AA128" s="247"/>
      <c r="AB128" s="247"/>
      <c r="AC128" s="247"/>
      <c r="AD128" s="247"/>
      <c r="AE128" s="247"/>
      <c r="AF128" s="247"/>
      <c r="AG128" s="247"/>
      <c r="AH128" s="247"/>
      <c r="AI128" s="247"/>
      <c r="AJ128" s="247"/>
      <c r="AK128" s="247"/>
      <c r="AL128" s="247"/>
      <c r="AM128" s="247"/>
      <c r="AN128" s="247"/>
      <c r="AO128" s="247"/>
      <c r="AP128" s="247"/>
      <c r="AQ128" s="247"/>
      <c r="AR128" s="247"/>
      <c r="AS128" s="247"/>
      <c r="AT128" s="247"/>
      <c r="AU128" s="247"/>
      <c r="AV128" s="247"/>
      <c r="AW128" s="247"/>
      <c r="AX128" s="247"/>
      <c r="AY128" s="247"/>
      <c r="AZ128" s="247"/>
      <c r="BA128" s="247"/>
      <c r="BB128" s="247" t="s">
        <v>202</v>
      </c>
      <c r="BC128" s="224"/>
      <c r="BD128" s="270"/>
      <c r="BE128" s="270"/>
      <c r="BF128" s="270"/>
      <c r="BG128" s="271"/>
      <c r="BH128" s="269"/>
      <c r="BI128" s="270"/>
      <c r="BJ128" s="270"/>
      <c r="BK128" s="226"/>
      <c r="BL128" s="224"/>
      <c r="BM128" s="225"/>
      <c r="BN128" s="610"/>
      <c r="BO128" s="611"/>
      <c r="BP128" s="225"/>
      <c r="BR128" s="225"/>
      <c r="BS128" s="225"/>
      <c r="BT128" s="226"/>
      <c r="BU128" s="269"/>
      <c r="BV128" s="270"/>
      <c r="BW128" s="270"/>
      <c r="BX128" s="271"/>
      <c r="BY128" s="269"/>
      <c r="BZ128" s="270"/>
      <c r="CA128" s="270"/>
      <c r="CB128" s="226"/>
      <c r="CC128" s="224"/>
      <c r="CD128" s="225"/>
      <c r="CE128" s="225"/>
      <c r="CF128" s="225"/>
      <c r="CG128" s="226"/>
      <c r="CH128" s="224"/>
      <c r="CI128" s="225"/>
      <c r="CJ128" s="225"/>
      <c r="CK128" s="226"/>
      <c r="CL128" s="224"/>
      <c r="CM128" s="225"/>
      <c r="CN128" s="225"/>
      <c r="CO128" s="225"/>
      <c r="CP128" s="225"/>
      <c r="CQ128" s="519"/>
      <c r="CR128" s="225"/>
      <c r="CS128" s="225"/>
      <c r="CT128" s="226"/>
      <c r="CU128" s="224"/>
      <c r="CV128" s="225"/>
      <c r="CW128" s="225"/>
      <c r="CX128" s="226"/>
      <c r="CY128" s="224"/>
      <c r="CZ128" s="225"/>
      <c r="DA128" s="225"/>
      <c r="DB128" s="226"/>
      <c r="DC128" s="224"/>
      <c r="DD128" s="225"/>
      <c r="DE128" s="225"/>
      <c r="DF128" s="225"/>
      <c r="DG128" s="226"/>
      <c r="DH128" s="224"/>
      <c r="DI128" s="225"/>
      <c r="DJ128" s="225"/>
      <c r="DK128" s="226"/>
      <c r="DL128" s="224"/>
      <c r="DM128" s="225"/>
      <c r="DN128" s="225"/>
      <c r="DO128" s="226"/>
      <c r="DP128" s="224"/>
      <c r="DQ128" s="225"/>
      <c r="DR128" s="225"/>
      <c r="DS128" s="225"/>
      <c r="DT128" s="226"/>
      <c r="DU128" s="225"/>
      <c r="DY128" s="225"/>
      <c r="DZ128" s="225"/>
      <c r="EA128" s="225"/>
      <c r="EB128" s="225"/>
    </row>
    <row r="129" spans="1:132" s="220" customFormat="1" ht="9" customHeight="1">
      <c r="B129" s="388" t="s">
        <v>347</v>
      </c>
      <c r="C129" s="247"/>
      <c r="D129" s="247"/>
      <c r="E129" s="247"/>
      <c r="F129" s="247"/>
      <c r="G129" s="247"/>
      <c r="H129" s="247"/>
      <c r="I129" s="247"/>
      <c r="J129" s="247"/>
      <c r="K129" s="247"/>
      <c r="L129" s="247"/>
      <c r="M129" s="247"/>
      <c r="N129" s="247"/>
      <c r="O129" s="247"/>
      <c r="P129" s="247"/>
      <c r="Q129" s="247"/>
      <c r="R129" s="247"/>
      <c r="S129" s="247"/>
      <c r="T129" s="247"/>
      <c r="U129" s="247"/>
      <c r="V129" s="247"/>
      <c r="W129" s="247"/>
      <c r="X129" s="247"/>
      <c r="Y129" s="247"/>
      <c r="Z129" s="247"/>
      <c r="AA129" s="247"/>
      <c r="AB129" s="247"/>
      <c r="AC129" s="247"/>
      <c r="AD129" s="247"/>
      <c r="AE129" s="247"/>
      <c r="AF129" s="247"/>
      <c r="AG129" s="247"/>
      <c r="AH129" s="247"/>
      <c r="AI129" s="247"/>
      <c r="AJ129" s="247"/>
      <c r="AK129" s="247"/>
      <c r="AL129" s="247"/>
      <c r="AM129" s="247"/>
      <c r="AN129" s="247"/>
      <c r="AO129" s="247"/>
      <c r="AP129" s="247"/>
      <c r="AQ129" s="247"/>
      <c r="AR129" s="247"/>
      <c r="AS129" s="247"/>
      <c r="AT129" s="247"/>
      <c r="AU129" s="247"/>
      <c r="AV129" s="247"/>
      <c r="AW129" s="247"/>
      <c r="AX129" s="247"/>
      <c r="AY129" s="247"/>
      <c r="AZ129" s="247"/>
      <c r="BA129" s="247"/>
      <c r="BB129" s="247" t="s">
        <v>202</v>
      </c>
      <c r="BC129" s="224"/>
      <c r="BD129" s="270"/>
      <c r="BE129" s="270"/>
      <c r="BF129" s="270"/>
      <c r="BG129" s="271"/>
      <c r="BH129" s="269"/>
      <c r="BI129" s="270"/>
      <c r="BJ129" s="270"/>
      <c r="BK129" s="226"/>
      <c r="BL129" s="269"/>
      <c r="BM129" s="270"/>
      <c r="BN129" s="270"/>
      <c r="BO129" s="271"/>
      <c r="BP129" s="269"/>
      <c r="BQ129" s="270"/>
      <c r="BR129" s="270"/>
      <c r="BS129" s="270"/>
      <c r="BT129" s="271"/>
      <c r="BU129" s="269"/>
      <c r="BV129" s="270"/>
      <c r="BW129" s="270"/>
      <c r="BX129" s="271"/>
      <c r="BY129" s="269"/>
      <c r="BZ129" s="270"/>
      <c r="CA129" s="270"/>
      <c r="CB129" s="226"/>
      <c r="CC129" s="224"/>
      <c r="CD129" s="225"/>
      <c r="CE129" s="225"/>
      <c r="CF129" s="225"/>
      <c r="CG129" s="226"/>
      <c r="CH129" s="224"/>
      <c r="CI129" s="225"/>
      <c r="CJ129" s="225"/>
      <c r="CK129" s="226"/>
      <c r="CL129" s="224"/>
      <c r="CM129" s="225"/>
      <c r="CN129" s="225"/>
      <c r="CO129" s="225"/>
      <c r="CP129" s="225"/>
      <c r="CQ129" s="519"/>
      <c r="CR129" s="225"/>
      <c r="CS129" s="225"/>
      <c r="CT129" s="226"/>
      <c r="CU129" s="224"/>
      <c r="CV129" s="225"/>
      <c r="CW129" s="225"/>
      <c r="CX129" s="226"/>
      <c r="CY129" s="224"/>
      <c r="CZ129" s="225"/>
      <c r="DA129" s="225"/>
      <c r="DB129" s="226"/>
      <c r="DC129" s="224"/>
      <c r="DD129" s="225"/>
      <c r="DE129" s="225"/>
      <c r="DF129" s="225"/>
      <c r="DG129" s="226"/>
      <c r="DH129" s="224"/>
      <c r="DI129" s="225"/>
      <c r="DJ129" s="225"/>
      <c r="DK129" s="226"/>
      <c r="DL129" s="224"/>
      <c r="DM129" s="225"/>
      <c r="DN129" s="225"/>
      <c r="DO129" s="226"/>
      <c r="DP129" s="224"/>
      <c r="DQ129" s="225"/>
      <c r="DR129" s="225"/>
      <c r="DS129" s="225"/>
      <c r="DT129" s="226"/>
      <c r="DU129" s="225"/>
      <c r="DV129" s="225"/>
      <c r="DW129" s="225"/>
      <c r="DX129" s="225"/>
      <c r="DY129" s="225"/>
      <c r="DZ129" s="225"/>
      <c r="EA129" s="225"/>
      <c r="EB129" s="225"/>
    </row>
    <row r="130" spans="1:132" s="220" customFormat="1" ht="9" customHeight="1">
      <c r="B130" s="389" t="s">
        <v>343</v>
      </c>
      <c r="C130" s="247"/>
      <c r="D130" s="247"/>
      <c r="E130" s="247"/>
      <c r="F130" s="247"/>
      <c r="G130" s="247"/>
      <c r="H130" s="247"/>
      <c r="I130" s="247"/>
      <c r="J130" s="247"/>
      <c r="K130" s="247"/>
      <c r="L130" s="247"/>
      <c r="M130" s="247"/>
      <c r="N130" s="247"/>
      <c r="O130" s="247"/>
      <c r="P130" s="247"/>
      <c r="Q130" s="247"/>
      <c r="R130" s="247"/>
      <c r="S130" s="247"/>
      <c r="T130" s="247"/>
      <c r="U130" s="247"/>
      <c r="V130" s="247"/>
      <c r="W130" s="247"/>
      <c r="X130" s="247"/>
      <c r="Y130" s="247"/>
      <c r="Z130" s="247"/>
      <c r="AA130" s="247"/>
      <c r="AB130" s="247"/>
      <c r="AC130" s="247"/>
      <c r="AD130" s="247"/>
      <c r="AE130" s="247"/>
      <c r="AF130" s="247"/>
      <c r="AG130" s="247"/>
      <c r="AH130" s="247"/>
      <c r="AI130" s="247"/>
      <c r="AJ130" s="247"/>
      <c r="AK130" s="247"/>
      <c r="AL130" s="247"/>
      <c r="AM130" s="247"/>
      <c r="AN130" s="247"/>
      <c r="AO130" s="247"/>
      <c r="AP130" s="247"/>
      <c r="AQ130" s="247"/>
      <c r="AR130" s="247"/>
      <c r="AS130" s="247"/>
      <c r="AT130" s="247"/>
      <c r="AU130" s="247"/>
      <c r="AV130" s="247"/>
      <c r="AW130" s="247"/>
      <c r="AX130" s="247"/>
      <c r="AY130" s="247"/>
      <c r="AZ130" s="247"/>
      <c r="BA130" s="247"/>
      <c r="BB130" s="247" t="s">
        <v>202</v>
      </c>
      <c r="BC130" s="224"/>
      <c r="BD130" s="225"/>
      <c r="BE130" s="270"/>
      <c r="BF130" s="270"/>
      <c r="BG130" s="271"/>
      <c r="BH130" s="269"/>
      <c r="BI130" s="270"/>
      <c r="BJ130" s="270"/>
      <c r="BK130" s="226"/>
      <c r="BL130" s="269"/>
      <c r="BM130" s="270"/>
      <c r="BN130" s="383"/>
      <c r="BO130" s="271"/>
      <c r="BP130" s="269"/>
      <c r="BQ130" s="270"/>
      <c r="BR130" s="270"/>
      <c r="BS130" s="225"/>
      <c r="BT130" s="407"/>
      <c r="BU130" s="269"/>
      <c r="BV130" s="270"/>
      <c r="BW130" s="270"/>
      <c r="BX130" s="271"/>
      <c r="BY130" s="269"/>
      <c r="BZ130" s="270"/>
      <c r="CA130" s="270"/>
      <c r="CB130" s="226"/>
      <c r="CC130" s="224"/>
      <c r="CD130" s="225"/>
      <c r="CE130" s="225"/>
      <c r="CF130" s="225"/>
      <c r="CG130" s="226"/>
      <c r="CH130" s="224"/>
      <c r="CI130" s="225"/>
      <c r="CJ130" s="225"/>
      <c r="CK130" s="226"/>
      <c r="CL130" s="224"/>
      <c r="CM130" s="225"/>
      <c r="CN130" s="225"/>
      <c r="CO130" s="225"/>
      <c r="CP130" s="225"/>
      <c r="CQ130" s="519"/>
      <c r="CR130" s="225"/>
      <c r="CS130" s="225"/>
      <c r="CT130" s="226"/>
      <c r="CU130" s="224"/>
      <c r="CV130" s="225"/>
      <c r="CW130" s="225"/>
      <c r="CX130" s="226"/>
      <c r="CY130" s="224"/>
      <c r="CZ130" s="225"/>
      <c r="DA130" s="225"/>
      <c r="DB130" s="226"/>
      <c r="DC130" s="224"/>
      <c r="DD130" s="225"/>
      <c r="DE130" s="225"/>
      <c r="DF130" s="225"/>
      <c r="DG130" s="226"/>
      <c r="DH130" s="224"/>
      <c r="DI130" s="225"/>
      <c r="DJ130" s="225"/>
      <c r="DK130" s="226"/>
      <c r="DL130" s="224"/>
      <c r="DM130" s="225"/>
      <c r="DN130" s="225"/>
      <c r="DO130" s="226"/>
      <c r="DP130" s="224"/>
      <c r="DQ130" s="225"/>
      <c r="DR130" s="225"/>
      <c r="DS130" s="225"/>
      <c r="DT130" s="226"/>
      <c r="DU130" s="225"/>
      <c r="DV130" s="225"/>
      <c r="DW130" s="225"/>
      <c r="DX130" s="225"/>
      <c r="DY130" s="225"/>
      <c r="DZ130" s="225"/>
      <c r="EA130" s="225"/>
      <c r="EB130" s="225"/>
    </row>
    <row r="131" spans="1:132" s="220" customFormat="1" ht="9" customHeight="1">
      <c r="B131" s="389" t="s">
        <v>345</v>
      </c>
      <c r="C131" s="247"/>
      <c r="D131" s="247"/>
      <c r="E131" s="247"/>
      <c r="F131" s="247"/>
      <c r="G131" s="247"/>
      <c r="H131" s="247"/>
      <c r="I131" s="247"/>
      <c r="J131" s="247"/>
      <c r="K131" s="247"/>
      <c r="L131" s="247"/>
      <c r="M131" s="247"/>
      <c r="N131" s="247"/>
      <c r="O131" s="247"/>
      <c r="P131" s="247"/>
      <c r="Q131" s="247"/>
      <c r="R131" s="247"/>
      <c r="S131" s="247"/>
      <c r="T131" s="247"/>
      <c r="U131" s="247"/>
      <c r="V131" s="247"/>
      <c r="W131" s="247"/>
      <c r="X131" s="247"/>
      <c r="Y131" s="247"/>
      <c r="Z131" s="247"/>
      <c r="AA131" s="247"/>
      <c r="AB131" s="247"/>
      <c r="AC131" s="247"/>
      <c r="AD131" s="247"/>
      <c r="AE131" s="247"/>
      <c r="AF131" s="247"/>
      <c r="AG131" s="247"/>
      <c r="AH131" s="247"/>
      <c r="AI131" s="247"/>
      <c r="AJ131" s="247"/>
      <c r="AK131" s="247"/>
      <c r="AL131" s="247"/>
      <c r="AM131" s="247"/>
      <c r="AN131" s="247"/>
      <c r="AO131" s="247"/>
      <c r="AP131" s="247"/>
      <c r="AQ131" s="247"/>
      <c r="AR131" s="247"/>
      <c r="AS131" s="247"/>
      <c r="AT131" s="247"/>
      <c r="AU131" s="247"/>
      <c r="AV131" s="247"/>
      <c r="AW131" s="247"/>
      <c r="AX131" s="247"/>
      <c r="AY131" s="247"/>
      <c r="AZ131" s="247"/>
      <c r="BA131" s="247"/>
      <c r="BB131" s="247" t="s">
        <v>202</v>
      </c>
      <c r="BC131" s="224"/>
      <c r="BD131" s="225"/>
      <c r="BE131" s="270"/>
      <c r="BF131" s="270"/>
      <c r="BG131" s="271"/>
      <c r="BH131" s="269"/>
      <c r="BI131" s="270"/>
      <c r="BJ131" s="270"/>
      <c r="BK131" s="226"/>
      <c r="BL131" s="269"/>
      <c r="BM131" s="270"/>
      <c r="BN131" s="270"/>
      <c r="BO131" s="271"/>
      <c r="BP131" s="384"/>
      <c r="BQ131" s="270"/>
      <c r="BR131" s="270"/>
      <c r="BS131" s="225"/>
      <c r="BT131" s="407"/>
      <c r="BU131" s="269"/>
      <c r="BV131" s="270"/>
      <c r="BW131" s="270"/>
      <c r="BX131" s="271"/>
      <c r="BY131" s="269"/>
      <c r="BZ131" s="270"/>
      <c r="CA131" s="270"/>
      <c r="CB131" s="226"/>
      <c r="CC131" s="224"/>
      <c r="CD131" s="225"/>
      <c r="CE131" s="225"/>
      <c r="CF131" s="225"/>
      <c r="CG131" s="226"/>
      <c r="CH131" s="224"/>
      <c r="CI131" s="225"/>
      <c r="CJ131" s="225"/>
      <c r="CK131" s="226"/>
      <c r="CL131" s="224"/>
      <c r="CM131" s="225"/>
      <c r="CN131" s="225"/>
      <c r="CO131" s="225"/>
      <c r="CP131" s="225"/>
      <c r="CQ131" s="519"/>
      <c r="CR131" s="225"/>
      <c r="CS131" s="225"/>
      <c r="CT131" s="226"/>
      <c r="CU131" s="224"/>
      <c r="CV131" s="225"/>
      <c r="CW131" s="225"/>
      <c r="CX131" s="226"/>
      <c r="CY131" s="224"/>
      <c r="CZ131" s="225"/>
      <c r="DA131" s="225"/>
      <c r="DB131" s="226"/>
      <c r="DC131" s="224"/>
      <c r="DD131" s="225"/>
      <c r="DE131" s="225"/>
      <c r="DF131" s="225"/>
      <c r="DG131" s="226"/>
      <c r="DH131" s="224"/>
      <c r="DI131" s="225"/>
      <c r="DJ131" s="225"/>
      <c r="DK131" s="226"/>
      <c r="DL131" s="224"/>
      <c r="DM131" s="225"/>
      <c r="DN131" s="225"/>
      <c r="DO131" s="226"/>
      <c r="DP131" s="224"/>
      <c r="DQ131" s="225"/>
      <c r="DR131" s="225"/>
      <c r="DS131" s="225"/>
      <c r="DT131" s="226"/>
      <c r="DU131" s="225"/>
      <c r="DV131" s="225"/>
      <c r="DW131" s="225"/>
      <c r="DX131" s="225"/>
      <c r="DY131" s="225"/>
      <c r="DZ131" s="225"/>
      <c r="EA131" s="225"/>
      <c r="EB131" s="225"/>
    </row>
    <row r="132" spans="1:132" s="220" customFormat="1" ht="9" customHeight="1">
      <c r="B132" s="390" t="s">
        <v>349</v>
      </c>
      <c r="C132" s="247"/>
      <c r="D132" s="247"/>
      <c r="E132" s="247"/>
      <c r="F132" s="247"/>
      <c r="G132" s="247"/>
      <c r="H132" s="247"/>
      <c r="I132" s="247"/>
      <c r="J132" s="247"/>
      <c r="K132" s="247"/>
      <c r="L132" s="247"/>
      <c r="M132" s="247"/>
      <c r="N132" s="247"/>
      <c r="O132" s="247"/>
      <c r="P132" s="247"/>
      <c r="Q132" s="247"/>
      <c r="R132" s="247"/>
      <c r="S132" s="247"/>
      <c r="T132" s="247"/>
      <c r="U132" s="247"/>
      <c r="V132" s="247"/>
      <c r="W132" s="247"/>
      <c r="X132" s="247"/>
      <c r="Y132" s="247"/>
      <c r="Z132" s="247"/>
      <c r="AA132" s="247"/>
      <c r="AB132" s="247"/>
      <c r="AC132" s="247"/>
      <c r="AD132" s="247"/>
      <c r="AE132" s="247"/>
      <c r="AF132" s="247"/>
      <c r="AG132" s="247"/>
      <c r="AH132" s="247"/>
      <c r="AI132" s="247"/>
      <c r="AJ132" s="247"/>
      <c r="AK132" s="247"/>
      <c r="AL132" s="247"/>
      <c r="AM132" s="247"/>
      <c r="AN132" s="247"/>
      <c r="AO132" s="247"/>
      <c r="AP132" s="247"/>
      <c r="AQ132" s="247"/>
      <c r="AR132" s="247"/>
      <c r="AS132" s="247"/>
      <c r="AT132" s="247"/>
      <c r="AU132" s="247"/>
      <c r="AV132" s="247"/>
      <c r="AW132" s="247"/>
      <c r="AX132" s="247"/>
      <c r="AY132" s="247"/>
      <c r="AZ132" s="247"/>
      <c r="BA132" s="247"/>
      <c r="BB132" s="247" t="s">
        <v>202</v>
      </c>
      <c r="BC132" s="224"/>
      <c r="BD132" s="225"/>
      <c r="BE132" s="270"/>
      <c r="BF132" s="270"/>
      <c r="BG132" s="271"/>
      <c r="BH132" s="269"/>
      <c r="BI132" s="270"/>
      <c r="BJ132" s="270"/>
      <c r="BK132" s="226"/>
      <c r="BL132" s="269"/>
      <c r="BM132" s="270"/>
      <c r="BN132" s="270"/>
      <c r="BO132" s="271"/>
      <c r="BP132" s="273" t="s">
        <v>669</v>
      </c>
      <c r="BQ132" s="273"/>
      <c r="BR132" s="273" t="s">
        <v>670</v>
      </c>
      <c r="BS132" s="273"/>
      <c r="BT132" s="273"/>
      <c r="BU132" s="269"/>
      <c r="BV132" s="270"/>
      <c r="BW132" s="270"/>
      <c r="BX132" s="226"/>
      <c r="BY132" s="269"/>
      <c r="BZ132" s="270"/>
      <c r="CA132" s="270"/>
      <c r="CB132" s="226"/>
      <c r="CC132" s="224"/>
      <c r="CD132" s="225"/>
      <c r="CE132" s="225"/>
      <c r="CF132" s="225"/>
      <c r="CG132" s="226"/>
      <c r="CH132" s="224"/>
      <c r="CI132" s="225"/>
      <c r="CJ132" s="225"/>
      <c r="CK132" s="226"/>
      <c r="CL132" s="224"/>
      <c r="CM132" s="225"/>
      <c r="CN132" s="225"/>
      <c r="CO132" s="225"/>
      <c r="CP132" s="225"/>
      <c r="CQ132" s="519"/>
      <c r="CR132" s="225"/>
      <c r="CS132" s="225"/>
      <c r="CT132" s="226"/>
      <c r="CU132" s="224"/>
      <c r="CV132" s="225"/>
      <c r="CW132" s="225"/>
      <c r="CX132" s="226"/>
      <c r="CY132" s="224"/>
      <c r="CZ132" s="225"/>
      <c r="DA132" s="225"/>
      <c r="DB132" s="226"/>
      <c r="DC132" s="224"/>
      <c r="DD132" s="225"/>
      <c r="DE132" s="225"/>
      <c r="DF132" s="225"/>
      <c r="DG132" s="226"/>
      <c r="DH132" s="224"/>
      <c r="DI132" s="225"/>
      <c r="DJ132" s="225"/>
      <c r="DK132" s="226"/>
      <c r="DL132" s="224"/>
      <c r="DM132" s="225"/>
      <c r="DN132" s="225"/>
      <c r="DO132" s="226"/>
      <c r="DP132" s="224"/>
      <c r="DQ132" s="225"/>
      <c r="DR132" s="225"/>
      <c r="DS132" s="225"/>
      <c r="DT132" s="226"/>
      <c r="DU132" s="225"/>
      <c r="DV132" s="225"/>
      <c r="DW132" s="225"/>
      <c r="DX132" s="225"/>
      <c r="DY132" s="225"/>
      <c r="DZ132" s="225"/>
      <c r="EA132" s="225"/>
      <c r="EB132" s="225"/>
    </row>
    <row r="133" spans="1:132" s="220" customFormat="1" ht="9" customHeight="1">
      <c r="B133" s="389" t="s">
        <v>348</v>
      </c>
      <c r="C133" s="247"/>
      <c r="D133" s="247"/>
      <c r="E133" s="247"/>
      <c r="F133" s="247"/>
      <c r="G133" s="247"/>
      <c r="H133" s="247"/>
      <c r="I133" s="247"/>
      <c r="J133" s="247"/>
      <c r="K133" s="247"/>
      <c r="L133" s="247"/>
      <c r="M133" s="247"/>
      <c r="N133" s="247"/>
      <c r="O133" s="247"/>
      <c r="P133" s="247"/>
      <c r="Q133" s="247"/>
      <c r="R133" s="247"/>
      <c r="S133" s="247"/>
      <c r="T133" s="247"/>
      <c r="U133" s="247"/>
      <c r="V133" s="247"/>
      <c r="W133" s="247"/>
      <c r="X133" s="247"/>
      <c r="Y133" s="247"/>
      <c r="Z133" s="247"/>
      <c r="AA133" s="247"/>
      <c r="AB133" s="247"/>
      <c r="AC133" s="247"/>
      <c r="AD133" s="247"/>
      <c r="AE133" s="247"/>
      <c r="AF133" s="247"/>
      <c r="AG133" s="247"/>
      <c r="AH133" s="247"/>
      <c r="AI133" s="247"/>
      <c r="AJ133" s="247"/>
      <c r="AK133" s="247"/>
      <c r="AL133" s="247"/>
      <c r="AM133" s="247"/>
      <c r="AN133" s="247"/>
      <c r="AO133" s="247"/>
      <c r="AP133" s="247"/>
      <c r="AQ133" s="247"/>
      <c r="AR133" s="247"/>
      <c r="AS133" s="247"/>
      <c r="AT133" s="247"/>
      <c r="AU133" s="247"/>
      <c r="AV133" s="247"/>
      <c r="AW133" s="247"/>
      <c r="AX133" s="247"/>
      <c r="AY133" s="247"/>
      <c r="AZ133" s="247"/>
      <c r="BA133" s="247"/>
      <c r="BB133" s="247" t="s">
        <v>202</v>
      </c>
      <c r="BC133" s="224"/>
      <c r="BD133" s="225"/>
      <c r="BE133" s="270"/>
      <c r="BF133" s="270"/>
      <c r="BG133" s="271"/>
      <c r="BH133" s="269"/>
      <c r="BI133" s="270"/>
      <c r="BJ133" s="270"/>
      <c r="BK133" s="226"/>
      <c r="BL133" s="269"/>
      <c r="BM133" s="270"/>
      <c r="BN133" s="270"/>
      <c r="BO133" s="271"/>
      <c r="BP133" s="269"/>
      <c r="BQ133" s="270"/>
      <c r="BR133" s="270"/>
      <c r="BS133" s="270"/>
      <c r="BT133" s="410"/>
      <c r="BU133" s="412"/>
      <c r="BV133" s="225"/>
      <c r="BW133" s="225"/>
      <c r="BX133" s="226"/>
      <c r="BY133" s="269"/>
      <c r="BZ133" s="270"/>
      <c r="CA133" s="270"/>
      <c r="CB133" s="226"/>
      <c r="CC133" s="224"/>
      <c r="CD133" s="225"/>
      <c r="CE133" s="225"/>
      <c r="CF133" s="225"/>
      <c r="CG133" s="226"/>
      <c r="CH133" s="224"/>
      <c r="CI133" s="225"/>
      <c r="CJ133" s="225"/>
      <c r="CK133" s="226"/>
      <c r="CL133" s="224"/>
      <c r="CM133" s="225"/>
      <c r="CN133" s="225"/>
      <c r="CO133" s="225"/>
      <c r="CP133" s="225"/>
      <c r="CQ133" s="519"/>
      <c r="CR133" s="225"/>
      <c r="CS133" s="225"/>
      <c r="CT133" s="226"/>
      <c r="CU133" s="224"/>
      <c r="CV133" s="225"/>
      <c r="CW133" s="225"/>
      <c r="CX133" s="226"/>
      <c r="CY133" s="224"/>
      <c r="CZ133" s="225"/>
      <c r="DA133" s="225"/>
      <c r="DB133" s="226"/>
      <c r="DC133" s="224"/>
      <c r="DD133" s="225"/>
      <c r="DE133" s="225"/>
      <c r="DF133" s="225"/>
      <c r="DG133" s="226"/>
      <c r="DH133" s="224"/>
      <c r="DI133" s="225"/>
      <c r="DJ133" s="225"/>
      <c r="DK133" s="226"/>
      <c r="DL133" s="224"/>
      <c r="DM133" s="225"/>
      <c r="DN133" s="225"/>
      <c r="DO133" s="226"/>
      <c r="DP133" s="224"/>
      <c r="DQ133" s="225"/>
      <c r="DR133" s="225"/>
      <c r="DS133" s="225"/>
      <c r="DT133" s="226"/>
      <c r="DU133" s="225"/>
      <c r="DV133" s="225"/>
      <c r="DW133" s="225"/>
      <c r="DX133" s="225"/>
      <c r="DY133" s="225"/>
      <c r="DZ133" s="225"/>
      <c r="EA133" s="225"/>
      <c r="EB133" s="225"/>
    </row>
    <row r="134" spans="1:132" s="220" customFormat="1" ht="9" customHeight="1">
      <c r="B134" s="527" t="s">
        <v>196</v>
      </c>
      <c r="C134" s="247"/>
      <c r="D134" s="247"/>
      <c r="E134" s="247"/>
      <c r="F134" s="247"/>
      <c r="G134" s="247"/>
      <c r="H134" s="247"/>
      <c r="I134" s="247"/>
      <c r="J134" s="247"/>
      <c r="K134" s="247"/>
      <c r="L134" s="247"/>
      <c r="M134" s="247"/>
      <c r="N134" s="247"/>
      <c r="O134" s="247"/>
      <c r="P134" s="247"/>
      <c r="Q134" s="247"/>
      <c r="R134" s="247"/>
      <c r="S134" s="247"/>
      <c r="T134" s="247"/>
      <c r="U134" s="247"/>
      <c r="V134" s="247"/>
      <c r="W134" s="247"/>
      <c r="X134" s="247"/>
      <c r="Y134" s="247"/>
      <c r="Z134" s="247"/>
      <c r="AA134" s="247"/>
      <c r="AB134" s="247"/>
      <c r="AC134" s="247"/>
      <c r="AD134" s="247"/>
      <c r="AE134" s="247"/>
      <c r="AF134" s="247"/>
      <c r="AG134" s="247"/>
      <c r="AH134" s="247"/>
      <c r="AI134" s="247"/>
      <c r="AJ134" s="247"/>
      <c r="AK134" s="247"/>
      <c r="AL134" s="247"/>
      <c r="AM134" s="247"/>
      <c r="AN134" s="247"/>
      <c r="AO134" s="247"/>
      <c r="AP134" s="247"/>
      <c r="AQ134" s="247"/>
      <c r="AR134" s="247"/>
      <c r="AS134" s="247"/>
      <c r="AT134" s="247"/>
      <c r="AU134" s="247"/>
      <c r="AV134" s="247"/>
      <c r="AW134" s="247"/>
      <c r="AX134" s="247"/>
      <c r="AY134" s="247"/>
      <c r="AZ134" s="247"/>
      <c r="BA134" s="247"/>
      <c r="BB134" s="248" t="s">
        <v>202</v>
      </c>
      <c r="BC134" s="224"/>
      <c r="BD134" s="225"/>
      <c r="BE134" s="225"/>
      <c r="BF134" s="225"/>
      <c r="BG134" s="226"/>
      <c r="BH134" s="224"/>
      <c r="BI134" s="225"/>
      <c r="BJ134" s="225"/>
      <c r="BK134" s="226"/>
      <c r="BL134" s="269"/>
      <c r="BM134" s="270"/>
      <c r="BN134" s="270"/>
      <c r="BO134" s="271"/>
      <c r="BP134" s="269"/>
      <c r="BQ134" s="270"/>
      <c r="BR134" s="232"/>
      <c r="BS134" s="232"/>
      <c r="BT134" s="271"/>
      <c r="BU134" s="231"/>
      <c r="BV134" s="232"/>
      <c r="BW134" s="270"/>
      <c r="BX134" s="230"/>
      <c r="BY134" s="231"/>
      <c r="BZ134" s="270"/>
      <c r="CA134" s="270"/>
      <c r="CB134" s="226"/>
      <c r="CC134" s="224"/>
      <c r="CD134" s="225"/>
      <c r="CE134" s="225"/>
      <c r="CF134" s="225"/>
      <c r="CG134" s="226"/>
      <c r="CH134" s="224"/>
      <c r="CI134" s="225"/>
      <c r="CJ134" s="225"/>
      <c r="CK134" s="226"/>
      <c r="CL134" s="224"/>
      <c r="CM134" s="225"/>
      <c r="CN134" s="225"/>
      <c r="CO134" s="225"/>
      <c r="CP134" s="225"/>
      <c r="CQ134" s="519"/>
      <c r="CR134" s="225"/>
      <c r="CS134" s="225"/>
      <c r="CT134" s="226"/>
      <c r="CU134" s="224"/>
      <c r="CV134" s="225"/>
      <c r="CW134" s="225"/>
      <c r="CX134" s="226"/>
      <c r="CY134" s="224"/>
      <c r="CZ134" s="225"/>
      <c r="DA134" s="225"/>
      <c r="DB134" s="226"/>
      <c r="DC134" s="224"/>
      <c r="DD134" s="225"/>
      <c r="DE134" s="225"/>
      <c r="DF134" s="225"/>
      <c r="DG134" s="226"/>
      <c r="DH134" s="224"/>
      <c r="DI134" s="225"/>
      <c r="DJ134" s="225"/>
      <c r="DK134" s="226"/>
      <c r="DL134" s="224"/>
      <c r="DM134" s="225"/>
      <c r="DN134" s="225"/>
      <c r="DO134" s="226"/>
      <c r="DP134" s="224"/>
      <c r="DQ134" s="225"/>
      <c r="DR134" s="225"/>
      <c r="DS134" s="225"/>
      <c r="DT134" s="226"/>
    </row>
    <row r="135" spans="1:132" s="220" customFormat="1" ht="9" customHeight="1">
      <c r="B135" s="527" t="s">
        <v>197</v>
      </c>
      <c r="C135" s="247"/>
      <c r="D135" s="247"/>
      <c r="E135" s="247"/>
      <c r="F135" s="247"/>
      <c r="G135" s="247"/>
      <c r="H135" s="247"/>
      <c r="I135" s="247"/>
      <c r="J135" s="247"/>
      <c r="K135" s="247"/>
      <c r="L135" s="247"/>
      <c r="M135" s="247"/>
      <c r="N135" s="247"/>
      <c r="O135" s="247"/>
      <c r="P135" s="247"/>
      <c r="Q135" s="247"/>
      <c r="R135" s="247"/>
      <c r="S135" s="247"/>
      <c r="T135" s="247"/>
      <c r="U135" s="247"/>
      <c r="V135" s="247"/>
      <c r="W135" s="247"/>
      <c r="X135" s="247"/>
      <c r="Y135" s="247"/>
      <c r="Z135" s="247"/>
      <c r="AA135" s="247"/>
      <c r="AB135" s="247"/>
      <c r="AC135" s="247"/>
      <c r="AD135" s="247"/>
      <c r="AE135" s="247"/>
      <c r="AF135" s="247"/>
      <c r="AG135" s="247"/>
      <c r="AH135" s="247"/>
      <c r="AI135" s="247"/>
      <c r="AJ135" s="247"/>
      <c r="AK135" s="247"/>
      <c r="AL135" s="247"/>
      <c r="AM135" s="247"/>
      <c r="AN135" s="247"/>
      <c r="AO135" s="247"/>
      <c r="AP135" s="247"/>
      <c r="AQ135" s="247"/>
      <c r="AR135" s="247"/>
      <c r="AS135" s="247"/>
      <c r="AT135" s="247"/>
      <c r="AU135" s="247"/>
      <c r="AV135" s="247"/>
      <c r="AW135" s="247"/>
      <c r="AX135" s="247"/>
      <c r="AY135" s="247"/>
      <c r="AZ135" s="247"/>
      <c r="BA135" s="247"/>
      <c r="BB135" s="248" t="s">
        <v>202</v>
      </c>
      <c r="BC135" s="224"/>
      <c r="BD135" s="225"/>
      <c r="BE135" s="225"/>
      <c r="BF135" s="225"/>
      <c r="BG135" s="226"/>
      <c r="BH135" s="224"/>
      <c r="BI135" s="225"/>
      <c r="BJ135" s="225"/>
      <c r="BK135" s="271"/>
      <c r="BL135" s="269"/>
      <c r="BM135" s="270"/>
      <c r="BN135" s="270"/>
      <c r="BO135" s="271"/>
      <c r="BP135" s="269"/>
      <c r="BQ135" s="270"/>
      <c r="BR135" s="270"/>
      <c r="BS135" s="232"/>
      <c r="BT135" s="230"/>
      <c r="BU135" s="269"/>
      <c r="BV135" s="232"/>
      <c r="BW135" s="232"/>
      <c r="BX135" s="271"/>
      <c r="BY135" s="231"/>
      <c r="BZ135" s="232"/>
      <c r="CA135" s="355"/>
      <c r="CB135" s="356"/>
      <c r="CC135" s="357"/>
      <c r="CD135" s="225"/>
      <c r="CE135" s="225"/>
      <c r="CF135" s="225"/>
      <c r="CG135" s="226"/>
      <c r="CH135" s="224"/>
      <c r="CI135" s="225"/>
      <c r="CJ135" s="225"/>
      <c r="CK135" s="226"/>
      <c r="CL135" s="224"/>
      <c r="CM135" s="225"/>
      <c r="CN135" s="225"/>
      <c r="CO135" s="225"/>
      <c r="CP135" s="225"/>
      <c r="CQ135" s="519"/>
      <c r="CR135" s="225"/>
      <c r="CS135" s="225"/>
      <c r="CT135" s="226"/>
      <c r="CU135" s="224"/>
      <c r="CV135" s="225"/>
      <c r="CW135" s="225"/>
      <c r="CX135" s="226"/>
      <c r="CY135" s="224"/>
      <c r="CZ135" s="225"/>
      <c r="DA135" s="225"/>
      <c r="DB135" s="226"/>
      <c r="DC135" s="224"/>
      <c r="DD135" s="225"/>
      <c r="DE135" s="225"/>
      <c r="DF135" s="225"/>
      <c r="DG135" s="226"/>
      <c r="DH135" s="224"/>
      <c r="DI135" s="225"/>
      <c r="DJ135" s="225"/>
      <c r="DK135" s="226"/>
      <c r="DL135" s="224"/>
      <c r="DM135" s="225"/>
      <c r="DN135" s="225"/>
      <c r="DO135" s="226"/>
      <c r="DP135" s="224"/>
      <c r="DQ135" s="225"/>
      <c r="DR135" s="225"/>
      <c r="DS135" s="225"/>
      <c r="DT135" s="226"/>
    </row>
    <row r="136" spans="1:132" s="283" customFormat="1" ht="9" customHeight="1">
      <c r="B136" s="269" t="s">
        <v>350</v>
      </c>
      <c r="C136" s="270"/>
      <c r="D136" s="270"/>
      <c r="E136" s="270"/>
      <c r="F136" s="270"/>
      <c r="G136" s="270"/>
      <c r="H136" s="270"/>
      <c r="I136" s="270"/>
      <c r="J136" s="270"/>
      <c r="K136" s="270"/>
      <c r="L136" s="270"/>
      <c r="M136" s="270"/>
      <c r="N136" s="270"/>
      <c r="O136" s="270"/>
      <c r="P136" s="270"/>
      <c r="Q136" s="270"/>
      <c r="R136" s="270"/>
      <c r="S136" s="270"/>
      <c r="T136" s="270"/>
      <c r="U136" s="270"/>
      <c r="V136" s="270"/>
      <c r="W136" s="270"/>
      <c r="X136" s="270"/>
      <c r="Y136" s="270"/>
      <c r="Z136" s="270"/>
      <c r="AA136" s="270"/>
      <c r="AB136" s="270"/>
      <c r="AC136" s="270"/>
      <c r="AD136" s="270"/>
      <c r="AE136" s="270"/>
      <c r="AF136" s="270"/>
      <c r="AG136" s="270"/>
      <c r="AH136" s="270"/>
      <c r="AI136" s="270"/>
      <c r="AJ136" s="270"/>
      <c r="AK136" s="270"/>
      <c r="AL136" s="270"/>
      <c r="AM136" s="270"/>
      <c r="AN136" s="270"/>
      <c r="AO136" s="270"/>
      <c r="AP136" s="270"/>
      <c r="AQ136" s="270"/>
      <c r="AR136" s="270"/>
      <c r="AS136" s="270"/>
      <c r="AT136" s="270"/>
      <c r="AU136" s="270"/>
      <c r="AV136" s="270"/>
      <c r="AW136" s="270"/>
      <c r="AX136" s="270"/>
      <c r="AY136" s="270"/>
      <c r="AZ136" s="270"/>
      <c r="BA136" s="270"/>
      <c r="BB136" s="247" t="s">
        <v>202</v>
      </c>
      <c r="BC136" s="269"/>
      <c r="BD136" s="270"/>
      <c r="BE136" s="270"/>
      <c r="BF136" s="270"/>
      <c r="BG136" s="271"/>
      <c r="BH136" s="269"/>
      <c r="BI136" s="270"/>
      <c r="BJ136" s="270"/>
      <c r="BK136" s="271"/>
      <c r="BL136" s="269"/>
      <c r="BM136" s="270"/>
      <c r="BN136" s="270"/>
      <c r="BO136" s="271"/>
      <c r="BP136" s="269"/>
      <c r="BQ136" s="270"/>
      <c r="BR136" s="270"/>
      <c r="BS136" s="270"/>
      <c r="BT136" s="271"/>
      <c r="BU136" s="269"/>
      <c r="BV136" s="270"/>
      <c r="BW136" s="270"/>
      <c r="BX136" s="274"/>
      <c r="BY136" s="275"/>
      <c r="BZ136" s="270"/>
      <c r="CA136" s="270"/>
      <c r="CB136" s="271"/>
      <c r="CC136" s="281"/>
      <c r="CD136" s="276"/>
      <c r="CE136" s="270"/>
      <c r="CF136" s="273"/>
      <c r="CG136" s="274"/>
      <c r="CH136" s="269"/>
      <c r="CI136" s="270"/>
      <c r="CJ136" s="273"/>
      <c r="CK136" s="226"/>
      <c r="CL136" s="224"/>
      <c r="CM136" s="225"/>
      <c r="CN136" s="225"/>
      <c r="CO136" s="225"/>
      <c r="CP136" s="225"/>
      <c r="CQ136" s="519"/>
      <c r="CR136" s="225"/>
      <c r="CS136" s="225"/>
      <c r="CT136" s="226"/>
      <c r="CU136" s="224"/>
      <c r="CV136" s="225"/>
      <c r="CW136" s="270"/>
      <c r="CX136" s="271"/>
      <c r="CY136" s="269"/>
      <c r="CZ136" s="270"/>
      <c r="DA136" s="270"/>
      <c r="DB136" s="271"/>
      <c r="DC136" s="269"/>
      <c r="DD136" s="270"/>
      <c r="DE136" s="270"/>
      <c r="DF136" s="270"/>
      <c r="DG136" s="271"/>
      <c r="DH136" s="269"/>
      <c r="DI136" s="270"/>
      <c r="DJ136" s="270"/>
      <c r="DK136" s="271"/>
      <c r="DL136" s="269"/>
      <c r="DM136" s="270"/>
      <c r="DN136" s="270"/>
      <c r="DO136" s="271"/>
      <c r="DP136" s="269"/>
      <c r="DQ136" s="270"/>
      <c r="DR136" s="270"/>
      <c r="DS136" s="270"/>
      <c r="DT136" s="271"/>
      <c r="DU136" s="270"/>
      <c r="DV136" s="270"/>
      <c r="DW136" s="270"/>
      <c r="DX136" s="270"/>
      <c r="DY136" s="270"/>
      <c r="DZ136" s="270"/>
      <c r="EA136" s="270"/>
      <c r="EB136" s="270"/>
    </row>
    <row r="137" spans="1:132" s="220" customFormat="1" ht="9" customHeight="1">
      <c r="B137" s="246" t="s">
        <v>63</v>
      </c>
      <c r="C137" s="247"/>
      <c r="D137" s="247"/>
      <c r="E137" s="247"/>
      <c r="F137" s="247"/>
      <c r="G137" s="247"/>
      <c r="H137" s="247"/>
      <c r="I137" s="247"/>
      <c r="J137" s="247"/>
      <c r="K137" s="247"/>
      <c r="L137" s="247"/>
      <c r="M137" s="247"/>
      <c r="N137" s="247"/>
      <c r="O137" s="247"/>
      <c r="P137" s="247"/>
      <c r="Q137" s="247"/>
      <c r="R137" s="247"/>
      <c r="S137" s="247"/>
      <c r="T137" s="247"/>
      <c r="U137" s="247"/>
      <c r="V137" s="247"/>
      <c r="W137" s="247"/>
      <c r="X137" s="247"/>
      <c r="Y137" s="247"/>
      <c r="Z137" s="247"/>
      <c r="AA137" s="247"/>
      <c r="AB137" s="247"/>
      <c r="AC137" s="247"/>
      <c r="AD137" s="247"/>
      <c r="AE137" s="247"/>
      <c r="AF137" s="247"/>
      <c r="AG137" s="247"/>
      <c r="AH137" s="247"/>
      <c r="AI137" s="247"/>
      <c r="AJ137" s="247"/>
      <c r="AK137" s="247"/>
      <c r="AL137" s="247"/>
      <c r="AM137" s="247"/>
      <c r="AN137" s="247"/>
      <c r="AO137" s="247"/>
      <c r="AP137" s="247"/>
      <c r="AQ137" s="247"/>
      <c r="AR137" s="247"/>
      <c r="AS137" s="247"/>
      <c r="AT137" s="247"/>
      <c r="AU137" s="247"/>
      <c r="AV137" s="247"/>
      <c r="AW137" s="247"/>
      <c r="AX137" s="247"/>
      <c r="AY137" s="247"/>
      <c r="AZ137" s="247"/>
      <c r="BA137" s="247"/>
      <c r="BB137" s="247" t="s">
        <v>202</v>
      </c>
      <c r="BC137" s="224"/>
      <c r="BD137" s="225"/>
      <c r="BE137" s="225"/>
      <c r="BF137" s="225"/>
      <c r="BG137" s="226"/>
      <c r="BH137" s="224"/>
      <c r="BI137" s="225"/>
      <c r="BJ137" s="225"/>
      <c r="BK137" s="226"/>
      <c r="BL137" s="224"/>
      <c r="BM137" s="225"/>
      <c r="BN137" s="225"/>
      <c r="BO137" s="226"/>
      <c r="BP137" s="224"/>
      <c r="BQ137" s="225"/>
      <c r="BR137" s="225"/>
      <c r="BS137" s="225"/>
      <c r="BT137" s="226"/>
      <c r="BU137" s="224"/>
      <c r="BV137" s="225"/>
      <c r="BW137" s="225"/>
      <c r="BX137" s="271"/>
      <c r="BY137" s="269"/>
      <c r="BZ137" s="525" t="s">
        <v>548</v>
      </c>
      <c r="CA137" s="273"/>
      <c r="CB137" s="274"/>
      <c r="CC137" s="280"/>
      <c r="CD137" s="278"/>
      <c r="CE137" s="278"/>
      <c r="CF137" s="270"/>
      <c r="CG137" s="271"/>
      <c r="CH137" s="275"/>
      <c r="CI137" s="273"/>
      <c r="CJ137" s="273" t="s">
        <v>547</v>
      </c>
      <c r="CK137" s="226"/>
      <c r="CL137" s="224"/>
      <c r="CM137" s="225"/>
      <c r="CN137" s="225"/>
      <c r="CO137" s="225"/>
      <c r="CP137" s="225"/>
      <c r="CQ137" s="519"/>
      <c r="CR137" s="225"/>
      <c r="CS137" s="225"/>
      <c r="CT137" s="226"/>
      <c r="CU137" s="224"/>
      <c r="CV137" s="225"/>
      <c r="CW137" s="225"/>
      <c r="CX137" s="226"/>
      <c r="CY137" s="224"/>
      <c r="CZ137" s="225"/>
      <c r="DA137" s="225"/>
      <c r="DB137" s="226"/>
      <c r="DC137" s="224"/>
      <c r="DD137" s="225"/>
      <c r="DE137" s="225"/>
      <c r="DF137" s="225"/>
      <c r="DG137" s="226"/>
      <c r="DH137" s="224"/>
      <c r="DI137" s="225"/>
      <c r="DJ137" s="225"/>
      <c r="DK137" s="226"/>
      <c r="DL137" s="224"/>
      <c r="DM137" s="225"/>
      <c r="DN137" s="225"/>
      <c r="DO137" s="226"/>
      <c r="DP137" s="224"/>
      <c r="DQ137" s="225"/>
      <c r="DR137" s="225"/>
      <c r="DS137" s="225"/>
      <c r="DT137" s="226"/>
      <c r="DU137" s="225"/>
      <c r="DV137" s="225"/>
      <c r="DW137" s="225"/>
      <c r="DX137" s="225"/>
      <c r="DY137" s="225"/>
      <c r="DZ137" s="225"/>
      <c r="EA137" s="225"/>
      <c r="EB137" s="225"/>
    </row>
    <row r="138" spans="1:132" s="220" customFormat="1" ht="9" customHeight="1">
      <c r="B138" s="246" t="s">
        <v>278</v>
      </c>
      <c r="C138" s="247"/>
      <c r="D138" s="247"/>
      <c r="E138" s="247"/>
      <c r="F138" s="247"/>
      <c r="G138" s="247"/>
      <c r="H138" s="247"/>
      <c r="I138" s="247"/>
      <c r="J138" s="247"/>
      <c r="K138" s="247"/>
      <c r="L138" s="247"/>
      <c r="M138" s="247"/>
      <c r="N138" s="247"/>
      <c r="O138" s="247"/>
      <c r="P138" s="247"/>
      <c r="Q138" s="247"/>
      <c r="R138" s="247"/>
      <c r="S138" s="247"/>
      <c r="T138" s="247"/>
      <c r="U138" s="247"/>
      <c r="V138" s="247"/>
      <c r="W138" s="247"/>
      <c r="X138" s="247"/>
      <c r="Y138" s="247"/>
      <c r="Z138" s="247"/>
      <c r="AA138" s="247"/>
      <c r="AB138" s="247"/>
      <c r="AC138" s="247"/>
      <c r="AD138" s="247"/>
      <c r="AE138" s="247"/>
      <c r="AF138" s="247"/>
      <c r="AG138" s="247"/>
      <c r="AH138" s="247"/>
      <c r="AI138" s="247"/>
      <c r="AJ138" s="247"/>
      <c r="AK138" s="247"/>
      <c r="AL138" s="247"/>
      <c r="AM138" s="247"/>
      <c r="AN138" s="247"/>
      <c r="AO138" s="247"/>
      <c r="AP138" s="247"/>
      <c r="AQ138" s="247"/>
      <c r="AR138" s="247"/>
      <c r="AS138" s="247"/>
      <c r="AT138" s="247"/>
      <c r="AU138" s="247"/>
      <c r="AV138" s="247"/>
      <c r="AW138" s="247"/>
      <c r="AX138" s="247"/>
      <c r="AY138" s="247"/>
      <c r="AZ138" s="247"/>
      <c r="BA138" s="247"/>
      <c r="BB138" s="248" t="s">
        <v>202</v>
      </c>
      <c r="BC138" s="224"/>
      <c r="BD138" s="225"/>
      <c r="BE138" s="225"/>
      <c r="BF138" s="225"/>
      <c r="BG138" s="226"/>
      <c r="BH138" s="224"/>
      <c r="BI138" s="225"/>
      <c r="BJ138" s="225"/>
      <c r="BK138" s="226"/>
      <c r="BL138" s="224"/>
      <c r="BM138" s="225"/>
      <c r="BN138" s="225"/>
      <c r="BO138" s="226"/>
      <c r="BP138" s="224"/>
      <c r="BQ138" s="270"/>
      <c r="BR138" s="270"/>
      <c r="BS138" s="270"/>
      <c r="BT138" s="271"/>
      <c r="BU138" s="269"/>
      <c r="BV138" s="270"/>
      <c r="BW138" s="270"/>
      <c r="BX138" s="271"/>
      <c r="BY138" s="269"/>
      <c r="BZ138" s="270"/>
      <c r="CA138" s="270"/>
      <c r="CB138" s="271"/>
      <c r="CC138" s="269"/>
      <c r="CD138" s="323"/>
      <c r="CE138" s="323"/>
      <c r="CF138" s="323"/>
      <c r="CG138" s="321"/>
      <c r="CH138" s="224"/>
      <c r="CI138" s="225"/>
      <c r="CJ138" s="225"/>
      <c r="CK138" s="226"/>
      <c r="CL138" s="224"/>
      <c r="CM138" s="225"/>
      <c r="CN138" s="225"/>
      <c r="CO138" s="225"/>
      <c r="CP138" s="225"/>
      <c r="CQ138" s="519"/>
      <c r="CR138" s="225"/>
      <c r="CS138" s="225"/>
      <c r="CT138" s="226"/>
      <c r="CU138" s="224"/>
      <c r="CV138" s="225"/>
      <c r="CW138" s="225"/>
      <c r="CX138" s="226"/>
      <c r="CY138" s="224"/>
      <c r="CZ138" s="225"/>
      <c r="DA138" s="225"/>
      <c r="DB138" s="226"/>
      <c r="DC138" s="224"/>
      <c r="DD138" s="225"/>
      <c r="DE138" s="225"/>
      <c r="DF138" s="225"/>
      <c r="DG138" s="226"/>
      <c r="DH138" s="224"/>
      <c r="DI138" s="225"/>
      <c r="DJ138" s="225"/>
      <c r="DK138" s="226"/>
      <c r="DL138" s="224"/>
      <c r="DM138" s="225"/>
      <c r="DN138" s="225"/>
      <c r="DO138" s="226"/>
      <c r="DP138" s="224"/>
      <c r="DQ138" s="225"/>
      <c r="DR138" s="225"/>
      <c r="DS138" s="225"/>
      <c r="DT138" s="226"/>
    </row>
    <row r="139" spans="1:132" s="220" customFormat="1" ht="9" customHeight="1">
      <c r="B139" s="527" t="s">
        <v>192</v>
      </c>
      <c r="C139" s="247"/>
      <c r="D139" s="247"/>
      <c r="E139" s="247"/>
      <c r="F139" s="247"/>
      <c r="G139" s="247"/>
      <c r="H139" s="247"/>
      <c r="I139" s="247"/>
      <c r="J139" s="247"/>
      <c r="K139" s="247"/>
      <c r="L139" s="247"/>
      <c r="M139" s="247"/>
      <c r="N139" s="247"/>
      <c r="O139" s="247"/>
      <c r="P139" s="247"/>
      <c r="Q139" s="247"/>
      <c r="R139" s="247"/>
      <c r="S139" s="247"/>
      <c r="T139" s="247"/>
      <c r="U139" s="247"/>
      <c r="V139" s="247"/>
      <c r="W139" s="247"/>
      <c r="X139" s="247"/>
      <c r="Y139" s="247"/>
      <c r="Z139" s="247"/>
      <c r="AA139" s="247"/>
      <c r="AB139" s="247"/>
      <c r="AC139" s="247"/>
      <c r="AD139" s="247"/>
      <c r="AE139" s="247"/>
      <c r="AF139" s="247"/>
      <c r="AG139" s="247"/>
      <c r="AH139" s="247"/>
      <c r="AI139" s="247"/>
      <c r="AJ139" s="247"/>
      <c r="AK139" s="247"/>
      <c r="AL139" s="247"/>
      <c r="AM139" s="247"/>
      <c r="AN139" s="247"/>
      <c r="AO139" s="247"/>
      <c r="AP139" s="247"/>
      <c r="AQ139" s="247"/>
      <c r="AR139" s="247"/>
      <c r="AS139" s="247"/>
      <c r="AT139" s="247"/>
      <c r="AU139" s="247"/>
      <c r="AV139" s="247"/>
      <c r="AW139" s="247"/>
      <c r="AX139" s="247"/>
      <c r="AY139" s="247"/>
      <c r="AZ139" s="247"/>
      <c r="BA139" s="247"/>
      <c r="BB139" s="514" t="s">
        <v>202</v>
      </c>
      <c r="BC139" s="224"/>
      <c r="BD139" s="225"/>
      <c r="BE139" s="225"/>
      <c r="BF139" s="225"/>
      <c r="BG139" s="226"/>
      <c r="BH139" s="224"/>
      <c r="BI139" s="225"/>
      <c r="BJ139" s="225"/>
      <c r="BK139" s="226"/>
      <c r="BL139" s="224"/>
      <c r="BM139" s="225"/>
      <c r="BN139" s="225"/>
      <c r="BO139" s="226"/>
      <c r="BP139" s="224"/>
      <c r="BQ139" s="225"/>
      <c r="BR139" s="225"/>
      <c r="BS139" s="225"/>
      <c r="BT139" s="226"/>
      <c r="BU139" s="224"/>
      <c r="BV139" s="225"/>
      <c r="BW139" s="270"/>
      <c r="BX139" s="271"/>
      <c r="BY139" s="269"/>
      <c r="BZ139" s="270"/>
      <c r="CA139" s="270"/>
      <c r="CB139" s="271"/>
      <c r="CC139" s="414"/>
      <c r="CD139" s="270"/>
      <c r="CE139" s="270"/>
      <c r="CF139" s="270"/>
      <c r="CG139" s="271"/>
      <c r="CH139" s="332"/>
      <c r="CI139" s="270" t="s">
        <v>202</v>
      </c>
      <c r="CJ139" s="270"/>
      <c r="CK139" s="271"/>
      <c r="CL139" s="269"/>
      <c r="CM139" s="270"/>
      <c r="CN139" s="225"/>
      <c r="CO139" s="225"/>
      <c r="CP139" s="225"/>
      <c r="CQ139" s="519"/>
      <c r="CR139" s="225"/>
      <c r="CS139" s="225"/>
      <c r="CT139" s="226"/>
      <c r="CU139" s="224"/>
      <c r="CV139" s="225"/>
      <c r="CW139" s="225"/>
      <c r="CX139" s="226"/>
      <c r="CY139" s="224"/>
      <c r="CZ139" s="225"/>
      <c r="DA139" s="225"/>
      <c r="DB139" s="226"/>
      <c r="DC139" s="224"/>
      <c r="DD139" s="225"/>
      <c r="DE139" s="225"/>
      <c r="DF139" s="225"/>
      <c r="DG139" s="226"/>
      <c r="DH139" s="224"/>
      <c r="DI139" s="225"/>
      <c r="DJ139" s="225"/>
      <c r="DK139" s="226"/>
      <c r="DL139" s="224"/>
      <c r="DM139" s="225"/>
      <c r="DN139" s="225"/>
      <c r="DO139" s="226"/>
      <c r="DP139" s="224"/>
      <c r="DQ139" s="225"/>
      <c r="DR139" s="225"/>
      <c r="DS139" s="225"/>
      <c r="DT139" s="226"/>
    </row>
    <row r="140" spans="1:132" s="220" customFormat="1" ht="9" customHeight="1">
      <c r="B140" s="246" t="s">
        <v>190</v>
      </c>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c r="Y140" s="247"/>
      <c r="Z140" s="247"/>
      <c r="AA140" s="247"/>
      <c r="AB140" s="247"/>
      <c r="AC140" s="247"/>
      <c r="AD140" s="247"/>
      <c r="AE140" s="247"/>
      <c r="AF140" s="247"/>
      <c r="AG140" s="247"/>
      <c r="AH140" s="247"/>
      <c r="AI140" s="247"/>
      <c r="AJ140" s="247"/>
      <c r="AK140" s="247"/>
      <c r="AL140" s="247"/>
      <c r="AM140" s="247"/>
      <c r="AN140" s="247"/>
      <c r="AO140" s="247"/>
      <c r="AP140" s="247"/>
      <c r="AQ140" s="247"/>
      <c r="AR140" s="247"/>
      <c r="AS140" s="247"/>
      <c r="AT140" s="247"/>
      <c r="AU140" s="247"/>
      <c r="AV140" s="247"/>
      <c r="AW140" s="247"/>
      <c r="AX140" s="247"/>
      <c r="AY140" s="247"/>
      <c r="AZ140" s="247"/>
      <c r="BA140" s="247"/>
      <c r="BB140" s="248" t="s">
        <v>202</v>
      </c>
      <c r="BC140" s="224"/>
      <c r="BD140" s="225"/>
      <c r="BE140" s="225"/>
      <c r="BF140" s="225"/>
      <c r="BG140" s="226"/>
      <c r="BH140" s="224"/>
      <c r="BI140" s="225"/>
      <c r="BJ140" s="225"/>
      <c r="BK140" s="226"/>
      <c r="BL140" s="224"/>
      <c r="BM140" s="225"/>
      <c r="BN140" s="225"/>
      <c r="BO140" s="226"/>
      <c r="BP140" s="224"/>
      <c r="BQ140" s="225"/>
      <c r="BR140" s="225"/>
      <c r="BS140" s="225"/>
      <c r="BT140" s="226"/>
      <c r="BU140" s="224"/>
      <c r="BV140" s="225"/>
      <c r="BW140" s="270"/>
      <c r="BX140" s="271"/>
      <c r="BY140" s="269"/>
      <c r="BZ140" s="270"/>
      <c r="CA140" s="270"/>
      <c r="CB140" s="271"/>
      <c r="CC140" s="269"/>
      <c r="CD140" s="270"/>
      <c r="CE140" s="270"/>
      <c r="CF140" s="270"/>
      <c r="CG140" s="271"/>
      <c r="CH140" s="239"/>
      <c r="CI140" s="235"/>
      <c r="CJ140" s="270"/>
      <c r="CK140" s="271"/>
      <c r="CL140" s="269"/>
      <c r="CM140" s="270"/>
      <c r="CN140" s="225"/>
      <c r="CO140" s="225"/>
      <c r="CP140" s="225"/>
      <c r="CQ140" s="519"/>
      <c r="CR140" s="225"/>
      <c r="CS140" s="225"/>
      <c r="CT140" s="226"/>
      <c r="CU140" s="224"/>
      <c r="CV140" s="225"/>
      <c r="CW140" s="225"/>
      <c r="CX140" s="226"/>
      <c r="CY140" s="224"/>
      <c r="CZ140" s="225"/>
      <c r="DA140" s="225"/>
      <c r="DB140" s="226"/>
      <c r="DC140" s="224"/>
      <c r="DD140" s="225"/>
      <c r="DE140" s="225"/>
      <c r="DF140" s="225"/>
      <c r="DG140" s="226"/>
      <c r="DH140" s="224"/>
      <c r="DI140" s="225"/>
      <c r="DJ140" s="225"/>
      <c r="DK140" s="226"/>
      <c r="DL140" s="224"/>
      <c r="DM140" s="225"/>
      <c r="DN140" s="225"/>
      <c r="DO140" s="226"/>
      <c r="DP140" s="224"/>
      <c r="DQ140" s="225"/>
      <c r="DR140" s="225"/>
      <c r="DS140" s="225"/>
      <c r="DT140" s="226"/>
    </row>
    <row r="141" spans="1:132" s="220" customFormat="1" ht="9" customHeight="1">
      <c r="B141" s="246" t="s">
        <v>191</v>
      </c>
      <c r="C141" s="247"/>
      <c r="D141" s="247"/>
      <c r="E141" s="247"/>
      <c r="F141" s="247"/>
      <c r="G141" s="247"/>
      <c r="H141" s="247"/>
      <c r="I141" s="247"/>
      <c r="J141" s="247"/>
      <c r="K141" s="247"/>
      <c r="L141" s="247"/>
      <c r="M141" s="247"/>
      <c r="N141" s="247"/>
      <c r="O141" s="247"/>
      <c r="P141" s="247"/>
      <c r="Q141" s="247"/>
      <c r="R141" s="247"/>
      <c r="S141" s="247"/>
      <c r="T141" s="247"/>
      <c r="U141" s="247"/>
      <c r="V141" s="247"/>
      <c r="W141" s="247"/>
      <c r="X141" s="247"/>
      <c r="Y141" s="247"/>
      <c r="Z141" s="247"/>
      <c r="AA141" s="247"/>
      <c r="AB141" s="247"/>
      <c r="AC141" s="247"/>
      <c r="AD141" s="247"/>
      <c r="AE141" s="247"/>
      <c r="AF141" s="247"/>
      <c r="AG141" s="247"/>
      <c r="AH141" s="247"/>
      <c r="AI141" s="247"/>
      <c r="AJ141" s="247"/>
      <c r="AK141" s="247"/>
      <c r="AL141" s="247"/>
      <c r="AM141" s="247"/>
      <c r="AN141" s="247"/>
      <c r="AO141" s="247"/>
      <c r="AP141" s="247"/>
      <c r="AQ141" s="247"/>
      <c r="AR141" s="247"/>
      <c r="AS141" s="247"/>
      <c r="AT141" s="247"/>
      <c r="AU141" s="247"/>
      <c r="AV141" s="247"/>
      <c r="AW141" s="247"/>
      <c r="AX141" s="247"/>
      <c r="AY141" s="247"/>
      <c r="AZ141" s="247"/>
      <c r="BA141" s="247"/>
      <c r="BB141" s="248" t="s">
        <v>202</v>
      </c>
      <c r="BC141" s="224"/>
      <c r="BD141" s="225"/>
      <c r="BE141" s="225"/>
      <c r="BF141" s="225"/>
      <c r="BG141" s="226"/>
      <c r="BH141" s="224"/>
      <c r="BI141" s="225"/>
      <c r="BJ141" s="225"/>
      <c r="BK141" s="226"/>
      <c r="BL141" s="224"/>
      <c r="BM141" s="225"/>
      <c r="BN141" s="225"/>
      <c r="BO141" s="226"/>
      <c r="BP141" s="224"/>
      <c r="BQ141" s="225"/>
      <c r="BR141" s="225"/>
      <c r="BS141" s="225"/>
      <c r="BT141" s="226"/>
      <c r="BU141" s="224"/>
      <c r="BV141" s="225"/>
      <c r="BW141" s="270"/>
      <c r="BX141" s="271"/>
      <c r="BY141" s="269"/>
      <c r="BZ141" s="270"/>
      <c r="CA141" s="270"/>
      <c r="CB141" s="271"/>
      <c r="CC141" s="269"/>
      <c r="CD141" s="270"/>
      <c r="CE141" s="270"/>
      <c r="CF141" s="270"/>
      <c r="CG141" s="271"/>
      <c r="CH141" s="324"/>
      <c r="CI141" s="323"/>
      <c r="CJ141" s="323"/>
      <c r="CK141" s="321"/>
      <c r="CL141" s="324"/>
      <c r="CM141" s="323"/>
      <c r="CN141" s="225"/>
      <c r="CO141" s="225"/>
      <c r="CP141" s="225"/>
      <c r="CQ141" s="519"/>
      <c r="CR141" s="225"/>
      <c r="CS141" s="225"/>
      <c r="CT141" s="226"/>
      <c r="CU141" s="224"/>
      <c r="CV141" s="225"/>
      <c r="CW141" s="225"/>
      <c r="CX141" s="226"/>
      <c r="CY141" s="224"/>
      <c r="CZ141" s="225"/>
      <c r="DA141" s="225"/>
      <c r="DB141" s="226"/>
      <c r="DC141" s="224"/>
      <c r="DD141" s="225"/>
      <c r="DE141" s="225"/>
      <c r="DF141" s="225"/>
      <c r="DG141" s="226"/>
      <c r="DH141" s="224"/>
      <c r="DI141" s="225"/>
      <c r="DJ141" s="225"/>
      <c r="DK141" s="226"/>
      <c r="DL141" s="224"/>
      <c r="DM141" s="225"/>
      <c r="DN141" s="225"/>
      <c r="DO141" s="226"/>
      <c r="DP141" s="224"/>
      <c r="DQ141" s="225"/>
      <c r="DR141" s="225"/>
      <c r="DS141" s="225"/>
      <c r="DT141" s="226"/>
    </row>
    <row r="142" spans="1:132">
      <c r="A142"/>
      <c r="B142" s="249" t="s">
        <v>203</v>
      </c>
      <c r="C142" s="265"/>
      <c r="D142" s="265"/>
      <c r="E142" s="265"/>
      <c r="F142" s="265"/>
      <c r="G142" s="265"/>
      <c r="H142" s="265"/>
      <c r="I142" s="265"/>
      <c r="J142" s="265"/>
      <c r="K142" s="265"/>
      <c r="L142" s="265"/>
      <c r="M142" s="265"/>
      <c r="N142" s="265"/>
      <c r="O142" s="265"/>
      <c r="P142" s="265"/>
      <c r="Q142" s="265"/>
      <c r="R142" s="265"/>
      <c r="S142" s="265"/>
      <c r="T142" s="265"/>
      <c r="U142" s="265"/>
      <c r="V142" s="265"/>
      <c r="W142" s="265"/>
      <c r="X142" s="265"/>
      <c r="Y142" s="265"/>
      <c r="Z142" s="265"/>
      <c r="AA142" s="265"/>
      <c r="AB142" s="265"/>
      <c r="AC142" s="265"/>
      <c r="AD142" s="265"/>
      <c r="AE142" s="265"/>
      <c r="AF142" s="265"/>
      <c r="AG142" s="265"/>
      <c r="AH142" s="265"/>
      <c r="AI142" s="265"/>
      <c r="AJ142" s="265"/>
      <c r="AK142" s="265"/>
      <c r="AL142" s="265"/>
      <c r="AM142" s="265"/>
      <c r="AN142" s="265"/>
      <c r="AO142" s="265"/>
      <c r="AP142" s="265"/>
      <c r="AQ142" s="265"/>
      <c r="AR142" s="265"/>
      <c r="AS142" s="265"/>
      <c r="AT142" s="265"/>
      <c r="AU142" s="265"/>
      <c r="AV142" s="265"/>
      <c r="AW142" s="265"/>
      <c r="AX142" s="265"/>
      <c r="AY142" s="265"/>
      <c r="AZ142" s="265"/>
      <c r="BA142" s="265"/>
      <c r="BB142" s="402" t="s">
        <v>276</v>
      </c>
      <c r="BC142" s="266"/>
      <c r="BD142" s="265"/>
      <c r="BE142" s="265"/>
      <c r="BF142" s="265"/>
      <c r="BG142" s="268"/>
      <c r="BH142" s="266"/>
      <c r="BI142" s="265"/>
      <c r="BJ142" s="265"/>
      <c r="BK142" s="268"/>
      <c r="BL142" s="266"/>
      <c r="BM142" s="265"/>
      <c r="BN142" s="265"/>
      <c r="BO142" s="268"/>
      <c r="BP142" s="266"/>
      <c r="BQ142" s="265"/>
      <c r="BR142" s="265"/>
      <c r="BS142" s="265"/>
      <c r="BT142" s="268"/>
      <c r="BU142" s="266"/>
      <c r="BV142" s="265"/>
      <c r="BW142" s="265"/>
      <c r="BX142" s="268"/>
      <c r="BY142" s="266"/>
      <c r="BZ142" s="265"/>
      <c r="CA142" s="265"/>
      <c r="CB142" s="268"/>
      <c r="CC142" s="266"/>
      <c r="CD142" s="265"/>
      <c r="CE142" s="265"/>
      <c r="CF142" s="265"/>
      <c r="CG142" s="268"/>
      <c r="CH142" s="266"/>
      <c r="CI142" s="265"/>
      <c r="CJ142" s="265"/>
      <c r="CK142" s="268"/>
      <c r="CL142" s="266"/>
      <c r="CM142" s="265"/>
      <c r="CN142" s="265"/>
      <c r="CO142" s="265"/>
      <c r="CP142" s="265"/>
      <c r="CQ142" s="520"/>
      <c r="CR142" s="265"/>
      <c r="CS142" s="265"/>
      <c r="CT142" s="268"/>
      <c r="CU142" s="266"/>
      <c r="CV142" s="265"/>
      <c r="CW142" s="265"/>
      <c r="CX142" s="268"/>
      <c r="CY142" s="266"/>
      <c r="CZ142" s="265"/>
      <c r="DA142" s="265"/>
      <c r="DB142" s="268"/>
      <c r="DC142" s="266"/>
      <c r="DD142" s="265"/>
      <c r="DE142" s="265"/>
      <c r="DF142" s="265"/>
      <c r="DG142" s="268"/>
      <c r="DH142" s="266"/>
      <c r="DI142" s="265"/>
      <c r="DJ142" s="265"/>
      <c r="DK142" s="268"/>
      <c r="DL142" s="266"/>
      <c r="DM142" s="265"/>
      <c r="DN142" s="265"/>
      <c r="DO142" s="268"/>
      <c r="DP142" s="266"/>
      <c r="DQ142" s="265"/>
      <c r="DR142" s="265"/>
      <c r="DS142" s="265"/>
      <c r="DT142" s="268"/>
    </row>
    <row r="143" spans="1:132" s="220" customFormat="1" ht="9" customHeight="1">
      <c r="B143" s="393" t="s">
        <v>220</v>
      </c>
      <c r="C143" s="247"/>
      <c r="D143" s="247"/>
      <c r="E143" s="247"/>
      <c r="F143" s="247"/>
      <c r="G143" s="247"/>
      <c r="H143" s="247"/>
      <c r="I143" s="247"/>
      <c r="J143" s="247"/>
      <c r="K143" s="247"/>
      <c r="L143" s="247"/>
      <c r="M143" s="247"/>
      <c r="N143" s="247"/>
      <c r="O143" s="247"/>
      <c r="P143" s="247"/>
      <c r="Q143" s="247"/>
      <c r="R143" s="247"/>
      <c r="S143" s="247"/>
      <c r="T143" s="247"/>
      <c r="U143" s="247"/>
      <c r="V143" s="247"/>
      <c r="W143" s="247"/>
      <c r="X143" s="247"/>
      <c r="Y143" s="247"/>
      <c r="Z143" s="247"/>
      <c r="AA143" s="247"/>
      <c r="AB143" s="247"/>
      <c r="AC143" s="247"/>
      <c r="AD143" s="247"/>
      <c r="AE143" s="247"/>
      <c r="AF143" s="247"/>
      <c r="AG143" s="247"/>
      <c r="AH143" s="247"/>
      <c r="AI143" s="247"/>
      <c r="AJ143" s="247"/>
      <c r="AK143" s="247"/>
      <c r="AL143" s="247"/>
      <c r="AM143" s="247"/>
      <c r="AN143" s="247"/>
      <c r="AO143" s="247"/>
      <c r="AP143" s="247"/>
      <c r="AQ143" s="247"/>
      <c r="AR143" s="247"/>
      <c r="AS143" s="247"/>
      <c r="AT143" s="247"/>
      <c r="AU143" s="247"/>
      <c r="AV143" s="247"/>
      <c r="AW143" s="247"/>
      <c r="AX143" s="247"/>
      <c r="AY143" s="247"/>
      <c r="AZ143" s="247"/>
      <c r="BA143" s="247"/>
      <c r="BB143" s="247" t="s">
        <v>321</v>
      </c>
      <c r="BC143" s="269"/>
      <c r="BD143" s="270"/>
      <c r="BE143" s="270"/>
      <c r="BF143" s="270"/>
      <c r="BG143" s="271"/>
      <c r="BH143" s="269"/>
      <c r="BI143" s="270"/>
      <c r="BJ143" s="270"/>
      <c r="BK143" s="271"/>
      <c r="BL143" s="269"/>
      <c r="BM143" s="270"/>
      <c r="BN143" s="270"/>
      <c r="BO143" s="271"/>
      <c r="BP143" s="269"/>
      <c r="BQ143" s="225"/>
      <c r="BR143" s="225"/>
      <c r="BS143" s="225"/>
      <c r="BT143" s="226"/>
      <c r="BU143" s="224"/>
      <c r="BV143" s="225"/>
      <c r="BW143" s="225"/>
      <c r="BX143" s="226"/>
      <c r="BY143" s="224"/>
      <c r="BZ143" s="225"/>
      <c r="CA143" s="225"/>
      <c r="CB143" s="226"/>
      <c r="CC143" s="224"/>
      <c r="CD143" s="225"/>
      <c r="CE143" s="225"/>
      <c r="CF143" s="225"/>
      <c r="CG143" s="226"/>
      <c r="CH143" s="224"/>
      <c r="CI143" s="225"/>
      <c r="CJ143" s="225"/>
      <c r="CK143" s="226"/>
      <c r="CL143" s="224"/>
      <c r="CM143" s="225"/>
      <c r="CN143" s="225"/>
      <c r="CO143" s="225"/>
      <c r="CP143" s="225"/>
      <c r="CQ143" s="519"/>
      <c r="CR143" s="225"/>
      <c r="CS143" s="225"/>
      <c r="CT143" s="226"/>
      <c r="CU143" s="224"/>
      <c r="CV143" s="225"/>
      <c r="CW143" s="225"/>
      <c r="CX143" s="226"/>
      <c r="CY143" s="224"/>
      <c r="CZ143" s="225"/>
      <c r="DA143" s="225"/>
      <c r="DB143" s="226"/>
      <c r="DC143" s="224"/>
      <c r="DD143" s="225"/>
      <c r="DE143" s="225"/>
      <c r="DF143" s="225"/>
      <c r="DG143" s="226"/>
      <c r="DH143" s="224"/>
      <c r="DI143" s="225"/>
      <c r="DJ143" s="225"/>
      <c r="DK143" s="226"/>
      <c r="DL143" s="224"/>
      <c r="DM143" s="225"/>
      <c r="DN143" s="225"/>
      <c r="DO143" s="226"/>
      <c r="DP143" s="224"/>
      <c r="DQ143" s="225"/>
      <c r="DR143" s="225"/>
      <c r="DS143" s="225"/>
      <c r="DT143" s="226"/>
    </row>
    <row r="144" spans="1:132" s="220" customFormat="1" ht="9.75" customHeight="1">
      <c r="B144" s="394" t="s">
        <v>343</v>
      </c>
      <c r="C144" s="247"/>
      <c r="D144" s="247"/>
      <c r="E144" s="247"/>
      <c r="F144" s="247"/>
      <c r="G144" s="247"/>
      <c r="H144" s="247"/>
      <c r="I144" s="247"/>
      <c r="J144" s="247"/>
      <c r="K144" s="247"/>
      <c r="L144" s="247"/>
      <c r="M144" s="247"/>
      <c r="N144" s="247"/>
      <c r="O144" s="247"/>
      <c r="P144" s="247"/>
      <c r="Q144" s="247"/>
      <c r="R144" s="247"/>
      <c r="S144" s="247"/>
      <c r="T144" s="247"/>
      <c r="U144" s="247"/>
      <c r="V144" s="247"/>
      <c r="W144" s="247"/>
      <c r="X144" s="247"/>
      <c r="Y144" s="247"/>
      <c r="Z144" s="247"/>
      <c r="AA144" s="247"/>
      <c r="AB144" s="247"/>
      <c r="AC144" s="247"/>
      <c r="AD144" s="247"/>
      <c r="AE144" s="247"/>
      <c r="AF144" s="247"/>
      <c r="AG144" s="247"/>
      <c r="AH144" s="247"/>
      <c r="AI144" s="247"/>
      <c r="AJ144" s="247"/>
      <c r="AK144" s="247"/>
      <c r="AL144" s="247"/>
      <c r="AM144" s="247"/>
      <c r="AN144" s="247"/>
      <c r="AO144" s="247"/>
      <c r="AP144" s="247"/>
      <c r="AQ144" s="247"/>
      <c r="AR144" s="247"/>
      <c r="AS144" s="247"/>
      <c r="AT144" s="247"/>
      <c r="AU144" s="247"/>
      <c r="AV144" s="247"/>
      <c r="AW144" s="247"/>
      <c r="AX144" s="247"/>
      <c r="AY144" s="247"/>
      <c r="AZ144" s="247"/>
      <c r="BA144" s="247"/>
      <c r="BB144" s="247" t="s">
        <v>321</v>
      </c>
      <c r="BC144" s="269"/>
      <c r="BD144" s="270"/>
      <c r="BE144" s="270"/>
      <c r="BF144" s="270"/>
      <c r="BG144" s="271"/>
      <c r="BH144" s="269"/>
      <c r="BI144" s="270"/>
      <c r="BJ144" s="270"/>
      <c r="BK144" s="271"/>
      <c r="BL144" s="395"/>
      <c r="BM144" s="380"/>
      <c r="BN144" s="380"/>
      <c r="BO144" s="396"/>
      <c r="BP144" s="395"/>
      <c r="BQ144" s="225"/>
      <c r="BR144" s="225"/>
      <c r="BS144" s="225"/>
      <c r="BT144" s="271"/>
      <c r="BU144" s="269"/>
      <c r="BV144" s="270"/>
      <c r="BW144" s="270"/>
      <c r="BX144" s="226"/>
      <c r="BY144" s="224"/>
      <c r="BZ144" s="225"/>
      <c r="CA144" s="225"/>
      <c r="CB144" s="226"/>
      <c r="CC144" s="224"/>
      <c r="CD144" s="225"/>
      <c r="CE144" s="225"/>
      <c r="CF144" s="225"/>
      <c r="CG144" s="226"/>
      <c r="CH144" s="224"/>
      <c r="CI144" s="225"/>
      <c r="CJ144" s="225"/>
      <c r="CK144" s="226"/>
      <c r="CL144" s="224"/>
      <c r="CM144" s="225"/>
      <c r="CN144" s="225"/>
      <c r="CO144" s="225"/>
      <c r="CP144" s="225"/>
      <c r="CQ144" s="519"/>
      <c r="CR144" s="225"/>
      <c r="CS144" s="225"/>
      <c r="CT144" s="226"/>
      <c r="CU144" s="224"/>
      <c r="CV144" s="225"/>
      <c r="CW144" s="225"/>
      <c r="CX144" s="226"/>
      <c r="CY144" s="224"/>
      <c r="CZ144" s="225"/>
      <c r="DA144" s="225"/>
      <c r="DB144" s="226"/>
      <c r="DC144" s="224"/>
      <c r="DD144" s="225"/>
      <c r="DE144" s="225"/>
      <c r="DF144" s="225"/>
      <c r="DG144" s="226"/>
      <c r="DH144" s="224"/>
      <c r="DI144" s="225"/>
      <c r="DJ144" s="225"/>
      <c r="DK144" s="226"/>
      <c r="DL144" s="224"/>
      <c r="DM144" s="225"/>
      <c r="DN144" s="225"/>
      <c r="DO144" s="226"/>
      <c r="DP144" s="224"/>
      <c r="DQ144" s="225"/>
      <c r="DR144" s="225"/>
      <c r="DS144" s="225"/>
      <c r="DT144" s="226"/>
    </row>
    <row r="145" spans="2:124" s="220" customFormat="1" ht="9.75" customHeight="1">
      <c r="B145" s="394" t="s">
        <v>344</v>
      </c>
      <c r="C145" s="247"/>
      <c r="D145" s="247"/>
      <c r="E145" s="247"/>
      <c r="F145" s="247"/>
      <c r="G145" s="247"/>
      <c r="H145" s="247"/>
      <c r="I145" s="247"/>
      <c r="J145" s="247"/>
      <c r="K145" s="247"/>
      <c r="L145" s="247"/>
      <c r="M145" s="247"/>
      <c r="N145" s="247"/>
      <c r="O145" s="247"/>
      <c r="P145" s="247"/>
      <c r="Q145" s="247"/>
      <c r="R145" s="247"/>
      <c r="S145" s="247"/>
      <c r="T145" s="247"/>
      <c r="U145" s="247"/>
      <c r="V145" s="247"/>
      <c r="W145" s="247"/>
      <c r="X145" s="247"/>
      <c r="Y145" s="247"/>
      <c r="Z145" s="247"/>
      <c r="AA145" s="247"/>
      <c r="AB145" s="247"/>
      <c r="AC145" s="247"/>
      <c r="AD145" s="247"/>
      <c r="AE145" s="247"/>
      <c r="AF145" s="247"/>
      <c r="AG145" s="247"/>
      <c r="AH145" s="247"/>
      <c r="AI145" s="247"/>
      <c r="AJ145" s="247"/>
      <c r="AK145" s="247"/>
      <c r="AL145" s="247"/>
      <c r="AM145" s="247"/>
      <c r="AN145" s="247"/>
      <c r="AO145" s="247"/>
      <c r="AP145" s="247"/>
      <c r="AQ145" s="247"/>
      <c r="AR145" s="247"/>
      <c r="AS145" s="247"/>
      <c r="AT145" s="247"/>
      <c r="AU145" s="247"/>
      <c r="AV145" s="247"/>
      <c r="AW145" s="247"/>
      <c r="AX145" s="247"/>
      <c r="AY145" s="247"/>
      <c r="AZ145" s="247"/>
      <c r="BA145" s="247"/>
      <c r="BB145" s="247" t="s">
        <v>321</v>
      </c>
      <c r="BC145" s="269"/>
      <c r="BD145" s="270"/>
      <c r="BE145" s="270"/>
      <c r="BF145" s="270"/>
      <c r="BG145" s="271"/>
      <c r="BH145" s="269"/>
      <c r="BI145" s="270"/>
      <c r="BJ145" s="270"/>
      <c r="BK145" s="271"/>
      <c r="BL145" s="269"/>
      <c r="BM145" s="270"/>
      <c r="BN145" s="270"/>
      <c r="BO145" s="271"/>
      <c r="BP145" s="269"/>
      <c r="BQ145" s="270"/>
      <c r="BR145" s="381"/>
      <c r="BS145" s="381"/>
      <c r="BT145" s="271"/>
      <c r="BU145" s="269"/>
      <c r="BV145" s="270"/>
      <c r="BW145" s="270"/>
      <c r="BX145" s="271"/>
      <c r="BY145" s="224"/>
      <c r="BZ145" s="270"/>
      <c r="CA145" s="270"/>
      <c r="CB145" s="271"/>
      <c r="CC145" s="224"/>
      <c r="CD145" s="270"/>
      <c r="CE145" s="270"/>
      <c r="CF145" s="225"/>
      <c r="CG145" s="226"/>
      <c r="CH145" s="224"/>
      <c r="CI145" s="225"/>
      <c r="CJ145" s="225"/>
      <c r="CK145" s="226"/>
      <c r="CL145" s="224"/>
      <c r="CM145" s="225"/>
      <c r="CN145" s="225"/>
      <c r="CO145" s="225"/>
      <c r="CP145" s="225"/>
      <c r="CQ145" s="519"/>
      <c r="CR145" s="225"/>
      <c r="CS145" s="225"/>
      <c r="CT145" s="226"/>
      <c r="CU145" s="224"/>
      <c r="CV145" s="225"/>
      <c r="CW145" s="225"/>
      <c r="CX145" s="226"/>
      <c r="CY145" s="224"/>
      <c r="CZ145" s="225"/>
      <c r="DA145" s="225"/>
      <c r="DB145" s="226"/>
      <c r="DC145" s="224"/>
      <c r="DD145" s="225"/>
      <c r="DE145" s="225"/>
      <c r="DF145" s="225"/>
      <c r="DG145" s="226"/>
      <c r="DH145" s="224"/>
      <c r="DI145" s="225"/>
      <c r="DJ145" s="225"/>
      <c r="DK145" s="226"/>
      <c r="DL145" s="224"/>
      <c r="DM145" s="225"/>
      <c r="DN145" s="225"/>
      <c r="DO145" s="226"/>
      <c r="DP145" s="224"/>
      <c r="DQ145" s="225"/>
      <c r="DR145" s="225"/>
      <c r="DS145" s="225"/>
      <c r="DT145" s="226"/>
    </row>
    <row r="146" spans="2:124" s="220" customFormat="1" ht="9.75" customHeight="1">
      <c r="B146" s="394" t="s">
        <v>345</v>
      </c>
      <c r="C146" s="247"/>
      <c r="D146" s="247"/>
      <c r="E146" s="247"/>
      <c r="F146" s="247"/>
      <c r="G146" s="247"/>
      <c r="H146" s="247"/>
      <c r="I146" s="247"/>
      <c r="J146" s="247"/>
      <c r="K146" s="247"/>
      <c r="L146" s="247"/>
      <c r="M146" s="247"/>
      <c r="N146" s="247"/>
      <c r="O146" s="247"/>
      <c r="P146" s="247"/>
      <c r="Q146" s="247"/>
      <c r="R146" s="247"/>
      <c r="S146" s="247"/>
      <c r="T146" s="247"/>
      <c r="U146" s="247"/>
      <c r="V146" s="247"/>
      <c r="W146" s="247"/>
      <c r="X146" s="247"/>
      <c r="Y146" s="247"/>
      <c r="Z146" s="247"/>
      <c r="AA146" s="247"/>
      <c r="AB146" s="247"/>
      <c r="AC146" s="247"/>
      <c r="AD146" s="247"/>
      <c r="AE146" s="247"/>
      <c r="AF146" s="247"/>
      <c r="AG146" s="247"/>
      <c r="AH146" s="247"/>
      <c r="AI146" s="247"/>
      <c r="AJ146" s="247"/>
      <c r="AK146" s="247"/>
      <c r="AL146" s="247"/>
      <c r="AM146" s="247"/>
      <c r="AN146" s="247"/>
      <c r="AO146" s="247"/>
      <c r="AP146" s="247"/>
      <c r="AQ146" s="247"/>
      <c r="AR146" s="247"/>
      <c r="AS146" s="247"/>
      <c r="AT146" s="247"/>
      <c r="AU146" s="247"/>
      <c r="AV146" s="247"/>
      <c r="AW146" s="247"/>
      <c r="AX146" s="247"/>
      <c r="AY146" s="247"/>
      <c r="AZ146" s="247"/>
      <c r="BA146" s="247"/>
      <c r="BB146" s="247" t="s">
        <v>321</v>
      </c>
      <c r="BC146" s="269"/>
      <c r="BD146" s="270"/>
      <c r="BE146" s="270"/>
      <c r="BF146" s="270"/>
      <c r="BG146" s="271"/>
      <c r="BH146" s="269"/>
      <c r="BI146" s="270"/>
      <c r="BJ146" s="270"/>
      <c r="BK146" s="271"/>
      <c r="BL146" s="269"/>
      <c r="BM146" s="270"/>
      <c r="BN146" s="270"/>
      <c r="BO146" s="271"/>
      <c r="BP146" s="269"/>
      <c r="BQ146" s="270"/>
      <c r="BR146" s="270"/>
      <c r="BS146" s="382"/>
      <c r="BT146" s="271"/>
      <c r="BU146" s="269"/>
      <c r="BV146" s="270"/>
      <c r="BW146" s="270"/>
      <c r="BX146" s="271"/>
      <c r="BY146" s="224"/>
      <c r="BZ146" s="270"/>
      <c r="CA146" s="270"/>
      <c r="CB146" s="271"/>
      <c r="CC146" s="224"/>
      <c r="CD146" s="270"/>
      <c r="CE146" s="270"/>
      <c r="CF146" s="225"/>
      <c r="CG146" s="226"/>
      <c r="CH146" s="224"/>
      <c r="CI146" s="225"/>
      <c r="CJ146" s="225"/>
      <c r="CK146" s="226"/>
      <c r="CL146" s="224"/>
      <c r="CM146" s="225"/>
      <c r="CN146" s="225"/>
      <c r="CO146" s="225"/>
      <c r="CP146" s="225"/>
      <c r="CQ146" s="519"/>
      <c r="CR146" s="225"/>
      <c r="CS146" s="225"/>
      <c r="CT146" s="226"/>
      <c r="CU146" s="224"/>
      <c r="CV146" s="225"/>
      <c r="CW146" s="225"/>
      <c r="CX146" s="226"/>
      <c r="CY146" s="224"/>
      <c r="CZ146" s="225"/>
      <c r="DA146" s="225"/>
      <c r="DB146" s="226"/>
      <c r="DC146" s="224"/>
      <c r="DD146" s="225"/>
      <c r="DE146" s="225"/>
      <c r="DF146" s="225"/>
      <c r="DG146" s="226"/>
      <c r="DH146" s="224"/>
      <c r="DI146" s="225"/>
      <c r="DJ146" s="225"/>
      <c r="DK146" s="226"/>
      <c r="DL146" s="224"/>
      <c r="DM146" s="225"/>
      <c r="DN146" s="225"/>
      <c r="DO146" s="226"/>
      <c r="DP146" s="224"/>
      <c r="DQ146" s="225"/>
      <c r="DR146" s="225"/>
      <c r="DS146" s="225"/>
      <c r="DT146" s="226"/>
    </row>
    <row r="147" spans="2:124" s="220" customFormat="1" ht="9.75" customHeight="1">
      <c r="B147" s="394" t="s">
        <v>346</v>
      </c>
      <c r="C147" s="247"/>
      <c r="D147" s="247"/>
      <c r="E147" s="247"/>
      <c r="F147" s="247"/>
      <c r="G147" s="247"/>
      <c r="H147" s="247"/>
      <c r="I147" s="247"/>
      <c r="J147" s="247"/>
      <c r="K147" s="247"/>
      <c r="L147" s="247"/>
      <c r="M147" s="247"/>
      <c r="N147" s="247"/>
      <c r="O147" s="247"/>
      <c r="P147" s="247"/>
      <c r="Q147" s="247"/>
      <c r="R147" s="247"/>
      <c r="S147" s="247"/>
      <c r="T147" s="247"/>
      <c r="U147" s="247"/>
      <c r="V147" s="247"/>
      <c r="W147" s="247"/>
      <c r="X147" s="247"/>
      <c r="Y147" s="247"/>
      <c r="Z147" s="247"/>
      <c r="AA147" s="247"/>
      <c r="AB147" s="247"/>
      <c r="AC147" s="247"/>
      <c r="AD147" s="247"/>
      <c r="AE147" s="247"/>
      <c r="AF147" s="247"/>
      <c r="AG147" s="247"/>
      <c r="AH147" s="247"/>
      <c r="AI147" s="247"/>
      <c r="AJ147" s="247"/>
      <c r="AK147" s="247"/>
      <c r="AL147" s="247"/>
      <c r="AM147" s="247"/>
      <c r="AN147" s="247"/>
      <c r="AO147" s="247"/>
      <c r="AP147" s="247"/>
      <c r="AQ147" s="247"/>
      <c r="AR147" s="247"/>
      <c r="AS147" s="247"/>
      <c r="AT147" s="247"/>
      <c r="AU147" s="247"/>
      <c r="AV147" s="247"/>
      <c r="AW147" s="247"/>
      <c r="AX147" s="247"/>
      <c r="AY147" s="247"/>
      <c r="AZ147" s="247"/>
      <c r="BA147" s="247"/>
      <c r="BB147" s="247" t="s">
        <v>321</v>
      </c>
      <c r="BC147" s="269"/>
      <c r="BD147" s="270"/>
      <c r="BE147" s="270"/>
      <c r="BF147" s="270"/>
      <c r="BG147" s="271"/>
      <c r="BH147" s="269"/>
      <c r="BI147" s="270"/>
      <c r="BJ147" s="270"/>
      <c r="BK147" s="271"/>
      <c r="BL147" s="269"/>
      <c r="BM147" s="270"/>
      <c r="BN147" s="270"/>
      <c r="BO147" s="271"/>
      <c r="BP147" s="269"/>
      <c r="BQ147" s="270"/>
      <c r="BR147" s="270"/>
      <c r="BS147" s="270"/>
      <c r="BT147" s="385"/>
      <c r="BU147" s="386"/>
      <c r="BV147" s="387"/>
      <c r="BW147" s="387"/>
      <c r="BX147" s="271"/>
      <c r="BY147" s="224"/>
      <c r="BZ147" s="270"/>
      <c r="CA147" s="270"/>
      <c r="CB147" s="271"/>
      <c r="CC147" s="224"/>
      <c r="CD147" s="270"/>
      <c r="CE147" s="270"/>
      <c r="CF147" s="225"/>
      <c r="CG147" s="226"/>
      <c r="CH147" s="224"/>
      <c r="CI147" s="225"/>
      <c r="CJ147" s="225"/>
      <c r="CK147" s="226"/>
      <c r="CL147" s="224"/>
      <c r="CM147" s="225"/>
      <c r="CN147" s="225"/>
      <c r="CO147" s="225"/>
      <c r="CP147" s="225"/>
      <c r="CQ147" s="519"/>
      <c r="CR147" s="225"/>
      <c r="CS147" s="225"/>
      <c r="CT147" s="226"/>
      <c r="CU147" s="224"/>
      <c r="CV147" s="225"/>
      <c r="CW147" s="225"/>
      <c r="CX147" s="226"/>
      <c r="CY147" s="224"/>
      <c r="CZ147" s="225"/>
      <c r="DA147" s="225"/>
      <c r="DB147" s="226"/>
      <c r="DC147" s="224"/>
      <c r="DD147" s="225"/>
      <c r="DE147" s="225"/>
      <c r="DF147" s="225"/>
      <c r="DG147" s="226"/>
      <c r="DH147" s="224"/>
      <c r="DI147" s="225"/>
      <c r="DJ147" s="225"/>
      <c r="DK147" s="226"/>
      <c r="DL147" s="224"/>
      <c r="DM147" s="225"/>
      <c r="DN147" s="225"/>
      <c r="DO147" s="226"/>
      <c r="DP147" s="224"/>
      <c r="DQ147" s="225"/>
      <c r="DR147" s="225"/>
      <c r="DS147" s="225"/>
      <c r="DT147" s="226"/>
    </row>
    <row r="148" spans="2:124" s="220" customFormat="1" ht="9" customHeight="1">
      <c r="B148" s="391" t="s">
        <v>53</v>
      </c>
      <c r="C148" s="247"/>
      <c r="D148" s="247"/>
      <c r="E148" s="247"/>
      <c r="F148" s="247"/>
      <c r="G148" s="247"/>
      <c r="H148" s="247"/>
      <c r="I148" s="247"/>
      <c r="J148" s="247"/>
      <c r="K148" s="247"/>
      <c r="L148" s="247"/>
      <c r="M148" s="247"/>
      <c r="N148" s="247"/>
      <c r="O148" s="247"/>
      <c r="P148" s="247"/>
      <c r="Q148" s="247"/>
      <c r="R148" s="247"/>
      <c r="S148" s="247"/>
      <c r="T148" s="247"/>
      <c r="U148" s="247"/>
      <c r="V148" s="247"/>
      <c r="W148" s="247"/>
      <c r="X148" s="247"/>
      <c r="Y148" s="247"/>
      <c r="Z148" s="247"/>
      <c r="AA148" s="247"/>
      <c r="AB148" s="247"/>
      <c r="AC148" s="247"/>
      <c r="AD148" s="247"/>
      <c r="AE148" s="247"/>
      <c r="AF148" s="247"/>
      <c r="AG148" s="247"/>
      <c r="AH148" s="247"/>
      <c r="AI148" s="247"/>
      <c r="AJ148" s="247"/>
      <c r="AK148" s="247"/>
      <c r="AL148" s="247"/>
      <c r="AM148" s="247"/>
      <c r="AN148" s="247"/>
      <c r="AO148" s="247"/>
      <c r="AP148" s="247"/>
      <c r="AQ148" s="247"/>
      <c r="AR148" s="247"/>
      <c r="AS148" s="247"/>
      <c r="AT148" s="247"/>
      <c r="AU148" s="247"/>
      <c r="AV148" s="247"/>
      <c r="AW148" s="247"/>
      <c r="AX148" s="247"/>
      <c r="AY148" s="247"/>
      <c r="AZ148" s="247"/>
      <c r="BA148" s="247"/>
      <c r="BB148" s="247" t="s">
        <v>321</v>
      </c>
      <c r="BC148" s="224"/>
      <c r="BD148" s="225"/>
      <c r="BE148" s="270"/>
      <c r="BF148" s="270"/>
      <c r="BG148" s="271"/>
      <c r="BH148" s="269"/>
      <c r="BI148" s="270"/>
      <c r="BJ148" s="270"/>
      <c r="BK148" s="271"/>
      <c r="BL148" s="269"/>
      <c r="BM148" s="270"/>
      <c r="BN148" s="270"/>
      <c r="BO148" s="271"/>
      <c r="BP148" s="269"/>
      <c r="BQ148" s="270"/>
      <c r="BR148" s="225"/>
      <c r="BS148" s="225"/>
      <c r="BT148" s="226"/>
      <c r="BU148" s="224"/>
      <c r="BV148" s="225"/>
      <c r="BW148" s="225"/>
      <c r="BX148" s="271"/>
      <c r="BY148" s="224"/>
      <c r="BZ148" s="270"/>
      <c r="CA148" s="270"/>
      <c r="CB148" s="271"/>
      <c r="CC148" s="224"/>
      <c r="CD148" s="270"/>
      <c r="CE148" s="270"/>
      <c r="CF148" s="225"/>
      <c r="CG148" s="226"/>
      <c r="CH148" s="224"/>
      <c r="CI148" s="225"/>
      <c r="CJ148" s="225"/>
      <c r="CK148" s="226"/>
      <c r="CL148" s="224"/>
      <c r="CM148" s="225"/>
      <c r="CN148" s="225"/>
      <c r="CO148" s="225"/>
      <c r="CP148" s="225"/>
      <c r="CQ148" s="519"/>
      <c r="CR148" s="225"/>
      <c r="CS148" s="225"/>
      <c r="CT148" s="226"/>
      <c r="CU148" s="224"/>
      <c r="CV148" s="225"/>
      <c r="CW148" s="225"/>
      <c r="CX148" s="226"/>
      <c r="CY148" s="224"/>
      <c r="CZ148" s="225"/>
      <c r="DA148" s="225"/>
      <c r="DB148" s="226"/>
      <c r="DC148" s="224"/>
      <c r="DD148" s="225"/>
      <c r="DE148" s="225"/>
      <c r="DF148" s="225"/>
      <c r="DG148" s="226"/>
      <c r="DH148" s="224"/>
      <c r="DI148" s="225"/>
      <c r="DJ148" s="225"/>
      <c r="DK148" s="226"/>
      <c r="DL148" s="224"/>
      <c r="DM148" s="225"/>
      <c r="DN148" s="225"/>
      <c r="DO148" s="226"/>
      <c r="DP148" s="224"/>
      <c r="DQ148" s="225"/>
      <c r="DR148" s="225"/>
      <c r="DS148" s="225"/>
      <c r="DT148" s="226"/>
    </row>
    <row r="149" spans="2:124" s="220" customFormat="1" ht="9" customHeight="1">
      <c r="B149" s="392" t="s">
        <v>343</v>
      </c>
      <c r="C149" s="247"/>
      <c r="D149" s="247"/>
      <c r="E149" s="247"/>
      <c r="F149" s="247"/>
      <c r="G149" s="247"/>
      <c r="H149" s="247"/>
      <c r="I149" s="247"/>
      <c r="J149" s="247"/>
      <c r="K149" s="247"/>
      <c r="L149" s="247"/>
      <c r="M149" s="247"/>
      <c r="N149" s="247"/>
      <c r="O149" s="247"/>
      <c r="P149" s="247"/>
      <c r="Q149" s="247"/>
      <c r="R149" s="247"/>
      <c r="S149" s="247"/>
      <c r="T149" s="247"/>
      <c r="U149" s="247"/>
      <c r="V149" s="247"/>
      <c r="W149" s="247"/>
      <c r="X149" s="247"/>
      <c r="Y149" s="247"/>
      <c r="Z149" s="247"/>
      <c r="AA149" s="247"/>
      <c r="AB149" s="247"/>
      <c r="AC149" s="247"/>
      <c r="AD149" s="247"/>
      <c r="AE149" s="247"/>
      <c r="AF149" s="247"/>
      <c r="AG149" s="247"/>
      <c r="AH149" s="247"/>
      <c r="AI149" s="247"/>
      <c r="AJ149" s="247"/>
      <c r="AK149" s="247"/>
      <c r="AL149" s="247"/>
      <c r="AM149" s="247"/>
      <c r="AN149" s="247"/>
      <c r="AO149" s="247"/>
      <c r="AP149" s="247"/>
      <c r="AQ149" s="247"/>
      <c r="AR149" s="247"/>
      <c r="AS149" s="247"/>
      <c r="AT149" s="247"/>
      <c r="AU149" s="247"/>
      <c r="AV149" s="247"/>
      <c r="AW149" s="247"/>
      <c r="AX149" s="247"/>
      <c r="AY149" s="247"/>
      <c r="AZ149" s="247"/>
      <c r="BA149" s="247"/>
      <c r="BB149" s="247" t="s">
        <v>321</v>
      </c>
      <c r="BC149" s="224"/>
      <c r="BD149" s="225"/>
      <c r="BE149" s="270"/>
      <c r="BF149" s="270"/>
      <c r="BG149" s="271"/>
      <c r="BH149" s="269"/>
      <c r="BI149" s="270"/>
      <c r="BJ149" s="270"/>
      <c r="BK149" s="271"/>
      <c r="BL149" s="269"/>
      <c r="BM149" s="270"/>
      <c r="BN149" s="270"/>
      <c r="BO149" s="271"/>
      <c r="BP149" s="269"/>
      <c r="BQ149" s="270"/>
      <c r="BR149" s="225"/>
      <c r="BS149" s="225"/>
      <c r="BT149" s="397"/>
      <c r="BU149" s="269"/>
      <c r="BV149" s="225"/>
      <c r="BW149" s="225"/>
      <c r="BX149" s="271"/>
      <c r="BY149" s="224"/>
      <c r="BZ149" s="270"/>
      <c r="CA149" s="270"/>
      <c r="CB149" s="271"/>
      <c r="CC149" s="224"/>
      <c r="CD149" s="270"/>
      <c r="CE149" s="270"/>
      <c r="CF149" s="225"/>
      <c r="CG149" s="226"/>
      <c r="CH149" s="224"/>
      <c r="CI149" s="225"/>
      <c r="CJ149" s="225"/>
      <c r="CK149" s="226"/>
      <c r="CL149" s="224"/>
      <c r="CM149" s="225"/>
      <c r="CN149" s="225"/>
      <c r="CO149" s="225"/>
      <c r="CP149" s="225"/>
      <c r="CQ149" s="519"/>
      <c r="CR149" s="225"/>
      <c r="CS149" s="225"/>
      <c r="CT149" s="226"/>
      <c r="CU149" s="224"/>
      <c r="CV149" s="225"/>
      <c r="CW149" s="225"/>
      <c r="CX149" s="226"/>
      <c r="CY149" s="224"/>
      <c r="CZ149" s="225"/>
      <c r="DA149" s="225"/>
      <c r="DB149" s="226"/>
      <c r="DC149" s="224"/>
      <c r="DD149" s="225"/>
      <c r="DE149" s="225"/>
      <c r="DF149" s="225"/>
      <c r="DG149" s="226"/>
      <c r="DH149" s="224"/>
      <c r="DI149" s="225"/>
      <c r="DJ149" s="225"/>
      <c r="DK149" s="226"/>
      <c r="DL149" s="224"/>
      <c r="DM149" s="225"/>
      <c r="DN149" s="225"/>
      <c r="DO149" s="226"/>
      <c r="DP149" s="224"/>
      <c r="DQ149" s="225"/>
      <c r="DR149" s="225"/>
      <c r="DS149" s="225"/>
      <c r="DT149" s="226"/>
    </row>
    <row r="150" spans="2:124" s="220" customFormat="1" ht="9" customHeight="1">
      <c r="B150" s="392" t="s">
        <v>345</v>
      </c>
      <c r="C150" s="247"/>
      <c r="D150" s="247"/>
      <c r="E150" s="247"/>
      <c r="F150" s="247"/>
      <c r="G150" s="247"/>
      <c r="H150" s="247"/>
      <c r="I150" s="247"/>
      <c r="J150" s="247"/>
      <c r="K150" s="247"/>
      <c r="L150" s="247"/>
      <c r="M150" s="247"/>
      <c r="N150" s="247"/>
      <c r="O150" s="247"/>
      <c r="P150" s="247"/>
      <c r="Q150" s="247"/>
      <c r="R150" s="247"/>
      <c r="S150" s="247"/>
      <c r="T150" s="247"/>
      <c r="U150" s="247"/>
      <c r="V150" s="247"/>
      <c r="W150" s="247"/>
      <c r="X150" s="247"/>
      <c r="Y150" s="247"/>
      <c r="Z150" s="247"/>
      <c r="AA150" s="247"/>
      <c r="AB150" s="247"/>
      <c r="AC150" s="247"/>
      <c r="AD150" s="247"/>
      <c r="AE150" s="247"/>
      <c r="AF150" s="247"/>
      <c r="AG150" s="247"/>
      <c r="AH150" s="247"/>
      <c r="AI150" s="247"/>
      <c r="AJ150" s="247"/>
      <c r="AK150" s="247"/>
      <c r="AL150" s="247"/>
      <c r="AM150" s="247"/>
      <c r="AN150" s="247"/>
      <c r="AO150" s="247"/>
      <c r="AP150" s="247"/>
      <c r="AQ150" s="247"/>
      <c r="AR150" s="247"/>
      <c r="AS150" s="247"/>
      <c r="AT150" s="247"/>
      <c r="AU150" s="247"/>
      <c r="AV150" s="247"/>
      <c r="AW150" s="247"/>
      <c r="AX150" s="247"/>
      <c r="AY150" s="247"/>
      <c r="AZ150" s="247"/>
      <c r="BA150" s="247"/>
      <c r="BB150" s="247" t="s">
        <v>321</v>
      </c>
      <c r="BC150" s="224"/>
      <c r="BD150" s="225"/>
      <c r="BE150" s="270"/>
      <c r="BF150" s="270"/>
      <c r="BG150" s="271"/>
      <c r="BH150" s="269"/>
      <c r="BI150" s="270"/>
      <c r="BJ150" s="270"/>
      <c r="BK150" s="271"/>
      <c r="BL150" s="269"/>
      <c r="BM150" s="270"/>
      <c r="BN150" s="270"/>
      <c r="BO150" s="271"/>
      <c r="BP150" s="269"/>
      <c r="BQ150" s="270"/>
      <c r="BR150" s="225"/>
      <c r="BS150" s="225"/>
      <c r="BT150" s="398"/>
      <c r="BU150" s="269"/>
      <c r="BV150" s="225"/>
      <c r="BW150" s="225"/>
      <c r="BX150" s="271"/>
      <c r="BY150" s="224"/>
      <c r="BZ150" s="270"/>
      <c r="CA150" s="270"/>
      <c r="CB150" s="271"/>
      <c r="CC150" s="224"/>
      <c r="CD150" s="270"/>
      <c r="CE150" s="270"/>
      <c r="CF150" s="225"/>
      <c r="CG150" s="226"/>
      <c r="CH150" s="224"/>
      <c r="CI150" s="225"/>
      <c r="CJ150" s="225"/>
      <c r="CK150" s="226"/>
      <c r="CL150" s="224"/>
      <c r="CM150" s="225"/>
      <c r="CN150" s="225"/>
      <c r="CO150" s="225"/>
      <c r="CP150" s="225"/>
      <c r="CQ150" s="519"/>
      <c r="CR150" s="225"/>
      <c r="CS150" s="225"/>
      <c r="CT150" s="226"/>
      <c r="CU150" s="224"/>
      <c r="CV150" s="225"/>
      <c r="CW150" s="225"/>
      <c r="CX150" s="226"/>
      <c r="CY150" s="224"/>
      <c r="CZ150" s="225"/>
      <c r="DA150" s="225"/>
      <c r="DB150" s="226"/>
      <c r="DC150" s="224"/>
      <c r="DD150" s="225"/>
      <c r="DE150" s="225"/>
      <c r="DF150" s="225"/>
      <c r="DG150" s="226"/>
      <c r="DH150" s="224"/>
      <c r="DI150" s="225"/>
      <c r="DJ150" s="225"/>
      <c r="DK150" s="226"/>
      <c r="DL150" s="224"/>
      <c r="DM150" s="225"/>
      <c r="DN150" s="225"/>
      <c r="DO150" s="226"/>
      <c r="DP150" s="224"/>
      <c r="DQ150" s="225"/>
      <c r="DR150" s="225"/>
      <c r="DS150" s="225"/>
      <c r="DT150" s="226"/>
    </row>
    <row r="151" spans="2:124" s="220" customFormat="1" ht="9" customHeight="1">
      <c r="B151" s="392" t="s">
        <v>667</v>
      </c>
      <c r="C151" s="247"/>
      <c r="D151" s="247"/>
      <c r="E151" s="247"/>
      <c r="F151" s="247"/>
      <c r="G151" s="247"/>
      <c r="H151" s="247"/>
      <c r="I151" s="247"/>
      <c r="J151" s="247"/>
      <c r="K151" s="247"/>
      <c r="L151" s="247"/>
      <c r="M151" s="247"/>
      <c r="N151" s="247"/>
      <c r="O151" s="247"/>
      <c r="P151" s="247"/>
      <c r="Q151" s="247"/>
      <c r="R151" s="247"/>
      <c r="S151" s="247"/>
      <c r="T151" s="247"/>
      <c r="U151" s="247"/>
      <c r="V151" s="247"/>
      <c r="W151" s="247"/>
      <c r="X151" s="247"/>
      <c r="Y151" s="247"/>
      <c r="Z151" s="247"/>
      <c r="AA151" s="247"/>
      <c r="AB151" s="247"/>
      <c r="AC151" s="247"/>
      <c r="AD151" s="247"/>
      <c r="AE151" s="247"/>
      <c r="AF151" s="247"/>
      <c r="AG151" s="247"/>
      <c r="AH151" s="247"/>
      <c r="AI151" s="247"/>
      <c r="AJ151" s="247"/>
      <c r="AK151" s="247"/>
      <c r="AL151" s="247"/>
      <c r="AM151" s="247"/>
      <c r="AN151" s="247"/>
      <c r="AO151" s="247"/>
      <c r="AP151" s="247"/>
      <c r="AQ151" s="247"/>
      <c r="AR151" s="247"/>
      <c r="AS151" s="247"/>
      <c r="AT151" s="247"/>
      <c r="AU151" s="247"/>
      <c r="AV151" s="247"/>
      <c r="AW151" s="247"/>
      <c r="AX151" s="247"/>
      <c r="AY151" s="247"/>
      <c r="AZ151" s="247"/>
      <c r="BA151" s="247"/>
      <c r="BB151" s="247" t="s">
        <v>321</v>
      </c>
      <c r="BC151" s="224"/>
      <c r="BD151" s="225"/>
      <c r="BE151" s="270"/>
      <c r="BF151" s="270"/>
      <c r="BG151" s="271"/>
      <c r="BH151" s="269"/>
      <c r="BI151" s="270"/>
      <c r="BJ151" s="270"/>
      <c r="BK151" s="271"/>
      <c r="BL151" s="269"/>
      <c r="BM151" s="270"/>
      <c r="BN151" s="270"/>
      <c r="BO151" s="271"/>
      <c r="BP151" s="269"/>
      <c r="BQ151" s="270"/>
      <c r="BR151" s="225"/>
      <c r="BS151" s="225"/>
      <c r="BT151" s="274"/>
      <c r="BU151" s="275"/>
      <c r="BV151" s="225"/>
      <c r="BW151" s="225"/>
      <c r="BX151" s="271"/>
      <c r="BY151" s="224"/>
      <c r="BZ151" s="270"/>
      <c r="CA151" s="270"/>
      <c r="CB151" s="271"/>
      <c r="CC151" s="224"/>
      <c r="CD151" s="270"/>
      <c r="CE151" s="270"/>
      <c r="CF151" s="225"/>
      <c r="CG151" s="226"/>
      <c r="CH151" s="224"/>
      <c r="CI151" s="225"/>
      <c r="CJ151" s="225"/>
      <c r="CK151" s="226"/>
      <c r="CL151" s="224"/>
      <c r="CM151" s="225"/>
      <c r="CN151" s="225"/>
      <c r="CO151" s="225"/>
      <c r="CP151" s="225"/>
      <c r="CQ151" s="519"/>
      <c r="CR151" s="225"/>
      <c r="CS151" s="225"/>
      <c r="CT151" s="226"/>
      <c r="CU151" s="224"/>
      <c r="CV151" s="225"/>
      <c r="CW151" s="225"/>
      <c r="CX151" s="226"/>
      <c r="CY151" s="224"/>
      <c r="CZ151" s="225"/>
      <c r="DA151" s="225"/>
      <c r="DB151" s="226"/>
      <c r="DC151" s="224"/>
      <c r="DD151" s="225"/>
      <c r="DE151" s="225"/>
      <c r="DF151" s="225"/>
      <c r="DG151" s="226"/>
      <c r="DH151" s="224"/>
      <c r="DI151" s="225"/>
      <c r="DJ151" s="225"/>
      <c r="DK151" s="226"/>
      <c r="DL151" s="224"/>
      <c r="DM151" s="225"/>
      <c r="DN151" s="225"/>
      <c r="DO151" s="226"/>
      <c r="DP151" s="224"/>
      <c r="DQ151" s="225"/>
      <c r="DR151" s="225"/>
      <c r="DS151" s="225"/>
      <c r="DT151" s="226"/>
    </row>
    <row r="152" spans="2:124" s="220" customFormat="1" ht="9" customHeight="1">
      <c r="B152" s="392" t="s">
        <v>346</v>
      </c>
      <c r="C152" s="247"/>
      <c r="D152" s="247"/>
      <c r="E152" s="247"/>
      <c r="F152" s="247"/>
      <c r="G152" s="247"/>
      <c r="H152" s="247"/>
      <c r="I152" s="247"/>
      <c r="J152" s="247"/>
      <c r="K152" s="247"/>
      <c r="L152" s="247"/>
      <c r="M152" s="247"/>
      <c r="N152" s="247"/>
      <c r="O152" s="247"/>
      <c r="P152" s="247"/>
      <c r="Q152" s="247"/>
      <c r="R152" s="247"/>
      <c r="S152" s="247"/>
      <c r="T152" s="247"/>
      <c r="U152" s="247"/>
      <c r="V152" s="247"/>
      <c r="W152" s="247"/>
      <c r="X152" s="247"/>
      <c r="Y152" s="247"/>
      <c r="Z152" s="247"/>
      <c r="AA152" s="247"/>
      <c r="AB152" s="247"/>
      <c r="AC152" s="247"/>
      <c r="AD152" s="247"/>
      <c r="AE152" s="247"/>
      <c r="AF152" s="247"/>
      <c r="AG152" s="247"/>
      <c r="AH152" s="247"/>
      <c r="AI152" s="247"/>
      <c r="AJ152" s="247"/>
      <c r="AK152" s="247"/>
      <c r="AL152" s="247"/>
      <c r="AM152" s="247"/>
      <c r="AN152" s="247"/>
      <c r="AO152" s="247"/>
      <c r="AP152" s="247"/>
      <c r="AQ152" s="247"/>
      <c r="AR152" s="247"/>
      <c r="AS152" s="247"/>
      <c r="AT152" s="247"/>
      <c r="AU152" s="247"/>
      <c r="AV152" s="247"/>
      <c r="AW152" s="247"/>
      <c r="AX152" s="247"/>
      <c r="AY152" s="247"/>
      <c r="AZ152" s="247"/>
      <c r="BA152" s="247"/>
      <c r="BB152" s="247" t="s">
        <v>321</v>
      </c>
      <c r="BC152" s="224"/>
      <c r="BD152" s="225"/>
      <c r="BE152" s="270"/>
      <c r="BF152" s="270"/>
      <c r="BG152" s="271"/>
      <c r="BH152" s="269"/>
      <c r="BI152" s="270"/>
      <c r="BJ152" s="270"/>
      <c r="BK152" s="271"/>
      <c r="BL152" s="269"/>
      <c r="BM152" s="270"/>
      <c r="BN152" s="270"/>
      <c r="BO152" s="271"/>
      <c r="BP152" s="269"/>
      <c r="BQ152" s="270"/>
      <c r="BR152" s="270"/>
      <c r="BS152" s="270"/>
      <c r="BT152" s="271"/>
      <c r="BU152" s="269"/>
      <c r="BV152" s="270"/>
      <c r="BW152" s="270"/>
      <c r="BX152" s="385"/>
      <c r="BY152" s="386"/>
      <c r="BZ152" s="270"/>
      <c r="CA152" s="270"/>
      <c r="CB152" s="271"/>
      <c r="CC152" s="224"/>
      <c r="CD152" s="270"/>
      <c r="CE152" s="270"/>
      <c r="CF152" s="225"/>
      <c r="CG152" s="226"/>
      <c r="CH152" s="224"/>
      <c r="CI152" s="225"/>
      <c r="CJ152" s="225"/>
      <c r="CK152" s="226"/>
      <c r="CL152" s="224"/>
      <c r="CM152" s="225"/>
      <c r="CN152" s="225"/>
      <c r="CO152" s="225"/>
      <c r="CP152" s="225"/>
      <c r="CQ152" s="519"/>
      <c r="CR152" s="225"/>
      <c r="CS152" s="225"/>
      <c r="CT152" s="226"/>
      <c r="CU152" s="224"/>
      <c r="CV152" s="225"/>
      <c r="CW152" s="225"/>
      <c r="CX152" s="226"/>
      <c r="CY152" s="224"/>
      <c r="CZ152" s="225"/>
      <c r="DA152" s="225"/>
      <c r="DB152" s="226"/>
      <c r="DC152" s="224"/>
      <c r="DD152" s="225"/>
      <c r="DE152" s="225"/>
      <c r="DF152" s="225"/>
      <c r="DG152" s="226"/>
      <c r="DH152" s="224"/>
      <c r="DI152" s="225"/>
      <c r="DJ152" s="225"/>
      <c r="DK152" s="226"/>
      <c r="DL152" s="224"/>
      <c r="DM152" s="225"/>
      <c r="DN152" s="225"/>
      <c r="DO152" s="226"/>
      <c r="DP152" s="224"/>
      <c r="DQ152" s="225"/>
      <c r="DR152" s="225"/>
      <c r="DS152" s="225"/>
      <c r="DT152" s="226"/>
    </row>
    <row r="153" spans="2:124" s="220" customFormat="1" ht="9" customHeight="1" thickBot="1">
      <c r="B153" s="392" t="s">
        <v>498</v>
      </c>
      <c r="C153" s="247"/>
      <c r="D153" s="247"/>
      <c r="E153" s="247"/>
      <c r="F153" s="247"/>
      <c r="G153" s="247"/>
      <c r="H153" s="247"/>
      <c r="I153" s="247"/>
      <c r="J153" s="247"/>
      <c r="K153" s="247"/>
      <c r="L153" s="247"/>
      <c r="M153" s="247"/>
      <c r="N153" s="247"/>
      <c r="O153" s="247"/>
      <c r="P153" s="247"/>
      <c r="Q153" s="247"/>
      <c r="R153" s="247"/>
      <c r="S153" s="247"/>
      <c r="T153" s="247"/>
      <c r="U153" s="247"/>
      <c r="V153" s="247"/>
      <c r="W153" s="247"/>
      <c r="X153" s="247"/>
      <c r="Y153" s="247"/>
      <c r="Z153" s="247"/>
      <c r="AA153" s="247"/>
      <c r="AB153" s="247"/>
      <c r="AC153" s="247"/>
      <c r="AD153" s="247"/>
      <c r="AE153" s="247"/>
      <c r="AF153" s="247"/>
      <c r="AG153" s="247"/>
      <c r="AH153" s="247"/>
      <c r="AI153" s="247"/>
      <c r="AJ153" s="247"/>
      <c r="AK153" s="247"/>
      <c r="AL153" s="247"/>
      <c r="AM153" s="247"/>
      <c r="AN153" s="247"/>
      <c r="AO153" s="247"/>
      <c r="AP153" s="247"/>
      <c r="AQ153" s="247"/>
      <c r="AR153" s="247"/>
      <c r="AS153" s="247"/>
      <c r="AT153" s="247"/>
      <c r="AU153" s="247"/>
      <c r="AV153" s="247"/>
      <c r="AW153" s="247"/>
      <c r="AX153" s="247"/>
      <c r="AY153" s="247"/>
      <c r="AZ153" s="247"/>
      <c r="BA153" s="247"/>
      <c r="BB153" s="247" t="s">
        <v>321</v>
      </c>
      <c r="BC153" s="224"/>
      <c r="BD153" s="225"/>
      <c r="BE153" s="270"/>
      <c r="BF153" s="270"/>
      <c r="BG153" s="271"/>
      <c r="BH153" s="269"/>
      <c r="BI153" s="270"/>
      <c r="BJ153" s="270"/>
      <c r="BK153" s="271"/>
      <c r="BL153" s="269"/>
      <c r="BM153" s="270"/>
      <c r="BN153" s="270"/>
      <c r="BO153" s="271"/>
      <c r="BP153" s="269"/>
      <c r="BQ153" s="270"/>
      <c r="BR153" s="270"/>
      <c r="BS153" s="270"/>
      <c r="BT153" s="271"/>
      <c r="BU153" s="269"/>
      <c r="BV153" s="270"/>
      <c r="BW153" s="270"/>
      <c r="BX153" s="271"/>
      <c r="BY153" s="224"/>
      <c r="BZ153" s="270"/>
      <c r="CA153" s="270"/>
      <c r="CB153" s="271"/>
      <c r="CC153" s="224"/>
      <c r="CD153" s="270"/>
      <c r="CE153" s="270"/>
      <c r="CF153" s="225"/>
      <c r="CG153" s="226"/>
      <c r="CH153" s="224"/>
      <c r="CI153" s="225"/>
      <c r="CJ153" s="225"/>
      <c r="CK153" s="226"/>
      <c r="CL153" s="224"/>
      <c r="CM153" s="225"/>
      <c r="CN153" s="225"/>
      <c r="CO153" s="225"/>
      <c r="CP153" s="225"/>
      <c r="CQ153" s="519"/>
      <c r="CR153" s="225"/>
      <c r="CS153" s="225"/>
      <c r="CT153" s="226"/>
      <c r="CU153" s="224"/>
      <c r="CV153" s="225"/>
      <c r="CW153" s="225"/>
      <c r="CX153" s="226"/>
      <c r="CY153" s="224"/>
      <c r="CZ153" s="225"/>
      <c r="DA153" s="225"/>
      <c r="DB153" s="226"/>
      <c r="DC153" s="224"/>
      <c r="DD153" s="225"/>
      <c r="DE153" s="225"/>
      <c r="DF153" s="225"/>
      <c r="DG153" s="226"/>
      <c r="DH153" s="224"/>
      <c r="DI153" s="225"/>
      <c r="DJ153" s="225"/>
      <c r="DK153" s="226"/>
      <c r="DL153" s="224"/>
      <c r="DM153" s="225"/>
      <c r="DN153" s="225"/>
      <c r="DO153" s="226"/>
      <c r="DP153" s="224"/>
      <c r="DQ153" s="225"/>
      <c r="DR153" s="225"/>
      <c r="DS153" s="225"/>
      <c r="DT153" s="226"/>
    </row>
    <row r="154" spans="2:124" s="220" customFormat="1" ht="9" customHeight="1" thickBot="1">
      <c r="B154" s="392" t="s">
        <v>579</v>
      </c>
      <c r="C154" s="247"/>
      <c r="D154" s="247"/>
      <c r="E154" s="247"/>
      <c r="F154" s="247"/>
      <c r="G154" s="247"/>
      <c r="H154" s="247"/>
      <c r="I154" s="247"/>
      <c r="J154" s="247"/>
      <c r="K154" s="247"/>
      <c r="L154" s="247"/>
      <c r="M154" s="247"/>
      <c r="N154" s="247"/>
      <c r="O154" s="247"/>
      <c r="P154" s="247"/>
      <c r="Q154" s="247"/>
      <c r="R154" s="247"/>
      <c r="S154" s="247"/>
      <c r="T154" s="247"/>
      <c r="U154" s="247"/>
      <c r="V154" s="247"/>
      <c r="W154" s="247"/>
      <c r="X154" s="247"/>
      <c r="Y154" s="247"/>
      <c r="Z154" s="247"/>
      <c r="AA154" s="247"/>
      <c r="AB154" s="247"/>
      <c r="AC154" s="247"/>
      <c r="AD154" s="247"/>
      <c r="AE154" s="247"/>
      <c r="AF154" s="247"/>
      <c r="AG154" s="247"/>
      <c r="AH154" s="247"/>
      <c r="AI154" s="247"/>
      <c r="AJ154" s="247"/>
      <c r="AK154" s="247"/>
      <c r="AL154" s="247"/>
      <c r="AM154" s="247"/>
      <c r="AN154" s="247"/>
      <c r="AO154" s="247"/>
      <c r="AP154" s="247"/>
      <c r="AQ154" s="247"/>
      <c r="AR154" s="247"/>
      <c r="AS154" s="247"/>
      <c r="AT154" s="247"/>
      <c r="AU154" s="247"/>
      <c r="AV154" s="247"/>
      <c r="AW154" s="247"/>
      <c r="AX154" s="247"/>
      <c r="AY154" s="247"/>
      <c r="AZ154" s="247"/>
      <c r="BA154" s="247"/>
      <c r="BB154" s="247" t="s">
        <v>321</v>
      </c>
      <c r="BC154" s="224"/>
      <c r="BD154" s="225"/>
      <c r="BE154" s="270"/>
      <c r="BF154" s="270"/>
      <c r="BG154" s="271"/>
      <c r="BH154" s="269"/>
      <c r="BI154" s="270"/>
      <c r="BJ154" s="270"/>
      <c r="BK154" s="271"/>
      <c r="BL154" s="269"/>
      <c r="BM154" s="270"/>
      <c r="BN154" s="270"/>
      <c r="BO154" s="271"/>
      <c r="BP154" s="269"/>
      <c r="BQ154" s="270"/>
      <c r="BR154" s="270"/>
      <c r="BS154" s="270"/>
      <c r="BT154" s="271"/>
      <c r="BU154" s="269"/>
      <c r="BV154" s="270"/>
      <c r="BW154" s="270"/>
      <c r="BX154" s="271"/>
      <c r="BY154" s="224"/>
      <c r="BZ154" s="620"/>
      <c r="CA154" s="621"/>
      <c r="CB154" s="622"/>
      <c r="CC154" s="224"/>
      <c r="CD154" s="225"/>
      <c r="CE154" s="270"/>
      <c r="CF154" s="225"/>
      <c r="CG154" s="226"/>
      <c r="CH154" s="224"/>
      <c r="CI154" s="225"/>
      <c r="CJ154" s="225"/>
      <c r="CK154" s="226"/>
      <c r="CL154" s="224"/>
      <c r="CM154" s="225"/>
      <c r="CN154" s="225"/>
      <c r="CO154" s="225"/>
      <c r="CP154" s="225"/>
      <c r="CQ154" s="519"/>
      <c r="CR154" s="225"/>
      <c r="CS154" s="225"/>
      <c r="CT154" s="226"/>
      <c r="CU154" s="224"/>
      <c r="CV154" s="225"/>
      <c r="CW154" s="225"/>
      <c r="CX154" s="226"/>
      <c r="CY154" s="224"/>
      <c r="CZ154" s="225"/>
      <c r="DA154" s="225"/>
      <c r="DB154" s="226"/>
      <c r="DC154" s="224"/>
      <c r="DD154" s="225"/>
      <c r="DE154" s="225"/>
      <c r="DF154" s="225"/>
      <c r="DG154" s="226"/>
      <c r="DH154" s="224"/>
      <c r="DI154" s="225"/>
      <c r="DJ154" s="225"/>
      <c r="DK154" s="226"/>
      <c r="DL154" s="224"/>
      <c r="DM154" s="225"/>
      <c r="DN154" s="225"/>
      <c r="DO154" s="226"/>
      <c r="DP154" s="224"/>
      <c r="DQ154" s="225"/>
      <c r="DR154" s="225"/>
      <c r="DS154" s="225"/>
      <c r="DT154" s="226"/>
    </row>
    <row r="155" spans="2:124" s="220" customFormat="1" ht="9" customHeight="1" thickBot="1">
      <c r="B155" s="388" t="s">
        <v>347</v>
      </c>
      <c r="C155" s="247"/>
      <c r="D155" s="247"/>
      <c r="E155" s="247"/>
      <c r="F155" s="247"/>
      <c r="G155" s="247"/>
      <c r="H155" s="247"/>
      <c r="I155" s="247"/>
      <c r="J155" s="247"/>
      <c r="K155" s="247"/>
      <c r="L155" s="247"/>
      <c r="M155" s="247"/>
      <c r="N155" s="247"/>
      <c r="O155" s="247"/>
      <c r="P155" s="247"/>
      <c r="Q155" s="247"/>
      <c r="R155" s="247"/>
      <c r="S155" s="247"/>
      <c r="T155" s="247"/>
      <c r="U155" s="247"/>
      <c r="V155" s="247"/>
      <c r="W155" s="247"/>
      <c r="X155" s="247"/>
      <c r="Y155" s="247"/>
      <c r="Z155" s="247"/>
      <c r="AA155" s="247"/>
      <c r="AB155" s="247"/>
      <c r="AC155" s="247"/>
      <c r="AD155" s="247"/>
      <c r="AE155" s="247"/>
      <c r="AF155" s="247"/>
      <c r="AG155" s="247"/>
      <c r="AH155" s="247"/>
      <c r="AI155" s="247"/>
      <c r="AJ155" s="247"/>
      <c r="AK155" s="247"/>
      <c r="AL155" s="247"/>
      <c r="AM155" s="247"/>
      <c r="AN155" s="247"/>
      <c r="AO155" s="247"/>
      <c r="AP155" s="247"/>
      <c r="AQ155" s="247"/>
      <c r="AR155" s="247"/>
      <c r="AS155" s="247"/>
      <c r="AT155" s="247"/>
      <c r="AU155" s="247"/>
      <c r="AV155" s="247"/>
      <c r="AW155" s="247"/>
      <c r="AX155" s="247"/>
      <c r="AY155" s="247"/>
      <c r="AZ155" s="247"/>
      <c r="BA155" s="247"/>
      <c r="BB155" s="247" t="s">
        <v>321</v>
      </c>
      <c r="BC155" s="224"/>
      <c r="BD155" s="225"/>
      <c r="BE155" s="270"/>
      <c r="BF155" s="270"/>
      <c r="BG155" s="271"/>
      <c r="BH155" s="269"/>
      <c r="BI155" s="270"/>
      <c r="BJ155" s="270"/>
      <c r="BK155" s="271"/>
      <c r="BL155" s="269"/>
      <c r="BM155" s="270"/>
      <c r="BN155" s="270"/>
      <c r="BO155" s="271"/>
      <c r="BP155" s="269"/>
      <c r="BQ155" s="270"/>
      <c r="BR155" s="270"/>
      <c r="BS155" s="270"/>
      <c r="BT155" s="271"/>
      <c r="BU155" s="269"/>
      <c r="BV155" s="618"/>
      <c r="BW155" s="623"/>
      <c r="BX155" s="619"/>
      <c r="BY155" s="269"/>
      <c r="BZ155" s="270"/>
      <c r="CA155" s="270"/>
      <c r="CB155" s="271"/>
      <c r="CC155" s="224"/>
      <c r="CD155" s="225"/>
      <c r="CE155" s="270"/>
      <c r="CF155" s="225"/>
      <c r="CG155" s="226"/>
      <c r="CH155" s="224"/>
      <c r="CI155" s="225"/>
      <c r="CJ155" s="225"/>
      <c r="CK155" s="226"/>
      <c r="CL155" s="224"/>
      <c r="CM155" s="225"/>
      <c r="CN155" s="225"/>
      <c r="CO155" s="225"/>
      <c r="CP155" s="225"/>
      <c r="CQ155" s="519"/>
      <c r="CR155" s="225"/>
      <c r="CS155" s="225"/>
      <c r="CT155" s="226"/>
      <c r="CU155" s="224"/>
      <c r="CV155" s="225"/>
      <c r="CW155" s="225"/>
      <c r="CX155" s="226"/>
      <c r="CY155" s="224"/>
      <c r="CZ155" s="225"/>
      <c r="DA155" s="225"/>
      <c r="DB155" s="226"/>
      <c r="DC155" s="224"/>
      <c r="DD155" s="225"/>
      <c r="DE155" s="225"/>
      <c r="DF155" s="225"/>
      <c r="DG155" s="226"/>
      <c r="DH155" s="224"/>
      <c r="DI155" s="225"/>
      <c r="DJ155" s="225"/>
      <c r="DK155" s="226"/>
      <c r="DL155" s="224"/>
      <c r="DM155" s="225"/>
      <c r="DN155" s="225"/>
      <c r="DO155" s="226"/>
      <c r="DP155" s="224"/>
      <c r="DQ155" s="225"/>
      <c r="DR155" s="225"/>
      <c r="DS155" s="225"/>
      <c r="DT155" s="226"/>
    </row>
    <row r="156" spans="2:124" s="220" customFormat="1" ht="9" customHeight="1">
      <c r="B156" s="389" t="s">
        <v>343</v>
      </c>
      <c r="C156" s="247"/>
      <c r="D156" s="247"/>
      <c r="E156" s="247"/>
      <c r="F156" s="247"/>
      <c r="G156" s="247"/>
      <c r="H156" s="247"/>
      <c r="I156" s="247"/>
      <c r="J156" s="247"/>
      <c r="K156" s="247"/>
      <c r="L156" s="247"/>
      <c r="M156" s="247"/>
      <c r="N156" s="247"/>
      <c r="O156" s="247"/>
      <c r="P156" s="247"/>
      <c r="Q156" s="247"/>
      <c r="R156" s="247"/>
      <c r="S156" s="247"/>
      <c r="T156" s="247"/>
      <c r="U156" s="247"/>
      <c r="V156" s="247"/>
      <c r="W156" s="247"/>
      <c r="X156" s="247"/>
      <c r="Y156" s="247"/>
      <c r="Z156" s="247"/>
      <c r="AA156" s="247"/>
      <c r="AB156" s="247"/>
      <c r="AC156" s="247"/>
      <c r="AD156" s="247"/>
      <c r="AE156" s="247"/>
      <c r="AF156" s="247"/>
      <c r="AG156" s="247"/>
      <c r="AH156" s="247"/>
      <c r="AI156" s="247"/>
      <c r="AJ156" s="247"/>
      <c r="AK156" s="247"/>
      <c r="AL156" s="247"/>
      <c r="AM156" s="247"/>
      <c r="AN156" s="247"/>
      <c r="AO156" s="247"/>
      <c r="AP156" s="247"/>
      <c r="AQ156" s="247"/>
      <c r="AR156" s="247"/>
      <c r="AS156" s="247"/>
      <c r="AT156" s="247"/>
      <c r="AU156" s="247"/>
      <c r="AV156" s="247"/>
      <c r="AW156" s="247"/>
      <c r="AX156" s="247"/>
      <c r="AY156" s="247"/>
      <c r="AZ156" s="247"/>
      <c r="BA156" s="247"/>
      <c r="BB156" s="247" t="s">
        <v>321</v>
      </c>
      <c r="BC156" s="224"/>
      <c r="BD156" s="225"/>
      <c r="BE156" s="270"/>
      <c r="BF156" s="270"/>
      <c r="BG156" s="271"/>
      <c r="BH156" s="269"/>
      <c r="BI156" s="270"/>
      <c r="BJ156" s="270"/>
      <c r="BK156" s="271"/>
      <c r="BL156" s="269"/>
      <c r="BM156" s="270"/>
      <c r="BN156" s="270"/>
      <c r="BO156" s="271"/>
      <c r="BP156" s="269"/>
      <c r="BQ156" s="270"/>
      <c r="BR156" s="270"/>
      <c r="BS156" s="270"/>
      <c r="BT156" s="271"/>
      <c r="BU156" s="269"/>
      <c r="BV156" s="383"/>
      <c r="BW156" s="270"/>
      <c r="BX156" s="271"/>
      <c r="BY156" s="269"/>
      <c r="BZ156" s="225"/>
      <c r="CA156" s="133"/>
      <c r="CB156" s="271"/>
      <c r="CC156" s="224"/>
      <c r="CD156" s="270"/>
      <c r="CE156" s="270"/>
      <c r="CF156" s="225"/>
      <c r="CG156" s="226"/>
      <c r="CH156" s="224"/>
      <c r="CI156" s="225"/>
      <c r="CJ156" s="225"/>
      <c r="CK156" s="226"/>
      <c r="CL156" s="224"/>
      <c r="CM156" s="225"/>
      <c r="CN156" s="225"/>
      <c r="CO156" s="225"/>
      <c r="CP156" s="225"/>
      <c r="CQ156" s="519"/>
      <c r="CR156" s="225"/>
      <c r="CS156" s="225"/>
      <c r="CT156" s="226"/>
      <c r="CU156" s="224"/>
      <c r="CV156" s="225"/>
      <c r="CW156" s="225"/>
      <c r="CX156" s="226"/>
      <c r="CY156" s="224"/>
      <c r="CZ156" s="225"/>
      <c r="DA156" s="225"/>
      <c r="DB156" s="226"/>
      <c r="DC156" s="224"/>
      <c r="DD156" s="225"/>
      <c r="DE156" s="225"/>
      <c r="DF156" s="225"/>
      <c r="DG156" s="226"/>
      <c r="DH156" s="224"/>
      <c r="DI156" s="225"/>
      <c r="DJ156" s="225"/>
      <c r="DK156" s="226"/>
      <c r="DL156" s="224"/>
      <c r="DM156" s="225"/>
      <c r="DN156" s="225"/>
      <c r="DO156" s="226"/>
      <c r="DP156" s="224"/>
      <c r="DQ156" s="225"/>
      <c r="DR156" s="225"/>
      <c r="DS156" s="225"/>
      <c r="DT156" s="226"/>
    </row>
    <row r="157" spans="2:124" s="220" customFormat="1" ht="9" customHeight="1">
      <c r="B157" s="389" t="s">
        <v>345</v>
      </c>
      <c r="C157" s="247"/>
      <c r="D157" s="247"/>
      <c r="E157" s="247"/>
      <c r="F157" s="247"/>
      <c r="G157" s="247"/>
      <c r="H157" s="247"/>
      <c r="I157" s="247"/>
      <c r="J157" s="247"/>
      <c r="K157" s="247"/>
      <c r="L157" s="247"/>
      <c r="M157" s="247"/>
      <c r="N157" s="247"/>
      <c r="O157" s="247"/>
      <c r="P157" s="247"/>
      <c r="Q157" s="247"/>
      <c r="R157" s="247"/>
      <c r="S157" s="247"/>
      <c r="T157" s="247"/>
      <c r="U157" s="247"/>
      <c r="V157" s="247"/>
      <c r="W157" s="247"/>
      <c r="X157" s="247"/>
      <c r="Y157" s="247"/>
      <c r="Z157" s="247"/>
      <c r="AA157" s="247"/>
      <c r="AB157" s="247"/>
      <c r="AC157" s="247"/>
      <c r="AD157" s="247"/>
      <c r="AE157" s="247"/>
      <c r="AF157" s="247"/>
      <c r="AG157" s="247"/>
      <c r="AH157" s="247"/>
      <c r="AI157" s="247"/>
      <c r="AJ157" s="247"/>
      <c r="AK157" s="247"/>
      <c r="AL157" s="247"/>
      <c r="AM157" s="247"/>
      <c r="AN157" s="247"/>
      <c r="AO157" s="247"/>
      <c r="AP157" s="247"/>
      <c r="AQ157" s="247"/>
      <c r="AR157" s="247"/>
      <c r="AS157" s="247"/>
      <c r="AT157" s="247"/>
      <c r="AU157" s="247"/>
      <c r="AV157" s="247"/>
      <c r="AW157" s="247"/>
      <c r="AX157" s="247"/>
      <c r="AY157" s="247"/>
      <c r="AZ157" s="247"/>
      <c r="BA157" s="247"/>
      <c r="BB157" s="247" t="s">
        <v>321</v>
      </c>
      <c r="BC157" s="224"/>
      <c r="BD157" s="225"/>
      <c r="BE157" s="270"/>
      <c r="BF157" s="270"/>
      <c r="BG157" s="271"/>
      <c r="BH157" s="269"/>
      <c r="BI157" s="270"/>
      <c r="BJ157" s="270"/>
      <c r="BK157" s="271"/>
      <c r="BL157" s="269"/>
      <c r="BM157" s="270"/>
      <c r="BN157" s="270"/>
      <c r="BO157" s="271"/>
      <c r="BP157" s="269"/>
      <c r="BQ157" s="270"/>
      <c r="BR157" s="270"/>
      <c r="BS157" s="270"/>
      <c r="BT157" s="271"/>
      <c r="BU157" s="269"/>
      <c r="BV157" s="270"/>
      <c r="BW157" s="270"/>
      <c r="BX157" s="271"/>
      <c r="BY157" s="269"/>
      <c r="BZ157" s="384"/>
      <c r="CA157" s="133"/>
      <c r="CB157" s="271"/>
      <c r="CC157" s="224"/>
      <c r="CD157" s="270"/>
      <c r="CE157" s="270"/>
      <c r="CF157" s="225"/>
      <c r="CG157" s="226"/>
      <c r="CH157" s="224"/>
      <c r="CI157" s="225"/>
      <c r="CJ157" s="225"/>
      <c r="CK157" s="226"/>
      <c r="CL157" s="224"/>
      <c r="CM157" s="225"/>
      <c r="CN157" s="225"/>
      <c r="CO157" s="225"/>
      <c r="CP157" s="225"/>
      <c r="CQ157" s="519"/>
      <c r="CR157" s="225"/>
      <c r="CS157" s="225"/>
      <c r="CT157" s="226"/>
      <c r="CU157" s="224"/>
      <c r="CV157" s="225"/>
      <c r="CW157" s="225"/>
      <c r="CX157" s="226"/>
      <c r="CY157" s="224"/>
      <c r="CZ157" s="225"/>
      <c r="DA157" s="225"/>
      <c r="DB157" s="226"/>
      <c r="DC157" s="224"/>
      <c r="DD157" s="225"/>
      <c r="DE157" s="225"/>
      <c r="DF157" s="225"/>
      <c r="DG157" s="226"/>
      <c r="DH157" s="224"/>
      <c r="DI157" s="225"/>
      <c r="DJ157" s="225"/>
      <c r="DK157" s="226"/>
      <c r="DL157" s="224"/>
      <c r="DM157" s="225"/>
      <c r="DN157" s="225"/>
      <c r="DO157" s="226"/>
      <c r="DP157" s="224"/>
      <c r="DQ157" s="225"/>
      <c r="DR157" s="225"/>
      <c r="DS157" s="225"/>
      <c r="DT157" s="226"/>
    </row>
    <row r="158" spans="2:124" s="220" customFormat="1" ht="9" customHeight="1">
      <c r="B158" s="390" t="s">
        <v>349</v>
      </c>
      <c r="C158" s="247"/>
      <c r="D158" s="247"/>
      <c r="E158" s="247"/>
      <c r="F158" s="247"/>
      <c r="G158" s="247"/>
      <c r="H158" s="247"/>
      <c r="I158" s="247"/>
      <c r="J158" s="247"/>
      <c r="K158" s="247"/>
      <c r="L158" s="247"/>
      <c r="M158" s="247"/>
      <c r="N158" s="247"/>
      <c r="O158" s="247"/>
      <c r="P158" s="247"/>
      <c r="Q158" s="247"/>
      <c r="R158" s="247"/>
      <c r="S158" s="247"/>
      <c r="T158" s="247"/>
      <c r="U158" s="247"/>
      <c r="V158" s="247"/>
      <c r="W158" s="247"/>
      <c r="X158" s="247"/>
      <c r="Y158" s="247"/>
      <c r="Z158" s="247"/>
      <c r="AA158" s="247"/>
      <c r="AB158" s="247"/>
      <c r="AC158" s="247"/>
      <c r="AD158" s="247"/>
      <c r="AE158" s="247"/>
      <c r="AF158" s="247"/>
      <c r="AG158" s="247"/>
      <c r="AH158" s="247"/>
      <c r="AI158" s="247"/>
      <c r="AJ158" s="247"/>
      <c r="AK158" s="247"/>
      <c r="AL158" s="247"/>
      <c r="AM158" s="247"/>
      <c r="AN158" s="247"/>
      <c r="AO158" s="247"/>
      <c r="AP158" s="247"/>
      <c r="AQ158" s="247"/>
      <c r="AR158" s="247"/>
      <c r="AS158" s="247"/>
      <c r="AT158" s="247"/>
      <c r="AU158" s="247"/>
      <c r="AV158" s="247"/>
      <c r="AW158" s="247"/>
      <c r="AX158" s="247"/>
      <c r="AY158" s="247"/>
      <c r="AZ158" s="247"/>
      <c r="BA158" s="247"/>
      <c r="BB158" s="247" t="s">
        <v>321</v>
      </c>
      <c r="BC158" s="224"/>
      <c r="BD158" s="225"/>
      <c r="BE158" s="270"/>
      <c r="BF158" s="270"/>
      <c r="BG158" s="271"/>
      <c r="BH158" s="269"/>
      <c r="BI158" s="270"/>
      <c r="BJ158" s="270"/>
      <c r="BK158" s="271"/>
      <c r="BL158" s="269"/>
      <c r="BM158" s="270"/>
      <c r="BN158" s="270"/>
      <c r="BO158" s="271"/>
      <c r="BP158" s="269"/>
      <c r="BQ158" s="270"/>
      <c r="BR158" s="270"/>
      <c r="BS158" s="270"/>
      <c r="BT158" s="271"/>
      <c r="BU158" s="269"/>
      <c r="BV158" s="270"/>
      <c r="BW158" s="270"/>
      <c r="BX158" s="271"/>
      <c r="BY158" s="275"/>
      <c r="BZ158" s="273"/>
      <c r="CA158" s="273"/>
      <c r="CB158" s="274"/>
      <c r="CC158" s="224"/>
      <c r="CD158" s="270"/>
      <c r="CE158" s="225"/>
      <c r="CF158" s="225"/>
      <c r="CG158" s="226"/>
      <c r="CH158" s="224"/>
      <c r="CI158" s="225"/>
      <c r="CJ158" s="225"/>
      <c r="CK158" s="226"/>
      <c r="CL158" s="224"/>
      <c r="CM158" s="225"/>
      <c r="CN158" s="225"/>
      <c r="CO158" s="225"/>
      <c r="CP158" s="225"/>
      <c r="CQ158" s="519"/>
      <c r="CR158" s="225"/>
      <c r="CS158" s="225"/>
      <c r="CT158" s="226"/>
      <c r="CU158" s="224"/>
      <c r="CV158" s="225"/>
      <c r="CW158" s="225"/>
      <c r="CX158" s="226"/>
      <c r="CY158" s="224"/>
      <c r="CZ158" s="225"/>
      <c r="DA158" s="225"/>
      <c r="DB158" s="226"/>
      <c r="DC158" s="224"/>
      <c r="DD158" s="225"/>
      <c r="DE158" s="225"/>
      <c r="DF158" s="225"/>
      <c r="DG158" s="226"/>
      <c r="DH158" s="224"/>
      <c r="DI158" s="225"/>
      <c r="DJ158" s="225"/>
      <c r="DK158" s="226"/>
      <c r="DL158" s="224"/>
      <c r="DM158" s="225"/>
      <c r="DN158" s="225"/>
      <c r="DO158" s="226"/>
      <c r="DP158" s="224"/>
      <c r="DQ158" s="225"/>
      <c r="DR158" s="225"/>
      <c r="DS158" s="225"/>
      <c r="DT158" s="226"/>
    </row>
    <row r="159" spans="2:124" s="220" customFormat="1" ht="9" customHeight="1">
      <c r="B159" s="389" t="s">
        <v>348</v>
      </c>
      <c r="C159" s="247"/>
      <c r="D159" s="247"/>
      <c r="E159" s="247"/>
      <c r="F159" s="247"/>
      <c r="G159" s="247"/>
      <c r="H159" s="247"/>
      <c r="I159" s="247"/>
      <c r="J159" s="247"/>
      <c r="K159" s="247"/>
      <c r="L159" s="247"/>
      <c r="M159" s="247"/>
      <c r="N159" s="247"/>
      <c r="O159" s="247"/>
      <c r="P159" s="247"/>
      <c r="Q159" s="247"/>
      <c r="R159" s="247"/>
      <c r="S159" s="247"/>
      <c r="T159" s="247"/>
      <c r="U159" s="247"/>
      <c r="V159" s="247"/>
      <c r="W159" s="247"/>
      <c r="X159" s="247"/>
      <c r="Y159" s="247"/>
      <c r="Z159" s="247"/>
      <c r="AA159" s="247"/>
      <c r="AB159" s="247"/>
      <c r="AC159" s="247"/>
      <c r="AD159" s="247"/>
      <c r="AE159" s="247"/>
      <c r="AF159" s="247"/>
      <c r="AG159" s="247"/>
      <c r="AH159" s="247"/>
      <c r="AI159" s="247"/>
      <c r="AJ159" s="247"/>
      <c r="AK159" s="247"/>
      <c r="AL159" s="247"/>
      <c r="AM159" s="247"/>
      <c r="AN159" s="247"/>
      <c r="AO159" s="247"/>
      <c r="AP159" s="247"/>
      <c r="AQ159" s="247"/>
      <c r="AR159" s="247"/>
      <c r="AS159" s="247"/>
      <c r="AT159" s="247"/>
      <c r="AU159" s="247"/>
      <c r="AV159" s="247"/>
      <c r="AW159" s="247"/>
      <c r="AX159" s="247"/>
      <c r="AY159" s="247"/>
      <c r="AZ159" s="247"/>
      <c r="BA159" s="247"/>
      <c r="BB159" s="247" t="s">
        <v>321</v>
      </c>
      <c r="BC159" s="224"/>
      <c r="BD159" s="225"/>
      <c r="BE159" s="270"/>
      <c r="BF159" s="270"/>
      <c r="BG159" s="271"/>
      <c r="BH159" s="269"/>
      <c r="BI159" s="270"/>
      <c r="BJ159" s="270"/>
      <c r="BK159" s="271"/>
      <c r="BL159" s="269"/>
      <c r="BM159" s="270"/>
      <c r="BN159" s="270"/>
      <c r="BO159" s="271"/>
      <c r="BP159" s="269"/>
      <c r="BQ159" s="270"/>
      <c r="BR159" s="270"/>
      <c r="BS159" s="270"/>
      <c r="BT159" s="271"/>
      <c r="BU159" s="269"/>
      <c r="BV159" s="270"/>
      <c r="BW159" s="270"/>
      <c r="BX159" s="271"/>
      <c r="BY159" s="269"/>
      <c r="BZ159" s="270"/>
      <c r="CA159" s="379"/>
      <c r="CB159" s="410"/>
      <c r="CC159" s="224"/>
      <c r="CD159" s="225"/>
      <c r="CE159" s="225"/>
      <c r="CF159" s="225"/>
      <c r="CG159" s="226"/>
      <c r="CH159" s="224"/>
      <c r="CI159" s="225"/>
      <c r="CJ159" s="225"/>
      <c r="CK159" s="226"/>
      <c r="CL159" s="224"/>
      <c r="CM159" s="225"/>
      <c r="CN159" s="225"/>
      <c r="CO159" s="225"/>
      <c r="CP159" s="225"/>
      <c r="CQ159" s="519"/>
      <c r="CR159" s="225"/>
      <c r="CS159" s="225"/>
      <c r="CT159" s="226"/>
      <c r="CU159" s="224"/>
      <c r="CV159" s="225"/>
      <c r="CW159" s="225"/>
      <c r="CX159" s="226"/>
      <c r="CY159" s="224"/>
      <c r="CZ159" s="225"/>
      <c r="DA159" s="225"/>
      <c r="DB159" s="226"/>
      <c r="DC159" s="224"/>
      <c r="DD159" s="225"/>
      <c r="DE159" s="225"/>
      <c r="DF159" s="225"/>
      <c r="DG159" s="226"/>
      <c r="DH159" s="224"/>
      <c r="DI159" s="225"/>
      <c r="DJ159" s="225"/>
      <c r="DK159" s="226"/>
      <c r="DL159" s="224"/>
      <c r="DM159" s="225"/>
      <c r="DN159" s="225"/>
      <c r="DO159" s="226"/>
      <c r="DP159" s="224"/>
      <c r="DQ159" s="225"/>
      <c r="DR159" s="225"/>
      <c r="DS159" s="225"/>
      <c r="DT159" s="226"/>
    </row>
    <row r="160" spans="2:124" s="220" customFormat="1" ht="9" customHeight="1">
      <c r="B160" s="246" t="s">
        <v>196</v>
      </c>
      <c r="C160" s="247"/>
      <c r="D160" s="247"/>
      <c r="E160" s="247"/>
      <c r="F160" s="247"/>
      <c r="G160" s="247"/>
      <c r="H160" s="247"/>
      <c r="I160" s="247"/>
      <c r="J160" s="247"/>
      <c r="K160" s="247"/>
      <c r="L160" s="247"/>
      <c r="M160" s="247"/>
      <c r="N160" s="247"/>
      <c r="O160" s="247"/>
      <c r="P160" s="247"/>
      <c r="Q160" s="247"/>
      <c r="R160" s="247"/>
      <c r="S160" s="247"/>
      <c r="T160" s="247"/>
      <c r="U160" s="247"/>
      <c r="V160" s="247"/>
      <c r="W160" s="247"/>
      <c r="X160" s="247"/>
      <c r="Y160" s="247"/>
      <c r="Z160" s="247"/>
      <c r="AA160" s="247"/>
      <c r="AB160" s="247"/>
      <c r="AC160" s="247"/>
      <c r="AD160" s="247"/>
      <c r="AE160" s="247"/>
      <c r="AF160" s="247"/>
      <c r="AG160" s="247"/>
      <c r="AH160" s="247"/>
      <c r="AI160" s="247"/>
      <c r="AJ160" s="247"/>
      <c r="AK160" s="247"/>
      <c r="AL160" s="247"/>
      <c r="AM160" s="247"/>
      <c r="AN160" s="247"/>
      <c r="AO160" s="247"/>
      <c r="AP160" s="247"/>
      <c r="AQ160" s="247"/>
      <c r="AR160" s="247"/>
      <c r="AS160" s="247"/>
      <c r="AT160" s="247"/>
      <c r="AU160" s="247"/>
      <c r="AV160" s="247"/>
      <c r="AW160" s="247"/>
      <c r="AX160" s="247"/>
      <c r="AY160" s="247"/>
      <c r="AZ160" s="247"/>
      <c r="BA160" s="247"/>
      <c r="BB160" s="248" t="s">
        <v>321</v>
      </c>
      <c r="BC160" s="224"/>
      <c r="BD160" s="225"/>
      <c r="BE160" s="225"/>
      <c r="BF160" s="225"/>
      <c r="BG160" s="226"/>
      <c r="BH160" s="224"/>
      <c r="BI160" s="225"/>
      <c r="BJ160" s="225"/>
      <c r="BK160" s="226"/>
      <c r="BL160" s="224"/>
      <c r="BM160" s="225"/>
      <c r="BN160" s="225"/>
      <c r="BO160" s="226"/>
      <c r="BP160" s="224"/>
      <c r="BQ160" s="270"/>
      <c r="BR160" s="270"/>
      <c r="BS160" s="270"/>
      <c r="BT160" s="271"/>
      <c r="BU160" s="269"/>
      <c r="BV160" s="270"/>
      <c r="BW160" s="225"/>
      <c r="BX160" s="271"/>
      <c r="BY160" s="269"/>
      <c r="BZ160" s="270"/>
      <c r="CA160" s="270"/>
      <c r="CB160" s="271"/>
      <c r="CC160" s="269"/>
      <c r="CD160" s="270"/>
      <c r="CE160" s="270"/>
      <c r="CF160" s="232"/>
      <c r="CG160" s="230"/>
      <c r="CH160" s="269"/>
      <c r="CI160" s="232"/>
      <c r="CJ160" s="232"/>
      <c r="CK160" s="271"/>
      <c r="CL160" s="224"/>
      <c r="CM160" s="225"/>
      <c r="CN160" s="225"/>
      <c r="CO160" s="225"/>
      <c r="CP160" s="225"/>
      <c r="CQ160" s="519"/>
      <c r="CR160" s="225"/>
      <c r="CS160" s="225"/>
      <c r="CT160" s="226"/>
      <c r="CU160" s="224"/>
      <c r="CV160" s="225"/>
      <c r="CW160" s="225"/>
      <c r="CX160" s="226"/>
      <c r="CY160" s="224"/>
      <c r="CZ160" s="225"/>
      <c r="DA160" s="225"/>
      <c r="DB160" s="226"/>
      <c r="DC160" s="224"/>
      <c r="DD160" s="225"/>
      <c r="DE160" s="225"/>
      <c r="DF160" s="225"/>
      <c r="DG160" s="226"/>
      <c r="DH160" s="224"/>
      <c r="DI160" s="225"/>
      <c r="DJ160" s="225"/>
      <c r="DK160" s="226"/>
      <c r="DL160" s="224"/>
      <c r="DM160" s="225"/>
      <c r="DN160" s="225"/>
      <c r="DO160" s="226"/>
      <c r="DP160" s="224"/>
      <c r="DQ160" s="225"/>
      <c r="DR160" s="225"/>
      <c r="DS160" s="225"/>
      <c r="DT160" s="226"/>
    </row>
    <row r="161" spans="1:124" s="220" customFormat="1" ht="9" customHeight="1">
      <c r="B161" s="246" t="s">
        <v>197</v>
      </c>
      <c r="C161" s="247"/>
      <c r="D161" s="247"/>
      <c r="E161" s="247"/>
      <c r="F161" s="247"/>
      <c r="G161" s="247"/>
      <c r="H161" s="247"/>
      <c r="I161" s="247"/>
      <c r="J161" s="247"/>
      <c r="K161" s="247"/>
      <c r="L161" s="247"/>
      <c r="M161" s="247"/>
      <c r="N161" s="247"/>
      <c r="O161" s="247"/>
      <c r="P161" s="247"/>
      <c r="Q161" s="247"/>
      <c r="R161" s="247"/>
      <c r="S161" s="247"/>
      <c r="T161" s="247"/>
      <c r="U161" s="247"/>
      <c r="V161" s="247"/>
      <c r="W161" s="247"/>
      <c r="X161" s="247"/>
      <c r="Y161" s="247"/>
      <c r="Z161" s="247"/>
      <c r="AA161" s="247"/>
      <c r="AB161" s="247"/>
      <c r="AC161" s="247"/>
      <c r="AD161" s="247"/>
      <c r="AE161" s="247"/>
      <c r="AF161" s="247"/>
      <c r="AG161" s="247"/>
      <c r="AH161" s="247"/>
      <c r="AI161" s="247"/>
      <c r="AJ161" s="247"/>
      <c r="AK161" s="247"/>
      <c r="AL161" s="247"/>
      <c r="AM161" s="247"/>
      <c r="AN161" s="247"/>
      <c r="AO161" s="247"/>
      <c r="AP161" s="247"/>
      <c r="AQ161" s="247"/>
      <c r="AR161" s="247"/>
      <c r="AS161" s="247"/>
      <c r="AT161" s="247"/>
      <c r="AU161" s="247"/>
      <c r="AV161" s="247"/>
      <c r="AW161" s="247"/>
      <c r="AX161" s="247"/>
      <c r="AY161" s="247"/>
      <c r="AZ161" s="247"/>
      <c r="BA161" s="247"/>
      <c r="BB161" s="248" t="s">
        <v>321</v>
      </c>
      <c r="BC161" s="224"/>
      <c r="BD161" s="225"/>
      <c r="BE161" s="225"/>
      <c r="BF161" s="225"/>
      <c r="BG161" s="226"/>
      <c r="BH161" s="224"/>
      <c r="BI161" s="225"/>
      <c r="BJ161" s="225"/>
      <c r="BK161" s="226"/>
      <c r="BL161" s="224"/>
      <c r="BM161" s="225"/>
      <c r="BN161" s="225"/>
      <c r="BO161" s="226"/>
      <c r="BP161" s="224"/>
      <c r="BQ161" s="225"/>
      <c r="BR161" s="270"/>
      <c r="BS161" s="270"/>
      <c r="BT161" s="271"/>
      <c r="BU161" s="269"/>
      <c r="BV161" s="270"/>
      <c r="BW161" s="225"/>
      <c r="BX161" s="271"/>
      <c r="BY161" s="269"/>
      <c r="BZ161" s="270"/>
      <c r="CA161" s="270"/>
      <c r="CB161" s="271"/>
      <c r="CC161" s="269"/>
      <c r="CD161" s="270"/>
      <c r="CE161" s="270"/>
      <c r="CF161" s="270"/>
      <c r="CG161" s="230"/>
      <c r="CH161" s="231"/>
      <c r="CI161" s="270"/>
      <c r="CJ161" s="232"/>
      <c r="CK161" s="230"/>
      <c r="CL161" s="269"/>
      <c r="CM161" s="232"/>
      <c r="CN161" s="232"/>
      <c r="CO161" s="225"/>
      <c r="CP161" s="225"/>
      <c r="CQ161" s="519"/>
      <c r="CR161" s="225"/>
      <c r="CS161" s="225"/>
      <c r="CT161" s="226"/>
      <c r="CU161" s="224"/>
      <c r="CV161" s="225"/>
      <c r="CW161" s="225"/>
      <c r="CX161" s="226"/>
      <c r="CY161" s="224"/>
      <c r="CZ161" s="225"/>
      <c r="DA161" s="225"/>
      <c r="DB161" s="226"/>
      <c r="DC161" s="224"/>
      <c r="DD161" s="225"/>
      <c r="DE161" s="225"/>
      <c r="DF161" s="225"/>
      <c r="DG161" s="226"/>
      <c r="DH161" s="224"/>
      <c r="DI161" s="225"/>
      <c r="DJ161" s="225"/>
      <c r="DK161" s="226"/>
      <c r="DL161" s="224"/>
      <c r="DM161" s="225"/>
      <c r="DN161" s="225"/>
      <c r="DO161" s="226"/>
      <c r="DP161" s="224"/>
      <c r="DQ161" s="225"/>
      <c r="DR161" s="225"/>
      <c r="DS161" s="225"/>
      <c r="DT161" s="226"/>
    </row>
    <row r="162" spans="1:124" s="283" customFormat="1" ht="9" customHeight="1">
      <c r="B162" s="269" t="s">
        <v>350</v>
      </c>
      <c r="C162" s="270"/>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c r="Z162" s="270"/>
      <c r="AA162" s="270"/>
      <c r="AB162" s="270"/>
      <c r="AC162" s="270"/>
      <c r="AD162" s="270"/>
      <c r="AE162" s="270"/>
      <c r="AF162" s="270"/>
      <c r="AG162" s="270"/>
      <c r="AH162" s="270"/>
      <c r="AI162" s="270"/>
      <c r="AJ162" s="270"/>
      <c r="AK162" s="270"/>
      <c r="AL162" s="270"/>
      <c r="AM162" s="270"/>
      <c r="AN162" s="270"/>
      <c r="AO162" s="270"/>
      <c r="AP162" s="270"/>
      <c r="AQ162" s="270"/>
      <c r="AR162" s="270"/>
      <c r="AS162" s="270"/>
      <c r="AT162" s="270"/>
      <c r="AU162" s="270"/>
      <c r="AV162" s="270"/>
      <c r="AW162" s="270"/>
      <c r="AX162" s="270"/>
      <c r="AY162" s="270"/>
      <c r="AZ162" s="270"/>
      <c r="BA162" s="270"/>
      <c r="BB162" s="247" t="s">
        <v>321</v>
      </c>
      <c r="BC162" s="269"/>
      <c r="BD162" s="270"/>
      <c r="BE162" s="270"/>
      <c r="BF162" s="270"/>
      <c r="BG162" s="271"/>
      <c r="BH162" s="269"/>
      <c r="BI162" s="270"/>
      <c r="BJ162" s="270"/>
      <c r="BK162" s="271"/>
      <c r="BL162" s="269"/>
      <c r="BM162" s="270"/>
      <c r="BN162" s="270"/>
      <c r="BO162" s="271"/>
      <c r="BP162" s="269"/>
      <c r="BQ162" s="270"/>
      <c r="BR162" s="270"/>
      <c r="BS162" s="270"/>
      <c r="BT162" s="271"/>
      <c r="BU162" s="269"/>
      <c r="BV162" s="270"/>
      <c r="BW162" s="270"/>
      <c r="BX162" s="271"/>
      <c r="BY162" s="269"/>
      <c r="BZ162" s="270"/>
      <c r="CA162" s="270"/>
      <c r="CB162" s="271"/>
      <c r="CC162" s="269"/>
      <c r="CD162" s="270"/>
      <c r="CE162" s="270"/>
      <c r="CF162" s="270"/>
      <c r="CG162" s="271"/>
      <c r="CH162" s="269"/>
      <c r="CI162" s="273"/>
      <c r="CJ162" s="273"/>
      <c r="CK162" s="271"/>
      <c r="CL162" s="269"/>
      <c r="CM162" s="270"/>
      <c r="CN162" s="270"/>
      <c r="CO162" s="270"/>
      <c r="CP162" s="677"/>
      <c r="CQ162" s="519"/>
      <c r="CR162" s="273"/>
      <c r="CS162" s="225"/>
      <c r="CT162" s="226"/>
      <c r="CU162" s="224"/>
      <c r="CV162" s="225"/>
      <c r="CW162" s="225"/>
      <c r="CX162" s="226"/>
      <c r="CY162" s="224"/>
      <c r="CZ162" s="225"/>
      <c r="DA162" s="270"/>
      <c r="DB162" s="271"/>
      <c r="DC162" s="269"/>
      <c r="DD162" s="270"/>
      <c r="DE162" s="270"/>
      <c r="DF162" s="270"/>
      <c r="DG162" s="271"/>
      <c r="DH162" s="269"/>
      <c r="DI162" s="270"/>
      <c r="DJ162" s="270"/>
      <c r="DK162" s="271"/>
      <c r="DL162" s="269"/>
      <c r="DM162" s="270"/>
      <c r="DN162" s="270"/>
      <c r="DO162" s="271"/>
      <c r="DP162" s="269"/>
      <c r="DQ162" s="270"/>
      <c r="DR162" s="270"/>
      <c r="DS162" s="270"/>
      <c r="DT162" s="271"/>
    </row>
    <row r="163" spans="1:124" s="220" customFormat="1" ht="9" customHeight="1">
      <c r="B163" s="246" t="s">
        <v>63</v>
      </c>
      <c r="C163" s="247"/>
      <c r="D163" s="247"/>
      <c r="E163" s="247"/>
      <c r="F163" s="247"/>
      <c r="G163" s="247"/>
      <c r="H163" s="247"/>
      <c r="I163" s="247"/>
      <c r="J163" s="247"/>
      <c r="K163" s="247"/>
      <c r="L163" s="247"/>
      <c r="M163" s="247"/>
      <c r="N163" s="247"/>
      <c r="O163" s="247"/>
      <c r="P163" s="247"/>
      <c r="Q163" s="247"/>
      <c r="R163" s="247"/>
      <c r="S163" s="247"/>
      <c r="T163" s="247"/>
      <c r="U163" s="247"/>
      <c r="V163" s="247"/>
      <c r="W163" s="247"/>
      <c r="X163" s="247"/>
      <c r="Y163" s="247"/>
      <c r="Z163" s="247"/>
      <c r="AA163" s="247"/>
      <c r="AB163" s="247"/>
      <c r="AC163" s="247"/>
      <c r="AD163" s="247"/>
      <c r="AE163" s="247"/>
      <c r="AF163" s="247"/>
      <c r="AG163" s="247"/>
      <c r="AH163" s="247"/>
      <c r="AI163" s="247"/>
      <c r="AJ163" s="247"/>
      <c r="AK163" s="247"/>
      <c r="AL163" s="247"/>
      <c r="AM163" s="247"/>
      <c r="AN163" s="247"/>
      <c r="AO163" s="247"/>
      <c r="AP163" s="247"/>
      <c r="AQ163" s="247"/>
      <c r="AR163" s="247"/>
      <c r="AS163" s="247"/>
      <c r="AT163" s="247"/>
      <c r="AU163" s="247"/>
      <c r="AV163" s="247"/>
      <c r="AW163" s="247"/>
      <c r="AX163" s="247"/>
      <c r="AY163" s="247"/>
      <c r="AZ163" s="247"/>
      <c r="BA163" s="247"/>
      <c r="BB163" s="247" t="s">
        <v>321</v>
      </c>
      <c r="BC163" s="224"/>
      <c r="BD163" s="225"/>
      <c r="BE163" s="225"/>
      <c r="BF163" s="225"/>
      <c r="BG163" s="226"/>
      <c r="BH163" s="224"/>
      <c r="BI163" s="225"/>
      <c r="BJ163" s="225"/>
      <c r="BK163" s="226"/>
      <c r="BL163" s="224"/>
      <c r="BM163" s="225"/>
      <c r="BN163" s="225"/>
      <c r="BO163" s="226"/>
      <c r="BP163" s="224"/>
      <c r="BQ163" s="225"/>
      <c r="BR163" s="225"/>
      <c r="BS163" s="225"/>
      <c r="BT163" s="226"/>
      <c r="BU163" s="269"/>
      <c r="BV163" s="270"/>
      <c r="BW163" s="225"/>
      <c r="BX163" s="271"/>
      <c r="BY163" s="269"/>
      <c r="BZ163" s="225"/>
      <c r="CA163" s="270"/>
      <c r="CB163" s="271"/>
      <c r="CC163" s="224"/>
      <c r="CD163" s="225"/>
      <c r="CE163" s="225"/>
      <c r="CF163" s="270"/>
      <c r="CG163" s="271"/>
      <c r="CH163" s="269"/>
      <c r="CI163" s="270"/>
      <c r="CJ163" s="270"/>
      <c r="CK163" s="528" t="s">
        <v>548</v>
      </c>
      <c r="CL163" s="275"/>
      <c r="CM163" s="273"/>
      <c r="CN163" s="273"/>
      <c r="CO163" s="273"/>
      <c r="CP163" s="225"/>
      <c r="CQ163" s="522" t="s">
        <v>351</v>
      </c>
      <c r="CR163" s="273" t="s">
        <v>547</v>
      </c>
      <c r="CS163" s="225"/>
      <c r="CT163" s="226"/>
      <c r="CU163" s="224"/>
      <c r="CV163" s="225"/>
      <c r="CW163" s="225"/>
      <c r="CX163" s="226"/>
      <c r="CY163" s="224"/>
      <c r="CZ163" s="225"/>
      <c r="DA163" s="270"/>
      <c r="DB163" s="226"/>
      <c r="DC163" s="224"/>
      <c r="DD163" s="225"/>
      <c r="DE163" s="225"/>
      <c r="DF163" s="225"/>
      <c r="DG163" s="226"/>
      <c r="DH163" s="224"/>
      <c r="DI163" s="225"/>
      <c r="DJ163" s="225"/>
      <c r="DK163" s="226"/>
      <c r="DL163" s="224"/>
      <c r="DM163" s="225"/>
      <c r="DN163" s="225"/>
      <c r="DO163" s="226"/>
      <c r="DP163" s="224"/>
      <c r="DQ163" s="225"/>
      <c r="DR163" s="225"/>
      <c r="DS163" s="225"/>
      <c r="DT163" s="226"/>
    </row>
    <row r="164" spans="1:124" s="220" customFormat="1" ht="9" customHeight="1">
      <c r="B164" s="246" t="s">
        <v>278</v>
      </c>
      <c r="C164" s="247"/>
      <c r="D164" s="247"/>
      <c r="E164" s="247"/>
      <c r="F164" s="247"/>
      <c r="G164" s="247"/>
      <c r="H164" s="247"/>
      <c r="I164" s="247"/>
      <c r="J164" s="247"/>
      <c r="K164" s="247"/>
      <c r="L164" s="247"/>
      <c r="M164" s="247"/>
      <c r="N164" s="247"/>
      <c r="O164" s="247"/>
      <c r="P164" s="247"/>
      <c r="Q164" s="247"/>
      <c r="R164" s="247"/>
      <c r="S164" s="247"/>
      <c r="T164" s="247"/>
      <c r="U164" s="247"/>
      <c r="V164" s="247"/>
      <c r="W164" s="247"/>
      <c r="X164" s="247"/>
      <c r="Y164" s="247"/>
      <c r="Z164" s="247"/>
      <c r="AA164" s="247"/>
      <c r="AB164" s="247"/>
      <c r="AC164" s="247"/>
      <c r="AD164" s="247"/>
      <c r="AE164" s="247"/>
      <c r="AF164" s="247"/>
      <c r="AG164" s="247"/>
      <c r="AH164" s="247"/>
      <c r="AI164" s="247"/>
      <c r="AJ164" s="247"/>
      <c r="AK164" s="247"/>
      <c r="AL164" s="247"/>
      <c r="AM164" s="247"/>
      <c r="AN164" s="247"/>
      <c r="AO164" s="247"/>
      <c r="AP164" s="247"/>
      <c r="AQ164" s="247"/>
      <c r="AR164" s="247"/>
      <c r="AS164" s="247"/>
      <c r="AT164" s="247"/>
      <c r="AU164" s="247"/>
      <c r="AV164" s="247"/>
      <c r="AW164" s="247"/>
      <c r="AX164" s="247"/>
      <c r="AY164" s="247"/>
      <c r="AZ164" s="247"/>
      <c r="BA164" s="247"/>
      <c r="BB164" s="248" t="s">
        <v>321</v>
      </c>
      <c r="BC164" s="224"/>
      <c r="BD164" s="225"/>
      <c r="BE164" s="225"/>
      <c r="BF164" s="225"/>
      <c r="BG164" s="226"/>
      <c r="BH164" s="224"/>
      <c r="BI164" s="225"/>
      <c r="BJ164" s="225"/>
      <c r="BK164" s="226"/>
      <c r="BL164" s="224"/>
      <c r="BM164" s="225"/>
      <c r="BN164" s="225"/>
      <c r="BO164" s="226"/>
      <c r="BP164" s="224"/>
      <c r="BQ164" s="270"/>
      <c r="BR164" s="270"/>
      <c r="BS164" s="270"/>
      <c r="BT164" s="271"/>
      <c r="BU164" s="269"/>
      <c r="BV164" s="270"/>
      <c r="BW164" s="270"/>
      <c r="BX164" s="271"/>
      <c r="BY164" s="269"/>
      <c r="BZ164" s="225"/>
      <c r="CA164" s="270"/>
      <c r="CB164" s="271"/>
      <c r="CC164" s="224"/>
      <c r="CD164" s="225"/>
      <c r="CE164" s="225"/>
      <c r="CF164" s="270"/>
      <c r="CG164" s="271"/>
      <c r="CH164" s="269"/>
      <c r="CI164" s="270"/>
      <c r="CJ164" s="270"/>
      <c r="CK164" s="271"/>
      <c r="CL164" s="224"/>
      <c r="CM164" s="225"/>
      <c r="CN164" s="225"/>
      <c r="CO164" s="225"/>
      <c r="CP164" s="225"/>
      <c r="CQ164" s="523"/>
      <c r="CR164" s="323"/>
      <c r="CS164" s="323"/>
      <c r="CT164" s="321"/>
      <c r="CU164" s="224"/>
      <c r="CV164" s="225"/>
      <c r="CW164" s="225"/>
      <c r="CX164" s="226"/>
      <c r="CY164" s="224"/>
      <c r="CZ164" s="225"/>
      <c r="DA164" s="225"/>
      <c r="DB164" s="226"/>
      <c r="DC164" s="224"/>
      <c r="DD164" s="225"/>
      <c r="DE164" s="225"/>
      <c r="DF164" s="225"/>
      <c r="DG164" s="226"/>
      <c r="DH164" s="224"/>
      <c r="DI164" s="225"/>
      <c r="DJ164" s="225"/>
      <c r="DK164" s="226"/>
      <c r="DL164" s="224"/>
      <c r="DM164" s="225"/>
      <c r="DN164" s="225"/>
      <c r="DO164" s="226"/>
      <c r="DP164" s="224"/>
      <c r="DQ164" s="225"/>
      <c r="DR164" s="225"/>
      <c r="DS164" s="225"/>
      <c r="DT164" s="226"/>
    </row>
    <row r="165" spans="1:124" s="220" customFormat="1" ht="9" customHeight="1">
      <c r="B165" s="246" t="s">
        <v>192</v>
      </c>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c r="Y165" s="247"/>
      <c r="Z165" s="247"/>
      <c r="AA165" s="247"/>
      <c r="AB165" s="247"/>
      <c r="AC165" s="247"/>
      <c r="AD165" s="247"/>
      <c r="AE165" s="247"/>
      <c r="AF165" s="247"/>
      <c r="AG165" s="247"/>
      <c r="AH165" s="247"/>
      <c r="AI165" s="247"/>
      <c r="AJ165" s="247"/>
      <c r="AK165" s="247"/>
      <c r="AL165" s="247"/>
      <c r="AM165" s="247"/>
      <c r="AN165" s="247"/>
      <c r="AO165" s="247"/>
      <c r="AP165" s="247"/>
      <c r="AQ165" s="247"/>
      <c r="AR165" s="247"/>
      <c r="AS165" s="247"/>
      <c r="AT165" s="247"/>
      <c r="AU165" s="247"/>
      <c r="AV165" s="247"/>
      <c r="AW165" s="247"/>
      <c r="AX165" s="247"/>
      <c r="AY165" s="247"/>
      <c r="AZ165" s="247"/>
      <c r="BA165" s="247"/>
      <c r="BB165" s="514" t="s">
        <v>321</v>
      </c>
      <c r="BC165" s="224"/>
      <c r="BD165" s="225"/>
      <c r="BE165" s="225"/>
      <c r="BF165" s="225"/>
      <c r="BG165" s="226"/>
      <c r="BH165" s="224"/>
      <c r="BI165" s="225"/>
      <c r="BJ165" s="225"/>
      <c r="BK165" s="226"/>
      <c r="BL165" s="224"/>
      <c r="BM165" s="225"/>
      <c r="BN165" s="225"/>
      <c r="BO165" s="226"/>
      <c r="BP165" s="224"/>
      <c r="BQ165" s="225"/>
      <c r="BR165" s="225"/>
      <c r="BS165" s="225"/>
      <c r="BT165" s="226"/>
      <c r="BU165" s="224"/>
      <c r="BV165" s="225"/>
      <c r="BW165" s="225"/>
      <c r="BX165" s="226"/>
      <c r="BY165" s="224"/>
      <c r="BZ165" s="225"/>
      <c r="CA165" s="270"/>
      <c r="CB165" s="277"/>
      <c r="CC165" s="269"/>
      <c r="CD165" s="270"/>
      <c r="CE165" s="270"/>
      <c r="CF165" s="270"/>
      <c r="CG165" s="271"/>
      <c r="CH165" s="269"/>
      <c r="CI165" s="270"/>
      <c r="CJ165" s="270"/>
      <c r="CK165" s="271"/>
      <c r="CL165" s="269"/>
      <c r="CM165" s="270"/>
      <c r="CN165" s="270"/>
      <c r="CO165" s="270"/>
      <c r="CP165" s="270"/>
      <c r="CQ165" s="521"/>
      <c r="CR165" s="270"/>
      <c r="CS165" s="270"/>
      <c r="CT165" s="271"/>
      <c r="CU165" s="332"/>
      <c r="CV165" s="270" t="s">
        <v>321</v>
      </c>
      <c r="CW165" s="270"/>
      <c r="CX165" s="271"/>
      <c r="CY165" s="269"/>
      <c r="CZ165" s="270"/>
      <c r="DA165" s="225"/>
      <c r="DB165" s="226"/>
      <c r="DC165" s="224"/>
      <c r="DD165" s="225"/>
      <c r="DE165" s="225"/>
      <c r="DF165" s="225"/>
      <c r="DG165" s="226"/>
      <c r="DH165" s="224"/>
      <c r="DI165" s="225"/>
      <c r="DJ165" s="225"/>
      <c r="DK165" s="226"/>
      <c r="DL165" s="224"/>
      <c r="DM165" s="225"/>
      <c r="DN165" s="225"/>
      <c r="DO165" s="226"/>
      <c r="DP165" s="224"/>
      <c r="DQ165" s="225"/>
      <c r="DR165" s="225"/>
      <c r="DS165" s="225"/>
      <c r="DT165" s="226"/>
    </row>
    <row r="166" spans="1:124" s="220" customFormat="1" ht="9" customHeight="1">
      <c r="B166" s="246" t="s">
        <v>190</v>
      </c>
      <c r="C166" s="247"/>
      <c r="D166" s="247"/>
      <c r="E166" s="247"/>
      <c r="F166" s="247"/>
      <c r="G166" s="247"/>
      <c r="H166" s="247"/>
      <c r="I166" s="247"/>
      <c r="J166" s="247"/>
      <c r="K166" s="247"/>
      <c r="L166" s="247"/>
      <c r="M166" s="247"/>
      <c r="N166" s="247"/>
      <c r="O166" s="247"/>
      <c r="P166" s="247"/>
      <c r="Q166" s="247"/>
      <c r="R166" s="247"/>
      <c r="S166" s="247"/>
      <c r="T166" s="247"/>
      <c r="U166" s="247"/>
      <c r="V166" s="247"/>
      <c r="W166" s="247"/>
      <c r="X166" s="247"/>
      <c r="Y166" s="247"/>
      <c r="Z166" s="247"/>
      <c r="AA166" s="247"/>
      <c r="AB166" s="247"/>
      <c r="AC166" s="247"/>
      <c r="AD166" s="247"/>
      <c r="AE166" s="247"/>
      <c r="AF166" s="247"/>
      <c r="AG166" s="247"/>
      <c r="AH166" s="247"/>
      <c r="AI166" s="247"/>
      <c r="AJ166" s="247"/>
      <c r="AK166" s="247"/>
      <c r="AL166" s="247"/>
      <c r="AM166" s="247"/>
      <c r="AN166" s="247"/>
      <c r="AO166" s="247"/>
      <c r="AP166" s="247"/>
      <c r="AQ166" s="247"/>
      <c r="AR166" s="247"/>
      <c r="AS166" s="247"/>
      <c r="AT166" s="247"/>
      <c r="AU166" s="247"/>
      <c r="AV166" s="247"/>
      <c r="AW166" s="247"/>
      <c r="AX166" s="247"/>
      <c r="AY166" s="247"/>
      <c r="AZ166" s="247"/>
      <c r="BA166" s="247"/>
      <c r="BB166" s="248" t="s">
        <v>321</v>
      </c>
      <c r="BC166" s="224"/>
      <c r="BD166" s="225"/>
      <c r="BE166" s="225"/>
      <c r="BF166" s="225"/>
      <c r="BG166" s="226"/>
      <c r="BH166" s="224"/>
      <c r="BI166" s="225"/>
      <c r="BJ166" s="225"/>
      <c r="BK166" s="226"/>
      <c r="BL166" s="224"/>
      <c r="BM166" s="225"/>
      <c r="BN166" s="225"/>
      <c r="BO166" s="226"/>
      <c r="BP166" s="224"/>
      <c r="BQ166" s="225"/>
      <c r="BR166" s="225"/>
      <c r="BS166" s="225"/>
      <c r="BT166" s="226"/>
      <c r="BU166" s="224"/>
      <c r="BV166" s="225"/>
      <c r="BW166" s="225"/>
      <c r="BX166" s="226"/>
      <c r="BY166" s="224"/>
      <c r="BZ166" s="225"/>
      <c r="CA166" s="270"/>
      <c r="CB166" s="277"/>
      <c r="CC166" s="269"/>
      <c r="CD166" s="270"/>
      <c r="CE166" s="270"/>
      <c r="CF166" s="270"/>
      <c r="CG166" s="271"/>
      <c r="CH166" s="269"/>
      <c r="CI166" s="270"/>
      <c r="CJ166" s="270"/>
      <c r="CK166" s="271"/>
      <c r="CL166" s="269"/>
      <c r="CM166" s="270"/>
      <c r="CN166" s="270"/>
      <c r="CO166" s="270"/>
      <c r="CP166" s="270"/>
      <c r="CQ166" s="521"/>
      <c r="CR166" s="270"/>
      <c r="CS166" s="270"/>
      <c r="CT166" s="271"/>
      <c r="CU166" s="239"/>
      <c r="CV166" s="235"/>
      <c r="CW166" s="270"/>
      <c r="CX166" s="271"/>
      <c r="CY166" s="269"/>
      <c r="CZ166" s="270"/>
      <c r="DA166" s="225"/>
      <c r="DB166" s="226"/>
      <c r="DC166" s="224"/>
      <c r="DD166" s="225"/>
      <c r="DE166" s="225"/>
      <c r="DF166" s="225"/>
      <c r="DG166" s="226"/>
      <c r="DH166" s="224"/>
      <c r="DI166" s="225"/>
      <c r="DJ166" s="225"/>
      <c r="DK166" s="226"/>
      <c r="DL166" s="224"/>
      <c r="DM166" s="225"/>
      <c r="DN166" s="225"/>
      <c r="DO166" s="226"/>
      <c r="DP166" s="224"/>
      <c r="DQ166" s="225"/>
      <c r="DR166" s="225"/>
      <c r="DS166" s="225"/>
      <c r="DT166" s="226"/>
    </row>
    <row r="167" spans="1:124" s="220" customFormat="1" ht="9" customHeight="1">
      <c r="B167" s="246" t="s">
        <v>191</v>
      </c>
      <c r="C167" s="247"/>
      <c r="D167" s="247"/>
      <c r="E167" s="247"/>
      <c r="F167" s="247"/>
      <c r="G167" s="247"/>
      <c r="H167" s="247"/>
      <c r="I167" s="247"/>
      <c r="J167" s="247"/>
      <c r="K167" s="247"/>
      <c r="L167" s="247"/>
      <c r="M167" s="247"/>
      <c r="N167" s="247"/>
      <c r="O167" s="247"/>
      <c r="P167" s="247"/>
      <c r="Q167" s="247"/>
      <c r="R167" s="247"/>
      <c r="S167" s="247"/>
      <c r="T167" s="247"/>
      <c r="U167" s="247"/>
      <c r="V167" s="247"/>
      <c r="W167" s="247"/>
      <c r="X167" s="247"/>
      <c r="Y167" s="247"/>
      <c r="Z167" s="247"/>
      <c r="AA167" s="247"/>
      <c r="AB167" s="247"/>
      <c r="AC167" s="247"/>
      <c r="AD167" s="247"/>
      <c r="AE167" s="247"/>
      <c r="AF167" s="247"/>
      <c r="AG167" s="247"/>
      <c r="AH167" s="247"/>
      <c r="AI167" s="247"/>
      <c r="AJ167" s="247"/>
      <c r="AK167" s="247"/>
      <c r="AL167" s="247"/>
      <c r="AM167" s="247"/>
      <c r="AN167" s="247"/>
      <c r="AO167" s="247"/>
      <c r="AP167" s="247"/>
      <c r="AQ167" s="247"/>
      <c r="AR167" s="247"/>
      <c r="AS167" s="247"/>
      <c r="AT167" s="247"/>
      <c r="AU167" s="247"/>
      <c r="AV167" s="247"/>
      <c r="AW167" s="247"/>
      <c r="AX167" s="247"/>
      <c r="AY167" s="247"/>
      <c r="AZ167" s="247"/>
      <c r="BA167" s="247"/>
      <c r="BB167" s="248" t="s">
        <v>321</v>
      </c>
      <c r="BC167" s="224"/>
      <c r="BD167" s="225"/>
      <c r="BE167" s="225"/>
      <c r="BF167" s="225"/>
      <c r="BG167" s="226"/>
      <c r="BH167" s="224"/>
      <c r="BI167" s="225"/>
      <c r="BJ167" s="225"/>
      <c r="BK167" s="226"/>
      <c r="BL167" s="224"/>
      <c r="BM167" s="225"/>
      <c r="BN167" s="225"/>
      <c r="BO167" s="226"/>
      <c r="BP167" s="224"/>
      <c r="BQ167" s="225"/>
      <c r="BR167" s="225"/>
      <c r="BS167" s="225"/>
      <c r="BT167" s="226"/>
      <c r="BU167" s="224"/>
      <c r="BV167" s="225"/>
      <c r="BW167" s="225"/>
      <c r="BX167" s="226"/>
      <c r="BY167" s="224"/>
      <c r="BZ167" s="225"/>
      <c r="CA167" s="270"/>
      <c r="CB167" s="277"/>
      <c r="CC167" s="269"/>
      <c r="CD167" s="270"/>
      <c r="CE167" s="270"/>
      <c r="CF167" s="270"/>
      <c r="CG167" s="271"/>
      <c r="CH167" s="269"/>
      <c r="CI167" s="270"/>
      <c r="CJ167" s="270"/>
      <c r="CK167" s="271"/>
      <c r="CL167" s="269"/>
      <c r="CM167" s="270"/>
      <c r="CN167" s="270"/>
      <c r="CO167" s="270"/>
      <c r="CP167" s="270"/>
      <c r="CQ167" s="521"/>
      <c r="CR167" s="270"/>
      <c r="CS167" s="270"/>
      <c r="CT167" s="271"/>
      <c r="CU167" s="324"/>
      <c r="CV167" s="323"/>
      <c r="CW167" s="323"/>
      <c r="CX167" s="321"/>
      <c r="CY167" s="324"/>
      <c r="CZ167" s="323"/>
      <c r="DA167" s="225"/>
      <c r="DB167" s="226"/>
      <c r="DC167" s="224"/>
      <c r="DD167" s="225"/>
      <c r="DE167" s="225"/>
      <c r="DF167" s="225"/>
      <c r="DG167" s="226"/>
      <c r="DH167" s="224"/>
      <c r="DI167" s="225"/>
      <c r="DJ167" s="225"/>
      <c r="DK167" s="226"/>
      <c r="DL167" s="224"/>
      <c r="DM167" s="225"/>
      <c r="DN167" s="225"/>
      <c r="DO167" s="226"/>
      <c r="DP167" s="224"/>
      <c r="DQ167" s="225"/>
      <c r="DR167" s="225"/>
      <c r="DS167" s="225"/>
      <c r="DT167" s="226"/>
    </row>
    <row r="168" spans="1:124">
      <c r="A168"/>
      <c r="B168" s="249" t="s">
        <v>204</v>
      </c>
      <c r="C168" s="265"/>
      <c r="D168" s="265"/>
      <c r="E168" s="265"/>
      <c r="F168" s="265"/>
      <c r="G168" s="265"/>
      <c r="H168" s="265"/>
      <c r="I168" s="265"/>
      <c r="J168" s="265"/>
      <c r="K168" s="265"/>
      <c r="L168" s="265"/>
      <c r="M168" s="265"/>
      <c r="N168" s="265"/>
      <c r="O168" s="265"/>
      <c r="P168" s="265"/>
      <c r="Q168" s="265"/>
      <c r="R168" s="265"/>
      <c r="S168" s="265"/>
      <c r="T168" s="265"/>
      <c r="U168" s="265"/>
      <c r="V168" s="265"/>
      <c r="W168" s="265"/>
      <c r="X168" s="265"/>
      <c r="Y168" s="265"/>
      <c r="Z168" s="265"/>
      <c r="AA168" s="265"/>
      <c r="AB168" s="265"/>
      <c r="AC168" s="265"/>
      <c r="AD168" s="265"/>
      <c r="AE168" s="265"/>
      <c r="AF168" s="265"/>
      <c r="AG168" s="265"/>
      <c r="AH168" s="265"/>
      <c r="AI168" s="265"/>
      <c r="AJ168" s="265"/>
      <c r="AK168" s="265"/>
      <c r="AL168" s="265"/>
      <c r="AM168" s="265"/>
      <c r="AN168" s="265"/>
      <c r="AO168" s="265"/>
      <c r="AP168" s="265"/>
      <c r="AQ168" s="265"/>
      <c r="AR168" s="265"/>
      <c r="AS168" s="265"/>
      <c r="AT168" s="265"/>
      <c r="AU168" s="265"/>
      <c r="AV168" s="265"/>
      <c r="AW168" s="265"/>
      <c r="AX168" s="265"/>
      <c r="AY168" s="265"/>
      <c r="AZ168" s="265"/>
      <c r="BA168" s="265"/>
      <c r="BB168" s="402" t="s">
        <v>319</v>
      </c>
      <c r="BC168" s="266"/>
      <c r="BD168" s="265"/>
      <c r="BE168" s="265"/>
      <c r="BF168" s="265"/>
      <c r="BG168" s="268"/>
      <c r="BH168" s="266"/>
      <c r="BI168" s="265"/>
      <c r="BJ168" s="265"/>
      <c r="BK168" s="268"/>
      <c r="BL168" s="266"/>
      <c r="BM168" s="265"/>
      <c r="BN168" s="265"/>
      <c r="BO168" s="268"/>
      <c r="BP168" s="266"/>
      <c r="BQ168" s="265"/>
      <c r="BR168" s="265"/>
      <c r="BS168" s="265"/>
      <c r="BT168" s="268"/>
      <c r="BU168" s="266"/>
      <c r="BV168" s="265"/>
      <c r="BW168" s="265"/>
      <c r="BX168" s="268"/>
      <c r="BY168" s="266"/>
      <c r="BZ168" s="265"/>
      <c r="CA168" s="265"/>
      <c r="CB168" s="268"/>
      <c r="CC168" s="266"/>
      <c r="CD168" s="265"/>
      <c r="CE168" s="265"/>
      <c r="CF168" s="265"/>
      <c r="CG168" s="268"/>
      <c r="CH168" s="266"/>
      <c r="CI168" s="265"/>
      <c r="CJ168" s="265"/>
      <c r="CK168" s="268"/>
      <c r="CL168" s="266"/>
      <c r="CM168" s="265"/>
      <c r="CN168" s="265"/>
      <c r="CO168" s="265"/>
      <c r="CP168" s="265"/>
      <c r="CQ168" s="520"/>
      <c r="CR168" s="265"/>
      <c r="CS168" s="265"/>
      <c r="CT168" s="268"/>
      <c r="CU168" s="266"/>
      <c r="CV168" s="265"/>
      <c r="CW168" s="265"/>
      <c r="CX168" s="268"/>
      <c r="CY168" s="266"/>
      <c r="CZ168" s="265"/>
      <c r="DA168" s="265"/>
      <c r="DB168" s="268"/>
      <c r="DC168" s="266"/>
      <c r="DD168" s="265"/>
      <c r="DE168" s="265"/>
      <c r="DF168" s="265"/>
      <c r="DG168" s="268"/>
      <c r="DH168" s="266"/>
      <c r="DI168" s="265"/>
      <c r="DJ168" s="265"/>
      <c r="DK168" s="268"/>
      <c r="DL168" s="266"/>
      <c r="DM168" s="265"/>
      <c r="DN168" s="265"/>
      <c r="DO168" s="268"/>
      <c r="DP168" s="266"/>
      <c r="DQ168" s="265"/>
      <c r="DR168" s="265"/>
      <c r="DS168" s="265"/>
      <c r="DT168" s="268"/>
    </row>
    <row r="169" spans="1:124" s="220" customFormat="1" ht="9" customHeight="1">
      <c r="B169" s="393" t="s">
        <v>220</v>
      </c>
      <c r="C169" s="247"/>
      <c r="D169" s="247"/>
      <c r="E169" s="247"/>
      <c r="F169" s="247"/>
      <c r="G169" s="247"/>
      <c r="H169" s="247"/>
      <c r="I169" s="247"/>
      <c r="J169" s="247"/>
      <c r="K169" s="247"/>
      <c r="L169" s="247"/>
      <c r="M169" s="247"/>
      <c r="N169" s="247"/>
      <c r="O169" s="247"/>
      <c r="P169" s="247"/>
      <c r="Q169" s="247"/>
      <c r="R169" s="247"/>
      <c r="S169" s="247"/>
      <c r="T169" s="247"/>
      <c r="U169" s="247"/>
      <c r="V169" s="247"/>
      <c r="W169" s="247"/>
      <c r="X169" s="247"/>
      <c r="Y169" s="247"/>
      <c r="Z169" s="247"/>
      <c r="AA169" s="247"/>
      <c r="AB169" s="247"/>
      <c r="AC169" s="247"/>
      <c r="AD169" s="247"/>
      <c r="AE169" s="247"/>
      <c r="AF169" s="247"/>
      <c r="AG169" s="247"/>
      <c r="AH169" s="247"/>
      <c r="AI169" s="247"/>
      <c r="AJ169" s="247"/>
      <c r="AK169" s="247"/>
      <c r="AL169" s="247"/>
      <c r="AM169" s="247"/>
      <c r="AN169" s="247"/>
      <c r="AO169" s="247"/>
      <c r="AP169" s="247"/>
      <c r="AQ169" s="247"/>
      <c r="AR169" s="247"/>
      <c r="AS169" s="247"/>
      <c r="AT169" s="247"/>
      <c r="AU169" s="247"/>
      <c r="AV169" s="247"/>
      <c r="AW169" s="247"/>
      <c r="AX169" s="247"/>
      <c r="AY169" s="247"/>
      <c r="AZ169" s="247"/>
      <c r="BA169" s="247"/>
      <c r="BB169" s="247" t="s">
        <v>326</v>
      </c>
      <c r="BC169" s="269"/>
      <c r="BD169" s="270"/>
      <c r="BE169" s="270"/>
      <c r="BF169" s="270"/>
      <c r="BG169" s="271"/>
      <c r="BH169" s="269"/>
      <c r="BI169" s="270"/>
      <c r="BJ169" s="270"/>
      <c r="BK169" s="271"/>
      <c r="BL169" s="269"/>
      <c r="BM169" s="270"/>
      <c r="BN169" s="270"/>
      <c r="BO169" s="271"/>
      <c r="BP169" s="269"/>
      <c r="BQ169" s="270"/>
      <c r="BR169" s="270"/>
      <c r="BS169" s="270"/>
      <c r="BT169" s="271"/>
      <c r="BU169" s="224"/>
      <c r="BV169" s="225"/>
      <c r="BW169" s="225"/>
      <c r="BX169" s="226"/>
      <c r="BY169" s="224"/>
      <c r="BZ169" s="225"/>
      <c r="CA169" s="225"/>
      <c r="CB169" s="226"/>
      <c r="CC169" s="224"/>
      <c r="CD169" s="225"/>
      <c r="CE169" s="225"/>
      <c r="CF169" s="225"/>
      <c r="CG169" s="226"/>
      <c r="CH169" s="224"/>
      <c r="CI169" s="225"/>
      <c r="CJ169" s="225"/>
      <c r="CK169" s="226"/>
      <c r="CL169" s="224"/>
      <c r="CM169" s="225"/>
      <c r="CN169" s="225"/>
      <c r="CO169" s="225"/>
      <c r="CP169" s="225"/>
      <c r="CQ169" s="519"/>
      <c r="CR169" s="225"/>
      <c r="CS169" s="225"/>
      <c r="CT169" s="226"/>
      <c r="CU169" s="224"/>
      <c r="CV169" s="225"/>
      <c r="CW169" s="225"/>
      <c r="CX169" s="226"/>
      <c r="CY169" s="224"/>
      <c r="CZ169" s="225"/>
      <c r="DA169" s="225"/>
      <c r="DB169" s="226"/>
      <c r="DC169" s="224"/>
      <c r="DD169" s="225"/>
      <c r="DE169" s="225"/>
      <c r="DF169" s="225"/>
      <c r="DG169" s="226"/>
      <c r="DH169" s="224"/>
      <c r="DI169" s="225"/>
      <c r="DJ169" s="225"/>
      <c r="DK169" s="226"/>
      <c r="DL169" s="224"/>
      <c r="DM169" s="225"/>
      <c r="DN169" s="225"/>
      <c r="DO169" s="226"/>
      <c r="DP169" s="224"/>
      <c r="DQ169" s="225"/>
      <c r="DR169" s="225"/>
      <c r="DS169" s="225"/>
      <c r="DT169" s="226"/>
    </row>
    <row r="170" spans="1:124" s="220" customFormat="1" ht="9.75" customHeight="1">
      <c r="B170" s="394" t="s">
        <v>343</v>
      </c>
      <c r="C170" s="247"/>
      <c r="D170" s="247"/>
      <c r="E170" s="247"/>
      <c r="F170" s="247"/>
      <c r="G170" s="247"/>
      <c r="H170" s="247"/>
      <c r="I170" s="247"/>
      <c r="J170" s="247"/>
      <c r="K170" s="247"/>
      <c r="L170" s="247"/>
      <c r="M170" s="247"/>
      <c r="N170" s="247"/>
      <c r="O170" s="247"/>
      <c r="P170" s="247"/>
      <c r="Q170" s="247"/>
      <c r="R170" s="247"/>
      <c r="S170" s="247"/>
      <c r="T170" s="247"/>
      <c r="U170" s="247"/>
      <c r="V170" s="247"/>
      <c r="W170" s="247"/>
      <c r="X170" s="247"/>
      <c r="Y170" s="247"/>
      <c r="Z170" s="247"/>
      <c r="AA170" s="247"/>
      <c r="AB170" s="247"/>
      <c r="AC170" s="247"/>
      <c r="AD170" s="247"/>
      <c r="AE170" s="247"/>
      <c r="AF170" s="247"/>
      <c r="AG170" s="247"/>
      <c r="AH170" s="247"/>
      <c r="AI170" s="247"/>
      <c r="AJ170" s="247"/>
      <c r="AK170" s="247"/>
      <c r="AL170" s="247"/>
      <c r="AM170" s="247"/>
      <c r="AN170" s="247"/>
      <c r="AO170" s="247"/>
      <c r="AP170" s="247"/>
      <c r="AQ170" s="247"/>
      <c r="AR170" s="247"/>
      <c r="AS170" s="247"/>
      <c r="AT170" s="247"/>
      <c r="AU170" s="247"/>
      <c r="AV170" s="247"/>
      <c r="AW170" s="247"/>
      <c r="AX170" s="247"/>
      <c r="AY170" s="247"/>
      <c r="AZ170" s="247"/>
      <c r="BA170" s="247"/>
      <c r="BB170" s="247" t="s">
        <v>326</v>
      </c>
      <c r="BC170" s="269"/>
      <c r="BD170" s="270"/>
      <c r="BE170" s="270"/>
      <c r="BF170" s="270"/>
      <c r="BG170" s="271"/>
      <c r="BH170" s="269"/>
      <c r="BI170" s="270"/>
      <c r="BJ170" s="270"/>
      <c r="BK170" s="271"/>
      <c r="BL170" s="269"/>
      <c r="BM170" s="270"/>
      <c r="BN170" s="270"/>
      <c r="BO170" s="271"/>
      <c r="BP170" s="395"/>
      <c r="BQ170" s="380"/>
      <c r="BR170" s="380"/>
      <c r="BS170" s="380"/>
      <c r="BT170" s="396"/>
      <c r="BU170" s="395"/>
      <c r="BV170" s="270"/>
      <c r="BW170" s="270"/>
      <c r="BX170" s="226"/>
      <c r="BY170" s="224"/>
      <c r="BZ170" s="225"/>
      <c r="CA170" s="225"/>
      <c r="CB170" s="226"/>
      <c r="CC170" s="224"/>
      <c r="CD170" s="225"/>
      <c r="CE170" s="225"/>
      <c r="CF170" s="225"/>
      <c r="CG170" s="226"/>
      <c r="CH170" s="224"/>
      <c r="CI170" s="225"/>
      <c r="CJ170" s="225"/>
      <c r="CK170" s="226"/>
      <c r="CL170" s="224"/>
      <c r="CM170" s="225"/>
      <c r="CN170" s="225"/>
      <c r="CO170" s="225"/>
      <c r="CP170" s="225"/>
      <c r="CQ170" s="519"/>
      <c r="CR170" s="225"/>
      <c r="CS170" s="225"/>
      <c r="CT170" s="226"/>
      <c r="CU170" s="224"/>
      <c r="CV170" s="225"/>
      <c r="CW170" s="225"/>
      <c r="CX170" s="226"/>
      <c r="CY170" s="224"/>
      <c r="CZ170" s="225"/>
      <c r="DA170" s="225"/>
      <c r="DB170" s="226"/>
      <c r="DC170" s="224"/>
      <c r="DD170" s="225"/>
      <c r="DE170" s="225"/>
      <c r="DF170" s="225"/>
      <c r="DG170" s="226"/>
      <c r="DH170" s="224"/>
      <c r="DI170" s="225"/>
      <c r="DJ170" s="225"/>
      <c r="DK170" s="226"/>
      <c r="DL170" s="224"/>
      <c r="DM170" s="225"/>
      <c r="DN170" s="225"/>
      <c r="DO170" s="226"/>
      <c r="DP170" s="224"/>
      <c r="DQ170" s="225"/>
      <c r="DR170" s="225"/>
      <c r="DS170" s="225"/>
      <c r="DT170" s="226"/>
    </row>
    <row r="171" spans="1:124" s="220" customFormat="1" ht="9.75" customHeight="1">
      <c r="B171" s="394" t="s">
        <v>344</v>
      </c>
      <c r="C171" s="247"/>
      <c r="D171" s="247"/>
      <c r="E171" s="247"/>
      <c r="F171" s="247"/>
      <c r="G171" s="247"/>
      <c r="H171" s="247"/>
      <c r="I171" s="247"/>
      <c r="J171" s="247"/>
      <c r="K171" s="247"/>
      <c r="L171" s="247"/>
      <c r="M171" s="247"/>
      <c r="N171" s="247"/>
      <c r="O171" s="247"/>
      <c r="P171" s="247"/>
      <c r="Q171" s="247"/>
      <c r="R171" s="247"/>
      <c r="S171" s="247"/>
      <c r="T171" s="247"/>
      <c r="U171" s="247"/>
      <c r="V171" s="247"/>
      <c r="W171" s="247"/>
      <c r="X171" s="247"/>
      <c r="Y171" s="247"/>
      <c r="Z171" s="247"/>
      <c r="AA171" s="247"/>
      <c r="AB171" s="247"/>
      <c r="AC171" s="247"/>
      <c r="AD171" s="247"/>
      <c r="AE171" s="247"/>
      <c r="AF171" s="247"/>
      <c r="AG171" s="247"/>
      <c r="AH171" s="247"/>
      <c r="AI171" s="247"/>
      <c r="AJ171" s="247"/>
      <c r="AK171" s="247"/>
      <c r="AL171" s="247"/>
      <c r="AM171" s="247"/>
      <c r="AN171" s="247"/>
      <c r="AO171" s="247"/>
      <c r="AP171" s="247"/>
      <c r="AQ171" s="247"/>
      <c r="AR171" s="247"/>
      <c r="AS171" s="247"/>
      <c r="AT171" s="247"/>
      <c r="AU171" s="247"/>
      <c r="AV171" s="247"/>
      <c r="AW171" s="247"/>
      <c r="AX171" s="247"/>
      <c r="AY171" s="247"/>
      <c r="AZ171" s="247"/>
      <c r="BA171" s="247"/>
      <c r="BB171" s="247" t="s">
        <v>326</v>
      </c>
      <c r="BC171" s="269"/>
      <c r="BD171" s="270"/>
      <c r="BE171" s="270"/>
      <c r="BF171" s="270"/>
      <c r="BG171" s="271"/>
      <c r="BH171" s="269"/>
      <c r="BI171" s="270"/>
      <c r="BJ171" s="270"/>
      <c r="BK171" s="271"/>
      <c r="BL171" s="269"/>
      <c r="BM171" s="270"/>
      <c r="BN171" s="270"/>
      <c r="BO171" s="271"/>
      <c r="BP171" s="269"/>
      <c r="BQ171" s="270"/>
      <c r="BR171" s="225"/>
      <c r="BS171" s="225"/>
      <c r="BT171" s="271"/>
      <c r="BU171" s="408"/>
      <c r="BV171" s="381"/>
      <c r="BW171" s="270"/>
      <c r="BX171" s="271"/>
      <c r="BY171" s="224"/>
      <c r="BZ171" s="270"/>
      <c r="CA171" s="270"/>
      <c r="CB171" s="271"/>
      <c r="CC171" s="224"/>
      <c r="CD171" s="270"/>
      <c r="CE171" s="270"/>
      <c r="CF171" s="225"/>
      <c r="CG171" s="226"/>
      <c r="CH171" s="224"/>
      <c r="CI171" s="225"/>
      <c r="CJ171" s="225"/>
      <c r="CK171" s="226"/>
      <c r="CL171" s="224"/>
      <c r="CM171" s="225"/>
      <c r="CN171" s="225"/>
      <c r="CO171" s="225"/>
      <c r="CP171" s="225"/>
      <c r="CQ171" s="519"/>
      <c r="CR171" s="225"/>
      <c r="CS171" s="225"/>
      <c r="CT171" s="226"/>
      <c r="CU171" s="224"/>
      <c r="CV171" s="225"/>
      <c r="CW171" s="225"/>
      <c r="CX171" s="226"/>
      <c r="CY171" s="224"/>
      <c r="CZ171" s="225"/>
      <c r="DA171" s="225"/>
      <c r="DB171" s="226"/>
      <c r="DC171" s="224"/>
      <c r="DD171" s="225"/>
      <c r="DE171" s="225"/>
      <c r="DF171" s="225"/>
      <c r="DG171" s="226"/>
      <c r="DH171" s="224"/>
      <c r="DI171" s="225"/>
      <c r="DJ171" s="225"/>
      <c r="DK171" s="226"/>
      <c r="DL171" s="224"/>
      <c r="DM171" s="225"/>
      <c r="DN171" s="225"/>
      <c r="DO171" s="226"/>
      <c r="DP171" s="224"/>
      <c r="DQ171" s="225"/>
      <c r="DR171" s="225"/>
      <c r="DS171" s="225"/>
      <c r="DT171" s="226"/>
    </row>
    <row r="172" spans="1:124" s="220" customFormat="1" ht="9.75" customHeight="1">
      <c r="B172" s="394" t="s">
        <v>345</v>
      </c>
      <c r="C172" s="247"/>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c r="AA172" s="247"/>
      <c r="AB172" s="247"/>
      <c r="AC172" s="247"/>
      <c r="AD172" s="247"/>
      <c r="AE172" s="247"/>
      <c r="AF172" s="247"/>
      <c r="AG172" s="247"/>
      <c r="AH172" s="247"/>
      <c r="AI172" s="247"/>
      <c r="AJ172" s="247"/>
      <c r="AK172" s="247"/>
      <c r="AL172" s="247"/>
      <c r="AM172" s="247"/>
      <c r="AN172" s="247"/>
      <c r="AO172" s="247"/>
      <c r="AP172" s="247"/>
      <c r="AQ172" s="247"/>
      <c r="AR172" s="247"/>
      <c r="AS172" s="247"/>
      <c r="AT172" s="247"/>
      <c r="AU172" s="247"/>
      <c r="AV172" s="247"/>
      <c r="AW172" s="247"/>
      <c r="AX172" s="247"/>
      <c r="AY172" s="247"/>
      <c r="AZ172" s="247"/>
      <c r="BA172" s="247"/>
      <c r="BB172" s="247" t="s">
        <v>326</v>
      </c>
      <c r="BC172" s="269"/>
      <c r="BD172" s="270"/>
      <c r="BE172" s="270"/>
      <c r="BF172" s="270"/>
      <c r="BG172" s="271"/>
      <c r="BH172" s="269"/>
      <c r="BI172" s="270"/>
      <c r="BJ172" s="270"/>
      <c r="BK172" s="271"/>
      <c r="BL172" s="269"/>
      <c r="BM172" s="270"/>
      <c r="BN172" s="270"/>
      <c r="BO172" s="271"/>
      <c r="BP172" s="269"/>
      <c r="BQ172" s="270"/>
      <c r="BR172" s="225"/>
      <c r="BS172" s="225"/>
      <c r="BT172" s="271"/>
      <c r="BU172" s="269"/>
      <c r="BV172" s="382"/>
      <c r="BW172" s="270"/>
      <c r="BX172" s="271"/>
      <c r="BY172" s="224"/>
      <c r="BZ172" s="270"/>
      <c r="CA172" s="270"/>
      <c r="CB172" s="271"/>
      <c r="CC172" s="224"/>
      <c r="CD172" s="270"/>
      <c r="CE172" s="270"/>
      <c r="CF172" s="225"/>
      <c r="CG172" s="226"/>
      <c r="CH172" s="224"/>
      <c r="CI172" s="225"/>
      <c r="CJ172" s="225"/>
      <c r="CK172" s="226"/>
      <c r="CL172" s="224"/>
      <c r="CM172" s="225"/>
      <c r="CN172" s="225"/>
      <c r="CO172" s="225"/>
      <c r="CP172" s="225"/>
      <c r="CQ172" s="519"/>
      <c r="CR172" s="225"/>
      <c r="CS172" s="225"/>
      <c r="CT172" s="226"/>
      <c r="CU172" s="224"/>
      <c r="CV172" s="225"/>
      <c r="CW172" s="225"/>
      <c r="CX172" s="226"/>
      <c r="CY172" s="224"/>
      <c r="CZ172" s="225"/>
      <c r="DA172" s="225"/>
      <c r="DB172" s="226"/>
      <c r="DC172" s="224"/>
      <c r="DD172" s="225"/>
      <c r="DE172" s="225"/>
      <c r="DF172" s="225"/>
      <c r="DG172" s="226"/>
      <c r="DH172" s="224"/>
      <c r="DI172" s="225"/>
      <c r="DJ172" s="225"/>
      <c r="DK172" s="226"/>
      <c r="DL172" s="224"/>
      <c r="DM172" s="225"/>
      <c r="DN172" s="225"/>
      <c r="DO172" s="226"/>
      <c r="DP172" s="224"/>
      <c r="DQ172" s="225"/>
      <c r="DR172" s="225"/>
      <c r="DS172" s="225"/>
      <c r="DT172" s="226"/>
    </row>
    <row r="173" spans="1:124" s="220" customFormat="1" ht="9.75" customHeight="1">
      <c r="B173" s="394" t="s">
        <v>346</v>
      </c>
      <c r="C173" s="247"/>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c r="AA173" s="247"/>
      <c r="AB173" s="247"/>
      <c r="AC173" s="247"/>
      <c r="AD173" s="247"/>
      <c r="AE173" s="247"/>
      <c r="AF173" s="247"/>
      <c r="AG173" s="247"/>
      <c r="AH173" s="247"/>
      <c r="AI173" s="247"/>
      <c r="AJ173" s="247"/>
      <c r="AK173" s="247"/>
      <c r="AL173" s="247"/>
      <c r="AM173" s="247"/>
      <c r="AN173" s="247"/>
      <c r="AO173" s="247"/>
      <c r="AP173" s="247"/>
      <c r="AQ173" s="247"/>
      <c r="AR173" s="247"/>
      <c r="AS173" s="247"/>
      <c r="AT173" s="247"/>
      <c r="AU173" s="247"/>
      <c r="AV173" s="247"/>
      <c r="AW173" s="247"/>
      <c r="AX173" s="247"/>
      <c r="AY173" s="247"/>
      <c r="AZ173" s="247"/>
      <c r="BA173" s="247"/>
      <c r="BB173" s="247" t="s">
        <v>326</v>
      </c>
      <c r="BC173" s="269"/>
      <c r="BD173" s="270"/>
      <c r="BE173" s="270"/>
      <c r="BF173" s="270"/>
      <c r="BG173" s="271"/>
      <c r="BH173" s="269"/>
      <c r="BI173" s="270"/>
      <c r="BJ173" s="270"/>
      <c r="BK173" s="271"/>
      <c r="BL173" s="269"/>
      <c r="BM173" s="270"/>
      <c r="BN173" s="270"/>
      <c r="BO173" s="271"/>
      <c r="BP173" s="269"/>
      <c r="BQ173" s="270"/>
      <c r="BR173" s="270"/>
      <c r="BS173" s="270"/>
      <c r="BT173" s="385"/>
      <c r="BU173" s="386"/>
      <c r="BV173" s="387"/>
      <c r="BW173" s="387"/>
      <c r="BX173" s="271"/>
      <c r="BY173" s="224"/>
      <c r="BZ173" s="270"/>
      <c r="CA173" s="270"/>
      <c r="CB173" s="271"/>
      <c r="CC173" s="224"/>
      <c r="CD173" s="270"/>
      <c r="CE173" s="270"/>
      <c r="CF173" s="225"/>
      <c r="CG173" s="226"/>
      <c r="CH173" s="224"/>
      <c r="CI173" s="225"/>
      <c r="CJ173" s="225"/>
      <c r="CK173" s="226"/>
      <c r="CL173" s="224"/>
      <c r="CM173" s="225"/>
      <c r="CN173" s="225"/>
      <c r="CO173" s="225"/>
      <c r="CP173" s="225"/>
      <c r="CQ173" s="519"/>
      <c r="CR173" s="225"/>
      <c r="CS173" s="225"/>
      <c r="CT173" s="226"/>
      <c r="CU173" s="224"/>
      <c r="CV173" s="225"/>
      <c r="CW173" s="225"/>
      <c r="CX173" s="226"/>
      <c r="CY173" s="224"/>
      <c r="CZ173" s="225"/>
      <c r="DA173" s="225"/>
      <c r="DB173" s="226"/>
      <c r="DC173" s="224"/>
      <c r="DD173" s="225"/>
      <c r="DE173" s="225"/>
      <c r="DF173" s="225"/>
      <c r="DG173" s="226"/>
      <c r="DH173" s="224"/>
      <c r="DI173" s="225"/>
      <c r="DJ173" s="225"/>
      <c r="DK173" s="226"/>
      <c r="DL173" s="224"/>
      <c r="DM173" s="225"/>
      <c r="DN173" s="225"/>
      <c r="DO173" s="226"/>
      <c r="DP173" s="224"/>
      <c r="DQ173" s="225"/>
      <c r="DR173" s="225"/>
      <c r="DS173" s="225"/>
      <c r="DT173" s="226"/>
    </row>
    <row r="174" spans="1:124" s="220" customFormat="1" ht="9" customHeight="1">
      <c r="B174" s="391" t="s">
        <v>53</v>
      </c>
      <c r="C174" s="247"/>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c r="AA174" s="247"/>
      <c r="AB174" s="247"/>
      <c r="AC174" s="247"/>
      <c r="AD174" s="247"/>
      <c r="AE174" s="247"/>
      <c r="AF174" s="247"/>
      <c r="AG174" s="247"/>
      <c r="AH174" s="247"/>
      <c r="AI174" s="247"/>
      <c r="AJ174" s="247"/>
      <c r="AK174" s="247"/>
      <c r="AL174" s="247"/>
      <c r="AM174" s="247"/>
      <c r="AN174" s="247"/>
      <c r="AO174" s="247"/>
      <c r="AP174" s="247"/>
      <c r="AQ174" s="247"/>
      <c r="AR174" s="247"/>
      <c r="AS174" s="247"/>
      <c r="AT174" s="247"/>
      <c r="AU174" s="247"/>
      <c r="AV174" s="247"/>
      <c r="AW174" s="247"/>
      <c r="AX174" s="247"/>
      <c r="AY174" s="247"/>
      <c r="AZ174" s="247"/>
      <c r="BA174" s="247"/>
      <c r="BB174" s="247" t="s">
        <v>326</v>
      </c>
      <c r="BC174" s="224"/>
      <c r="BD174" s="225"/>
      <c r="BE174" s="270"/>
      <c r="BF174" s="270"/>
      <c r="BG174" s="271"/>
      <c r="BH174" s="269"/>
      <c r="BI174" s="270"/>
      <c r="BJ174" s="270"/>
      <c r="BK174" s="271"/>
      <c r="BL174" s="269"/>
      <c r="BM174" s="270"/>
      <c r="BN174" s="270"/>
      <c r="BO174" s="271"/>
      <c r="BP174" s="269"/>
      <c r="BQ174" s="270"/>
      <c r="BR174" s="225"/>
      <c r="BS174" s="225"/>
      <c r="BT174" s="226"/>
      <c r="BU174" s="224"/>
      <c r="BV174" s="225"/>
      <c r="BW174" s="225"/>
      <c r="BX174" s="271"/>
      <c r="BY174" s="224"/>
      <c r="BZ174" s="270"/>
      <c r="CA174" s="270"/>
      <c r="CB174" s="271"/>
      <c r="CC174" s="224"/>
      <c r="CD174" s="270"/>
      <c r="CE174" s="270"/>
      <c r="CF174" s="225"/>
      <c r="CG174" s="226"/>
      <c r="CH174" s="224"/>
      <c r="CI174" s="225"/>
      <c r="CJ174" s="225"/>
      <c r="CK174" s="226"/>
      <c r="CL174" s="224"/>
      <c r="CM174" s="225"/>
      <c r="CN174" s="225"/>
      <c r="CO174" s="225"/>
      <c r="CP174" s="225"/>
      <c r="CQ174" s="519"/>
      <c r="CR174" s="225"/>
      <c r="CS174" s="225"/>
      <c r="CT174" s="226"/>
      <c r="CU174" s="224"/>
      <c r="CV174" s="225"/>
      <c r="CW174" s="225"/>
      <c r="CX174" s="226"/>
      <c r="CY174" s="224"/>
      <c r="CZ174" s="225"/>
      <c r="DA174" s="225"/>
      <c r="DB174" s="226"/>
      <c r="DC174" s="224"/>
      <c r="DD174" s="225"/>
      <c r="DE174" s="225"/>
      <c r="DF174" s="225"/>
      <c r="DG174" s="226"/>
      <c r="DH174" s="224"/>
      <c r="DI174" s="225"/>
      <c r="DJ174" s="225"/>
      <c r="DK174" s="226"/>
      <c r="DL174" s="224"/>
      <c r="DM174" s="225"/>
      <c r="DN174" s="225"/>
      <c r="DO174" s="226"/>
      <c r="DP174" s="224"/>
      <c r="DQ174" s="225"/>
      <c r="DR174" s="225"/>
      <c r="DS174" s="225"/>
      <c r="DT174" s="226"/>
    </row>
    <row r="175" spans="1:124" s="220" customFormat="1" ht="9" customHeight="1">
      <c r="B175" s="392" t="s">
        <v>343</v>
      </c>
      <c r="C175" s="247"/>
      <c r="D175" s="247"/>
      <c r="E175" s="247"/>
      <c r="F175" s="247"/>
      <c r="G175" s="247"/>
      <c r="H175" s="247"/>
      <c r="I175" s="247"/>
      <c r="J175" s="247"/>
      <c r="K175" s="247"/>
      <c r="L175" s="247"/>
      <c r="M175" s="247"/>
      <c r="N175" s="247"/>
      <c r="O175" s="247"/>
      <c r="P175" s="247"/>
      <c r="Q175" s="247"/>
      <c r="R175" s="247"/>
      <c r="S175" s="247"/>
      <c r="T175" s="247"/>
      <c r="U175" s="247"/>
      <c r="V175" s="247"/>
      <c r="W175" s="247"/>
      <c r="X175" s="247"/>
      <c r="Y175" s="247"/>
      <c r="Z175" s="247"/>
      <c r="AA175" s="247"/>
      <c r="AB175" s="247"/>
      <c r="AC175" s="247"/>
      <c r="AD175" s="247"/>
      <c r="AE175" s="247"/>
      <c r="AF175" s="247"/>
      <c r="AG175" s="247"/>
      <c r="AH175" s="247"/>
      <c r="AI175" s="247"/>
      <c r="AJ175" s="247"/>
      <c r="AK175" s="247"/>
      <c r="AL175" s="247"/>
      <c r="AM175" s="247"/>
      <c r="AN175" s="247"/>
      <c r="AO175" s="247"/>
      <c r="AP175" s="247"/>
      <c r="AQ175" s="247"/>
      <c r="AR175" s="247"/>
      <c r="AS175" s="247"/>
      <c r="AT175" s="247"/>
      <c r="AU175" s="247"/>
      <c r="AV175" s="247"/>
      <c r="AW175" s="247"/>
      <c r="AX175" s="247"/>
      <c r="AY175" s="247"/>
      <c r="AZ175" s="247"/>
      <c r="BA175" s="247"/>
      <c r="BB175" s="247" t="s">
        <v>326</v>
      </c>
      <c r="BC175" s="224"/>
      <c r="BD175" s="225"/>
      <c r="BE175" s="270"/>
      <c r="BF175" s="270"/>
      <c r="BG175" s="271"/>
      <c r="BH175" s="269"/>
      <c r="BI175" s="270"/>
      <c r="BJ175" s="270"/>
      <c r="BK175" s="271"/>
      <c r="BL175" s="269"/>
      <c r="BM175" s="270"/>
      <c r="BN175" s="270"/>
      <c r="BO175" s="271"/>
      <c r="BP175" s="269"/>
      <c r="BQ175" s="270"/>
      <c r="BR175" s="225"/>
      <c r="BS175" s="225"/>
      <c r="BT175" s="226"/>
      <c r="BU175" s="224"/>
      <c r="BV175" s="383"/>
      <c r="BW175" s="270"/>
      <c r="BX175" s="271"/>
      <c r="BY175" s="224"/>
      <c r="BZ175" s="270"/>
      <c r="CA175" s="270"/>
      <c r="CB175" s="271"/>
      <c r="CC175" s="224"/>
      <c r="CD175" s="270"/>
      <c r="CE175" s="270"/>
      <c r="CF175" s="225"/>
      <c r="CG175" s="226"/>
      <c r="CH175" s="224"/>
      <c r="CI175" s="225"/>
      <c r="CJ175" s="225"/>
      <c r="CK175" s="226"/>
      <c r="CL175" s="224"/>
      <c r="CM175" s="225"/>
      <c r="CN175" s="225"/>
      <c r="CO175" s="225"/>
      <c r="CP175" s="225"/>
      <c r="CQ175" s="519"/>
      <c r="CR175" s="225"/>
      <c r="CS175" s="225"/>
      <c r="CT175" s="226"/>
      <c r="CU175" s="224"/>
      <c r="CV175" s="225"/>
      <c r="CW175" s="225"/>
      <c r="CX175" s="226"/>
      <c r="CY175" s="224"/>
      <c r="CZ175" s="225"/>
      <c r="DA175" s="225"/>
      <c r="DB175" s="226"/>
      <c r="DC175" s="224"/>
      <c r="DD175" s="225"/>
      <c r="DE175" s="225"/>
      <c r="DF175" s="225"/>
      <c r="DG175" s="226"/>
      <c r="DH175" s="224"/>
      <c r="DI175" s="225"/>
      <c r="DJ175" s="225"/>
      <c r="DK175" s="226"/>
      <c r="DL175" s="224"/>
      <c r="DM175" s="225"/>
      <c r="DN175" s="225"/>
      <c r="DO175" s="226"/>
      <c r="DP175" s="224"/>
      <c r="DQ175" s="225"/>
      <c r="DR175" s="225"/>
      <c r="DS175" s="225"/>
      <c r="DT175" s="226"/>
    </row>
    <row r="176" spans="1:124" s="220" customFormat="1" ht="9" customHeight="1">
      <c r="B176" s="392" t="s">
        <v>345</v>
      </c>
      <c r="C176" s="247"/>
      <c r="D176" s="247"/>
      <c r="E176" s="247"/>
      <c r="F176" s="247"/>
      <c r="G176" s="247"/>
      <c r="H176" s="247"/>
      <c r="I176" s="247"/>
      <c r="J176" s="247"/>
      <c r="K176" s="247"/>
      <c r="L176" s="247"/>
      <c r="M176" s="247"/>
      <c r="N176" s="247"/>
      <c r="O176" s="247"/>
      <c r="P176" s="247"/>
      <c r="Q176" s="247"/>
      <c r="R176" s="247"/>
      <c r="S176" s="247"/>
      <c r="T176" s="247"/>
      <c r="U176" s="247"/>
      <c r="V176" s="247"/>
      <c r="W176" s="247"/>
      <c r="X176" s="247"/>
      <c r="Y176" s="247"/>
      <c r="Z176" s="247"/>
      <c r="AA176" s="247"/>
      <c r="AB176" s="247"/>
      <c r="AC176" s="247"/>
      <c r="AD176" s="247"/>
      <c r="AE176" s="247"/>
      <c r="AF176" s="247"/>
      <c r="AG176" s="247"/>
      <c r="AH176" s="247"/>
      <c r="AI176" s="247"/>
      <c r="AJ176" s="247"/>
      <c r="AK176" s="247"/>
      <c r="AL176" s="247"/>
      <c r="AM176" s="247"/>
      <c r="AN176" s="247"/>
      <c r="AO176" s="247"/>
      <c r="AP176" s="247"/>
      <c r="AQ176" s="247"/>
      <c r="AR176" s="247"/>
      <c r="AS176" s="247"/>
      <c r="AT176" s="247"/>
      <c r="AU176" s="247"/>
      <c r="AV176" s="247"/>
      <c r="AW176" s="247"/>
      <c r="AX176" s="247"/>
      <c r="AY176" s="247"/>
      <c r="AZ176" s="247"/>
      <c r="BA176" s="247"/>
      <c r="BB176" s="247" t="s">
        <v>326</v>
      </c>
      <c r="BC176" s="224"/>
      <c r="BD176" s="225"/>
      <c r="BE176" s="270"/>
      <c r="BF176" s="270"/>
      <c r="BG176" s="271"/>
      <c r="BH176" s="269"/>
      <c r="BI176" s="270"/>
      <c r="BJ176" s="270"/>
      <c r="BK176" s="271"/>
      <c r="BL176" s="269"/>
      <c r="BM176" s="270"/>
      <c r="BN176" s="270"/>
      <c r="BO176" s="271"/>
      <c r="BP176" s="269"/>
      <c r="BQ176" s="270"/>
      <c r="BR176" s="225"/>
      <c r="BS176" s="225"/>
      <c r="BT176" s="226"/>
      <c r="BU176" s="224"/>
      <c r="BV176" s="384"/>
      <c r="BW176" s="270"/>
      <c r="BX176" s="271"/>
      <c r="BY176" s="224"/>
      <c r="BZ176" s="270"/>
      <c r="CA176" s="270"/>
      <c r="CB176" s="271"/>
      <c r="CC176" s="224"/>
      <c r="CD176" s="270"/>
      <c r="CE176" s="270"/>
      <c r="CF176" s="225"/>
      <c r="CG176" s="226"/>
      <c r="CH176" s="224"/>
      <c r="CI176" s="225"/>
      <c r="CJ176" s="225"/>
      <c r="CK176" s="226"/>
      <c r="CL176" s="224"/>
      <c r="CM176" s="225"/>
      <c r="CN176" s="225"/>
      <c r="CO176" s="225"/>
      <c r="CP176" s="225"/>
      <c r="CQ176" s="519"/>
      <c r="CR176" s="225"/>
      <c r="CS176" s="225"/>
      <c r="CT176" s="226"/>
      <c r="CU176" s="224"/>
      <c r="CV176" s="225"/>
      <c r="CW176" s="225"/>
      <c r="CX176" s="226"/>
      <c r="CY176" s="224"/>
      <c r="CZ176" s="225"/>
      <c r="DA176" s="225"/>
      <c r="DB176" s="226"/>
      <c r="DC176" s="224"/>
      <c r="DD176" s="225"/>
      <c r="DE176" s="225"/>
      <c r="DF176" s="225"/>
      <c r="DG176" s="226"/>
      <c r="DH176" s="224"/>
      <c r="DI176" s="225"/>
      <c r="DJ176" s="225"/>
      <c r="DK176" s="226"/>
      <c r="DL176" s="224"/>
      <c r="DM176" s="225"/>
      <c r="DN176" s="225"/>
      <c r="DO176" s="226"/>
      <c r="DP176" s="224"/>
      <c r="DQ176" s="225"/>
      <c r="DR176" s="225"/>
      <c r="DS176" s="225"/>
      <c r="DT176" s="226"/>
    </row>
    <row r="177" spans="2:126" s="220" customFormat="1" ht="9" customHeight="1">
      <c r="B177" s="392" t="s">
        <v>667</v>
      </c>
      <c r="C177" s="247"/>
      <c r="D177" s="247"/>
      <c r="E177" s="247"/>
      <c r="F177" s="247"/>
      <c r="G177" s="247"/>
      <c r="H177" s="247"/>
      <c r="I177" s="247"/>
      <c r="J177" s="247"/>
      <c r="K177" s="247"/>
      <c r="L177" s="247"/>
      <c r="M177" s="247"/>
      <c r="N177" s="247"/>
      <c r="O177" s="247"/>
      <c r="P177" s="247"/>
      <c r="Q177" s="247"/>
      <c r="R177" s="247"/>
      <c r="S177" s="247"/>
      <c r="T177" s="247"/>
      <c r="U177" s="247"/>
      <c r="V177" s="247"/>
      <c r="W177" s="247"/>
      <c r="X177" s="247"/>
      <c r="Y177" s="247"/>
      <c r="Z177" s="247"/>
      <c r="AA177" s="247"/>
      <c r="AB177" s="247"/>
      <c r="AC177" s="247"/>
      <c r="AD177" s="247"/>
      <c r="AE177" s="247"/>
      <c r="AF177" s="247"/>
      <c r="AG177" s="247"/>
      <c r="AH177" s="247"/>
      <c r="AI177" s="247"/>
      <c r="AJ177" s="247"/>
      <c r="AK177" s="247"/>
      <c r="AL177" s="247"/>
      <c r="AM177" s="247"/>
      <c r="AN177" s="247"/>
      <c r="AO177" s="247"/>
      <c r="AP177" s="247"/>
      <c r="AQ177" s="247"/>
      <c r="AR177" s="247"/>
      <c r="AS177" s="247"/>
      <c r="AT177" s="247"/>
      <c r="AU177" s="247"/>
      <c r="AV177" s="247"/>
      <c r="AW177" s="247"/>
      <c r="AX177" s="247"/>
      <c r="AY177" s="247"/>
      <c r="AZ177" s="247"/>
      <c r="BA177" s="247"/>
      <c r="BB177" s="247" t="s">
        <v>326</v>
      </c>
      <c r="BC177" s="224"/>
      <c r="BD177" s="225"/>
      <c r="BE177" s="270"/>
      <c r="BF177" s="270"/>
      <c r="BG177" s="271"/>
      <c r="BH177" s="269"/>
      <c r="BI177" s="270"/>
      <c r="BJ177" s="270"/>
      <c r="BK177" s="271"/>
      <c r="BL177" s="269"/>
      <c r="BM177" s="270"/>
      <c r="BN177" s="270"/>
      <c r="BO177" s="271"/>
      <c r="BP177" s="269"/>
      <c r="BQ177" s="270"/>
      <c r="BR177" s="225"/>
      <c r="BS177" s="225"/>
      <c r="BT177" s="226"/>
      <c r="BU177" s="224"/>
      <c r="BV177" s="273"/>
      <c r="BW177" s="273"/>
      <c r="BX177" s="271"/>
      <c r="BY177" s="224"/>
      <c r="BZ177" s="270"/>
      <c r="CA177" s="270"/>
      <c r="CB177" s="271"/>
      <c r="CC177" s="224"/>
      <c r="CD177" s="270"/>
      <c r="CE177" s="270"/>
      <c r="CF177" s="225"/>
      <c r="CG177" s="226"/>
      <c r="CH177" s="224"/>
      <c r="CI177" s="225"/>
      <c r="CJ177" s="225"/>
      <c r="CK177" s="226"/>
      <c r="CL177" s="224"/>
      <c r="CM177" s="225"/>
      <c r="CN177" s="225"/>
      <c r="CO177" s="225"/>
      <c r="CP177" s="225"/>
      <c r="CQ177" s="519"/>
      <c r="CR177" s="225"/>
      <c r="CS177" s="225"/>
      <c r="CT177" s="226"/>
      <c r="CU177" s="224"/>
      <c r="CV177" s="225"/>
      <c r="CW177" s="225"/>
      <c r="CX177" s="226"/>
      <c r="CY177" s="224"/>
      <c r="CZ177" s="225"/>
      <c r="DA177" s="225"/>
      <c r="DB177" s="226"/>
      <c r="DC177" s="224"/>
      <c r="DD177" s="225"/>
      <c r="DE177" s="225"/>
      <c r="DF177" s="225"/>
      <c r="DG177" s="226"/>
      <c r="DH177" s="224"/>
      <c r="DI177" s="225"/>
      <c r="DJ177" s="225"/>
      <c r="DK177" s="226"/>
      <c r="DL177" s="224"/>
      <c r="DM177" s="225"/>
      <c r="DN177" s="225"/>
      <c r="DO177" s="226"/>
      <c r="DP177" s="224"/>
      <c r="DQ177" s="225"/>
      <c r="DR177" s="225"/>
      <c r="DS177" s="225"/>
      <c r="DT177" s="226"/>
    </row>
    <row r="178" spans="2:126" s="220" customFormat="1" ht="9" customHeight="1" thickBot="1">
      <c r="B178" s="392" t="s">
        <v>346</v>
      </c>
      <c r="C178" s="247"/>
      <c r="D178" s="247"/>
      <c r="E178" s="247"/>
      <c r="F178" s="247"/>
      <c r="G178" s="247"/>
      <c r="H178" s="247"/>
      <c r="I178" s="247"/>
      <c r="J178" s="247"/>
      <c r="K178" s="247"/>
      <c r="L178" s="247"/>
      <c r="M178" s="247"/>
      <c r="N178" s="247"/>
      <c r="O178" s="247"/>
      <c r="P178" s="247"/>
      <c r="Q178" s="247"/>
      <c r="R178" s="247"/>
      <c r="S178" s="247"/>
      <c r="T178" s="247"/>
      <c r="U178" s="247"/>
      <c r="V178" s="247"/>
      <c r="W178" s="247"/>
      <c r="X178" s="247"/>
      <c r="Y178" s="247"/>
      <c r="Z178" s="247"/>
      <c r="AA178" s="247"/>
      <c r="AB178" s="247"/>
      <c r="AC178" s="247"/>
      <c r="AD178" s="247"/>
      <c r="AE178" s="247"/>
      <c r="AF178" s="247"/>
      <c r="AG178" s="247"/>
      <c r="AH178" s="247"/>
      <c r="AI178" s="247"/>
      <c r="AJ178" s="247"/>
      <c r="AK178" s="247"/>
      <c r="AL178" s="247"/>
      <c r="AM178" s="247"/>
      <c r="AN178" s="247"/>
      <c r="AO178" s="247"/>
      <c r="AP178" s="247"/>
      <c r="AQ178" s="247"/>
      <c r="AR178" s="247"/>
      <c r="AS178" s="247"/>
      <c r="AT178" s="247"/>
      <c r="AU178" s="247"/>
      <c r="AV178" s="247"/>
      <c r="AW178" s="247"/>
      <c r="AX178" s="247"/>
      <c r="AY178" s="247"/>
      <c r="AZ178" s="247"/>
      <c r="BA178" s="247"/>
      <c r="BB178" s="247" t="s">
        <v>326</v>
      </c>
      <c r="BC178" s="224"/>
      <c r="BD178" s="225"/>
      <c r="BE178" s="270"/>
      <c r="BF178" s="270"/>
      <c r="BG178" s="271"/>
      <c r="BH178" s="269"/>
      <c r="BI178" s="270"/>
      <c r="BJ178" s="270"/>
      <c r="BK178" s="271"/>
      <c r="BL178" s="269"/>
      <c r="BM178" s="270"/>
      <c r="BN178" s="270"/>
      <c r="BO178" s="271"/>
      <c r="BP178" s="269"/>
      <c r="BQ178" s="270"/>
      <c r="BR178" s="270"/>
      <c r="BS178" s="270"/>
      <c r="BT178" s="226"/>
      <c r="BU178" s="269"/>
      <c r="BV178" s="270"/>
      <c r="BW178" s="270"/>
      <c r="BX178" s="385"/>
      <c r="BY178" s="386"/>
      <c r="BZ178" s="270"/>
      <c r="CA178" s="270"/>
      <c r="CB178" s="271"/>
      <c r="CC178" s="224"/>
      <c r="CD178" s="270"/>
      <c r="CE178" s="270"/>
      <c r="CF178" s="225"/>
      <c r="CG178" s="226"/>
      <c r="CH178" s="224"/>
      <c r="CI178" s="225"/>
      <c r="CJ178" s="225"/>
      <c r="CK178" s="226"/>
      <c r="CL178" s="224"/>
      <c r="CM178" s="225"/>
      <c r="CN178" s="225"/>
      <c r="CO178" s="225"/>
      <c r="CP178" s="225"/>
      <c r="CQ178" s="519"/>
      <c r="CR178" s="225"/>
      <c r="CS178" s="225"/>
      <c r="CT178" s="226"/>
      <c r="CU178" s="224"/>
      <c r="CV178" s="225"/>
      <c r="CW178" s="225"/>
      <c r="CX178" s="226"/>
      <c r="CY178" s="224"/>
      <c r="CZ178" s="225"/>
      <c r="DA178" s="225"/>
      <c r="DB178" s="226"/>
      <c r="DC178" s="224"/>
      <c r="DD178" s="225"/>
      <c r="DE178" s="225"/>
      <c r="DF178" s="225"/>
      <c r="DG178" s="226"/>
      <c r="DH178" s="224"/>
      <c r="DI178" s="225"/>
      <c r="DJ178" s="225"/>
      <c r="DK178" s="226"/>
      <c r="DL178" s="224"/>
      <c r="DM178" s="225"/>
      <c r="DN178" s="225"/>
      <c r="DO178" s="226"/>
      <c r="DP178" s="224"/>
      <c r="DQ178" s="225"/>
      <c r="DR178" s="225"/>
      <c r="DS178" s="225"/>
      <c r="DT178" s="226"/>
    </row>
    <row r="179" spans="2:126" s="220" customFormat="1" ht="9" customHeight="1" thickBot="1">
      <c r="B179" s="392" t="s">
        <v>498</v>
      </c>
      <c r="C179" s="247"/>
      <c r="D179" s="247"/>
      <c r="E179" s="247"/>
      <c r="F179" s="247"/>
      <c r="G179" s="247"/>
      <c r="H179" s="247"/>
      <c r="I179" s="247"/>
      <c r="J179" s="247"/>
      <c r="K179" s="247"/>
      <c r="L179" s="247"/>
      <c r="M179" s="247"/>
      <c r="N179" s="247"/>
      <c r="O179" s="247"/>
      <c r="P179" s="247"/>
      <c r="Q179" s="247"/>
      <c r="R179" s="247"/>
      <c r="S179" s="247"/>
      <c r="T179" s="247"/>
      <c r="U179" s="247"/>
      <c r="V179" s="247"/>
      <c r="W179" s="247"/>
      <c r="X179" s="247"/>
      <c r="Y179" s="247"/>
      <c r="Z179" s="247"/>
      <c r="AA179" s="247"/>
      <c r="AB179" s="247"/>
      <c r="AC179" s="247"/>
      <c r="AD179" s="247"/>
      <c r="AE179" s="247"/>
      <c r="AF179" s="247"/>
      <c r="AG179" s="247"/>
      <c r="AH179" s="247"/>
      <c r="AI179" s="247"/>
      <c r="AJ179" s="247"/>
      <c r="AK179" s="247"/>
      <c r="AL179" s="247"/>
      <c r="AM179" s="247"/>
      <c r="AN179" s="247"/>
      <c r="AO179" s="247"/>
      <c r="AP179" s="247"/>
      <c r="AQ179" s="247"/>
      <c r="AR179" s="247"/>
      <c r="AS179" s="247"/>
      <c r="AT179" s="247"/>
      <c r="AU179" s="247"/>
      <c r="AV179" s="247"/>
      <c r="AW179" s="247"/>
      <c r="AX179" s="247"/>
      <c r="AY179" s="247"/>
      <c r="AZ179" s="247"/>
      <c r="BA179" s="247"/>
      <c r="BB179" s="247" t="s">
        <v>326</v>
      </c>
      <c r="BC179" s="224"/>
      <c r="BD179" s="225"/>
      <c r="BE179" s="270"/>
      <c r="BF179" s="270"/>
      <c r="BG179" s="271"/>
      <c r="BH179" s="269"/>
      <c r="BI179" s="270"/>
      <c r="BJ179" s="270"/>
      <c r="BK179" s="271"/>
      <c r="BL179" s="269"/>
      <c r="BM179" s="270"/>
      <c r="BN179" s="270"/>
      <c r="BO179" s="271"/>
      <c r="BP179" s="269"/>
      <c r="BQ179" s="270"/>
      <c r="BR179" s="270"/>
      <c r="BS179" s="270"/>
      <c r="BT179" s="226"/>
      <c r="BU179" s="269"/>
      <c r="BV179" s="270"/>
      <c r="BW179" s="270"/>
      <c r="BX179" s="271"/>
      <c r="BY179" s="224"/>
      <c r="BZ179" s="620"/>
      <c r="CA179" s="621"/>
      <c r="CB179" s="622"/>
      <c r="CC179" s="224"/>
      <c r="CG179" s="226"/>
      <c r="CH179" s="224"/>
      <c r="CI179" s="225"/>
      <c r="CJ179" s="225"/>
      <c r="CK179" s="226"/>
      <c r="CL179" s="224"/>
      <c r="CM179" s="225"/>
      <c r="CN179" s="225"/>
      <c r="CO179" s="225"/>
      <c r="CP179" s="225"/>
      <c r="CQ179" s="519"/>
      <c r="CR179" s="225"/>
      <c r="CS179" s="225"/>
      <c r="CT179" s="226"/>
      <c r="CU179" s="224"/>
      <c r="CV179" s="225"/>
      <c r="CW179" s="225"/>
      <c r="CX179" s="226"/>
      <c r="CY179" s="224"/>
      <c r="CZ179" s="225"/>
      <c r="DA179" s="225"/>
      <c r="DB179" s="226"/>
      <c r="DC179" s="224"/>
      <c r="DD179" s="225"/>
      <c r="DE179" s="225"/>
      <c r="DF179" s="225"/>
      <c r="DG179" s="226"/>
      <c r="DH179" s="224"/>
      <c r="DI179" s="225"/>
      <c r="DJ179" s="225"/>
      <c r="DK179" s="226"/>
      <c r="DL179" s="224"/>
      <c r="DM179" s="225"/>
      <c r="DN179" s="225"/>
      <c r="DO179" s="226"/>
      <c r="DP179" s="224"/>
      <c r="DQ179" s="225"/>
      <c r="DR179" s="225"/>
      <c r="DS179" s="225"/>
      <c r="DT179" s="226"/>
    </row>
    <row r="180" spans="2:126" s="220" customFormat="1" ht="9" customHeight="1" thickBot="1">
      <c r="B180" s="392" t="s">
        <v>579</v>
      </c>
      <c r="C180" s="247"/>
      <c r="D180" s="247"/>
      <c r="E180" s="247"/>
      <c r="F180" s="247"/>
      <c r="G180" s="247"/>
      <c r="H180" s="247"/>
      <c r="I180" s="247"/>
      <c r="J180" s="247"/>
      <c r="K180" s="247"/>
      <c r="L180" s="247"/>
      <c r="M180" s="247"/>
      <c r="N180" s="247"/>
      <c r="O180" s="247"/>
      <c r="P180" s="247"/>
      <c r="Q180" s="247"/>
      <c r="R180" s="247"/>
      <c r="S180" s="247"/>
      <c r="T180" s="247"/>
      <c r="U180" s="247"/>
      <c r="V180" s="247"/>
      <c r="W180" s="247"/>
      <c r="X180" s="247"/>
      <c r="Y180" s="247"/>
      <c r="Z180" s="247"/>
      <c r="AA180" s="247"/>
      <c r="AB180" s="247"/>
      <c r="AC180" s="247"/>
      <c r="AD180" s="247"/>
      <c r="AE180" s="247"/>
      <c r="AF180" s="247"/>
      <c r="AG180" s="247"/>
      <c r="AH180" s="247"/>
      <c r="AI180" s="247"/>
      <c r="AJ180" s="247"/>
      <c r="AK180" s="247"/>
      <c r="AL180" s="247"/>
      <c r="AM180" s="247"/>
      <c r="AN180" s="247"/>
      <c r="AO180" s="247"/>
      <c r="AP180" s="247"/>
      <c r="AQ180" s="247"/>
      <c r="AR180" s="247"/>
      <c r="AS180" s="247"/>
      <c r="AT180" s="247"/>
      <c r="AU180" s="247"/>
      <c r="AV180" s="247"/>
      <c r="AW180" s="247"/>
      <c r="AX180" s="247"/>
      <c r="AY180" s="247"/>
      <c r="AZ180" s="247"/>
      <c r="BA180" s="247"/>
      <c r="BB180" s="247" t="s">
        <v>326</v>
      </c>
      <c r="BC180" s="224"/>
      <c r="BD180" s="225"/>
      <c r="BE180" s="270"/>
      <c r="BF180" s="270"/>
      <c r="BG180" s="271"/>
      <c r="BH180" s="269"/>
      <c r="BI180" s="270"/>
      <c r="BJ180" s="270"/>
      <c r="BK180" s="271"/>
      <c r="BL180" s="269"/>
      <c r="BM180" s="270"/>
      <c r="BN180" s="270"/>
      <c r="BO180" s="271"/>
      <c r="BP180" s="269"/>
      <c r="BQ180" s="270"/>
      <c r="BR180" s="270"/>
      <c r="BS180" s="270"/>
      <c r="BT180" s="226"/>
      <c r="BU180" s="269"/>
      <c r="BV180" s="270"/>
      <c r="BW180" s="270"/>
      <c r="BX180" s="618"/>
      <c r="BY180" s="623"/>
      <c r="BZ180" s="624"/>
      <c r="CA180" s="270"/>
      <c r="CB180" s="271"/>
      <c r="CC180" s="224"/>
      <c r="CD180" s="225"/>
      <c r="CE180" s="225"/>
      <c r="CF180" s="225"/>
      <c r="CG180" s="226"/>
      <c r="CH180" s="224"/>
      <c r="CI180" s="225"/>
      <c r="CJ180" s="225"/>
      <c r="CK180" s="226"/>
      <c r="CL180" s="224"/>
      <c r="CM180" s="225"/>
      <c r="CN180" s="225"/>
      <c r="CO180" s="225"/>
      <c r="CP180" s="225"/>
      <c r="CQ180" s="519"/>
      <c r="CR180" s="225"/>
      <c r="CS180" s="225"/>
      <c r="CT180" s="226"/>
      <c r="CU180" s="224"/>
      <c r="CV180" s="225"/>
      <c r="CW180" s="225"/>
      <c r="CX180" s="226"/>
      <c r="CY180" s="224"/>
      <c r="CZ180" s="225"/>
      <c r="DA180" s="225"/>
      <c r="DB180" s="226"/>
      <c r="DC180" s="224"/>
      <c r="DD180" s="225"/>
      <c r="DE180" s="225"/>
      <c r="DF180" s="225"/>
      <c r="DG180" s="226"/>
      <c r="DH180" s="224"/>
      <c r="DI180" s="225"/>
      <c r="DJ180" s="225"/>
      <c r="DK180" s="226"/>
      <c r="DL180" s="224"/>
      <c r="DM180" s="225"/>
      <c r="DN180" s="225"/>
      <c r="DO180" s="226"/>
      <c r="DP180" s="224"/>
      <c r="DQ180" s="225"/>
      <c r="DR180" s="225"/>
      <c r="DS180" s="225"/>
      <c r="DT180" s="226"/>
    </row>
    <row r="181" spans="2:126" s="220" customFormat="1" ht="9" customHeight="1">
      <c r="B181" s="388" t="s">
        <v>347</v>
      </c>
      <c r="C181" s="247"/>
      <c r="D181" s="247"/>
      <c r="E181" s="247"/>
      <c r="F181" s="247"/>
      <c r="G181" s="247"/>
      <c r="H181" s="247"/>
      <c r="I181" s="247"/>
      <c r="J181" s="247"/>
      <c r="K181" s="247"/>
      <c r="L181" s="247"/>
      <c r="M181" s="247"/>
      <c r="N181" s="247"/>
      <c r="O181" s="247"/>
      <c r="P181" s="247"/>
      <c r="Q181" s="247"/>
      <c r="R181" s="247"/>
      <c r="S181" s="247"/>
      <c r="T181" s="247"/>
      <c r="U181" s="247"/>
      <c r="V181" s="247"/>
      <c r="W181" s="247"/>
      <c r="X181" s="247"/>
      <c r="Y181" s="247"/>
      <c r="Z181" s="247"/>
      <c r="AA181" s="247"/>
      <c r="AB181" s="247"/>
      <c r="AC181" s="247"/>
      <c r="AD181" s="247"/>
      <c r="AE181" s="247"/>
      <c r="AF181" s="247"/>
      <c r="AG181" s="247"/>
      <c r="AH181" s="247"/>
      <c r="AI181" s="247"/>
      <c r="AJ181" s="247"/>
      <c r="AK181" s="247"/>
      <c r="AL181" s="247"/>
      <c r="AM181" s="247"/>
      <c r="AN181" s="247"/>
      <c r="AO181" s="247"/>
      <c r="AP181" s="247"/>
      <c r="AQ181" s="247"/>
      <c r="AR181" s="247"/>
      <c r="AS181" s="247"/>
      <c r="AT181" s="247"/>
      <c r="AU181" s="247"/>
      <c r="AV181" s="247"/>
      <c r="AW181" s="247"/>
      <c r="AX181" s="247"/>
      <c r="AY181" s="247"/>
      <c r="AZ181" s="247"/>
      <c r="BA181" s="247"/>
      <c r="BB181" s="247" t="s">
        <v>326</v>
      </c>
      <c r="BC181" s="224"/>
      <c r="BD181" s="225"/>
      <c r="BE181" s="270"/>
      <c r="BF181" s="270"/>
      <c r="BG181" s="271"/>
      <c r="BH181" s="269"/>
      <c r="BI181" s="270"/>
      <c r="BJ181" s="270"/>
      <c r="BK181" s="271"/>
      <c r="BL181" s="269"/>
      <c r="BM181" s="270"/>
      <c r="BN181" s="270"/>
      <c r="BO181" s="271"/>
      <c r="BP181" s="269"/>
      <c r="BQ181" s="270"/>
      <c r="BR181" s="270"/>
      <c r="BS181" s="270"/>
      <c r="BT181" s="271"/>
      <c r="BU181" s="269"/>
      <c r="BV181" s="270"/>
      <c r="BW181" s="270"/>
      <c r="BX181" s="271"/>
      <c r="BY181" s="269"/>
      <c r="BZ181" s="270"/>
      <c r="CA181" s="270"/>
      <c r="CB181" s="271"/>
      <c r="CC181" s="224"/>
      <c r="CD181" s="270"/>
      <c r="CE181" s="270"/>
      <c r="CF181" s="225"/>
      <c r="CG181" s="226"/>
      <c r="CH181" s="224"/>
      <c r="CI181" s="225"/>
      <c r="CJ181" s="225"/>
      <c r="CK181" s="226"/>
      <c r="CL181" s="224"/>
      <c r="CM181" s="225"/>
      <c r="CN181" s="225"/>
      <c r="CO181" s="225"/>
      <c r="CP181" s="225"/>
      <c r="CQ181" s="519"/>
      <c r="CR181" s="225"/>
      <c r="CS181" s="225"/>
      <c r="CT181" s="226"/>
      <c r="CU181" s="224"/>
      <c r="CV181" s="225"/>
      <c r="CW181" s="225"/>
      <c r="CX181" s="226"/>
      <c r="CY181" s="224"/>
      <c r="CZ181" s="225"/>
      <c r="DA181" s="225"/>
      <c r="DB181" s="226"/>
      <c r="DC181" s="224"/>
      <c r="DD181" s="225"/>
      <c r="DE181" s="225"/>
      <c r="DF181" s="225"/>
      <c r="DG181" s="226"/>
      <c r="DH181" s="224"/>
      <c r="DI181" s="225"/>
      <c r="DJ181" s="225"/>
      <c r="DK181" s="226"/>
      <c r="DL181" s="224"/>
      <c r="DM181" s="225"/>
      <c r="DN181" s="225"/>
      <c r="DO181" s="226"/>
      <c r="DP181" s="224"/>
      <c r="DQ181" s="225"/>
      <c r="DR181" s="225"/>
      <c r="DS181" s="225"/>
      <c r="DT181" s="226"/>
    </row>
    <row r="182" spans="2:126" s="220" customFormat="1" ht="9" customHeight="1">
      <c r="B182" s="389" t="s">
        <v>343</v>
      </c>
      <c r="C182" s="247"/>
      <c r="D182" s="247"/>
      <c r="E182" s="247"/>
      <c r="F182" s="247"/>
      <c r="G182" s="247"/>
      <c r="H182" s="247"/>
      <c r="I182" s="247"/>
      <c r="J182" s="247"/>
      <c r="K182" s="247"/>
      <c r="L182" s="247"/>
      <c r="M182" s="247"/>
      <c r="N182" s="247"/>
      <c r="O182" s="247"/>
      <c r="P182" s="247"/>
      <c r="Q182" s="247"/>
      <c r="R182" s="247"/>
      <c r="S182" s="247"/>
      <c r="T182" s="247"/>
      <c r="U182" s="247"/>
      <c r="V182" s="247"/>
      <c r="W182" s="247"/>
      <c r="X182" s="247"/>
      <c r="Y182" s="247"/>
      <c r="Z182" s="247"/>
      <c r="AA182" s="247"/>
      <c r="AB182" s="247"/>
      <c r="AC182" s="247"/>
      <c r="AD182" s="247"/>
      <c r="AE182" s="247"/>
      <c r="AF182" s="247"/>
      <c r="AG182" s="247"/>
      <c r="AH182" s="247"/>
      <c r="AI182" s="247"/>
      <c r="AJ182" s="247"/>
      <c r="AK182" s="247"/>
      <c r="AL182" s="247"/>
      <c r="AM182" s="247"/>
      <c r="AN182" s="247"/>
      <c r="AO182" s="247"/>
      <c r="AP182" s="247"/>
      <c r="AQ182" s="247"/>
      <c r="AR182" s="247"/>
      <c r="AS182" s="247"/>
      <c r="AT182" s="247"/>
      <c r="AU182" s="247"/>
      <c r="AV182" s="247"/>
      <c r="AW182" s="247"/>
      <c r="AX182" s="247"/>
      <c r="AY182" s="247"/>
      <c r="AZ182" s="247"/>
      <c r="BA182" s="247"/>
      <c r="BB182" s="247" t="s">
        <v>326</v>
      </c>
      <c r="BC182" s="224"/>
      <c r="BD182" s="225"/>
      <c r="BE182" s="270"/>
      <c r="BF182" s="270"/>
      <c r="BG182" s="271"/>
      <c r="BH182" s="269"/>
      <c r="BI182" s="270"/>
      <c r="BJ182" s="270"/>
      <c r="BK182" s="271"/>
      <c r="BL182" s="269"/>
      <c r="BM182" s="270"/>
      <c r="BN182" s="270"/>
      <c r="BO182" s="271"/>
      <c r="BP182" s="269"/>
      <c r="BQ182" s="270"/>
      <c r="BR182" s="270"/>
      <c r="BS182" s="270"/>
      <c r="BT182" s="271"/>
      <c r="BU182" s="269"/>
      <c r="BV182" s="270"/>
      <c r="BW182" s="270"/>
      <c r="BX182" s="271"/>
      <c r="BY182" s="269"/>
      <c r="BZ182" s="383"/>
      <c r="CA182" s="133"/>
      <c r="CB182" s="271"/>
      <c r="CC182" s="224"/>
      <c r="CD182" s="270"/>
      <c r="CE182" s="270"/>
      <c r="CF182" s="225"/>
      <c r="CG182" s="226"/>
      <c r="CH182" s="224"/>
      <c r="CI182" s="225"/>
      <c r="CJ182" s="225"/>
      <c r="CK182" s="226"/>
      <c r="CL182" s="224"/>
      <c r="CM182" s="225"/>
      <c r="CN182" s="225"/>
      <c r="CO182" s="225"/>
      <c r="CP182" s="225"/>
      <c r="CQ182" s="519"/>
      <c r="CR182" s="225"/>
      <c r="CS182" s="225"/>
      <c r="CT182" s="226"/>
      <c r="CU182" s="224"/>
      <c r="CV182" s="225"/>
      <c r="CW182" s="225"/>
      <c r="CX182" s="226"/>
      <c r="CY182" s="224"/>
      <c r="CZ182" s="225"/>
      <c r="DA182" s="225"/>
      <c r="DB182" s="226"/>
      <c r="DC182" s="224"/>
      <c r="DD182" s="225"/>
      <c r="DE182" s="225"/>
      <c r="DF182" s="225"/>
      <c r="DG182" s="226"/>
      <c r="DH182" s="224"/>
      <c r="DI182" s="225"/>
      <c r="DJ182" s="225"/>
      <c r="DK182" s="226"/>
      <c r="DL182" s="224"/>
      <c r="DM182" s="225"/>
      <c r="DN182" s="225"/>
      <c r="DO182" s="226"/>
      <c r="DP182" s="224"/>
      <c r="DQ182" s="225"/>
      <c r="DR182" s="225"/>
      <c r="DS182" s="225"/>
      <c r="DT182" s="226"/>
    </row>
    <row r="183" spans="2:126" s="220" customFormat="1" ht="9" customHeight="1">
      <c r="B183" s="389" t="s">
        <v>345</v>
      </c>
      <c r="C183" s="247"/>
      <c r="D183" s="247"/>
      <c r="E183" s="247"/>
      <c r="F183" s="247"/>
      <c r="G183" s="247"/>
      <c r="H183" s="247"/>
      <c r="I183" s="247"/>
      <c r="J183" s="247"/>
      <c r="K183" s="247"/>
      <c r="L183" s="247"/>
      <c r="M183" s="247"/>
      <c r="N183" s="247"/>
      <c r="O183" s="247"/>
      <c r="P183" s="247"/>
      <c r="Q183" s="247"/>
      <c r="R183" s="247"/>
      <c r="S183" s="247"/>
      <c r="T183" s="247"/>
      <c r="U183" s="247"/>
      <c r="V183" s="247"/>
      <c r="W183" s="247"/>
      <c r="X183" s="247"/>
      <c r="Y183" s="247"/>
      <c r="Z183" s="247"/>
      <c r="AA183" s="247"/>
      <c r="AB183" s="247"/>
      <c r="AC183" s="247"/>
      <c r="AD183" s="247"/>
      <c r="AE183" s="247"/>
      <c r="AF183" s="247"/>
      <c r="AG183" s="247"/>
      <c r="AH183" s="247"/>
      <c r="AI183" s="247"/>
      <c r="AJ183" s="247"/>
      <c r="AK183" s="247"/>
      <c r="AL183" s="247"/>
      <c r="AM183" s="247"/>
      <c r="AN183" s="247"/>
      <c r="AO183" s="247"/>
      <c r="AP183" s="247"/>
      <c r="AQ183" s="247"/>
      <c r="AR183" s="247"/>
      <c r="AS183" s="247"/>
      <c r="AT183" s="247"/>
      <c r="AU183" s="247"/>
      <c r="AV183" s="247"/>
      <c r="AW183" s="247"/>
      <c r="AX183" s="247"/>
      <c r="AY183" s="247"/>
      <c r="AZ183" s="247"/>
      <c r="BA183" s="247"/>
      <c r="BB183" s="247" t="s">
        <v>326</v>
      </c>
      <c r="BC183" s="224"/>
      <c r="BD183" s="225"/>
      <c r="BE183" s="270"/>
      <c r="BF183" s="270"/>
      <c r="BG183" s="271"/>
      <c r="BH183" s="269"/>
      <c r="BI183" s="270"/>
      <c r="BJ183" s="270"/>
      <c r="BK183" s="271"/>
      <c r="BL183" s="269"/>
      <c r="BM183" s="270"/>
      <c r="BN183" s="270"/>
      <c r="BO183" s="271"/>
      <c r="BP183" s="269"/>
      <c r="BQ183" s="270"/>
      <c r="BR183" s="270"/>
      <c r="BS183" s="270"/>
      <c r="BT183" s="271"/>
      <c r="BU183" s="269"/>
      <c r="BV183" s="270"/>
      <c r="BW183" s="270"/>
      <c r="BX183" s="271"/>
      <c r="BY183" s="269"/>
      <c r="BZ183" s="384"/>
      <c r="CA183" s="133"/>
      <c r="CB183" s="271"/>
      <c r="CC183" s="224"/>
      <c r="CD183" s="270"/>
      <c r="CE183" s="270"/>
      <c r="CF183" s="225"/>
      <c r="CG183" s="226"/>
      <c r="CH183" s="224"/>
      <c r="CI183" s="225"/>
      <c r="CJ183" s="225"/>
      <c r="CK183" s="226"/>
      <c r="CL183" s="224"/>
      <c r="CM183" s="225"/>
      <c r="CN183" s="225"/>
      <c r="CO183" s="225"/>
      <c r="CP183" s="225"/>
      <c r="CQ183" s="519"/>
      <c r="CR183" s="225"/>
      <c r="CS183" s="225"/>
      <c r="CT183" s="226"/>
      <c r="CU183" s="224"/>
      <c r="CV183" s="225"/>
      <c r="CW183" s="225"/>
      <c r="CX183" s="226"/>
      <c r="CY183" s="224"/>
      <c r="CZ183" s="225"/>
      <c r="DA183" s="225"/>
      <c r="DB183" s="226"/>
      <c r="DC183" s="224"/>
      <c r="DD183" s="225"/>
      <c r="DE183" s="225"/>
      <c r="DF183" s="225"/>
      <c r="DG183" s="226"/>
      <c r="DH183" s="224"/>
      <c r="DI183" s="225"/>
      <c r="DJ183" s="225"/>
      <c r="DK183" s="226"/>
      <c r="DL183" s="224"/>
      <c r="DM183" s="225"/>
      <c r="DN183" s="225"/>
      <c r="DO183" s="226"/>
      <c r="DP183" s="224"/>
      <c r="DQ183" s="225"/>
      <c r="DR183" s="225"/>
      <c r="DS183" s="225"/>
      <c r="DT183" s="226"/>
    </row>
    <row r="184" spans="2:126" s="220" customFormat="1" ht="9" customHeight="1">
      <c r="B184" s="390" t="s">
        <v>349</v>
      </c>
      <c r="C184" s="247"/>
      <c r="D184" s="247"/>
      <c r="E184" s="247"/>
      <c r="F184" s="247"/>
      <c r="G184" s="247"/>
      <c r="H184" s="247"/>
      <c r="I184" s="247"/>
      <c r="J184" s="247"/>
      <c r="K184" s="247"/>
      <c r="L184" s="247"/>
      <c r="M184" s="247"/>
      <c r="N184" s="247"/>
      <c r="O184" s="247"/>
      <c r="P184" s="247"/>
      <c r="Q184" s="247"/>
      <c r="R184" s="247"/>
      <c r="S184" s="247"/>
      <c r="T184" s="247"/>
      <c r="U184" s="247"/>
      <c r="V184" s="247"/>
      <c r="W184" s="247"/>
      <c r="X184" s="247"/>
      <c r="Y184" s="247"/>
      <c r="Z184" s="247"/>
      <c r="AA184" s="247"/>
      <c r="AB184" s="247"/>
      <c r="AC184" s="247"/>
      <c r="AD184" s="247"/>
      <c r="AE184" s="247"/>
      <c r="AF184" s="247"/>
      <c r="AG184" s="247"/>
      <c r="AH184" s="247"/>
      <c r="AI184" s="247"/>
      <c r="AJ184" s="247"/>
      <c r="AK184" s="247"/>
      <c r="AL184" s="247"/>
      <c r="AM184" s="247"/>
      <c r="AN184" s="247"/>
      <c r="AO184" s="247"/>
      <c r="AP184" s="247"/>
      <c r="AQ184" s="247"/>
      <c r="AR184" s="247"/>
      <c r="AS184" s="247"/>
      <c r="AT184" s="247"/>
      <c r="AU184" s="247"/>
      <c r="AV184" s="247"/>
      <c r="AW184" s="247"/>
      <c r="AX184" s="247"/>
      <c r="AY184" s="247"/>
      <c r="AZ184" s="247"/>
      <c r="BA184" s="247"/>
      <c r="BB184" s="247" t="s">
        <v>326</v>
      </c>
      <c r="BC184" s="224"/>
      <c r="BD184" s="225"/>
      <c r="BE184" s="270"/>
      <c r="BF184" s="270"/>
      <c r="BG184" s="271"/>
      <c r="BH184" s="269"/>
      <c r="BI184" s="270"/>
      <c r="BJ184" s="270"/>
      <c r="BK184" s="271"/>
      <c r="BL184" s="269"/>
      <c r="BM184" s="270"/>
      <c r="BN184" s="270"/>
      <c r="BO184" s="271"/>
      <c r="BP184" s="269"/>
      <c r="BQ184" s="270"/>
      <c r="BR184" s="270"/>
      <c r="BS184" s="270"/>
      <c r="BT184" s="271"/>
      <c r="BU184" s="269"/>
      <c r="BV184" s="270"/>
      <c r="BW184" s="270"/>
      <c r="BX184" s="271"/>
      <c r="BY184" s="269"/>
      <c r="BZ184" s="270"/>
      <c r="CA184" s="377"/>
      <c r="CB184" s="378"/>
      <c r="CC184" s="411"/>
      <c r="CD184" s="377"/>
      <c r="CE184" s="225"/>
      <c r="CF184" s="225"/>
      <c r="CG184" s="226"/>
      <c r="CH184" s="224"/>
      <c r="CI184" s="225"/>
      <c r="CJ184" s="225"/>
      <c r="CK184" s="226"/>
      <c r="CL184" s="224"/>
      <c r="CM184" s="225"/>
      <c r="CN184" s="225"/>
      <c r="CO184" s="225"/>
      <c r="CP184" s="225"/>
      <c r="CQ184" s="519"/>
      <c r="CR184" s="225"/>
      <c r="CS184" s="225"/>
      <c r="CT184" s="226"/>
      <c r="CU184" s="224"/>
      <c r="CV184" s="225"/>
      <c r="CW184" s="225"/>
      <c r="CX184" s="226"/>
      <c r="CY184" s="224"/>
      <c r="CZ184" s="225"/>
      <c r="DA184" s="225"/>
      <c r="DB184" s="226"/>
      <c r="DC184" s="224"/>
      <c r="DD184" s="225"/>
      <c r="DE184" s="225"/>
      <c r="DF184" s="225"/>
      <c r="DG184" s="226"/>
      <c r="DH184" s="224"/>
      <c r="DI184" s="225"/>
      <c r="DJ184" s="225"/>
      <c r="DK184" s="226"/>
      <c r="DL184" s="224"/>
      <c r="DM184" s="225"/>
      <c r="DN184" s="225"/>
      <c r="DO184" s="226"/>
      <c r="DP184" s="224"/>
      <c r="DQ184" s="225"/>
      <c r="DR184" s="225"/>
      <c r="DS184" s="225"/>
      <c r="DT184" s="226"/>
    </row>
    <row r="185" spans="2:126" s="220" customFormat="1" ht="9" customHeight="1">
      <c r="B185" s="389" t="s">
        <v>348</v>
      </c>
      <c r="C185" s="247"/>
      <c r="D185" s="247"/>
      <c r="E185" s="247"/>
      <c r="F185" s="247"/>
      <c r="G185" s="247"/>
      <c r="H185" s="247"/>
      <c r="I185" s="247"/>
      <c r="J185" s="247"/>
      <c r="K185" s="247"/>
      <c r="L185" s="247"/>
      <c r="M185" s="247"/>
      <c r="N185" s="247"/>
      <c r="O185" s="247"/>
      <c r="P185" s="247"/>
      <c r="Q185" s="247"/>
      <c r="R185" s="247"/>
      <c r="S185" s="247"/>
      <c r="T185" s="247"/>
      <c r="U185" s="247"/>
      <c r="V185" s="247"/>
      <c r="W185" s="247"/>
      <c r="X185" s="247"/>
      <c r="Y185" s="247"/>
      <c r="Z185" s="247"/>
      <c r="AA185" s="247"/>
      <c r="AB185" s="247"/>
      <c r="AC185" s="247"/>
      <c r="AD185" s="247"/>
      <c r="AE185" s="247"/>
      <c r="AF185" s="247"/>
      <c r="AG185" s="247"/>
      <c r="AH185" s="247"/>
      <c r="AI185" s="247"/>
      <c r="AJ185" s="247"/>
      <c r="AK185" s="247"/>
      <c r="AL185" s="247"/>
      <c r="AM185" s="247"/>
      <c r="AN185" s="247"/>
      <c r="AO185" s="247"/>
      <c r="AP185" s="247"/>
      <c r="AQ185" s="247"/>
      <c r="AR185" s="247"/>
      <c r="AS185" s="247"/>
      <c r="AT185" s="247"/>
      <c r="AU185" s="247"/>
      <c r="AV185" s="247"/>
      <c r="AW185" s="247"/>
      <c r="AX185" s="247"/>
      <c r="AY185" s="247"/>
      <c r="AZ185" s="247"/>
      <c r="BA185" s="247"/>
      <c r="BB185" s="247" t="s">
        <v>326</v>
      </c>
      <c r="BC185" s="224"/>
      <c r="BD185" s="225"/>
      <c r="BE185" s="270"/>
      <c r="BF185" s="270"/>
      <c r="BG185" s="271"/>
      <c r="BH185" s="269"/>
      <c r="BI185" s="270"/>
      <c r="BJ185" s="270"/>
      <c r="BK185" s="271"/>
      <c r="BL185" s="269"/>
      <c r="BM185" s="270"/>
      <c r="BN185" s="270"/>
      <c r="BO185" s="271"/>
      <c r="BP185" s="269"/>
      <c r="BQ185" s="270"/>
      <c r="BR185" s="270"/>
      <c r="BS185" s="270"/>
      <c r="BT185" s="271"/>
      <c r="BU185" s="269"/>
      <c r="BV185" s="270"/>
      <c r="BW185" s="270"/>
      <c r="BX185" s="271"/>
      <c r="BY185" s="269"/>
      <c r="BZ185" s="270"/>
      <c r="CA185" s="379"/>
      <c r="CB185" s="410"/>
      <c r="CC185" s="224"/>
      <c r="CD185" s="225"/>
      <c r="CE185" s="225"/>
      <c r="CF185" s="225"/>
      <c r="CG185" s="226"/>
      <c r="CH185" s="224"/>
      <c r="CI185" s="225"/>
      <c r="CJ185" s="225"/>
      <c r="CK185" s="226"/>
      <c r="CL185" s="224"/>
      <c r="CM185" s="225"/>
      <c r="CN185" s="225"/>
      <c r="CO185" s="225"/>
      <c r="CP185" s="225"/>
      <c r="CQ185" s="519"/>
      <c r="CR185" s="225"/>
      <c r="CS185" s="225"/>
      <c r="CT185" s="226"/>
      <c r="CU185" s="224"/>
      <c r="CV185" s="225"/>
      <c r="CW185" s="225"/>
      <c r="CX185" s="226"/>
      <c r="CY185" s="224"/>
      <c r="CZ185" s="225"/>
      <c r="DA185" s="225"/>
      <c r="DB185" s="226"/>
      <c r="DC185" s="224"/>
      <c r="DD185" s="225"/>
      <c r="DE185" s="225"/>
      <c r="DF185" s="225"/>
      <c r="DG185" s="226"/>
      <c r="DH185" s="224"/>
      <c r="DI185" s="225"/>
      <c r="DJ185" s="225"/>
      <c r="DK185" s="226"/>
      <c r="DL185" s="224"/>
      <c r="DM185" s="225"/>
      <c r="DN185" s="225"/>
      <c r="DO185" s="226"/>
      <c r="DP185" s="224"/>
      <c r="DQ185" s="225"/>
      <c r="DR185" s="225"/>
      <c r="DS185" s="225"/>
      <c r="DT185" s="226"/>
    </row>
    <row r="186" spans="2:126" s="220" customFormat="1" ht="9" customHeight="1">
      <c r="B186" s="246" t="s">
        <v>196</v>
      </c>
      <c r="C186" s="247"/>
      <c r="D186" s="247"/>
      <c r="E186" s="247"/>
      <c r="F186" s="247"/>
      <c r="G186" s="247"/>
      <c r="H186" s="247"/>
      <c r="I186" s="247"/>
      <c r="J186" s="247"/>
      <c r="K186" s="247"/>
      <c r="L186" s="247"/>
      <c r="M186" s="247"/>
      <c r="N186" s="247"/>
      <c r="O186" s="247"/>
      <c r="P186" s="247"/>
      <c r="Q186" s="247"/>
      <c r="R186" s="247"/>
      <c r="S186" s="247"/>
      <c r="T186" s="247"/>
      <c r="U186" s="247"/>
      <c r="V186" s="247"/>
      <c r="W186" s="247"/>
      <c r="X186" s="247"/>
      <c r="Y186" s="247"/>
      <c r="Z186" s="247"/>
      <c r="AA186" s="247"/>
      <c r="AB186" s="247"/>
      <c r="AC186" s="247"/>
      <c r="AD186" s="247"/>
      <c r="AE186" s="247"/>
      <c r="AF186" s="247"/>
      <c r="AG186" s="247"/>
      <c r="AH186" s="247"/>
      <c r="AI186" s="247"/>
      <c r="AJ186" s="247"/>
      <c r="AK186" s="247"/>
      <c r="AL186" s="247"/>
      <c r="AM186" s="247"/>
      <c r="AN186" s="247"/>
      <c r="AO186" s="247"/>
      <c r="AP186" s="247"/>
      <c r="AQ186" s="247"/>
      <c r="AR186" s="247"/>
      <c r="AS186" s="247"/>
      <c r="AT186" s="247"/>
      <c r="AU186" s="247"/>
      <c r="AV186" s="247"/>
      <c r="AW186" s="247"/>
      <c r="AX186" s="247"/>
      <c r="AY186" s="247"/>
      <c r="AZ186" s="247"/>
      <c r="BA186" s="247"/>
      <c r="BB186" s="248" t="s">
        <v>326</v>
      </c>
      <c r="BC186" s="224"/>
      <c r="BD186" s="225"/>
      <c r="BE186" s="225"/>
      <c r="BF186" s="225"/>
      <c r="BG186" s="226"/>
      <c r="BH186" s="224"/>
      <c r="BI186" s="225"/>
      <c r="BJ186" s="225"/>
      <c r="BK186" s="226"/>
      <c r="BL186" s="224"/>
      <c r="BM186" s="225"/>
      <c r="BN186" s="225"/>
      <c r="BO186" s="226"/>
      <c r="BP186" s="224"/>
      <c r="BQ186" s="225"/>
      <c r="BR186" s="225"/>
      <c r="BS186" s="225"/>
      <c r="BT186" s="226"/>
      <c r="BU186" s="224"/>
      <c r="BV186" s="270"/>
      <c r="BW186" s="270"/>
      <c r="BX186" s="226"/>
      <c r="BY186" s="224"/>
      <c r="BZ186" s="225"/>
      <c r="CA186" s="225"/>
      <c r="CB186" s="271"/>
      <c r="CC186" s="269"/>
      <c r="CD186" s="270"/>
      <c r="CE186" s="270"/>
      <c r="CF186" s="232"/>
      <c r="CG186" s="230"/>
      <c r="CH186" s="269"/>
      <c r="CI186" s="232"/>
      <c r="CJ186" s="232"/>
      <c r="CK186" s="271"/>
      <c r="CL186" s="224"/>
      <c r="CM186" s="225"/>
      <c r="CN186" s="225"/>
      <c r="CO186" s="270"/>
      <c r="CP186" s="270"/>
      <c r="CQ186" s="521"/>
      <c r="CR186" s="270"/>
      <c r="CS186" s="270"/>
      <c r="CT186" s="271"/>
      <c r="CU186" s="269"/>
      <c r="CV186" s="270"/>
      <c r="CW186" s="225"/>
      <c r="CX186" s="226"/>
      <c r="CY186" s="224"/>
      <c r="CZ186" s="225"/>
      <c r="DA186" s="225"/>
      <c r="DB186" s="226"/>
      <c r="DC186" s="224"/>
      <c r="DD186" s="225"/>
      <c r="DE186" s="225"/>
      <c r="DF186" s="225"/>
      <c r="DG186" s="226"/>
      <c r="DH186" s="224"/>
      <c r="DI186" s="225"/>
      <c r="DJ186" s="225"/>
      <c r="DK186" s="226"/>
      <c r="DL186" s="224"/>
      <c r="DM186" s="225"/>
      <c r="DN186" s="225"/>
      <c r="DO186" s="226"/>
      <c r="DP186" s="224"/>
      <c r="DQ186" s="225"/>
      <c r="DR186" s="225"/>
      <c r="DS186" s="225"/>
      <c r="DT186" s="226"/>
    </row>
    <row r="187" spans="2:126" s="220" customFormat="1" ht="9" customHeight="1">
      <c r="B187" s="246" t="s">
        <v>197</v>
      </c>
      <c r="C187" s="247"/>
      <c r="D187" s="247"/>
      <c r="E187" s="247"/>
      <c r="F187" s="247"/>
      <c r="G187" s="247"/>
      <c r="H187" s="247"/>
      <c r="I187" s="247"/>
      <c r="J187" s="247"/>
      <c r="K187" s="247"/>
      <c r="L187" s="247"/>
      <c r="M187" s="247"/>
      <c r="N187" s="247"/>
      <c r="O187" s="247"/>
      <c r="P187" s="247"/>
      <c r="Q187" s="247"/>
      <c r="R187" s="247"/>
      <c r="S187" s="247"/>
      <c r="T187" s="247"/>
      <c r="U187" s="247"/>
      <c r="V187" s="247"/>
      <c r="W187" s="247"/>
      <c r="X187" s="247"/>
      <c r="Y187" s="247"/>
      <c r="Z187" s="247"/>
      <c r="AA187" s="247"/>
      <c r="AB187" s="247"/>
      <c r="AC187" s="247"/>
      <c r="AD187" s="247"/>
      <c r="AE187" s="247"/>
      <c r="AF187" s="247"/>
      <c r="AG187" s="247"/>
      <c r="AH187" s="247"/>
      <c r="AI187" s="247"/>
      <c r="AJ187" s="247"/>
      <c r="AK187" s="247"/>
      <c r="AL187" s="247"/>
      <c r="AM187" s="247"/>
      <c r="AN187" s="247"/>
      <c r="AO187" s="247"/>
      <c r="AP187" s="247"/>
      <c r="AQ187" s="247"/>
      <c r="AR187" s="247"/>
      <c r="AS187" s="247"/>
      <c r="AT187" s="247"/>
      <c r="AU187" s="247"/>
      <c r="AV187" s="247"/>
      <c r="AW187" s="247"/>
      <c r="AX187" s="247"/>
      <c r="AY187" s="247"/>
      <c r="AZ187" s="247"/>
      <c r="BA187" s="247"/>
      <c r="BB187" s="248" t="s">
        <v>326</v>
      </c>
      <c r="BC187" s="224"/>
      <c r="BD187" s="225"/>
      <c r="BE187" s="225"/>
      <c r="BF187" s="225"/>
      <c r="BG187" s="226"/>
      <c r="BH187" s="224"/>
      <c r="BI187" s="225"/>
      <c r="BJ187" s="225"/>
      <c r="BK187" s="226"/>
      <c r="BL187" s="224"/>
      <c r="BM187" s="225"/>
      <c r="BN187" s="225"/>
      <c r="BO187" s="226"/>
      <c r="BP187" s="224"/>
      <c r="BQ187" s="225"/>
      <c r="BR187" s="225"/>
      <c r="BS187" s="225"/>
      <c r="BT187" s="226"/>
      <c r="BU187" s="224"/>
      <c r="BV187" s="225"/>
      <c r="BW187" s="270"/>
      <c r="BX187" s="226"/>
      <c r="BY187" s="224"/>
      <c r="BZ187" s="225"/>
      <c r="CA187" s="225"/>
      <c r="CB187" s="271"/>
      <c r="CC187" s="269"/>
      <c r="CD187" s="270"/>
      <c r="CE187" s="270"/>
      <c r="CF187" s="270"/>
      <c r="CG187" s="230"/>
      <c r="CH187" s="231"/>
      <c r="CI187" s="270"/>
      <c r="CJ187" s="232"/>
      <c r="CK187" s="230"/>
      <c r="CL187" s="269"/>
      <c r="CM187" s="232"/>
      <c r="CN187" s="232"/>
      <c r="CO187" s="270"/>
      <c r="CP187" s="270"/>
      <c r="CQ187" s="521"/>
      <c r="CR187" s="270"/>
      <c r="CS187" s="270"/>
      <c r="CT187" s="271"/>
      <c r="CU187" s="269"/>
      <c r="CV187" s="270"/>
      <c r="CW187" s="225"/>
      <c r="CX187" s="226"/>
      <c r="CY187" s="224"/>
      <c r="CZ187" s="225"/>
      <c r="DA187" s="225"/>
      <c r="DB187" s="226"/>
      <c r="DC187" s="224"/>
      <c r="DD187" s="225"/>
      <c r="DE187" s="225"/>
      <c r="DF187" s="225"/>
      <c r="DG187" s="226"/>
      <c r="DH187" s="224"/>
      <c r="DI187" s="225"/>
      <c r="DJ187" s="225"/>
      <c r="DK187" s="226"/>
      <c r="DL187" s="224"/>
      <c r="DM187" s="225"/>
      <c r="DN187" s="225"/>
      <c r="DO187" s="226"/>
      <c r="DP187" s="224"/>
      <c r="DQ187" s="225"/>
      <c r="DR187" s="225"/>
      <c r="DS187" s="225"/>
      <c r="DT187" s="226"/>
    </row>
    <row r="188" spans="2:126" s="283" customFormat="1" ht="9" customHeight="1">
      <c r="B188" s="269" t="s">
        <v>350</v>
      </c>
      <c r="C188" s="270"/>
      <c r="D188" s="270"/>
      <c r="E188" s="270"/>
      <c r="F188" s="270"/>
      <c r="G188" s="270"/>
      <c r="H188" s="270"/>
      <c r="I188" s="270"/>
      <c r="J188" s="270"/>
      <c r="K188" s="270"/>
      <c r="L188" s="270"/>
      <c r="M188" s="270"/>
      <c r="N188" s="270"/>
      <c r="O188" s="270"/>
      <c r="P188" s="270"/>
      <c r="Q188" s="270"/>
      <c r="R188" s="270"/>
      <c r="S188" s="270"/>
      <c r="T188" s="270"/>
      <c r="U188" s="270"/>
      <c r="V188" s="270"/>
      <c r="W188" s="270"/>
      <c r="X188" s="270"/>
      <c r="Y188" s="270"/>
      <c r="Z188" s="270"/>
      <c r="AA188" s="270"/>
      <c r="AB188" s="270"/>
      <c r="AC188" s="270"/>
      <c r="AD188" s="270"/>
      <c r="AE188" s="270"/>
      <c r="AF188" s="270"/>
      <c r="AG188" s="270"/>
      <c r="AH188" s="270"/>
      <c r="AI188" s="270"/>
      <c r="AJ188" s="270"/>
      <c r="AK188" s="270"/>
      <c r="AL188" s="270"/>
      <c r="AM188" s="270"/>
      <c r="AN188" s="270"/>
      <c r="AO188" s="270"/>
      <c r="AP188" s="270"/>
      <c r="AQ188" s="270"/>
      <c r="AR188" s="270"/>
      <c r="AS188" s="270"/>
      <c r="AT188" s="270"/>
      <c r="AU188" s="270"/>
      <c r="AV188" s="270"/>
      <c r="AW188" s="270"/>
      <c r="AX188" s="270"/>
      <c r="AY188" s="270"/>
      <c r="AZ188" s="270"/>
      <c r="BA188" s="270"/>
      <c r="BB188" s="247" t="s">
        <v>326</v>
      </c>
      <c r="BC188" s="269"/>
      <c r="BD188" s="270"/>
      <c r="BE188" s="270"/>
      <c r="BF188" s="270"/>
      <c r="BG188" s="271"/>
      <c r="BH188" s="269"/>
      <c r="BI188" s="270"/>
      <c r="BJ188" s="270"/>
      <c r="BK188" s="271"/>
      <c r="BL188" s="269"/>
      <c r="BM188" s="270"/>
      <c r="BN188" s="270"/>
      <c r="BO188" s="271"/>
      <c r="BP188" s="269"/>
      <c r="BQ188" s="270"/>
      <c r="BR188" s="270"/>
      <c r="BS188" s="270"/>
      <c r="BT188" s="271"/>
      <c r="BU188" s="269"/>
      <c r="BV188" s="270"/>
      <c r="BW188" s="270"/>
      <c r="BX188" s="271"/>
      <c r="BY188" s="269"/>
      <c r="BZ188" s="270"/>
      <c r="CA188" s="270"/>
      <c r="CB188" s="271"/>
      <c r="CC188" s="269"/>
      <c r="CD188" s="270"/>
      <c r="CE188" s="270"/>
      <c r="CF188" s="270"/>
      <c r="CG188" s="271"/>
      <c r="CH188" s="269"/>
      <c r="CI188" s="273"/>
      <c r="CJ188" s="273"/>
      <c r="CK188" s="271"/>
      <c r="CL188" s="269"/>
      <c r="CM188" s="270"/>
      <c r="CN188" s="270"/>
      <c r="CO188" s="270"/>
      <c r="CP188" s="270"/>
      <c r="CQ188" s="522"/>
      <c r="CR188" s="273"/>
      <c r="CS188" s="270"/>
      <c r="CT188" s="271"/>
      <c r="CU188" s="269"/>
      <c r="CV188" s="270"/>
      <c r="CW188" s="273"/>
      <c r="CX188" s="226"/>
      <c r="CY188" s="275"/>
      <c r="CZ188" s="225"/>
      <c r="DA188" s="225"/>
      <c r="DB188" s="226"/>
      <c r="DC188" s="224"/>
      <c r="DD188" s="225"/>
      <c r="DE188" s="225"/>
      <c r="DF188" s="270"/>
      <c r="DG188" s="271"/>
      <c r="DH188" s="269"/>
      <c r="DI188" s="270"/>
      <c r="DJ188" s="270"/>
      <c r="DK188" s="271"/>
      <c r="DL188" s="269"/>
      <c r="DM188" s="270"/>
      <c r="DN188" s="270"/>
      <c r="DO188" s="271"/>
      <c r="DP188" s="269"/>
      <c r="DQ188" s="270"/>
      <c r="DR188" s="270"/>
      <c r="DS188" s="270"/>
      <c r="DT188" s="271"/>
    </row>
    <row r="189" spans="2:126" s="220" customFormat="1" ht="9" customHeight="1">
      <c r="B189" s="246" t="s">
        <v>63</v>
      </c>
      <c r="C189" s="247"/>
      <c r="D189" s="247"/>
      <c r="E189" s="247"/>
      <c r="F189" s="247"/>
      <c r="G189" s="247"/>
      <c r="H189" s="247"/>
      <c r="I189" s="247"/>
      <c r="J189" s="247"/>
      <c r="K189" s="247"/>
      <c r="L189" s="247"/>
      <c r="M189" s="247"/>
      <c r="N189" s="247"/>
      <c r="O189" s="247"/>
      <c r="P189" s="247"/>
      <c r="Q189" s="247"/>
      <c r="R189" s="247"/>
      <c r="S189" s="247"/>
      <c r="T189" s="247"/>
      <c r="U189" s="247"/>
      <c r="V189" s="247"/>
      <c r="W189" s="247"/>
      <c r="X189" s="247"/>
      <c r="Y189" s="247"/>
      <c r="Z189" s="247"/>
      <c r="AA189" s="247"/>
      <c r="AB189" s="247"/>
      <c r="AC189" s="247"/>
      <c r="AD189" s="247"/>
      <c r="AE189" s="247"/>
      <c r="AF189" s="247"/>
      <c r="AG189" s="247"/>
      <c r="AH189" s="247"/>
      <c r="AI189" s="247"/>
      <c r="AJ189" s="247"/>
      <c r="AK189" s="247"/>
      <c r="AL189" s="247"/>
      <c r="AM189" s="247"/>
      <c r="AN189" s="247"/>
      <c r="AO189" s="247"/>
      <c r="AP189" s="247"/>
      <c r="AQ189" s="247"/>
      <c r="AR189" s="247"/>
      <c r="AS189" s="247"/>
      <c r="AT189" s="247"/>
      <c r="AU189" s="247"/>
      <c r="AV189" s="247"/>
      <c r="AW189" s="247"/>
      <c r="AX189" s="247"/>
      <c r="AY189" s="247"/>
      <c r="AZ189" s="247"/>
      <c r="BA189" s="247"/>
      <c r="BB189" s="247" t="s">
        <v>326</v>
      </c>
      <c r="BC189" s="224"/>
      <c r="BD189" s="225"/>
      <c r="BE189" s="225"/>
      <c r="BF189" s="225"/>
      <c r="BG189" s="226"/>
      <c r="BH189" s="224"/>
      <c r="BI189" s="225"/>
      <c r="BJ189" s="225"/>
      <c r="BK189" s="226"/>
      <c r="BL189" s="224"/>
      <c r="BM189" s="225"/>
      <c r="BN189" s="225"/>
      <c r="BO189" s="226"/>
      <c r="BP189" s="224"/>
      <c r="BQ189" s="225"/>
      <c r="BR189" s="225"/>
      <c r="BS189" s="225"/>
      <c r="BT189" s="226"/>
      <c r="BU189" s="224"/>
      <c r="BV189" s="225"/>
      <c r="BW189" s="270"/>
      <c r="BX189" s="226"/>
      <c r="BY189" s="224"/>
      <c r="BZ189" s="225"/>
      <c r="CA189" s="225"/>
      <c r="CB189" s="271"/>
      <c r="CC189" s="224"/>
      <c r="CD189" s="225"/>
      <c r="CE189" s="225"/>
      <c r="CF189" s="270"/>
      <c r="CG189" s="271"/>
      <c r="CH189" s="269"/>
      <c r="CI189" s="270"/>
      <c r="CJ189" s="270"/>
      <c r="CK189" s="528" t="s">
        <v>548</v>
      </c>
      <c r="CL189" s="275"/>
      <c r="CM189" s="273"/>
      <c r="CN189" s="273"/>
      <c r="CO189" s="273"/>
      <c r="CP189" s="273"/>
      <c r="CQ189" s="522" t="s">
        <v>351</v>
      </c>
      <c r="CR189" s="273" t="s">
        <v>547</v>
      </c>
      <c r="CS189" s="270"/>
      <c r="CT189" s="271"/>
      <c r="CU189" s="269"/>
      <c r="CV189" s="270"/>
      <c r="CW189" s="225"/>
      <c r="CX189" s="274" t="s">
        <v>351</v>
      </c>
      <c r="CY189" s="275" t="s">
        <v>547</v>
      </c>
      <c r="CZ189" s="225"/>
      <c r="DA189" s="225"/>
      <c r="DB189" s="226"/>
      <c r="DC189" s="224"/>
      <c r="DD189" s="225"/>
      <c r="DE189" s="225"/>
      <c r="DF189" s="225"/>
      <c r="DG189" s="226"/>
      <c r="DH189" s="224"/>
      <c r="DI189" s="225"/>
      <c r="DJ189" s="225"/>
      <c r="DK189" s="226"/>
      <c r="DL189" s="224"/>
      <c r="DM189" s="225"/>
      <c r="DN189" s="225"/>
      <c r="DO189" s="226"/>
      <c r="DP189" s="224"/>
      <c r="DQ189" s="225"/>
      <c r="DR189" s="225"/>
      <c r="DS189" s="225"/>
      <c r="DT189" s="226"/>
    </row>
    <row r="190" spans="2:126" s="220" customFormat="1" ht="9" customHeight="1">
      <c r="B190" s="246" t="s">
        <v>278</v>
      </c>
      <c r="C190" s="247"/>
      <c r="D190" s="247"/>
      <c r="E190" s="247"/>
      <c r="F190" s="247"/>
      <c r="G190" s="247"/>
      <c r="H190" s="247"/>
      <c r="I190" s="247"/>
      <c r="J190" s="247"/>
      <c r="K190" s="247"/>
      <c r="L190" s="247"/>
      <c r="M190" s="247"/>
      <c r="N190" s="247"/>
      <c r="O190" s="247"/>
      <c r="P190" s="247"/>
      <c r="Q190" s="247"/>
      <c r="R190" s="247"/>
      <c r="S190" s="247"/>
      <c r="T190" s="247"/>
      <c r="U190" s="247"/>
      <c r="V190" s="247"/>
      <c r="W190" s="247"/>
      <c r="X190" s="247"/>
      <c r="Y190" s="247"/>
      <c r="Z190" s="247"/>
      <c r="AA190" s="247"/>
      <c r="AB190" s="247"/>
      <c r="AC190" s="247"/>
      <c r="AD190" s="247"/>
      <c r="AE190" s="247"/>
      <c r="AF190" s="247"/>
      <c r="AG190" s="247"/>
      <c r="AH190" s="247"/>
      <c r="AI190" s="247"/>
      <c r="AJ190" s="247"/>
      <c r="AK190" s="247"/>
      <c r="AL190" s="247"/>
      <c r="AM190" s="247"/>
      <c r="AN190" s="247"/>
      <c r="AO190" s="247"/>
      <c r="AP190" s="247"/>
      <c r="AQ190" s="247"/>
      <c r="AR190" s="247"/>
      <c r="AS190" s="247"/>
      <c r="AT190" s="247"/>
      <c r="AU190" s="247"/>
      <c r="AV190" s="247"/>
      <c r="AW190" s="247"/>
      <c r="AX190" s="247"/>
      <c r="AY190" s="247"/>
      <c r="AZ190" s="247"/>
      <c r="BA190" s="247"/>
      <c r="BB190" s="248" t="s">
        <v>326</v>
      </c>
      <c r="BC190" s="224"/>
      <c r="BD190" s="225"/>
      <c r="BE190" s="225"/>
      <c r="BF190" s="225"/>
      <c r="BG190" s="226"/>
      <c r="BH190" s="224"/>
      <c r="BI190" s="225"/>
      <c r="BJ190" s="225"/>
      <c r="BK190" s="226"/>
      <c r="BL190" s="224"/>
      <c r="BM190" s="225"/>
      <c r="BN190" s="225"/>
      <c r="BO190" s="226"/>
      <c r="BP190" s="224"/>
      <c r="BQ190" s="270"/>
      <c r="BR190" s="270"/>
      <c r="BS190" s="270"/>
      <c r="BT190" s="271"/>
      <c r="BU190" s="269"/>
      <c r="BV190" s="270"/>
      <c r="BW190" s="270"/>
      <c r="BX190" s="271"/>
      <c r="BY190" s="224"/>
      <c r="BZ190" s="225"/>
      <c r="CA190" s="225"/>
      <c r="CB190" s="271"/>
      <c r="CC190" s="224"/>
      <c r="CD190" s="225"/>
      <c r="CE190" s="225"/>
      <c r="CF190" s="270"/>
      <c r="CG190" s="271"/>
      <c r="CH190" s="269"/>
      <c r="CI190" s="270"/>
      <c r="CJ190" s="270"/>
      <c r="CK190" s="271"/>
      <c r="CL190" s="269"/>
      <c r="CM190" s="225"/>
      <c r="CN190" s="323"/>
      <c r="CO190" s="323"/>
      <c r="CP190" s="323"/>
      <c r="CQ190" s="523"/>
      <c r="CR190" s="225"/>
      <c r="CS190" s="225"/>
      <c r="CT190" s="226"/>
      <c r="CU190" s="324"/>
      <c r="CV190" s="323"/>
      <c r="CW190" s="323"/>
      <c r="CX190" s="321"/>
      <c r="CY190" s="224"/>
      <c r="CZ190" s="225"/>
      <c r="DA190" s="225"/>
      <c r="DB190" s="226"/>
      <c r="DC190" s="224"/>
      <c r="DD190" s="225"/>
      <c r="DE190" s="225"/>
      <c r="DF190" s="225"/>
      <c r="DG190" s="226"/>
      <c r="DH190" s="224"/>
      <c r="DI190" s="225"/>
      <c r="DJ190" s="225"/>
      <c r="DK190" s="226"/>
      <c r="DL190" s="224"/>
      <c r="DM190" s="225"/>
      <c r="DN190" s="225"/>
      <c r="DO190" s="226"/>
      <c r="DP190" s="224"/>
      <c r="DQ190" s="225"/>
      <c r="DR190" s="225"/>
      <c r="DS190" s="225"/>
      <c r="DT190" s="226"/>
    </row>
    <row r="191" spans="2:126" s="220" customFormat="1" ht="9" customHeight="1">
      <c r="B191" s="246" t="s">
        <v>192</v>
      </c>
      <c r="C191" s="247"/>
      <c r="D191" s="247"/>
      <c r="E191" s="247"/>
      <c r="F191" s="247"/>
      <c r="G191" s="247"/>
      <c r="H191" s="247"/>
      <c r="I191" s="247"/>
      <c r="J191" s="247"/>
      <c r="K191" s="247"/>
      <c r="L191" s="247"/>
      <c r="M191" s="247"/>
      <c r="N191" s="247"/>
      <c r="O191" s="247"/>
      <c r="P191" s="247"/>
      <c r="Q191" s="247"/>
      <c r="R191" s="247"/>
      <c r="S191" s="247"/>
      <c r="T191" s="247"/>
      <c r="U191" s="247"/>
      <c r="V191" s="247"/>
      <c r="W191" s="247"/>
      <c r="X191" s="247"/>
      <c r="Y191" s="247"/>
      <c r="Z191" s="247"/>
      <c r="AA191" s="247"/>
      <c r="AB191" s="247"/>
      <c r="AC191" s="247"/>
      <c r="AD191" s="247"/>
      <c r="AE191" s="247"/>
      <c r="AF191" s="247"/>
      <c r="AG191" s="247"/>
      <c r="AH191" s="247"/>
      <c r="AI191" s="247"/>
      <c r="AJ191" s="247"/>
      <c r="AK191" s="247"/>
      <c r="AL191" s="247"/>
      <c r="AM191" s="247"/>
      <c r="AN191" s="247"/>
      <c r="AO191" s="247"/>
      <c r="AP191" s="247"/>
      <c r="AQ191" s="247"/>
      <c r="AR191" s="247"/>
      <c r="AS191" s="247"/>
      <c r="AT191" s="247"/>
      <c r="AU191" s="247"/>
      <c r="AV191" s="247"/>
      <c r="AW191" s="247"/>
      <c r="AX191" s="247"/>
      <c r="AY191" s="247"/>
      <c r="AZ191" s="247"/>
      <c r="BA191" s="247"/>
      <c r="BB191" s="514" t="s">
        <v>326</v>
      </c>
      <c r="BC191" s="224"/>
      <c r="BD191" s="225"/>
      <c r="BE191" s="225"/>
      <c r="BF191" s="225"/>
      <c r="BG191" s="226"/>
      <c r="BH191" s="224"/>
      <c r="BI191" s="225"/>
      <c r="BJ191" s="225"/>
      <c r="BK191" s="226"/>
      <c r="BL191" s="224"/>
      <c r="BM191" s="225"/>
      <c r="BN191" s="225"/>
      <c r="BO191" s="226"/>
      <c r="BP191" s="224"/>
      <c r="BQ191" s="225"/>
      <c r="BR191" s="225"/>
      <c r="BS191" s="225"/>
      <c r="BT191" s="226"/>
      <c r="BU191" s="224"/>
      <c r="BV191" s="225"/>
      <c r="BW191" s="225"/>
      <c r="BX191" s="226"/>
      <c r="BY191" s="224"/>
      <c r="BZ191" s="225"/>
      <c r="CA191" s="225"/>
      <c r="CB191" s="226"/>
      <c r="CC191" s="224"/>
      <c r="CD191" s="225"/>
      <c r="CE191" s="225"/>
      <c r="CF191" s="225"/>
      <c r="CG191" s="226"/>
      <c r="CH191" s="224"/>
      <c r="CI191" s="270"/>
      <c r="CJ191" s="270"/>
      <c r="CK191" s="271"/>
      <c r="CL191" s="269"/>
      <c r="CM191" s="270"/>
      <c r="CN191" s="270"/>
      <c r="CO191" s="270"/>
      <c r="CP191" s="270"/>
      <c r="CQ191" s="521"/>
      <c r="CR191" s="358"/>
      <c r="CS191" s="270" t="s">
        <v>323</v>
      </c>
      <c r="CT191" s="271"/>
      <c r="CU191" s="269"/>
      <c r="CV191" s="270"/>
      <c r="CW191" s="270"/>
      <c r="CX191" s="271"/>
      <c r="CY191" s="359"/>
      <c r="CZ191" s="270" t="s">
        <v>322</v>
      </c>
      <c r="DA191" s="270"/>
      <c r="DB191" s="271"/>
      <c r="DC191" s="269"/>
      <c r="DD191" s="270"/>
      <c r="DE191" s="225"/>
      <c r="DF191" s="225"/>
      <c r="DG191" s="226"/>
      <c r="DH191" s="224"/>
      <c r="DI191" s="225"/>
      <c r="DJ191" s="225"/>
      <c r="DK191" s="226"/>
      <c r="DL191" s="224"/>
      <c r="DM191" s="225"/>
      <c r="DN191" s="225"/>
      <c r="DO191" s="226"/>
      <c r="DP191" s="224"/>
      <c r="DQ191" s="225"/>
      <c r="DR191" s="225"/>
      <c r="DS191" s="225"/>
      <c r="DT191" s="226"/>
      <c r="DV191" s="220" t="s">
        <v>306</v>
      </c>
    </row>
    <row r="192" spans="2:126" s="220" customFormat="1" ht="9" customHeight="1">
      <c r="B192" s="246" t="s">
        <v>190</v>
      </c>
      <c r="C192" s="247"/>
      <c r="D192" s="247"/>
      <c r="E192" s="247"/>
      <c r="F192" s="247"/>
      <c r="G192" s="247"/>
      <c r="H192" s="247"/>
      <c r="I192" s="247"/>
      <c r="J192" s="247"/>
      <c r="K192" s="247"/>
      <c r="L192" s="247"/>
      <c r="M192" s="247"/>
      <c r="N192" s="247"/>
      <c r="O192" s="247"/>
      <c r="P192" s="247"/>
      <c r="Q192" s="247"/>
      <c r="R192" s="247"/>
      <c r="S192" s="247"/>
      <c r="T192" s="247"/>
      <c r="U192" s="247"/>
      <c r="V192" s="247"/>
      <c r="W192" s="247"/>
      <c r="X192" s="247"/>
      <c r="Y192" s="247"/>
      <c r="Z192" s="247"/>
      <c r="AA192" s="247"/>
      <c r="AB192" s="247"/>
      <c r="AC192" s="247"/>
      <c r="AD192" s="247"/>
      <c r="AE192" s="247"/>
      <c r="AF192" s="247"/>
      <c r="AG192" s="247"/>
      <c r="AH192" s="247"/>
      <c r="AI192" s="247"/>
      <c r="AJ192" s="247"/>
      <c r="AK192" s="247"/>
      <c r="AL192" s="247"/>
      <c r="AM192" s="247"/>
      <c r="AN192" s="247"/>
      <c r="AO192" s="247"/>
      <c r="AP192" s="247"/>
      <c r="AQ192" s="247"/>
      <c r="AR192" s="247"/>
      <c r="AS192" s="247"/>
      <c r="AT192" s="247"/>
      <c r="AU192" s="247"/>
      <c r="AV192" s="247"/>
      <c r="AW192" s="247"/>
      <c r="AX192" s="247"/>
      <c r="AY192" s="247"/>
      <c r="AZ192" s="247"/>
      <c r="BA192" s="247"/>
      <c r="BB192" s="248" t="s">
        <v>326</v>
      </c>
      <c r="BC192" s="224"/>
      <c r="BD192" s="225"/>
      <c r="BE192" s="225"/>
      <c r="BF192" s="225"/>
      <c r="BG192" s="226"/>
      <c r="BH192" s="224"/>
      <c r="BI192" s="225"/>
      <c r="BJ192" s="225"/>
      <c r="BK192" s="226"/>
      <c r="BL192" s="224"/>
      <c r="BM192" s="225"/>
      <c r="BN192" s="225"/>
      <c r="BO192" s="226"/>
      <c r="BP192" s="224"/>
      <c r="BQ192" s="225"/>
      <c r="BR192" s="225"/>
      <c r="BS192" s="225"/>
      <c r="BT192" s="226"/>
      <c r="BU192" s="224"/>
      <c r="BV192" s="225"/>
      <c r="BW192" s="225"/>
      <c r="BX192" s="226"/>
      <c r="BY192" s="224"/>
      <c r="BZ192" s="225"/>
      <c r="CA192" s="225"/>
      <c r="CB192" s="226"/>
      <c r="CC192" s="224"/>
      <c r="CD192" s="225"/>
      <c r="CE192" s="225"/>
      <c r="CF192" s="225"/>
      <c r="CG192" s="226"/>
      <c r="CH192" s="224"/>
      <c r="CI192" s="270"/>
      <c r="CJ192" s="270"/>
      <c r="CK192" s="271" t="s">
        <v>304</v>
      </c>
      <c r="CL192" s="269"/>
      <c r="CM192" s="270"/>
      <c r="CN192" s="270"/>
      <c r="CO192" s="270"/>
      <c r="CP192" s="270"/>
      <c r="CQ192" s="521"/>
      <c r="CR192" s="235"/>
      <c r="CS192" s="235"/>
      <c r="CT192" s="271"/>
      <c r="CU192" s="269"/>
      <c r="CV192" s="270"/>
      <c r="CW192" s="270"/>
      <c r="CX192" s="271"/>
      <c r="CY192" s="360"/>
      <c r="CZ192" s="235"/>
      <c r="DA192" s="270"/>
      <c r="DB192" s="271"/>
      <c r="DC192" s="269"/>
      <c r="DD192" s="270"/>
      <c r="DE192" s="225"/>
      <c r="DF192" s="225"/>
      <c r="DG192" s="226"/>
      <c r="DH192" s="224"/>
      <c r="DI192" s="225"/>
      <c r="DJ192" s="225"/>
      <c r="DK192" s="226"/>
      <c r="DL192" s="224"/>
      <c r="DM192" s="225"/>
      <c r="DN192" s="225"/>
      <c r="DO192" s="226"/>
      <c r="DP192" s="224"/>
      <c r="DQ192" s="225"/>
      <c r="DR192" s="225"/>
      <c r="DS192" s="225"/>
      <c r="DT192" s="226"/>
    </row>
    <row r="193" spans="1:124" s="220" customFormat="1" ht="9" customHeight="1">
      <c r="B193" s="246" t="s">
        <v>191</v>
      </c>
      <c r="C193" s="247"/>
      <c r="D193" s="247"/>
      <c r="E193" s="247"/>
      <c r="F193" s="247"/>
      <c r="G193" s="247"/>
      <c r="H193" s="247"/>
      <c r="I193" s="247"/>
      <c r="J193" s="247"/>
      <c r="K193" s="247"/>
      <c r="L193" s="247"/>
      <c r="M193" s="247"/>
      <c r="N193" s="247"/>
      <c r="O193" s="247"/>
      <c r="P193" s="247"/>
      <c r="Q193" s="247"/>
      <c r="R193" s="247"/>
      <c r="S193" s="247"/>
      <c r="T193" s="247"/>
      <c r="U193" s="247"/>
      <c r="V193" s="247"/>
      <c r="W193" s="247"/>
      <c r="X193" s="247"/>
      <c r="Y193" s="247"/>
      <c r="Z193" s="247"/>
      <c r="AA193" s="247"/>
      <c r="AB193" s="247"/>
      <c r="AC193" s="247"/>
      <c r="AD193" s="247"/>
      <c r="AE193" s="247"/>
      <c r="AF193" s="247"/>
      <c r="AG193" s="247"/>
      <c r="AH193" s="247"/>
      <c r="AI193" s="247"/>
      <c r="AJ193" s="247"/>
      <c r="AK193" s="247"/>
      <c r="AL193" s="247"/>
      <c r="AM193" s="247"/>
      <c r="AN193" s="247"/>
      <c r="AO193" s="247"/>
      <c r="AP193" s="247"/>
      <c r="AQ193" s="247"/>
      <c r="AR193" s="247"/>
      <c r="AS193" s="247"/>
      <c r="AT193" s="247"/>
      <c r="AU193" s="247"/>
      <c r="AV193" s="247"/>
      <c r="AW193" s="247"/>
      <c r="AX193" s="247"/>
      <c r="AY193" s="247"/>
      <c r="AZ193" s="247"/>
      <c r="BA193" s="247"/>
      <c r="BB193" s="248" t="s">
        <v>326</v>
      </c>
      <c r="BC193" s="224"/>
      <c r="BD193" s="225"/>
      <c r="BE193" s="225"/>
      <c r="BF193" s="225"/>
      <c r="BG193" s="226"/>
      <c r="BH193" s="224"/>
      <c r="BI193" s="225"/>
      <c r="BJ193" s="225"/>
      <c r="BK193" s="226"/>
      <c r="BL193" s="224"/>
      <c r="BM193" s="225"/>
      <c r="BN193" s="225"/>
      <c r="BO193" s="226"/>
      <c r="BP193" s="224"/>
      <c r="BQ193" s="225"/>
      <c r="BR193" s="225"/>
      <c r="BS193" s="225"/>
      <c r="BT193" s="226"/>
      <c r="BU193" s="224"/>
      <c r="BV193" s="225"/>
      <c r="BW193" s="225"/>
      <c r="BX193" s="226"/>
      <c r="BY193" s="224"/>
      <c r="BZ193" s="225"/>
      <c r="CA193" s="225"/>
      <c r="CB193" s="226"/>
      <c r="CC193" s="224"/>
      <c r="CD193" s="225"/>
      <c r="CE193" s="225"/>
      <c r="CF193" s="225"/>
      <c r="CG193" s="226"/>
      <c r="CH193" s="224"/>
      <c r="CI193" s="270"/>
      <c r="CJ193" s="270"/>
      <c r="CK193" s="271"/>
      <c r="CL193" s="269"/>
      <c r="CM193" s="270"/>
      <c r="CN193" s="270"/>
      <c r="CO193" s="270"/>
      <c r="CP193" s="270"/>
      <c r="CQ193" s="521"/>
      <c r="CR193" s="323"/>
      <c r="CS193" s="323"/>
      <c r="CT193" s="321"/>
      <c r="CU193" s="324"/>
      <c r="CV193" s="323"/>
      <c r="CW193" s="323"/>
      <c r="CX193" s="271"/>
      <c r="CY193" s="361"/>
      <c r="CZ193" s="323"/>
      <c r="DA193" s="323"/>
      <c r="DB193" s="321"/>
      <c r="DC193" s="324"/>
      <c r="DD193" s="323"/>
      <c r="DE193" s="225"/>
      <c r="DF193" s="225"/>
      <c r="DG193" s="226"/>
      <c r="DH193" s="224"/>
      <c r="DI193" s="225"/>
      <c r="DJ193" s="225"/>
      <c r="DK193" s="226"/>
      <c r="DL193" s="224"/>
      <c r="DM193" s="225"/>
      <c r="DN193" s="225"/>
      <c r="DO193" s="226"/>
      <c r="DP193" s="224"/>
      <c r="DQ193" s="225"/>
      <c r="DR193" s="225"/>
      <c r="DS193" s="225"/>
      <c r="DT193" s="226"/>
    </row>
    <row r="194" spans="1:124">
      <c r="A194"/>
      <c r="B194" s="249" t="s">
        <v>205</v>
      </c>
      <c r="C194" s="265"/>
      <c r="D194" s="265"/>
      <c r="E194" s="265"/>
      <c r="F194" s="265"/>
      <c r="G194" s="265"/>
      <c r="H194" s="265"/>
      <c r="I194" s="265"/>
      <c r="J194" s="265"/>
      <c r="K194" s="265"/>
      <c r="L194" s="265"/>
      <c r="M194" s="265"/>
      <c r="N194" s="265"/>
      <c r="O194" s="265"/>
      <c r="P194" s="265"/>
      <c r="Q194" s="265"/>
      <c r="R194" s="265"/>
      <c r="S194" s="265"/>
      <c r="T194" s="265"/>
      <c r="U194" s="265"/>
      <c r="V194" s="265"/>
      <c r="W194" s="265"/>
      <c r="X194" s="265"/>
      <c r="Y194" s="265"/>
      <c r="Z194" s="265"/>
      <c r="AA194" s="265"/>
      <c r="AB194" s="265"/>
      <c r="AC194" s="265"/>
      <c r="AD194" s="265"/>
      <c r="AE194" s="265"/>
      <c r="AF194" s="265"/>
      <c r="AG194" s="265"/>
      <c r="AH194" s="265"/>
      <c r="AI194" s="265"/>
      <c r="AJ194" s="265"/>
      <c r="AK194" s="265"/>
      <c r="AL194" s="265"/>
      <c r="AM194" s="265"/>
      <c r="AN194" s="265"/>
      <c r="AO194" s="265"/>
      <c r="AP194" s="265"/>
      <c r="AQ194" s="265"/>
      <c r="AR194" s="265"/>
      <c r="AS194" s="265"/>
      <c r="AT194" s="265"/>
      <c r="AU194" s="265"/>
      <c r="AV194" s="265"/>
      <c r="AW194" s="265"/>
      <c r="AX194" s="265"/>
      <c r="AY194" s="265"/>
      <c r="AZ194" s="265"/>
      <c r="BA194" s="265"/>
      <c r="BB194" s="402" t="s">
        <v>274</v>
      </c>
      <c r="BC194" s="266"/>
      <c r="BD194" s="265"/>
      <c r="BE194" s="265"/>
      <c r="BF194" s="265"/>
      <c r="BG194" s="268"/>
      <c r="BH194" s="266"/>
      <c r="BI194" s="265"/>
      <c r="BJ194" s="265"/>
      <c r="BK194" s="268"/>
      <c r="BL194" s="266"/>
      <c r="BM194" s="265"/>
      <c r="BN194" s="265"/>
      <c r="BO194" s="268"/>
      <c r="BP194" s="266"/>
      <c r="BQ194" s="265"/>
      <c r="BR194" s="265"/>
      <c r="BS194" s="265"/>
      <c r="BT194" s="268"/>
      <c r="BU194" s="266"/>
      <c r="BV194" s="265"/>
      <c r="BW194" s="265"/>
      <c r="BX194" s="268"/>
      <c r="BY194" s="266"/>
      <c r="BZ194" s="265"/>
      <c r="CA194" s="265"/>
      <c r="CB194" s="268"/>
      <c r="CC194" s="266"/>
      <c r="CD194" s="265"/>
      <c r="CE194" s="265"/>
      <c r="CF194" s="265"/>
      <c r="CG194" s="268"/>
      <c r="CH194" s="266"/>
      <c r="CI194" s="265"/>
      <c r="CJ194" s="265"/>
      <c r="CK194" s="268"/>
      <c r="CL194" s="266"/>
      <c r="CM194" s="265"/>
      <c r="CN194" s="265"/>
      <c r="CO194" s="265"/>
      <c r="CP194" s="265"/>
      <c r="CQ194" s="520"/>
      <c r="CR194" s="265"/>
      <c r="CS194" s="265"/>
      <c r="CT194" s="268"/>
      <c r="CU194" s="266"/>
      <c r="CV194" s="265"/>
      <c r="CW194" s="265"/>
      <c r="CX194" s="268"/>
      <c r="CY194" s="266"/>
      <c r="CZ194" s="265"/>
      <c r="DA194" s="265"/>
      <c r="DB194" s="268"/>
      <c r="DC194" s="266"/>
      <c r="DD194" s="265"/>
      <c r="DE194" s="265"/>
      <c r="DF194" s="265"/>
      <c r="DG194" s="268"/>
      <c r="DH194" s="266"/>
      <c r="DI194" s="265"/>
      <c r="DJ194" s="265"/>
      <c r="DK194" s="268"/>
      <c r="DL194" s="266"/>
      <c r="DM194" s="265"/>
      <c r="DN194" s="265"/>
      <c r="DO194" s="268"/>
      <c r="DP194" s="266"/>
      <c r="DQ194" s="265"/>
      <c r="DR194" s="265"/>
      <c r="DS194" s="265"/>
      <c r="DT194" s="268"/>
    </row>
    <row r="195" spans="1:124" s="220" customFormat="1" ht="9" customHeight="1">
      <c r="B195" s="393" t="s">
        <v>220</v>
      </c>
      <c r="C195" s="247"/>
      <c r="D195" s="247"/>
      <c r="E195" s="247"/>
      <c r="F195" s="247"/>
      <c r="G195" s="247"/>
      <c r="H195" s="247"/>
      <c r="I195" s="247"/>
      <c r="J195" s="247"/>
      <c r="K195" s="247"/>
      <c r="L195" s="247"/>
      <c r="M195" s="247"/>
      <c r="N195" s="247"/>
      <c r="O195" s="247"/>
      <c r="P195" s="247"/>
      <c r="Q195" s="247"/>
      <c r="R195" s="247"/>
      <c r="S195" s="247"/>
      <c r="T195" s="247"/>
      <c r="U195" s="247"/>
      <c r="V195" s="247"/>
      <c r="W195" s="247"/>
      <c r="X195" s="247"/>
      <c r="Y195" s="247"/>
      <c r="Z195" s="247"/>
      <c r="AA195" s="247"/>
      <c r="AB195" s="247"/>
      <c r="AC195" s="247"/>
      <c r="AD195" s="247"/>
      <c r="AE195" s="247"/>
      <c r="AF195" s="247"/>
      <c r="AG195" s="247"/>
      <c r="AH195" s="247"/>
      <c r="AI195" s="247"/>
      <c r="AJ195" s="247"/>
      <c r="AK195" s="247"/>
      <c r="AL195" s="247"/>
      <c r="AM195" s="247"/>
      <c r="AN195" s="247"/>
      <c r="AO195" s="247"/>
      <c r="AP195" s="247"/>
      <c r="AQ195" s="247"/>
      <c r="AR195" s="247"/>
      <c r="AS195" s="247"/>
      <c r="AT195" s="247"/>
      <c r="AU195" s="247"/>
      <c r="AV195" s="247"/>
      <c r="AW195" s="247"/>
      <c r="AX195" s="247"/>
      <c r="AY195" s="247"/>
      <c r="AZ195" s="247"/>
      <c r="BA195" s="247"/>
      <c r="BB195" s="247" t="s">
        <v>274</v>
      </c>
      <c r="BC195" s="269"/>
      <c r="BD195" s="270"/>
      <c r="BE195" s="270"/>
      <c r="BF195" s="270"/>
      <c r="BG195" s="271"/>
      <c r="BH195" s="269"/>
      <c r="BI195" s="270"/>
      <c r="BJ195" s="270"/>
      <c r="BK195" s="271"/>
      <c r="BL195" s="269"/>
      <c r="BM195" s="270"/>
      <c r="BN195" s="270"/>
      <c r="BO195" s="271"/>
      <c r="BP195" s="269"/>
      <c r="BQ195" s="270"/>
      <c r="BR195" s="270"/>
      <c r="BS195" s="270"/>
      <c r="BT195" s="271"/>
      <c r="BU195" s="224"/>
      <c r="BV195" s="225"/>
      <c r="BW195" s="225"/>
      <c r="BX195" s="226"/>
      <c r="BY195" s="224"/>
      <c r="BZ195" s="225"/>
      <c r="CA195" s="225"/>
      <c r="CB195" s="226"/>
      <c r="CC195" s="224"/>
      <c r="CD195" s="225"/>
      <c r="CE195" s="225"/>
      <c r="CF195" s="225"/>
      <c r="CG195" s="226"/>
      <c r="CH195" s="224"/>
      <c r="CI195" s="225"/>
      <c r="CJ195" s="225"/>
      <c r="CK195" s="226"/>
      <c r="CL195" s="224"/>
      <c r="CM195" s="225"/>
      <c r="CN195" s="225"/>
      <c r="CO195" s="225"/>
      <c r="CP195" s="225"/>
      <c r="CQ195" s="519"/>
      <c r="CR195" s="225"/>
      <c r="CS195" s="225"/>
      <c r="CT195" s="226"/>
      <c r="CU195" s="224"/>
      <c r="CV195" s="225"/>
      <c r="CW195" s="225"/>
      <c r="CX195" s="226"/>
      <c r="CY195" s="224"/>
      <c r="CZ195" s="225"/>
      <c r="DA195" s="225"/>
      <c r="DB195" s="226"/>
      <c r="DC195" s="224"/>
      <c r="DD195" s="225"/>
      <c r="DE195" s="225"/>
      <c r="DF195" s="225"/>
      <c r="DG195" s="226"/>
      <c r="DH195" s="224"/>
      <c r="DI195" s="225"/>
      <c r="DJ195" s="225"/>
      <c r="DK195" s="226"/>
      <c r="DL195" s="224"/>
      <c r="DM195" s="225"/>
      <c r="DN195" s="225"/>
      <c r="DO195" s="226"/>
      <c r="DP195" s="224"/>
      <c r="DQ195" s="225"/>
      <c r="DR195" s="225"/>
      <c r="DS195" s="225"/>
      <c r="DT195" s="226"/>
    </row>
    <row r="196" spans="1:124" s="220" customFormat="1" ht="9.75" customHeight="1">
      <c r="B196" s="394" t="s">
        <v>343</v>
      </c>
      <c r="C196" s="247"/>
      <c r="D196" s="247"/>
      <c r="E196" s="247"/>
      <c r="F196" s="247"/>
      <c r="G196" s="247"/>
      <c r="H196" s="247"/>
      <c r="I196" s="247"/>
      <c r="J196" s="247"/>
      <c r="K196" s="247"/>
      <c r="L196" s="247"/>
      <c r="M196" s="247"/>
      <c r="N196" s="247"/>
      <c r="O196" s="247"/>
      <c r="P196" s="247"/>
      <c r="Q196" s="247"/>
      <c r="R196" s="247"/>
      <c r="S196" s="247"/>
      <c r="T196" s="247"/>
      <c r="U196" s="247"/>
      <c r="V196" s="247"/>
      <c r="W196" s="247"/>
      <c r="X196" s="247"/>
      <c r="Y196" s="247"/>
      <c r="Z196" s="247"/>
      <c r="AA196" s="247"/>
      <c r="AB196" s="247"/>
      <c r="AC196" s="247"/>
      <c r="AD196" s="247"/>
      <c r="AE196" s="247"/>
      <c r="AF196" s="247"/>
      <c r="AG196" s="247"/>
      <c r="AH196" s="247"/>
      <c r="AI196" s="247"/>
      <c r="AJ196" s="247"/>
      <c r="AK196" s="247"/>
      <c r="AL196" s="247"/>
      <c r="AM196" s="247"/>
      <c r="AN196" s="247"/>
      <c r="AO196" s="247"/>
      <c r="AP196" s="247"/>
      <c r="AQ196" s="247"/>
      <c r="AR196" s="247"/>
      <c r="AS196" s="247"/>
      <c r="AT196" s="247"/>
      <c r="AU196" s="247"/>
      <c r="AV196" s="247"/>
      <c r="AW196" s="247"/>
      <c r="AX196" s="247"/>
      <c r="AY196" s="247"/>
      <c r="AZ196" s="247"/>
      <c r="BA196" s="247"/>
      <c r="BB196" s="247" t="s">
        <v>274</v>
      </c>
      <c r="BC196" s="269"/>
      <c r="BD196" s="270"/>
      <c r="BE196" s="270"/>
      <c r="BF196" s="270"/>
      <c r="BG196" s="271"/>
      <c r="BH196" s="269"/>
      <c r="BI196" s="270"/>
      <c r="BJ196" s="270"/>
      <c r="BK196" s="271"/>
      <c r="BL196" s="269"/>
      <c r="BM196" s="270"/>
      <c r="BN196" s="270"/>
      <c r="BO196" s="271"/>
      <c r="BP196" s="269"/>
      <c r="BQ196" s="270"/>
      <c r="BR196" s="270"/>
      <c r="BS196" s="270"/>
      <c r="BT196" s="271"/>
      <c r="BU196" s="224"/>
      <c r="BV196" s="225"/>
      <c r="BW196" s="225"/>
      <c r="BX196" s="226"/>
      <c r="BY196" s="224"/>
      <c r="BZ196" s="225"/>
      <c r="CA196" s="225"/>
      <c r="CB196" s="226"/>
      <c r="CC196" s="224"/>
      <c r="CD196" s="225"/>
      <c r="CE196" s="225"/>
      <c r="CF196" s="380"/>
      <c r="CG196" s="396"/>
      <c r="CH196" s="395"/>
      <c r="CI196" s="380"/>
      <c r="CJ196" s="380"/>
      <c r="CK196" s="396"/>
      <c r="CL196" s="224"/>
      <c r="CM196" s="225"/>
      <c r="CN196" s="225"/>
      <c r="CO196" s="225"/>
      <c r="CP196" s="225"/>
      <c r="CQ196" s="519"/>
      <c r="CR196" s="225"/>
      <c r="CS196" s="225"/>
      <c r="CT196" s="226"/>
      <c r="CU196" s="224"/>
      <c r="CV196" s="225"/>
      <c r="CW196" s="225"/>
      <c r="CX196" s="226"/>
      <c r="CY196" s="224"/>
      <c r="CZ196" s="225"/>
      <c r="DA196" s="225"/>
      <c r="DB196" s="226"/>
      <c r="DC196" s="224"/>
      <c r="DD196" s="225"/>
      <c r="DE196" s="225"/>
      <c r="DF196" s="225"/>
      <c r="DG196" s="226"/>
      <c r="DH196" s="224"/>
      <c r="DI196" s="225"/>
      <c r="DJ196" s="225"/>
      <c r="DK196" s="226"/>
      <c r="DL196" s="224"/>
      <c r="DM196" s="225"/>
      <c r="DN196" s="225"/>
      <c r="DO196" s="226"/>
      <c r="DP196" s="224"/>
      <c r="DQ196" s="225"/>
      <c r="DR196" s="225"/>
      <c r="DS196" s="225"/>
      <c r="DT196" s="226"/>
    </row>
    <row r="197" spans="1:124" s="220" customFormat="1" ht="9.75" customHeight="1">
      <c r="B197" s="394" t="s">
        <v>344</v>
      </c>
      <c r="C197" s="247"/>
      <c r="D197" s="247"/>
      <c r="E197" s="247"/>
      <c r="F197" s="247"/>
      <c r="G197" s="247"/>
      <c r="H197" s="247"/>
      <c r="I197" s="247"/>
      <c r="J197" s="247"/>
      <c r="K197" s="247"/>
      <c r="L197" s="247"/>
      <c r="M197" s="247"/>
      <c r="N197" s="247"/>
      <c r="O197" s="247"/>
      <c r="P197" s="247"/>
      <c r="Q197" s="247"/>
      <c r="R197" s="247"/>
      <c r="S197" s="247"/>
      <c r="T197" s="247"/>
      <c r="U197" s="247"/>
      <c r="V197" s="247"/>
      <c r="W197" s="247"/>
      <c r="X197" s="247"/>
      <c r="Y197" s="247"/>
      <c r="Z197" s="247"/>
      <c r="AA197" s="247"/>
      <c r="AB197" s="247"/>
      <c r="AC197" s="247"/>
      <c r="AD197" s="247"/>
      <c r="AE197" s="247"/>
      <c r="AF197" s="247"/>
      <c r="AG197" s="247"/>
      <c r="AH197" s="247"/>
      <c r="AI197" s="247"/>
      <c r="AJ197" s="247"/>
      <c r="AK197" s="247"/>
      <c r="AL197" s="247"/>
      <c r="AM197" s="247"/>
      <c r="AN197" s="247"/>
      <c r="AO197" s="247"/>
      <c r="AP197" s="247"/>
      <c r="AQ197" s="247"/>
      <c r="AR197" s="247"/>
      <c r="AS197" s="247"/>
      <c r="AT197" s="247"/>
      <c r="AU197" s="247"/>
      <c r="AV197" s="247"/>
      <c r="AW197" s="247"/>
      <c r="AX197" s="247"/>
      <c r="AY197" s="247"/>
      <c r="AZ197" s="247"/>
      <c r="BA197" s="247"/>
      <c r="BB197" s="247" t="s">
        <v>274</v>
      </c>
      <c r="BC197" s="269"/>
      <c r="BD197" s="270"/>
      <c r="BE197" s="270"/>
      <c r="BF197" s="270"/>
      <c r="BG197" s="271"/>
      <c r="BH197" s="269"/>
      <c r="BI197" s="270"/>
      <c r="BJ197" s="270"/>
      <c r="BK197" s="271"/>
      <c r="BL197" s="269"/>
      <c r="BM197" s="270"/>
      <c r="BN197" s="270"/>
      <c r="BO197" s="271"/>
      <c r="BP197" s="269"/>
      <c r="BQ197" s="270"/>
      <c r="BR197" s="270"/>
      <c r="BS197" s="270"/>
      <c r="BT197" s="271"/>
      <c r="BU197" s="224"/>
      <c r="BV197" s="225"/>
      <c r="BW197" s="225"/>
      <c r="BX197" s="226"/>
      <c r="BY197" s="224"/>
      <c r="BZ197" s="225"/>
      <c r="CA197" s="225"/>
      <c r="CB197" s="226"/>
      <c r="CC197" s="224"/>
      <c r="CD197" s="225"/>
      <c r="CE197" s="225"/>
      <c r="CF197" s="225"/>
      <c r="CG197" s="226"/>
      <c r="CH197" s="224"/>
      <c r="CI197" s="225"/>
      <c r="CJ197" s="381"/>
      <c r="CK197" s="374"/>
      <c r="CL197" s="224"/>
      <c r="CM197" s="225"/>
      <c r="CN197" s="225"/>
      <c r="CO197" s="225"/>
      <c r="CP197" s="225"/>
      <c r="CQ197" s="519"/>
      <c r="CR197" s="225"/>
      <c r="CS197" s="225"/>
      <c r="CT197" s="226"/>
      <c r="CU197" s="224"/>
      <c r="CV197" s="225"/>
      <c r="CW197" s="225"/>
      <c r="CX197" s="226"/>
      <c r="CY197" s="224"/>
      <c r="CZ197" s="225"/>
      <c r="DA197" s="225"/>
      <c r="DB197" s="226"/>
      <c r="DC197" s="224"/>
      <c r="DD197" s="225"/>
      <c r="DE197" s="225"/>
      <c r="DF197" s="225"/>
      <c r="DG197" s="226"/>
      <c r="DH197" s="224"/>
      <c r="DI197" s="225"/>
      <c r="DJ197" s="225"/>
      <c r="DK197" s="226"/>
      <c r="DL197" s="224"/>
      <c r="DM197" s="225"/>
      <c r="DN197" s="225"/>
      <c r="DO197" s="226"/>
      <c r="DP197" s="224"/>
      <c r="DQ197" s="225"/>
      <c r="DR197" s="225"/>
      <c r="DS197" s="225"/>
      <c r="DT197" s="226"/>
    </row>
    <row r="198" spans="1:124" s="220" customFormat="1" ht="9.75" customHeight="1">
      <c r="B198" s="394" t="s">
        <v>345</v>
      </c>
      <c r="C198" s="247"/>
      <c r="D198" s="247"/>
      <c r="E198" s="247"/>
      <c r="F198" s="247"/>
      <c r="G198" s="247"/>
      <c r="H198" s="247"/>
      <c r="I198" s="247"/>
      <c r="J198" s="247"/>
      <c r="K198" s="247"/>
      <c r="L198" s="247"/>
      <c r="M198" s="247"/>
      <c r="N198" s="247"/>
      <c r="O198" s="247"/>
      <c r="P198" s="247"/>
      <c r="Q198" s="247"/>
      <c r="R198" s="247"/>
      <c r="S198" s="247"/>
      <c r="T198" s="247"/>
      <c r="U198" s="247"/>
      <c r="V198" s="247"/>
      <c r="W198" s="247"/>
      <c r="X198" s="247"/>
      <c r="Y198" s="247"/>
      <c r="Z198" s="247"/>
      <c r="AA198" s="247"/>
      <c r="AB198" s="247"/>
      <c r="AC198" s="247"/>
      <c r="AD198" s="247"/>
      <c r="AE198" s="247"/>
      <c r="AF198" s="247"/>
      <c r="AG198" s="247"/>
      <c r="AH198" s="247"/>
      <c r="AI198" s="247"/>
      <c r="AJ198" s="247"/>
      <c r="AK198" s="247"/>
      <c r="AL198" s="247"/>
      <c r="AM198" s="247"/>
      <c r="AN198" s="247"/>
      <c r="AO198" s="247"/>
      <c r="AP198" s="247"/>
      <c r="AQ198" s="247"/>
      <c r="AR198" s="247"/>
      <c r="AS198" s="247"/>
      <c r="AT198" s="247"/>
      <c r="AU198" s="247"/>
      <c r="AV198" s="247"/>
      <c r="AW198" s="247"/>
      <c r="AX198" s="247"/>
      <c r="AY198" s="247"/>
      <c r="AZ198" s="247"/>
      <c r="BA198" s="247"/>
      <c r="BB198" s="247" t="s">
        <v>274</v>
      </c>
      <c r="BC198" s="269"/>
      <c r="BD198" s="270"/>
      <c r="BE198" s="270"/>
      <c r="BF198" s="270"/>
      <c r="BG198" s="271"/>
      <c r="BH198" s="269"/>
      <c r="BI198" s="270"/>
      <c r="BJ198" s="270"/>
      <c r="BK198" s="271"/>
      <c r="BL198" s="269"/>
      <c r="BM198" s="270"/>
      <c r="BN198" s="270"/>
      <c r="BO198" s="271"/>
      <c r="BP198" s="269"/>
      <c r="BQ198" s="270"/>
      <c r="BR198" s="270"/>
      <c r="BS198" s="270"/>
      <c r="BT198" s="271"/>
      <c r="BU198" s="224"/>
      <c r="BV198" s="225"/>
      <c r="BW198" s="225"/>
      <c r="BX198" s="226"/>
      <c r="BY198" s="224"/>
      <c r="BZ198" s="225"/>
      <c r="CA198" s="225"/>
      <c r="CB198" s="226"/>
      <c r="CC198" s="224"/>
      <c r="CD198" s="225"/>
      <c r="CE198" s="225"/>
      <c r="CF198" s="225"/>
      <c r="CG198" s="226"/>
      <c r="CH198" s="224"/>
      <c r="CI198" s="225"/>
      <c r="CJ198" s="270"/>
      <c r="CK198" s="413"/>
      <c r="CL198" s="224"/>
      <c r="CM198" s="225"/>
      <c r="CN198" s="225"/>
      <c r="CO198" s="225"/>
      <c r="CP198" s="225"/>
      <c r="CQ198" s="519"/>
      <c r="CR198" s="225"/>
      <c r="CS198" s="225"/>
      <c r="CT198" s="226"/>
      <c r="CU198" s="224"/>
      <c r="CV198" s="225"/>
      <c r="CW198" s="225"/>
      <c r="CX198" s="226"/>
      <c r="CY198" s="224"/>
      <c r="CZ198" s="225"/>
      <c r="DA198" s="225"/>
      <c r="DB198" s="226"/>
      <c r="DC198" s="224"/>
      <c r="DD198" s="225"/>
      <c r="DE198" s="225"/>
      <c r="DF198" s="225"/>
      <c r="DG198" s="226"/>
      <c r="DH198" s="224"/>
      <c r="DI198" s="225"/>
      <c r="DJ198" s="225"/>
      <c r="DK198" s="226"/>
      <c r="DL198" s="224"/>
      <c r="DM198" s="225"/>
      <c r="DN198" s="225"/>
      <c r="DO198" s="226"/>
      <c r="DP198" s="224"/>
      <c r="DQ198" s="225"/>
      <c r="DR198" s="225"/>
      <c r="DS198" s="225"/>
      <c r="DT198" s="226"/>
    </row>
    <row r="199" spans="1:124" s="220" customFormat="1" ht="9.75" customHeight="1">
      <c r="B199" s="394" t="s">
        <v>346</v>
      </c>
      <c r="C199" s="247"/>
      <c r="D199" s="247"/>
      <c r="E199" s="247"/>
      <c r="F199" s="247"/>
      <c r="G199" s="247"/>
      <c r="H199" s="247"/>
      <c r="I199" s="247"/>
      <c r="J199" s="247"/>
      <c r="K199" s="247"/>
      <c r="L199" s="247"/>
      <c r="M199" s="247"/>
      <c r="N199" s="247"/>
      <c r="O199" s="247"/>
      <c r="P199" s="247"/>
      <c r="Q199" s="247"/>
      <c r="R199" s="247"/>
      <c r="S199" s="247"/>
      <c r="T199" s="247"/>
      <c r="U199" s="247"/>
      <c r="V199" s="247"/>
      <c r="W199" s="247"/>
      <c r="X199" s="247"/>
      <c r="Y199" s="247"/>
      <c r="Z199" s="247"/>
      <c r="AA199" s="247"/>
      <c r="AB199" s="247"/>
      <c r="AC199" s="247"/>
      <c r="AD199" s="247"/>
      <c r="AE199" s="247"/>
      <c r="AF199" s="247"/>
      <c r="AG199" s="247"/>
      <c r="AH199" s="247"/>
      <c r="AI199" s="247"/>
      <c r="AJ199" s="247"/>
      <c r="AK199" s="247"/>
      <c r="AL199" s="247"/>
      <c r="AM199" s="247"/>
      <c r="AN199" s="247"/>
      <c r="AO199" s="247"/>
      <c r="AP199" s="247"/>
      <c r="AQ199" s="247"/>
      <c r="AR199" s="247"/>
      <c r="AS199" s="247"/>
      <c r="AT199" s="247"/>
      <c r="AU199" s="247"/>
      <c r="AV199" s="247"/>
      <c r="AW199" s="247"/>
      <c r="AX199" s="247"/>
      <c r="AY199" s="247"/>
      <c r="AZ199" s="247"/>
      <c r="BA199" s="247"/>
      <c r="BB199" s="247" t="s">
        <v>274</v>
      </c>
      <c r="BC199" s="269"/>
      <c r="BD199" s="270"/>
      <c r="BE199" s="270"/>
      <c r="BF199" s="270"/>
      <c r="BG199" s="271"/>
      <c r="BH199" s="269"/>
      <c r="BI199" s="270"/>
      <c r="BJ199" s="270"/>
      <c r="BK199" s="271"/>
      <c r="BL199" s="269"/>
      <c r="BM199" s="270"/>
      <c r="BN199" s="270"/>
      <c r="BO199" s="271"/>
      <c r="BP199" s="269"/>
      <c r="BQ199" s="270"/>
      <c r="BR199" s="270"/>
      <c r="BS199" s="270"/>
      <c r="BT199" s="271"/>
      <c r="BU199" s="224"/>
      <c r="BV199" s="225"/>
      <c r="BW199" s="225"/>
      <c r="BX199" s="226"/>
      <c r="BY199" s="224"/>
      <c r="BZ199" s="225"/>
      <c r="CA199" s="225"/>
      <c r="CB199" s="226"/>
      <c r="CC199" s="224"/>
      <c r="CD199" s="225"/>
      <c r="CE199" s="225"/>
      <c r="CF199" s="225"/>
      <c r="CG199" s="226"/>
      <c r="CH199" s="224"/>
      <c r="CI199" s="225"/>
      <c r="CJ199" s="225"/>
      <c r="CK199" s="226"/>
      <c r="CL199" s="224"/>
      <c r="CM199" s="225"/>
      <c r="CN199" s="225"/>
      <c r="CO199" s="225"/>
      <c r="CP199" s="225"/>
      <c r="CQ199" s="519"/>
      <c r="CR199" s="225"/>
      <c r="CS199" s="225"/>
      <c r="CT199" s="226"/>
      <c r="CU199" s="224"/>
      <c r="CV199" s="225"/>
      <c r="CW199" s="225"/>
      <c r="CX199" s="226"/>
      <c r="CY199" s="224"/>
      <c r="CZ199" s="225"/>
      <c r="DA199" s="225"/>
      <c r="DB199" s="226"/>
      <c r="DC199" s="224"/>
      <c r="DD199" s="225"/>
      <c r="DE199" s="225"/>
      <c r="DF199" s="225"/>
      <c r="DG199" s="226"/>
      <c r="DH199" s="224"/>
      <c r="DI199" s="225"/>
      <c r="DJ199" s="225"/>
      <c r="DK199" s="226"/>
      <c r="DL199" s="224"/>
      <c r="DM199" s="225"/>
      <c r="DN199" s="225"/>
      <c r="DO199" s="226"/>
      <c r="DP199" s="224"/>
      <c r="DQ199" s="225"/>
      <c r="DR199" s="225"/>
      <c r="DS199" s="225"/>
      <c r="DT199" s="226"/>
    </row>
    <row r="200" spans="1:124" s="220" customFormat="1" ht="9" customHeight="1">
      <c r="B200" s="391" t="s">
        <v>53</v>
      </c>
      <c r="C200" s="247"/>
      <c r="D200" s="247"/>
      <c r="E200" s="247"/>
      <c r="F200" s="247"/>
      <c r="G200" s="247"/>
      <c r="H200" s="247"/>
      <c r="I200" s="247"/>
      <c r="J200" s="247"/>
      <c r="K200" s="247"/>
      <c r="L200" s="247"/>
      <c r="M200" s="247"/>
      <c r="N200" s="247"/>
      <c r="O200" s="247"/>
      <c r="P200" s="247"/>
      <c r="Q200" s="247"/>
      <c r="R200" s="247"/>
      <c r="S200" s="247"/>
      <c r="T200" s="247"/>
      <c r="U200" s="247"/>
      <c r="V200" s="247"/>
      <c r="W200" s="247"/>
      <c r="X200" s="247"/>
      <c r="Y200" s="247"/>
      <c r="Z200" s="247"/>
      <c r="AA200" s="247"/>
      <c r="AB200" s="247"/>
      <c r="AC200" s="247"/>
      <c r="AD200" s="247"/>
      <c r="AE200" s="247"/>
      <c r="AF200" s="247"/>
      <c r="AG200" s="247"/>
      <c r="AH200" s="247"/>
      <c r="AI200" s="247"/>
      <c r="AJ200" s="247"/>
      <c r="AK200" s="247"/>
      <c r="AL200" s="247"/>
      <c r="AM200" s="247"/>
      <c r="AN200" s="247"/>
      <c r="AO200" s="247"/>
      <c r="AP200" s="247"/>
      <c r="AQ200" s="247"/>
      <c r="AR200" s="247"/>
      <c r="AS200" s="247"/>
      <c r="AT200" s="247"/>
      <c r="AU200" s="247"/>
      <c r="AV200" s="247"/>
      <c r="AW200" s="247"/>
      <c r="AX200" s="247"/>
      <c r="AY200" s="247"/>
      <c r="AZ200" s="247"/>
      <c r="BA200" s="247"/>
      <c r="BB200" s="247" t="s">
        <v>274</v>
      </c>
      <c r="BC200" s="224"/>
      <c r="BD200" s="225"/>
      <c r="BE200" s="270"/>
      <c r="BF200" s="270"/>
      <c r="BG200" s="271"/>
      <c r="BH200" s="269"/>
      <c r="BI200" s="270"/>
      <c r="BJ200" s="270"/>
      <c r="BK200" s="271"/>
      <c r="BL200" s="269"/>
      <c r="BM200" s="270"/>
      <c r="BN200" s="270"/>
      <c r="BO200" s="271"/>
      <c r="BP200" s="269"/>
      <c r="BQ200" s="270"/>
      <c r="BR200" s="270"/>
      <c r="BS200" s="270"/>
      <c r="BT200" s="271"/>
      <c r="BU200" s="224"/>
      <c r="BV200" s="225"/>
      <c r="BW200" s="225"/>
      <c r="BX200" s="226"/>
      <c r="BY200" s="224"/>
      <c r="BZ200" s="225"/>
      <c r="CA200" s="225"/>
      <c r="CB200" s="226"/>
      <c r="CC200" s="224"/>
      <c r="CD200" s="225"/>
      <c r="CE200" s="225"/>
      <c r="CF200" s="225"/>
      <c r="CG200" s="226"/>
      <c r="CH200" s="224"/>
      <c r="CI200" s="225"/>
      <c r="CJ200" s="225"/>
      <c r="CK200" s="226"/>
      <c r="CL200" s="224"/>
      <c r="CM200" s="225"/>
      <c r="CN200" s="225"/>
      <c r="CO200" s="225"/>
      <c r="CP200" s="225"/>
      <c r="CQ200" s="519"/>
      <c r="CR200" s="225"/>
      <c r="CS200" s="225"/>
      <c r="CT200" s="226"/>
      <c r="CU200" s="224"/>
      <c r="CV200" s="225"/>
      <c r="CW200" s="225"/>
      <c r="CX200" s="226"/>
      <c r="CY200" s="224"/>
      <c r="CZ200" s="225"/>
      <c r="DA200" s="225"/>
      <c r="DB200" s="226"/>
      <c r="DC200" s="224"/>
      <c r="DD200" s="225"/>
      <c r="DE200" s="225"/>
      <c r="DF200" s="225"/>
      <c r="DG200" s="226"/>
      <c r="DH200" s="224"/>
      <c r="DI200" s="225"/>
      <c r="DJ200" s="225"/>
      <c r="DK200" s="226"/>
      <c r="DL200" s="224"/>
      <c r="DM200" s="225"/>
      <c r="DN200" s="225"/>
      <c r="DO200" s="226"/>
      <c r="DP200" s="224"/>
      <c r="DQ200" s="225"/>
      <c r="DR200" s="225"/>
      <c r="DS200" s="225"/>
      <c r="DT200" s="226"/>
    </row>
    <row r="201" spans="1:124" s="220" customFormat="1" ht="9" customHeight="1">
      <c r="B201" s="392" t="s">
        <v>343</v>
      </c>
      <c r="C201" s="247"/>
      <c r="D201" s="247"/>
      <c r="E201" s="247"/>
      <c r="F201" s="247"/>
      <c r="G201" s="247"/>
      <c r="H201" s="247"/>
      <c r="I201" s="247"/>
      <c r="J201" s="247"/>
      <c r="K201" s="247"/>
      <c r="L201" s="247"/>
      <c r="M201" s="247"/>
      <c r="N201" s="247"/>
      <c r="O201" s="247"/>
      <c r="P201" s="247"/>
      <c r="Q201" s="247"/>
      <c r="R201" s="247"/>
      <c r="S201" s="247"/>
      <c r="T201" s="247"/>
      <c r="U201" s="247"/>
      <c r="V201" s="247"/>
      <c r="W201" s="247"/>
      <c r="X201" s="247"/>
      <c r="Y201" s="247"/>
      <c r="Z201" s="247"/>
      <c r="AA201" s="247"/>
      <c r="AB201" s="247"/>
      <c r="AC201" s="247"/>
      <c r="AD201" s="247"/>
      <c r="AE201" s="247"/>
      <c r="AF201" s="247"/>
      <c r="AG201" s="247"/>
      <c r="AH201" s="247"/>
      <c r="AI201" s="247"/>
      <c r="AJ201" s="247"/>
      <c r="AK201" s="247"/>
      <c r="AL201" s="247"/>
      <c r="AM201" s="247"/>
      <c r="AN201" s="247"/>
      <c r="AO201" s="247"/>
      <c r="AP201" s="247"/>
      <c r="AQ201" s="247"/>
      <c r="AR201" s="247"/>
      <c r="AS201" s="247"/>
      <c r="AT201" s="247"/>
      <c r="AU201" s="247"/>
      <c r="AV201" s="247"/>
      <c r="AW201" s="247"/>
      <c r="AX201" s="247"/>
      <c r="AY201" s="247"/>
      <c r="AZ201" s="247"/>
      <c r="BA201" s="247"/>
      <c r="BB201" s="247" t="s">
        <v>274</v>
      </c>
      <c r="BC201" s="224"/>
      <c r="BD201" s="225"/>
      <c r="BE201" s="270"/>
      <c r="BF201" s="270"/>
      <c r="BG201" s="271"/>
      <c r="BH201" s="269"/>
      <c r="BI201" s="270"/>
      <c r="BJ201" s="270"/>
      <c r="BK201" s="271"/>
      <c r="BL201" s="269"/>
      <c r="BM201" s="270"/>
      <c r="BN201" s="270"/>
      <c r="BO201" s="271"/>
      <c r="BP201" s="269"/>
      <c r="BQ201" s="270"/>
      <c r="BR201" s="270"/>
      <c r="BS201" s="270"/>
      <c r="BT201" s="271"/>
      <c r="BU201" s="224"/>
      <c r="BV201" s="225"/>
      <c r="BW201" s="225"/>
      <c r="BX201" s="226"/>
      <c r="BY201" s="224"/>
      <c r="BZ201" s="225"/>
      <c r="CA201" s="225"/>
      <c r="CB201" s="226"/>
      <c r="CC201" s="224"/>
      <c r="CD201" s="225"/>
      <c r="CE201" s="225"/>
      <c r="CF201" s="225"/>
      <c r="CG201" s="226"/>
      <c r="CH201" s="224"/>
      <c r="CI201" s="225"/>
      <c r="CJ201" s="225"/>
      <c r="CK201" s="226"/>
      <c r="CL201" s="531"/>
      <c r="CM201" s="270"/>
      <c r="CN201" s="225"/>
      <c r="CO201" s="225"/>
      <c r="CP201" s="225"/>
      <c r="CQ201" s="519"/>
      <c r="CR201" s="225"/>
      <c r="CS201" s="225"/>
      <c r="CT201" s="226"/>
      <c r="CU201" s="224"/>
      <c r="CV201" s="225"/>
      <c r="CW201" s="225"/>
      <c r="CX201" s="226"/>
      <c r="CY201" s="224"/>
      <c r="CZ201" s="225"/>
      <c r="DA201" s="225"/>
      <c r="DB201" s="226"/>
      <c r="DC201" s="224"/>
      <c r="DD201" s="225"/>
      <c r="DE201" s="225"/>
      <c r="DF201" s="225"/>
      <c r="DG201" s="226"/>
      <c r="DH201" s="224"/>
      <c r="DI201" s="225"/>
      <c r="DJ201" s="225"/>
      <c r="DK201" s="226"/>
      <c r="DL201" s="224"/>
      <c r="DM201" s="225"/>
      <c r="DN201" s="225"/>
      <c r="DO201" s="226"/>
      <c r="DP201" s="224"/>
      <c r="DQ201" s="225"/>
      <c r="DR201" s="225"/>
      <c r="DS201" s="225"/>
      <c r="DT201" s="226"/>
    </row>
    <row r="202" spans="1:124" s="220" customFormat="1" ht="9" customHeight="1">
      <c r="B202" s="392" t="s">
        <v>345</v>
      </c>
      <c r="C202" s="247"/>
      <c r="D202" s="247"/>
      <c r="E202" s="247"/>
      <c r="F202" s="247"/>
      <c r="G202" s="247"/>
      <c r="H202" s="247"/>
      <c r="I202" s="247"/>
      <c r="J202" s="247"/>
      <c r="K202" s="247"/>
      <c r="L202" s="247"/>
      <c r="M202" s="247"/>
      <c r="N202" s="247"/>
      <c r="O202" s="247"/>
      <c r="P202" s="247"/>
      <c r="Q202" s="247"/>
      <c r="R202" s="247"/>
      <c r="S202" s="247"/>
      <c r="T202" s="247"/>
      <c r="U202" s="247"/>
      <c r="V202" s="247"/>
      <c r="W202" s="247"/>
      <c r="X202" s="247"/>
      <c r="Y202" s="247"/>
      <c r="Z202" s="247"/>
      <c r="AA202" s="247"/>
      <c r="AB202" s="247"/>
      <c r="AC202" s="247"/>
      <c r="AD202" s="247"/>
      <c r="AE202" s="247"/>
      <c r="AF202" s="247"/>
      <c r="AG202" s="247"/>
      <c r="AH202" s="247"/>
      <c r="AI202" s="247"/>
      <c r="AJ202" s="247"/>
      <c r="AK202" s="247"/>
      <c r="AL202" s="247"/>
      <c r="AM202" s="247"/>
      <c r="AN202" s="247"/>
      <c r="AO202" s="247"/>
      <c r="AP202" s="247"/>
      <c r="AQ202" s="247"/>
      <c r="AR202" s="247"/>
      <c r="AS202" s="247"/>
      <c r="AT202" s="247"/>
      <c r="AU202" s="247"/>
      <c r="AV202" s="247"/>
      <c r="AW202" s="247"/>
      <c r="AX202" s="247"/>
      <c r="AY202" s="247"/>
      <c r="AZ202" s="247"/>
      <c r="BA202" s="247"/>
      <c r="BB202" s="247" t="s">
        <v>274</v>
      </c>
      <c r="BC202" s="224"/>
      <c r="BD202" s="225"/>
      <c r="BE202" s="270"/>
      <c r="BF202" s="270"/>
      <c r="BG202" s="271"/>
      <c r="BH202" s="269"/>
      <c r="BI202" s="270"/>
      <c r="BJ202" s="270"/>
      <c r="BK202" s="271"/>
      <c r="BL202" s="269"/>
      <c r="BM202" s="270"/>
      <c r="BN202" s="270"/>
      <c r="BO202" s="271"/>
      <c r="BP202" s="269"/>
      <c r="BQ202" s="270"/>
      <c r="BR202" s="270"/>
      <c r="BS202" s="270"/>
      <c r="BT202" s="271"/>
      <c r="BU202" s="224"/>
      <c r="BV202" s="225"/>
      <c r="BW202" s="225"/>
      <c r="BX202" s="226"/>
      <c r="BY202" s="224"/>
      <c r="BZ202" s="225"/>
      <c r="CA202" s="225"/>
      <c r="CB202" s="226"/>
      <c r="CC202" s="224"/>
      <c r="CD202" s="225"/>
      <c r="CE202" s="225"/>
      <c r="CF202" s="225"/>
      <c r="CG202" s="226"/>
      <c r="CH202" s="224"/>
      <c r="CI202" s="225"/>
      <c r="CJ202" s="225"/>
      <c r="CK202" s="226"/>
      <c r="CL202" s="532"/>
      <c r="CM202" s="270"/>
      <c r="CN202" s="225"/>
      <c r="CO202" s="225"/>
      <c r="CP202" s="225"/>
      <c r="CQ202" s="519"/>
      <c r="CR202" s="225"/>
      <c r="CS202" s="225"/>
      <c r="CT202" s="226"/>
      <c r="CU202" s="224"/>
      <c r="CV202" s="225"/>
      <c r="CW202" s="225"/>
      <c r="CX202" s="226"/>
      <c r="CY202" s="224"/>
      <c r="CZ202" s="225"/>
      <c r="DA202" s="225"/>
      <c r="DB202" s="226"/>
      <c r="DC202" s="224"/>
      <c r="DD202" s="225"/>
      <c r="DE202" s="225"/>
      <c r="DF202" s="225"/>
      <c r="DG202" s="226"/>
      <c r="DH202" s="224"/>
      <c r="DI202" s="225"/>
      <c r="DJ202" s="225"/>
      <c r="DK202" s="226"/>
      <c r="DL202" s="224"/>
      <c r="DM202" s="225"/>
      <c r="DN202" s="225"/>
      <c r="DO202" s="226"/>
      <c r="DP202" s="224"/>
      <c r="DQ202" s="225"/>
      <c r="DR202" s="225"/>
      <c r="DS202" s="225"/>
      <c r="DT202" s="226"/>
    </row>
    <row r="203" spans="1:124" s="220" customFormat="1" ht="9" customHeight="1">
      <c r="B203" s="392" t="s">
        <v>667</v>
      </c>
      <c r="C203" s="247"/>
      <c r="D203" s="247"/>
      <c r="E203" s="247"/>
      <c r="F203" s="247"/>
      <c r="G203" s="247"/>
      <c r="H203" s="247"/>
      <c r="I203" s="247"/>
      <c r="J203" s="247"/>
      <c r="K203" s="247"/>
      <c r="L203" s="247"/>
      <c r="M203" s="247"/>
      <c r="N203" s="247"/>
      <c r="O203" s="247"/>
      <c r="P203" s="247"/>
      <c r="Q203" s="247"/>
      <c r="R203" s="247"/>
      <c r="S203" s="247"/>
      <c r="T203" s="247"/>
      <c r="U203" s="247"/>
      <c r="V203" s="247"/>
      <c r="W203" s="247"/>
      <c r="X203" s="247"/>
      <c r="Y203" s="247"/>
      <c r="Z203" s="247"/>
      <c r="AA203" s="247"/>
      <c r="AB203" s="247"/>
      <c r="AC203" s="247"/>
      <c r="AD203" s="247"/>
      <c r="AE203" s="247"/>
      <c r="AF203" s="247"/>
      <c r="AG203" s="247"/>
      <c r="AH203" s="247"/>
      <c r="AI203" s="247"/>
      <c r="AJ203" s="247"/>
      <c r="AK203" s="247"/>
      <c r="AL203" s="247"/>
      <c r="AM203" s="247"/>
      <c r="AN203" s="247"/>
      <c r="AO203" s="247"/>
      <c r="AP203" s="247"/>
      <c r="AQ203" s="247"/>
      <c r="AR203" s="247"/>
      <c r="AS203" s="247"/>
      <c r="AT203" s="247"/>
      <c r="AU203" s="247"/>
      <c r="AV203" s="247"/>
      <c r="AW203" s="247"/>
      <c r="AX203" s="247"/>
      <c r="AY203" s="247"/>
      <c r="AZ203" s="247"/>
      <c r="BA203" s="247"/>
      <c r="BB203" s="247" t="s">
        <v>274</v>
      </c>
      <c r="BC203" s="224"/>
      <c r="BD203" s="225"/>
      <c r="BE203" s="270"/>
      <c r="BF203" s="270"/>
      <c r="BG203" s="271"/>
      <c r="BH203" s="269"/>
      <c r="BI203" s="270"/>
      <c r="BJ203" s="270"/>
      <c r="BK203" s="271"/>
      <c r="BL203" s="269"/>
      <c r="BM203" s="270"/>
      <c r="BN203" s="270"/>
      <c r="BO203" s="271"/>
      <c r="BP203" s="269"/>
      <c r="BQ203" s="270"/>
      <c r="BR203" s="270"/>
      <c r="BS203" s="270"/>
      <c r="BT203" s="271"/>
      <c r="BU203" s="224"/>
      <c r="BV203" s="225"/>
      <c r="BW203" s="225"/>
      <c r="BX203" s="226"/>
      <c r="BY203" s="224"/>
      <c r="BZ203" s="225"/>
      <c r="CA203" s="225"/>
      <c r="CB203" s="226"/>
      <c r="CC203" s="224"/>
      <c r="CD203" s="225"/>
      <c r="CE203" s="225"/>
      <c r="CF203" s="225"/>
      <c r="CG203" s="226"/>
      <c r="CH203" s="224"/>
      <c r="CI203" s="225"/>
      <c r="CJ203" s="225"/>
      <c r="CK203" s="226"/>
      <c r="CL203" s="275"/>
      <c r="CM203" s="273"/>
      <c r="CN203" s="225"/>
      <c r="CO203" s="225"/>
      <c r="CP203" s="225"/>
      <c r="CQ203" s="519"/>
      <c r="CR203" s="225"/>
      <c r="CS203" s="225"/>
      <c r="CT203" s="226"/>
      <c r="CU203" s="224"/>
      <c r="CV203" s="225"/>
      <c r="CW203" s="225"/>
      <c r="CX203" s="226"/>
      <c r="CY203" s="224"/>
      <c r="CZ203" s="225"/>
      <c r="DA203" s="225"/>
      <c r="DB203" s="226"/>
      <c r="DC203" s="224"/>
      <c r="DD203" s="225"/>
      <c r="DE203" s="225"/>
      <c r="DF203" s="225"/>
      <c r="DG203" s="226"/>
      <c r="DH203" s="224"/>
      <c r="DI203" s="225"/>
      <c r="DJ203" s="225"/>
      <c r="DK203" s="226"/>
      <c r="DL203" s="224"/>
      <c r="DM203" s="225"/>
      <c r="DN203" s="225"/>
      <c r="DO203" s="226"/>
      <c r="DP203" s="224"/>
      <c r="DQ203" s="225"/>
      <c r="DR203" s="225"/>
      <c r="DS203" s="225"/>
      <c r="DT203" s="226"/>
    </row>
    <row r="204" spans="1:124" s="220" customFormat="1" ht="9" customHeight="1" thickBot="1">
      <c r="B204" s="392" t="s">
        <v>346</v>
      </c>
      <c r="C204" s="247"/>
      <c r="D204" s="247"/>
      <c r="E204" s="247"/>
      <c r="F204" s="247"/>
      <c r="G204" s="247"/>
      <c r="H204" s="247"/>
      <c r="I204" s="247"/>
      <c r="J204" s="247"/>
      <c r="K204" s="247"/>
      <c r="L204" s="247"/>
      <c r="M204" s="247"/>
      <c r="N204" s="247"/>
      <c r="O204" s="247"/>
      <c r="P204" s="247"/>
      <c r="Q204" s="247"/>
      <c r="R204" s="247"/>
      <c r="S204" s="247"/>
      <c r="T204" s="247"/>
      <c r="U204" s="247"/>
      <c r="V204" s="247"/>
      <c r="W204" s="247"/>
      <c r="X204" s="247"/>
      <c r="Y204" s="247"/>
      <c r="Z204" s="247"/>
      <c r="AA204" s="247"/>
      <c r="AB204" s="247"/>
      <c r="AC204" s="247"/>
      <c r="AD204" s="247"/>
      <c r="AE204" s="247"/>
      <c r="AF204" s="247"/>
      <c r="AG204" s="247"/>
      <c r="AH204" s="247"/>
      <c r="AI204" s="247"/>
      <c r="AJ204" s="247"/>
      <c r="AK204" s="247"/>
      <c r="AL204" s="247"/>
      <c r="AM204" s="247"/>
      <c r="AN204" s="247"/>
      <c r="AO204" s="247"/>
      <c r="AP204" s="247"/>
      <c r="AQ204" s="247"/>
      <c r="AR204" s="247"/>
      <c r="AS204" s="247"/>
      <c r="AT204" s="247"/>
      <c r="AU204" s="247"/>
      <c r="AV204" s="247"/>
      <c r="AW204" s="247"/>
      <c r="AX204" s="247"/>
      <c r="AY204" s="247"/>
      <c r="AZ204" s="247"/>
      <c r="BA204" s="247"/>
      <c r="BB204" s="247" t="s">
        <v>274</v>
      </c>
      <c r="BC204" s="224"/>
      <c r="BD204" s="225"/>
      <c r="BE204" s="270"/>
      <c r="BF204" s="270"/>
      <c r="BG204" s="271"/>
      <c r="BH204" s="269"/>
      <c r="BI204" s="270"/>
      <c r="BJ204" s="270"/>
      <c r="BK204" s="271"/>
      <c r="BL204" s="269"/>
      <c r="BM204" s="270"/>
      <c r="BN204" s="270"/>
      <c r="BO204" s="271"/>
      <c r="BP204" s="269"/>
      <c r="BQ204" s="270"/>
      <c r="BR204" s="270"/>
      <c r="BS204" s="270"/>
      <c r="BT204" s="271"/>
      <c r="BU204" s="224"/>
      <c r="BV204" s="225"/>
      <c r="BW204" s="225"/>
      <c r="BX204" s="226"/>
      <c r="BY204" s="224"/>
      <c r="BZ204" s="225"/>
      <c r="CA204" s="225"/>
      <c r="CB204" s="226"/>
      <c r="CC204" s="224"/>
      <c r="CD204" s="225"/>
      <c r="CE204" s="225"/>
      <c r="CF204" s="225"/>
      <c r="CG204" s="226"/>
      <c r="CH204" s="224"/>
      <c r="CI204" s="225"/>
      <c r="CJ204" s="225"/>
      <c r="CK204" s="226"/>
      <c r="CL204" s="224"/>
      <c r="CM204" s="225"/>
      <c r="CN204" s="225"/>
      <c r="CO204" s="225"/>
      <c r="CP204" s="225"/>
      <c r="CQ204" s="519"/>
      <c r="CR204" s="225"/>
      <c r="CS204" s="225"/>
      <c r="CT204" s="226"/>
      <c r="CU204" s="224"/>
      <c r="CV204" s="225"/>
      <c r="CW204" s="225"/>
      <c r="CX204" s="226"/>
      <c r="CY204" s="224"/>
      <c r="CZ204" s="225"/>
      <c r="DA204" s="225"/>
      <c r="DB204" s="226"/>
      <c r="DC204" s="224"/>
      <c r="DD204" s="225"/>
      <c r="DE204" s="225"/>
      <c r="DF204" s="225"/>
      <c r="DG204" s="226"/>
      <c r="DH204" s="224"/>
      <c r="DI204" s="225"/>
      <c r="DJ204" s="225"/>
      <c r="DK204" s="226"/>
      <c r="DL204" s="224"/>
      <c r="DM204" s="225"/>
      <c r="DN204" s="225"/>
      <c r="DO204" s="226"/>
      <c r="DP204" s="224"/>
      <c r="DQ204" s="225"/>
      <c r="DR204" s="225"/>
      <c r="DS204" s="225"/>
      <c r="DT204" s="226"/>
    </row>
    <row r="205" spans="1:124" s="220" customFormat="1" ht="9" customHeight="1" thickBot="1">
      <c r="B205" s="392" t="s">
        <v>498</v>
      </c>
      <c r="C205" s="247"/>
      <c r="D205" s="247"/>
      <c r="E205" s="247"/>
      <c r="F205" s="247"/>
      <c r="G205" s="247"/>
      <c r="H205" s="247"/>
      <c r="I205" s="247"/>
      <c r="J205" s="247"/>
      <c r="K205" s="247"/>
      <c r="L205" s="247"/>
      <c r="M205" s="247"/>
      <c r="N205" s="247"/>
      <c r="O205" s="247"/>
      <c r="P205" s="247"/>
      <c r="Q205" s="247"/>
      <c r="R205" s="247"/>
      <c r="S205" s="247"/>
      <c r="T205" s="247"/>
      <c r="U205" s="247"/>
      <c r="V205" s="247"/>
      <c r="W205" s="247"/>
      <c r="X205" s="247"/>
      <c r="Y205" s="247"/>
      <c r="Z205" s="247"/>
      <c r="AA205" s="247"/>
      <c r="AB205" s="247"/>
      <c r="AC205" s="247"/>
      <c r="AD205" s="247"/>
      <c r="AE205" s="247"/>
      <c r="AF205" s="247"/>
      <c r="AG205" s="247"/>
      <c r="AH205" s="247"/>
      <c r="AI205" s="247"/>
      <c r="AJ205" s="247"/>
      <c r="AK205" s="247"/>
      <c r="AL205" s="247"/>
      <c r="AM205" s="247"/>
      <c r="AN205" s="247"/>
      <c r="AO205" s="247"/>
      <c r="AP205" s="247"/>
      <c r="AQ205" s="247"/>
      <c r="AR205" s="247"/>
      <c r="AS205" s="247"/>
      <c r="AT205" s="247"/>
      <c r="AU205" s="247"/>
      <c r="AV205" s="247"/>
      <c r="AW205" s="247"/>
      <c r="AX205" s="247"/>
      <c r="AY205" s="247"/>
      <c r="AZ205" s="247"/>
      <c r="BA205" s="247"/>
      <c r="BB205" s="247" t="s">
        <v>274</v>
      </c>
      <c r="BC205" s="224"/>
      <c r="BD205" s="225"/>
      <c r="BE205" s="270"/>
      <c r="BF205" s="270"/>
      <c r="BG205" s="271"/>
      <c r="BH205" s="269"/>
      <c r="BI205" s="270"/>
      <c r="BJ205" s="270"/>
      <c r="BK205" s="271"/>
      <c r="BL205" s="269"/>
      <c r="BM205" s="270"/>
      <c r="BN205" s="270"/>
      <c r="BO205" s="271"/>
      <c r="BP205" s="269"/>
      <c r="BQ205" s="270"/>
      <c r="BR205" s="270"/>
      <c r="BS205" s="270"/>
      <c r="BT205" s="271"/>
      <c r="BU205" s="224"/>
      <c r="BV205" s="225"/>
      <c r="BW205" s="225"/>
      <c r="BX205" s="226"/>
      <c r="BY205" s="224"/>
      <c r="BZ205" s="225"/>
      <c r="CA205" s="225"/>
      <c r="CB205" s="226"/>
      <c r="CC205" s="224"/>
      <c r="CD205" s="225"/>
      <c r="CE205" s="225"/>
      <c r="CF205" s="225"/>
      <c r="CG205" s="226"/>
      <c r="CH205" s="224"/>
      <c r="CI205" s="225"/>
      <c r="CJ205" s="225"/>
      <c r="CK205" s="226"/>
      <c r="CL205" s="224"/>
      <c r="CM205" s="225"/>
      <c r="CN205" s="620"/>
      <c r="CO205" s="621"/>
      <c r="CP205" s="622"/>
      <c r="CQ205" s="225"/>
      <c r="CR205" s="225"/>
      <c r="CS205" s="225"/>
      <c r="CT205" s="226"/>
      <c r="CU205" s="224"/>
      <c r="CV205" s="225"/>
      <c r="CW205" s="225"/>
      <c r="CX205" s="226"/>
      <c r="CY205" s="224"/>
      <c r="CZ205" s="225"/>
      <c r="DA205" s="225"/>
      <c r="DB205" s="226"/>
      <c r="DC205" s="224"/>
      <c r="DD205" s="225"/>
      <c r="DE205" s="225"/>
      <c r="DF205" s="225"/>
      <c r="DG205" s="226"/>
      <c r="DH205" s="224"/>
      <c r="DI205" s="225"/>
      <c r="DJ205" s="225"/>
      <c r="DK205" s="226"/>
      <c r="DL205" s="224"/>
      <c r="DM205" s="225"/>
      <c r="DN205" s="225"/>
      <c r="DO205" s="226"/>
      <c r="DP205" s="224"/>
      <c r="DQ205" s="225"/>
      <c r="DR205" s="225"/>
      <c r="DS205" s="225"/>
      <c r="DT205" s="226"/>
    </row>
    <row r="206" spans="1:124" s="220" customFormat="1" ht="9" customHeight="1" thickBot="1">
      <c r="B206" s="392" t="s">
        <v>579</v>
      </c>
      <c r="C206" s="247"/>
      <c r="D206" s="247"/>
      <c r="E206" s="247"/>
      <c r="F206" s="247"/>
      <c r="G206" s="247"/>
      <c r="H206" s="247"/>
      <c r="I206" s="247"/>
      <c r="J206" s="247"/>
      <c r="K206" s="247"/>
      <c r="L206" s="247"/>
      <c r="M206" s="247"/>
      <c r="N206" s="247"/>
      <c r="O206" s="247"/>
      <c r="P206" s="247"/>
      <c r="Q206" s="247"/>
      <c r="R206" s="247"/>
      <c r="S206" s="247"/>
      <c r="T206" s="247"/>
      <c r="U206" s="247"/>
      <c r="V206" s="247"/>
      <c r="W206" s="247"/>
      <c r="X206" s="247"/>
      <c r="Y206" s="247"/>
      <c r="Z206" s="247"/>
      <c r="AA206" s="247"/>
      <c r="AB206" s="247"/>
      <c r="AC206" s="247"/>
      <c r="AD206" s="247"/>
      <c r="AE206" s="247"/>
      <c r="AF206" s="247"/>
      <c r="AG206" s="247"/>
      <c r="AH206" s="247"/>
      <c r="AI206" s="247"/>
      <c r="AJ206" s="247"/>
      <c r="AK206" s="247"/>
      <c r="AL206" s="247"/>
      <c r="AM206" s="247"/>
      <c r="AN206" s="247"/>
      <c r="AO206" s="247"/>
      <c r="AP206" s="247"/>
      <c r="AQ206" s="247"/>
      <c r="AR206" s="247"/>
      <c r="AS206" s="247"/>
      <c r="AT206" s="247"/>
      <c r="AU206" s="247"/>
      <c r="AV206" s="247"/>
      <c r="AW206" s="247"/>
      <c r="AX206" s="247"/>
      <c r="AY206" s="247"/>
      <c r="AZ206" s="247"/>
      <c r="BA206" s="247"/>
      <c r="BB206" s="247" t="s">
        <v>274</v>
      </c>
      <c r="BC206" s="224"/>
      <c r="BD206" s="225"/>
      <c r="BE206" s="270"/>
      <c r="BF206" s="270"/>
      <c r="BG206" s="271"/>
      <c r="BH206" s="269"/>
      <c r="BI206" s="270"/>
      <c r="BJ206" s="270"/>
      <c r="BK206" s="271"/>
      <c r="BL206" s="269"/>
      <c r="BM206" s="270"/>
      <c r="BN206" s="270"/>
      <c r="BO206" s="271"/>
      <c r="BP206" s="269"/>
      <c r="BQ206" s="270"/>
      <c r="BR206" s="270"/>
      <c r="BS206" s="270"/>
      <c r="BT206" s="271"/>
      <c r="BU206" s="224"/>
      <c r="BV206" s="225"/>
      <c r="BW206" s="225"/>
      <c r="BX206" s="226"/>
      <c r="BY206" s="224"/>
      <c r="BZ206" s="225"/>
      <c r="CA206" s="225"/>
      <c r="CB206" s="226"/>
      <c r="CC206" s="224"/>
      <c r="CD206" s="225"/>
      <c r="CE206" s="225"/>
      <c r="CF206" s="225"/>
      <c r="CG206" s="226"/>
      <c r="CH206" s="224"/>
      <c r="CI206" s="225"/>
      <c r="CJ206" s="225"/>
      <c r="CK206" s="226"/>
      <c r="CL206" s="224"/>
      <c r="CM206" s="225"/>
      <c r="CN206" s="618"/>
      <c r="CO206" s="623"/>
      <c r="CP206" s="619"/>
      <c r="CQ206" s="225"/>
      <c r="CR206" s="225"/>
      <c r="CS206" s="225"/>
      <c r="CT206" s="226"/>
      <c r="CU206" s="224"/>
      <c r="CV206" s="225"/>
      <c r="CW206" s="225"/>
      <c r="CX206" s="226"/>
      <c r="CY206" s="224"/>
      <c r="CZ206" s="225"/>
      <c r="DA206" s="225"/>
      <c r="DB206" s="226"/>
      <c r="DC206" s="224"/>
      <c r="DD206" s="225"/>
      <c r="DE206" s="225"/>
      <c r="DF206" s="225"/>
      <c r="DG206" s="226"/>
      <c r="DH206" s="224"/>
      <c r="DI206" s="225"/>
      <c r="DJ206" s="225"/>
      <c r="DK206" s="226"/>
      <c r="DL206" s="224"/>
      <c r="DM206" s="225"/>
      <c r="DN206" s="225"/>
      <c r="DO206" s="226"/>
      <c r="DP206" s="224"/>
      <c r="DQ206" s="225"/>
      <c r="DR206" s="225"/>
      <c r="DS206" s="225"/>
      <c r="DT206" s="226"/>
    </row>
    <row r="207" spans="1:124" s="220" customFormat="1" ht="9" customHeight="1">
      <c r="B207" s="388" t="s">
        <v>347</v>
      </c>
      <c r="C207" s="247"/>
      <c r="D207" s="247"/>
      <c r="E207" s="247"/>
      <c r="F207" s="247"/>
      <c r="G207" s="247"/>
      <c r="H207" s="247"/>
      <c r="I207" s="247"/>
      <c r="J207" s="247"/>
      <c r="K207" s="247"/>
      <c r="L207" s="247"/>
      <c r="M207" s="247"/>
      <c r="N207" s="247"/>
      <c r="O207" s="247"/>
      <c r="P207" s="247"/>
      <c r="Q207" s="247"/>
      <c r="R207" s="247"/>
      <c r="S207" s="247"/>
      <c r="T207" s="247"/>
      <c r="U207" s="247"/>
      <c r="V207" s="247"/>
      <c r="W207" s="247"/>
      <c r="X207" s="247"/>
      <c r="Y207" s="247"/>
      <c r="Z207" s="247"/>
      <c r="AA207" s="247"/>
      <c r="AB207" s="247"/>
      <c r="AC207" s="247"/>
      <c r="AD207" s="247"/>
      <c r="AE207" s="247"/>
      <c r="AF207" s="247"/>
      <c r="AG207" s="247"/>
      <c r="AH207" s="247"/>
      <c r="AI207" s="247"/>
      <c r="AJ207" s="247"/>
      <c r="AK207" s="247"/>
      <c r="AL207" s="247"/>
      <c r="AM207" s="247"/>
      <c r="AN207" s="247"/>
      <c r="AO207" s="247"/>
      <c r="AP207" s="247"/>
      <c r="AQ207" s="247"/>
      <c r="AR207" s="247"/>
      <c r="AS207" s="247"/>
      <c r="AT207" s="247"/>
      <c r="AU207" s="247"/>
      <c r="AV207" s="247"/>
      <c r="AW207" s="247"/>
      <c r="AX207" s="247"/>
      <c r="AY207" s="247"/>
      <c r="AZ207" s="247"/>
      <c r="BA207" s="247"/>
      <c r="BB207" s="247" t="s">
        <v>274</v>
      </c>
      <c r="BC207" s="224"/>
      <c r="BD207" s="225"/>
      <c r="BE207" s="270"/>
      <c r="BF207" s="270"/>
      <c r="BG207" s="271"/>
      <c r="BH207" s="269"/>
      <c r="BI207" s="270"/>
      <c r="BJ207" s="270"/>
      <c r="BK207" s="271"/>
      <c r="BL207" s="269"/>
      <c r="BM207" s="270"/>
      <c r="BN207" s="270"/>
      <c r="BO207" s="271"/>
      <c r="BP207" s="269"/>
      <c r="BQ207" s="270"/>
      <c r="BR207" s="270"/>
      <c r="BS207" s="270"/>
      <c r="BT207" s="271"/>
      <c r="BU207" s="224"/>
      <c r="BV207" s="225"/>
      <c r="BW207" s="225"/>
      <c r="BX207" s="226"/>
      <c r="BY207" s="224"/>
      <c r="BZ207" s="225"/>
      <c r="CA207" s="225"/>
      <c r="CB207" s="226"/>
      <c r="CC207" s="224"/>
      <c r="CD207" s="225"/>
      <c r="CE207" s="225"/>
      <c r="CF207" s="225"/>
      <c r="CG207" s="226"/>
      <c r="CH207" s="224"/>
      <c r="CI207" s="225"/>
      <c r="CJ207" s="225"/>
      <c r="CK207" s="226"/>
      <c r="CL207" s="224"/>
      <c r="CM207" s="225"/>
      <c r="CN207" s="225"/>
      <c r="CO207" s="225"/>
      <c r="CP207" s="225"/>
      <c r="CQ207" s="519"/>
      <c r="CR207" s="225"/>
      <c r="CS207" s="225"/>
      <c r="CT207" s="226"/>
      <c r="CU207" s="224"/>
      <c r="CV207" s="225"/>
      <c r="CW207" s="225"/>
      <c r="CX207" s="226"/>
      <c r="CY207" s="224"/>
      <c r="CZ207" s="225"/>
      <c r="DA207" s="225"/>
      <c r="DB207" s="226"/>
      <c r="DC207" s="224"/>
      <c r="DD207" s="225"/>
      <c r="DE207" s="225"/>
      <c r="DF207" s="225"/>
      <c r="DG207" s="226"/>
      <c r="DH207" s="224"/>
      <c r="DI207" s="225"/>
      <c r="DJ207" s="225"/>
      <c r="DK207" s="226"/>
      <c r="DL207" s="224"/>
      <c r="DM207" s="225"/>
      <c r="DN207" s="225"/>
      <c r="DO207" s="226"/>
      <c r="DP207" s="224"/>
      <c r="DQ207" s="225"/>
      <c r="DR207" s="225"/>
      <c r="DS207" s="225"/>
      <c r="DT207" s="226"/>
    </row>
    <row r="208" spans="1:124" s="220" customFormat="1" ht="9" customHeight="1">
      <c r="B208" s="389" t="s">
        <v>343</v>
      </c>
      <c r="C208" s="247"/>
      <c r="D208" s="247"/>
      <c r="E208" s="247"/>
      <c r="F208" s="247"/>
      <c r="G208" s="247"/>
      <c r="H208" s="247"/>
      <c r="I208" s="247"/>
      <c r="J208" s="247"/>
      <c r="K208" s="247"/>
      <c r="L208" s="247"/>
      <c r="M208" s="247"/>
      <c r="N208" s="247"/>
      <c r="O208" s="247"/>
      <c r="P208" s="247"/>
      <c r="Q208" s="247"/>
      <c r="R208" s="247"/>
      <c r="S208" s="247"/>
      <c r="T208" s="247"/>
      <c r="U208" s="247"/>
      <c r="V208" s="247"/>
      <c r="W208" s="247"/>
      <c r="X208" s="247"/>
      <c r="Y208" s="247"/>
      <c r="Z208" s="247"/>
      <c r="AA208" s="247"/>
      <c r="AB208" s="247"/>
      <c r="AC208" s="247"/>
      <c r="AD208" s="247"/>
      <c r="AE208" s="247"/>
      <c r="AF208" s="247"/>
      <c r="AG208" s="247"/>
      <c r="AH208" s="247"/>
      <c r="AI208" s="247"/>
      <c r="AJ208" s="247"/>
      <c r="AK208" s="247"/>
      <c r="AL208" s="247"/>
      <c r="AM208" s="247"/>
      <c r="AN208" s="247"/>
      <c r="AO208" s="247"/>
      <c r="AP208" s="247"/>
      <c r="AQ208" s="247"/>
      <c r="AR208" s="247"/>
      <c r="AS208" s="247"/>
      <c r="AT208" s="247"/>
      <c r="AU208" s="247"/>
      <c r="AV208" s="247"/>
      <c r="AW208" s="247"/>
      <c r="AX208" s="247"/>
      <c r="AY208" s="247"/>
      <c r="AZ208" s="247"/>
      <c r="BA208" s="247"/>
      <c r="BB208" s="247" t="s">
        <v>274</v>
      </c>
      <c r="BC208" s="224"/>
      <c r="BD208" s="225"/>
      <c r="BE208" s="270"/>
      <c r="BF208" s="270"/>
      <c r="BG208" s="271"/>
      <c r="BH208" s="269"/>
      <c r="BI208" s="270"/>
      <c r="BJ208" s="270"/>
      <c r="BK208" s="271"/>
      <c r="BL208" s="269"/>
      <c r="BM208" s="270"/>
      <c r="BN208" s="270"/>
      <c r="BO208" s="271"/>
      <c r="BP208" s="269"/>
      <c r="BQ208" s="270"/>
      <c r="BR208" s="270"/>
      <c r="BS208" s="270"/>
      <c r="BT208" s="271"/>
      <c r="BU208" s="224"/>
      <c r="BV208" s="225"/>
      <c r="BW208" s="225"/>
      <c r="BX208" s="226"/>
      <c r="BY208" s="224"/>
      <c r="BZ208" s="225"/>
      <c r="CA208" s="225"/>
      <c r="CB208" s="226"/>
      <c r="CC208" s="224"/>
      <c r="CD208" s="225"/>
      <c r="CE208" s="225"/>
      <c r="CF208" s="225"/>
      <c r="CG208" s="226"/>
      <c r="CH208" s="224"/>
      <c r="CI208" s="225"/>
      <c r="CJ208" s="225"/>
      <c r="CK208" s="226"/>
      <c r="CL208" s="406"/>
      <c r="CM208" s="383"/>
      <c r="CN208" s="225"/>
      <c r="CO208" s="225"/>
      <c r="CP208" s="225"/>
      <c r="CQ208" s="519"/>
      <c r="CR208" s="225"/>
      <c r="CS208" s="225"/>
      <c r="CT208" s="226"/>
      <c r="CU208" s="224"/>
      <c r="CV208" s="225"/>
      <c r="CW208" s="225"/>
      <c r="CX208" s="226"/>
      <c r="CY208" s="224"/>
      <c r="CZ208" s="225"/>
      <c r="DA208" s="225"/>
      <c r="DB208" s="226"/>
      <c r="DC208" s="224"/>
      <c r="DD208" s="225"/>
      <c r="DE208" s="225"/>
      <c r="DF208" s="225"/>
      <c r="DG208" s="226"/>
      <c r="DH208" s="224"/>
      <c r="DI208" s="225"/>
      <c r="DJ208" s="225"/>
      <c r="DK208" s="226"/>
      <c r="DL208" s="224"/>
      <c r="DM208" s="225"/>
      <c r="DN208" s="225"/>
      <c r="DO208" s="226"/>
      <c r="DP208" s="224"/>
      <c r="DQ208" s="225"/>
      <c r="DR208" s="225"/>
      <c r="DS208" s="225"/>
      <c r="DT208" s="226"/>
    </row>
    <row r="209" spans="1:124" s="220" customFormat="1" ht="9" customHeight="1">
      <c r="B209" s="389" t="s">
        <v>345</v>
      </c>
      <c r="C209" s="247"/>
      <c r="D209" s="247"/>
      <c r="E209" s="247"/>
      <c r="F209" s="247"/>
      <c r="G209" s="247"/>
      <c r="H209" s="247"/>
      <c r="I209" s="247"/>
      <c r="J209" s="247"/>
      <c r="K209" s="247"/>
      <c r="L209" s="247"/>
      <c r="M209" s="247"/>
      <c r="N209" s="247"/>
      <c r="O209" s="247"/>
      <c r="P209" s="247"/>
      <c r="Q209" s="247"/>
      <c r="R209" s="247"/>
      <c r="S209" s="247"/>
      <c r="T209" s="247"/>
      <c r="U209" s="247"/>
      <c r="V209" s="247"/>
      <c r="W209" s="247"/>
      <c r="X209" s="247"/>
      <c r="Y209" s="247"/>
      <c r="Z209" s="247"/>
      <c r="AA209" s="247"/>
      <c r="AB209" s="247"/>
      <c r="AC209" s="247"/>
      <c r="AD209" s="247"/>
      <c r="AE209" s="247"/>
      <c r="AF209" s="247"/>
      <c r="AG209" s="247"/>
      <c r="AH209" s="247"/>
      <c r="AI209" s="247"/>
      <c r="AJ209" s="247"/>
      <c r="AK209" s="247"/>
      <c r="AL209" s="247"/>
      <c r="AM209" s="247"/>
      <c r="AN209" s="247"/>
      <c r="AO209" s="247"/>
      <c r="AP209" s="247"/>
      <c r="AQ209" s="247"/>
      <c r="AR209" s="247"/>
      <c r="AS209" s="247"/>
      <c r="AT209" s="247"/>
      <c r="AU209" s="247"/>
      <c r="AV209" s="247"/>
      <c r="AW209" s="247"/>
      <c r="AX209" s="247"/>
      <c r="AY209" s="247"/>
      <c r="AZ209" s="247"/>
      <c r="BA209" s="247"/>
      <c r="BB209" s="247" t="s">
        <v>274</v>
      </c>
      <c r="BC209" s="224"/>
      <c r="BD209" s="225"/>
      <c r="BE209" s="270"/>
      <c r="BF209" s="270"/>
      <c r="BG209" s="271"/>
      <c r="BH209" s="269"/>
      <c r="BI209" s="270"/>
      <c r="BJ209" s="270"/>
      <c r="BK209" s="271"/>
      <c r="BL209" s="269"/>
      <c r="BM209" s="270"/>
      <c r="BN209" s="270"/>
      <c r="BO209" s="271"/>
      <c r="BP209" s="269"/>
      <c r="BQ209" s="270"/>
      <c r="BR209" s="270"/>
      <c r="BS209" s="270"/>
      <c r="BT209" s="271"/>
      <c r="BU209" s="224"/>
      <c r="BV209" s="225"/>
      <c r="BW209" s="225"/>
      <c r="BX209" s="226"/>
      <c r="BY209" s="224"/>
      <c r="BZ209" s="225"/>
      <c r="CA209" s="225"/>
      <c r="CB209" s="226"/>
      <c r="CC209" s="224"/>
      <c r="CD209" s="225"/>
      <c r="CE209" s="225"/>
      <c r="CF209" s="225"/>
      <c r="CG209" s="226"/>
      <c r="CH209" s="224"/>
      <c r="CI209" s="225"/>
      <c r="CJ209" s="225"/>
      <c r="CK209" s="226"/>
      <c r="CL209" s="406"/>
      <c r="CM209" s="384"/>
      <c r="CN209" s="225"/>
      <c r="CO209" s="225"/>
      <c r="CP209" s="225"/>
      <c r="CQ209" s="519"/>
      <c r="CR209" s="225"/>
      <c r="CS209" s="225"/>
      <c r="CT209" s="226"/>
      <c r="CU209" s="224"/>
      <c r="CV209" s="225"/>
      <c r="CW209" s="225"/>
      <c r="CX209" s="226"/>
      <c r="CY209" s="224"/>
      <c r="CZ209" s="225"/>
      <c r="DA209" s="225"/>
      <c r="DB209" s="226"/>
      <c r="DC209" s="224"/>
      <c r="DD209" s="225"/>
      <c r="DE209" s="225"/>
      <c r="DF209" s="225"/>
      <c r="DG209" s="226"/>
      <c r="DH209" s="224"/>
      <c r="DI209" s="225"/>
      <c r="DJ209" s="225"/>
      <c r="DK209" s="226"/>
      <c r="DL209" s="224"/>
      <c r="DM209" s="225"/>
      <c r="DN209" s="225"/>
      <c r="DO209" s="226"/>
      <c r="DP209" s="224"/>
      <c r="DQ209" s="225"/>
      <c r="DR209" s="225"/>
      <c r="DS209" s="225"/>
      <c r="DT209" s="226"/>
    </row>
    <row r="210" spans="1:124" s="220" customFormat="1" ht="9" customHeight="1">
      <c r="B210" s="390" t="s">
        <v>349</v>
      </c>
      <c r="C210" s="247"/>
      <c r="D210" s="247"/>
      <c r="E210" s="247"/>
      <c r="F210" s="247"/>
      <c r="G210" s="247"/>
      <c r="H210" s="247"/>
      <c r="I210" s="247"/>
      <c r="J210" s="247"/>
      <c r="K210" s="247"/>
      <c r="L210" s="247"/>
      <c r="M210" s="247"/>
      <c r="N210" s="247"/>
      <c r="O210" s="247"/>
      <c r="P210" s="247"/>
      <c r="Q210" s="247"/>
      <c r="R210" s="247"/>
      <c r="S210" s="247"/>
      <c r="T210" s="247"/>
      <c r="U210" s="247"/>
      <c r="V210" s="247"/>
      <c r="W210" s="247"/>
      <c r="X210" s="247"/>
      <c r="Y210" s="247"/>
      <c r="Z210" s="247"/>
      <c r="AA210" s="247"/>
      <c r="AB210" s="247"/>
      <c r="AC210" s="247"/>
      <c r="AD210" s="247"/>
      <c r="AE210" s="247"/>
      <c r="AF210" s="247"/>
      <c r="AG210" s="247"/>
      <c r="AH210" s="247"/>
      <c r="AI210" s="247"/>
      <c r="AJ210" s="247"/>
      <c r="AK210" s="247"/>
      <c r="AL210" s="247"/>
      <c r="AM210" s="247"/>
      <c r="AN210" s="247"/>
      <c r="AO210" s="247"/>
      <c r="AP210" s="247"/>
      <c r="AQ210" s="247"/>
      <c r="AR210" s="247"/>
      <c r="AS210" s="247"/>
      <c r="AT210" s="247"/>
      <c r="AU210" s="247"/>
      <c r="AV210" s="247"/>
      <c r="AW210" s="247"/>
      <c r="AX210" s="247"/>
      <c r="AY210" s="247"/>
      <c r="AZ210" s="247"/>
      <c r="BA210" s="247"/>
      <c r="BB210" s="247" t="s">
        <v>274</v>
      </c>
      <c r="BC210" s="224"/>
      <c r="BD210" s="225"/>
      <c r="BE210" s="270"/>
      <c r="BF210" s="270"/>
      <c r="BG210" s="271"/>
      <c r="BH210" s="269"/>
      <c r="BI210" s="270"/>
      <c r="BJ210" s="270"/>
      <c r="BK210" s="271"/>
      <c r="BL210" s="269"/>
      <c r="BM210" s="270"/>
      <c r="BN210" s="270"/>
      <c r="BO210" s="271"/>
      <c r="BP210" s="269"/>
      <c r="BQ210" s="270"/>
      <c r="BR210" s="270"/>
      <c r="BS210" s="270"/>
      <c r="BT210" s="271"/>
      <c r="BU210" s="224"/>
      <c r="BV210" s="225"/>
      <c r="BW210" s="225"/>
      <c r="BX210" s="226"/>
      <c r="BY210" s="224"/>
      <c r="BZ210" s="225"/>
      <c r="CA210" s="225"/>
      <c r="CB210" s="226"/>
      <c r="CC210" s="224"/>
      <c r="CD210" s="225"/>
      <c r="CE210" s="225"/>
      <c r="CF210" s="225"/>
      <c r="CG210" s="226"/>
      <c r="CH210" s="224"/>
      <c r="CI210" s="225"/>
      <c r="CJ210" s="225"/>
      <c r="CK210" s="226"/>
      <c r="CL210" s="224"/>
      <c r="CM210" s="225"/>
      <c r="CN210" s="273"/>
      <c r="CO210" s="273"/>
      <c r="CP210" s="273"/>
      <c r="CQ210" s="522"/>
      <c r="CR210" s="225"/>
      <c r="CS210" s="225"/>
      <c r="CT210" s="226"/>
      <c r="CU210" s="224"/>
      <c r="CV210" s="225"/>
      <c r="CW210" s="225"/>
      <c r="CX210" s="226"/>
      <c r="CY210" s="224"/>
      <c r="CZ210" s="225"/>
      <c r="DA210" s="225"/>
      <c r="DB210" s="226"/>
      <c r="DC210" s="224"/>
      <c r="DD210" s="225"/>
      <c r="DE210" s="225"/>
      <c r="DF210" s="225"/>
      <c r="DG210" s="226"/>
      <c r="DH210" s="224"/>
      <c r="DI210" s="225"/>
      <c r="DJ210" s="225"/>
      <c r="DK210" s="226"/>
      <c r="DL210" s="224"/>
      <c r="DM210" s="225"/>
      <c r="DN210" s="225"/>
      <c r="DO210" s="226"/>
      <c r="DP210" s="224"/>
      <c r="DQ210" s="225"/>
      <c r="DR210" s="225"/>
      <c r="DS210" s="225"/>
      <c r="DT210" s="226"/>
    </row>
    <row r="211" spans="1:124" s="220" customFormat="1" ht="9" customHeight="1">
      <c r="B211" s="389" t="s">
        <v>348</v>
      </c>
      <c r="C211" s="247"/>
      <c r="D211" s="247"/>
      <c r="E211" s="247"/>
      <c r="F211" s="247"/>
      <c r="G211" s="247"/>
      <c r="H211" s="247"/>
      <c r="I211" s="247"/>
      <c r="J211" s="247"/>
      <c r="K211" s="247"/>
      <c r="L211" s="247"/>
      <c r="M211" s="247"/>
      <c r="N211" s="247"/>
      <c r="O211" s="247"/>
      <c r="P211" s="247"/>
      <c r="Q211" s="247"/>
      <c r="R211" s="247"/>
      <c r="S211" s="247"/>
      <c r="T211" s="247"/>
      <c r="U211" s="247"/>
      <c r="V211" s="247"/>
      <c r="W211" s="247"/>
      <c r="X211" s="247"/>
      <c r="Y211" s="247"/>
      <c r="Z211" s="247"/>
      <c r="AA211" s="247"/>
      <c r="AB211" s="247"/>
      <c r="AC211" s="247"/>
      <c r="AD211" s="247"/>
      <c r="AE211" s="247"/>
      <c r="AF211" s="247"/>
      <c r="AG211" s="247"/>
      <c r="AH211" s="247"/>
      <c r="AI211" s="247"/>
      <c r="AJ211" s="247"/>
      <c r="AK211" s="247"/>
      <c r="AL211" s="247"/>
      <c r="AM211" s="247"/>
      <c r="AN211" s="247"/>
      <c r="AO211" s="247"/>
      <c r="AP211" s="247"/>
      <c r="AQ211" s="247"/>
      <c r="AR211" s="247"/>
      <c r="AS211" s="247"/>
      <c r="AT211" s="247"/>
      <c r="AU211" s="247"/>
      <c r="AV211" s="247"/>
      <c r="AW211" s="247"/>
      <c r="AX211" s="247"/>
      <c r="AY211" s="247"/>
      <c r="AZ211" s="247"/>
      <c r="BA211" s="247"/>
      <c r="BB211" s="247" t="s">
        <v>274</v>
      </c>
      <c r="BC211" s="224"/>
      <c r="BD211" s="225"/>
      <c r="BE211" s="270"/>
      <c r="BF211" s="270"/>
      <c r="BG211" s="271"/>
      <c r="BH211" s="269"/>
      <c r="BI211" s="270"/>
      <c r="BJ211" s="270"/>
      <c r="BK211" s="271"/>
      <c r="BL211" s="269"/>
      <c r="BM211" s="270"/>
      <c r="BN211" s="270"/>
      <c r="BO211" s="271"/>
      <c r="BP211" s="269"/>
      <c r="BQ211" s="270"/>
      <c r="BR211" s="270"/>
      <c r="BS211" s="270"/>
      <c r="BT211" s="271"/>
      <c r="BU211" s="224"/>
      <c r="BV211" s="225"/>
      <c r="BW211" s="225"/>
      <c r="BX211" s="226"/>
      <c r="BY211" s="224"/>
      <c r="BZ211" s="225"/>
      <c r="CA211" s="225"/>
      <c r="CB211" s="226"/>
      <c r="CC211" s="224"/>
      <c r="CD211" s="225"/>
      <c r="CE211" s="225"/>
      <c r="CF211" s="225"/>
      <c r="CG211" s="226"/>
      <c r="CH211" s="224"/>
      <c r="CI211" s="225"/>
      <c r="CJ211" s="225"/>
      <c r="CK211" s="226"/>
      <c r="CL211" s="224"/>
      <c r="CM211" s="225"/>
      <c r="CN211" s="379"/>
      <c r="CO211" s="379"/>
      <c r="CP211" s="225"/>
      <c r="CQ211" s="519"/>
      <c r="CR211" s="225"/>
      <c r="CS211" s="225"/>
      <c r="CT211" s="226"/>
      <c r="CU211" s="224"/>
      <c r="CV211" s="225"/>
      <c r="CW211" s="225"/>
      <c r="CX211" s="226"/>
      <c r="CY211" s="224"/>
      <c r="CZ211" s="225"/>
      <c r="DA211" s="225"/>
      <c r="DB211" s="226"/>
      <c r="DC211" s="224"/>
      <c r="DD211" s="225"/>
      <c r="DE211" s="225"/>
      <c r="DF211" s="225"/>
      <c r="DG211" s="226"/>
      <c r="DH211" s="224"/>
      <c r="DI211" s="225"/>
      <c r="DJ211" s="225"/>
      <c r="DK211" s="226"/>
      <c r="DL211" s="224"/>
      <c r="DM211" s="225"/>
      <c r="DN211" s="225"/>
      <c r="DO211" s="226"/>
      <c r="DP211" s="224"/>
      <c r="DQ211" s="225"/>
      <c r="DR211" s="225"/>
      <c r="DS211" s="225"/>
      <c r="DT211" s="226"/>
    </row>
    <row r="212" spans="1:124" s="220" customFormat="1" ht="9" customHeight="1">
      <c r="B212" s="246" t="s">
        <v>196</v>
      </c>
      <c r="C212" s="247"/>
      <c r="D212" s="247"/>
      <c r="E212" s="247"/>
      <c r="F212" s="247"/>
      <c r="G212" s="247"/>
      <c r="H212" s="247"/>
      <c r="I212" s="247"/>
      <c r="J212" s="247"/>
      <c r="K212" s="247"/>
      <c r="L212" s="247"/>
      <c r="M212" s="247"/>
      <c r="N212" s="247"/>
      <c r="O212" s="247"/>
      <c r="P212" s="247"/>
      <c r="Q212" s="247"/>
      <c r="R212" s="247"/>
      <c r="S212" s="247"/>
      <c r="T212" s="247"/>
      <c r="U212" s="247"/>
      <c r="V212" s="247"/>
      <c r="W212" s="247"/>
      <c r="X212" s="247"/>
      <c r="Y212" s="247"/>
      <c r="Z212" s="247"/>
      <c r="AA212" s="247"/>
      <c r="AB212" s="247"/>
      <c r="AC212" s="247"/>
      <c r="AD212" s="247"/>
      <c r="AE212" s="247"/>
      <c r="AF212" s="247"/>
      <c r="AG212" s="247"/>
      <c r="AH212" s="247"/>
      <c r="AI212" s="247"/>
      <c r="AJ212" s="247"/>
      <c r="AK212" s="247"/>
      <c r="AL212" s="247"/>
      <c r="AM212" s="247"/>
      <c r="AN212" s="247"/>
      <c r="AO212" s="247"/>
      <c r="AP212" s="247"/>
      <c r="AQ212" s="247"/>
      <c r="AR212" s="247"/>
      <c r="AS212" s="247"/>
      <c r="AT212" s="247"/>
      <c r="AU212" s="247"/>
      <c r="AV212" s="247"/>
      <c r="AW212" s="247"/>
      <c r="AX212" s="247"/>
      <c r="AY212" s="247"/>
      <c r="AZ212" s="247"/>
      <c r="BA212" s="247"/>
      <c r="BB212" s="248" t="s">
        <v>274</v>
      </c>
      <c r="BC212" s="224"/>
      <c r="BD212" s="225"/>
      <c r="BE212" s="270"/>
      <c r="BF212" s="270"/>
      <c r="BG212" s="271"/>
      <c r="BH212" s="269"/>
      <c r="BI212" s="270"/>
      <c r="BJ212" s="270"/>
      <c r="BK212" s="271"/>
      <c r="BL212" s="269"/>
      <c r="BM212" s="270"/>
      <c r="BN212" s="270"/>
      <c r="BO212" s="271"/>
      <c r="BP212" s="269"/>
      <c r="BQ212" s="270"/>
      <c r="BR212" s="225"/>
      <c r="BS212" s="225"/>
      <c r="BT212" s="226"/>
      <c r="BU212" s="224"/>
      <c r="BV212" s="225"/>
      <c r="BW212" s="225"/>
      <c r="BX212" s="226"/>
      <c r="BY212" s="224"/>
      <c r="BZ212" s="225"/>
      <c r="CA212" s="225"/>
      <c r="CB212" s="226"/>
      <c r="CC212" s="224"/>
      <c r="CD212" s="270"/>
      <c r="CE212" s="270"/>
      <c r="CF212" s="270"/>
      <c r="CG212" s="271"/>
      <c r="CH212" s="269"/>
      <c r="CI212" s="270"/>
      <c r="CJ212" s="270"/>
      <c r="CK212" s="271"/>
      <c r="CL212" s="269"/>
      <c r="CM212" s="270"/>
      <c r="CN212" s="270"/>
      <c r="CO212" s="270"/>
      <c r="CP212" s="270"/>
      <c r="CQ212" s="521"/>
      <c r="CR212" s="232"/>
      <c r="CS212" s="232"/>
      <c r="CT212" s="271"/>
      <c r="CU212" s="231"/>
      <c r="CV212" s="232"/>
      <c r="CW212" s="270"/>
      <c r="CX212" s="271"/>
      <c r="CY212" s="269"/>
      <c r="CZ212" s="270"/>
      <c r="DA212" s="270"/>
      <c r="DB212" s="271"/>
      <c r="DC212" s="269"/>
      <c r="DD212" s="270"/>
      <c r="DE212" s="270"/>
      <c r="DF212" s="225"/>
      <c r="DG212" s="226"/>
      <c r="DH212" s="224"/>
      <c r="DI212" s="225"/>
      <c r="DJ212" s="225"/>
      <c r="DK212" s="226"/>
      <c r="DL212" s="224"/>
      <c r="DM212" s="225"/>
      <c r="DN212" s="225"/>
      <c r="DO212" s="226"/>
      <c r="DP212" s="224"/>
      <c r="DQ212" s="225"/>
      <c r="DR212" s="225"/>
      <c r="DS212" s="225"/>
      <c r="DT212" s="226"/>
    </row>
    <row r="213" spans="1:124" s="220" customFormat="1" ht="9" customHeight="1">
      <c r="B213" s="246" t="s">
        <v>197</v>
      </c>
      <c r="C213" s="247"/>
      <c r="D213" s="247"/>
      <c r="E213" s="247"/>
      <c r="F213" s="247"/>
      <c r="G213" s="247"/>
      <c r="H213" s="247"/>
      <c r="I213" s="247"/>
      <c r="J213" s="247"/>
      <c r="K213" s="247"/>
      <c r="L213" s="247"/>
      <c r="M213" s="247"/>
      <c r="N213" s="247"/>
      <c r="O213" s="247"/>
      <c r="P213" s="247"/>
      <c r="Q213" s="247"/>
      <c r="R213" s="247"/>
      <c r="S213" s="247"/>
      <c r="T213" s="247"/>
      <c r="U213" s="247"/>
      <c r="V213" s="247"/>
      <c r="W213" s="247"/>
      <c r="X213" s="247"/>
      <c r="Y213" s="247"/>
      <c r="Z213" s="247"/>
      <c r="AA213" s="247"/>
      <c r="AB213" s="247"/>
      <c r="AC213" s="247"/>
      <c r="AD213" s="247"/>
      <c r="AE213" s="247"/>
      <c r="AF213" s="247"/>
      <c r="AG213" s="247"/>
      <c r="AH213" s="247"/>
      <c r="AI213" s="247"/>
      <c r="AJ213" s="247"/>
      <c r="AK213" s="247"/>
      <c r="AL213" s="247"/>
      <c r="AM213" s="247"/>
      <c r="AN213" s="247"/>
      <c r="AO213" s="247"/>
      <c r="AP213" s="247"/>
      <c r="AQ213" s="247"/>
      <c r="AR213" s="247"/>
      <c r="AS213" s="247"/>
      <c r="AT213" s="247"/>
      <c r="AU213" s="247"/>
      <c r="AV213" s="247"/>
      <c r="AW213" s="247"/>
      <c r="AX213" s="247"/>
      <c r="AY213" s="247"/>
      <c r="AZ213" s="247"/>
      <c r="BA213" s="247"/>
      <c r="BB213" s="248" t="s">
        <v>274</v>
      </c>
      <c r="BC213" s="224"/>
      <c r="BD213" s="225"/>
      <c r="BE213" s="225"/>
      <c r="BF213" s="225"/>
      <c r="BG213" s="226"/>
      <c r="BH213" s="224"/>
      <c r="BI213" s="225"/>
      <c r="BJ213" s="225"/>
      <c r="BK213" s="226"/>
      <c r="BL213" s="224"/>
      <c r="BM213" s="225"/>
      <c r="BN213" s="225"/>
      <c r="BO213" s="226"/>
      <c r="BP213" s="224"/>
      <c r="BQ213" s="225"/>
      <c r="BR213" s="225"/>
      <c r="BS213" s="225"/>
      <c r="BT213" s="226"/>
      <c r="BU213" s="224"/>
      <c r="BV213" s="225"/>
      <c r="BW213" s="225"/>
      <c r="BX213" s="226"/>
      <c r="BY213" s="224"/>
      <c r="BZ213" s="225"/>
      <c r="CA213" s="225"/>
      <c r="CB213" s="226"/>
      <c r="CC213" s="224"/>
      <c r="CD213" s="270"/>
      <c r="CE213" s="270"/>
      <c r="CF213" s="270"/>
      <c r="CG213" s="271"/>
      <c r="CH213" s="269"/>
      <c r="CI213" s="270"/>
      <c r="CJ213" s="270"/>
      <c r="CK213" s="271"/>
      <c r="CL213" s="269"/>
      <c r="CM213" s="270"/>
      <c r="CN213" s="270"/>
      <c r="CO213" s="270"/>
      <c r="CP213" s="270"/>
      <c r="CQ213" s="521"/>
      <c r="CR213" s="270"/>
      <c r="CS213" s="232"/>
      <c r="CT213" s="230"/>
      <c r="CU213" s="269"/>
      <c r="CV213" s="232"/>
      <c r="CW213" s="232"/>
      <c r="CX213" s="271"/>
      <c r="CY213" s="231"/>
      <c r="CZ213" s="232"/>
      <c r="DA213" s="270"/>
      <c r="DB213" s="271"/>
      <c r="DC213" s="269"/>
      <c r="DD213" s="270"/>
      <c r="DE213" s="270"/>
      <c r="DF213" s="225"/>
      <c r="DG213" s="226"/>
      <c r="DH213" s="224"/>
      <c r="DI213" s="225"/>
      <c r="DJ213" s="225"/>
      <c r="DK213" s="226"/>
      <c r="DL213" s="224"/>
      <c r="DM213" s="225"/>
      <c r="DN213" s="225"/>
      <c r="DO213" s="226"/>
      <c r="DP213" s="224"/>
      <c r="DQ213" s="225"/>
      <c r="DR213" s="225"/>
      <c r="DS213" s="225"/>
      <c r="DT213" s="226"/>
    </row>
    <row r="214" spans="1:124" s="220" customFormat="1" ht="9" customHeight="1">
      <c r="B214" s="246" t="s">
        <v>350</v>
      </c>
      <c r="C214" s="247"/>
      <c r="D214" s="247"/>
      <c r="E214" s="247"/>
      <c r="F214" s="247"/>
      <c r="G214" s="247"/>
      <c r="H214" s="247"/>
      <c r="I214" s="247"/>
      <c r="J214" s="247"/>
      <c r="K214" s="247"/>
      <c r="L214" s="247"/>
      <c r="M214" s="247"/>
      <c r="N214" s="247"/>
      <c r="O214" s="247"/>
      <c r="P214" s="247"/>
      <c r="Q214" s="247"/>
      <c r="R214" s="247"/>
      <c r="S214" s="247"/>
      <c r="T214" s="247"/>
      <c r="U214" s="247"/>
      <c r="V214" s="247"/>
      <c r="W214" s="247"/>
      <c r="X214" s="247"/>
      <c r="Y214" s="247"/>
      <c r="Z214" s="247"/>
      <c r="AA214" s="247"/>
      <c r="AB214" s="247"/>
      <c r="AC214" s="247"/>
      <c r="AD214" s="247"/>
      <c r="AE214" s="247"/>
      <c r="AF214" s="247"/>
      <c r="AG214" s="247"/>
      <c r="AH214" s="247"/>
      <c r="AI214" s="247"/>
      <c r="AJ214" s="247"/>
      <c r="AK214" s="247"/>
      <c r="AL214" s="247"/>
      <c r="AM214" s="247"/>
      <c r="AN214" s="247"/>
      <c r="AO214" s="247"/>
      <c r="AP214" s="247"/>
      <c r="AQ214" s="247"/>
      <c r="AR214" s="247"/>
      <c r="AS214" s="247"/>
      <c r="AT214" s="247"/>
      <c r="AU214" s="247"/>
      <c r="AV214" s="247"/>
      <c r="AW214" s="247"/>
      <c r="AX214" s="247"/>
      <c r="AY214" s="247"/>
      <c r="AZ214" s="247"/>
      <c r="BA214" s="247"/>
      <c r="BB214" s="247" t="s">
        <v>274</v>
      </c>
      <c r="BC214" s="224"/>
      <c r="BD214" s="225"/>
      <c r="BE214" s="225"/>
      <c r="BF214" s="225"/>
      <c r="BG214" s="226"/>
      <c r="BH214" s="224"/>
      <c r="BI214" s="225"/>
      <c r="BJ214" s="225"/>
      <c r="BK214" s="226"/>
      <c r="BL214" s="224"/>
      <c r="BM214" s="225"/>
      <c r="BN214" s="225"/>
      <c r="BO214" s="226"/>
      <c r="BP214" s="224"/>
      <c r="BQ214" s="225"/>
      <c r="BR214" s="225"/>
      <c r="BS214" s="225"/>
      <c r="BT214" s="226"/>
      <c r="BU214" s="224"/>
      <c r="BV214" s="225"/>
      <c r="BW214" s="225"/>
      <c r="BX214" s="226"/>
      <c r="BY214" s="224"/>
      <c r="BZ214" s="225"/>
      <c r="CA214" s="225"/>
      <c r="CB214" s="226"/>
      <c r="CC214" s="224"/>
      <c r="CD214" s="270"/>
      <c r="CE214" s="270"/>
      <c r="CF214" s="270"/>
      <c r="CG214" s="271"/>
      <c r="CH214" s="224"/>
      <c r="CI214" s="270"/>
      <c r="CJ214" s="270"/>
      <c r="CK214" s="271"/>
      <c r="CL214" s="269"/>
      <c r="CM214" s="270"/>
      <c r="CN214" s="270"/>
      <c r="CO214" s="270"/>
      <c r="CP214" s="270"/>
      <c r="CQ214" s="521"/>
      <c r="CR214" s="270"/>
      <c r="CS214" s="270"/>
      <c r="CT214" s="271"/>
      <c r="CU214" s="269"/>
      <c r="CV214" s="270"/>
      <c r="CW214" s="273"/>
      <c r="CX214" s="274"/>
      <c r="CY214" s="269"/>
      <c r="CZ214" s="270"/>
      <c r="DA214" s="270"/>
      <c r="DB214" s="274"/>
      <c r="DC214" s="269"/>
      <c r="DD214" s="273"/>
      <c r="DE214" s="270"/>
      <c r="DF214" s="225"/>
      <c r="DG214" s="226"/>
      <c r="DH214" s="224"/>
      <c r="DI214" s="225"/>
      <c r="DJ214" s="225"/>
      <c r="DK214" s="226"/>
      <c r="DL214" s="224"/>
      <c r="DM214" s="225"/>
      <c r="DN214" s="225"/>
      <c r="DO214" s="226"/>
      <c r="DP214" s="224"/>
      <c r="DQ214" s="225"/>
      <c r="DR214" s="225"/>
      <c r="DS214" s="225"/>
      <c r="DT214" s="226"/>
    </row>
    <row r="215" spans="1:124" s="220" customFormat="1" ht="9" customHeight="1">
      <c r="B215" s="246" t="s">
        <v>63</v>
      </c>
      <c r="C215" s="247"/>
      <c r="D215" s="247"/>
      <c r="E215" s="247"/>
      <c r="F215" s="247"/>
      <c r="G215" s="247"/>
      <c r="H215" s="247"/>
      <c r="I215" s="247"/>
      <c r="J215" s="247"/>
      <c r="K215" s="247"/>
      <c r="L215" s="247"/>
      <c r="M215" s="247"/>
      <c r="N215" s="247"/>
      <c r="O215" s="247"/>
      <c r="P215" s="247"/>
      <c r="Q215" s="247"/>
      <c r="R215" s="247"/>
      <c r="S215" s="247"/>
      <c r="T215" s="247"/>
      <c r="U215" s="247"/>
      <c r="V215" s="247"/>
      <c r="W215" s="247"/>
      <c r="X215" s="247"/>
      <c r="Y215" s="247"/>
      <c r="Z215" s="247"/>
      <c r="AA215" s="247"/>
      <c r="AB215" s="247"/>
      <c r="AC215" s="247"/>
      <c r="AD215" s="247"/>
      <c r="AE215" s="247"/>
      <c r="AF215" s="247"/>
      <c r="AG215" s="247"/>
      <c r="AH215" s="247"/>
      <c r="AI215" s="247"/>
      <c r="AJ215" s="247"/>
      <c r="AK215" s="247"/>
      <c r="AL215" s="247"/>
      <c r="AM215" s="247"/>
      <c r="AN215" s="247"/>
      <c r="AO215" s="247"/>
      <c r="AP215" s="247"/>
      <c r="AQ215" s="247"/>
      <c r="AR215" s="247"/>
      <c r="AS215" s="247"/>
      <c r="AT215" s="247"/>
      <c r="AU215" s="247"/>
      <c r="AV215" s="247"/>
      <c r="AW215" s="247"/>
      <c r="AX215" s="247"/>
      <c r="AY215" s="247"/>
      <c r="AZ215" s="247"/>
      <c r="BA215" s="247"/>
      <c r="BB215" s="247" t="s">
        <v>274</v>
      </c>
      <c r="BC215" s="224"/>
      <c r="BD215" s="225"/>
      <c r="BE215" s="225"/>
      <c r="BF215" s="225"/>
      <c r="BG215" s="226"/>
      <c r="BH215" s="224"/>
      <c r="BI215" s="225"/>
      <c r="BJ215" s="225"/>
      <c r="BK215" s="226"/>
      <c r="BL215" s="224"/>
      <c r="BM215" s="225"/>
      <c r="BN215" s="225"/>
      <c r="BO215" s="226"/>
      <c r="BP215" s="224"/>
      <c r="BQ215" s="225"/>
      <c r="BR215" s="225"/>
      <c r="BS215" s="225"/>
      <c r="BT215" s="226"/>
      <c r="BU215" s="224"/>
      <c r="BV215" s="225"/>
      <c r="BW215" s="225"/>
      <c r="BX215" s="226"/>
      <c r="BY215" s="224"/>
      <c r="BZ215" s="225"/>
      <c r="CA215" s="225"/>
      <c r="CB215" s="226"/>
      <c r="CC215" s="224"/>
      <c r="CD215" s="225"/>
      <c r="CE215" s="225"/>
      <c r="CF215" s="225"/>
      <c r="CG215" s="226"/>
      <c r="CH215" s="224"/>
      <c r="CI215" s="270"/>
      <c r="CJ215" s="270"/>
      <c r="CK215" s="271"/>
      <c r="CL215" s="269"/>
      <c r="CM215" s="270"/>
      <c r="CN215" s="270"/>
      <c r="CO215" s="270"/>
      <c r="CP215" s="270"/>
      <c r="CQ215" s="521"/>
      <c r="CR215" s="270"/>
      <c r="CS215" s="270"/>
      <c r="CT215" s="271"/>
      <c r="CU215" s="269"/>
      <c r="CV215" s="270"/>
      <c r="CW215" s="270"/>
      <c r="CX215" s="271"/>
      <c r="CY215" s="526" t="s">
        <v>548</v>
      </c>
      <c r="CZ215" s="273"/>
      <c r="DA215" s="273"/>
      <c r="DB215" s="277"/>
      <c r="DC215" s="275" t="s">
        <v>351</v>
      </c>
      <c r="DD215" s="273" t="s">
        <v>547</v>
      </c>
      <c r="DE215" s="270"/>
      <c r="DF215" s="225"/>
      <c r="DG215" s="277"/>
      <c r="DH215" s="224"/>
      <c r="DI215" s="225"/>
      <c r="DJ215" s="225"/>
      <c r="DK215" s="226"/>
      <c r="DL215" s="224"/>
      <c r="DM215" s="225"/>
      <c r="DN215" s="225"/>
      <c r="DO215" s="226"/>
      <c r="DP215" s="224"/>
      <c r="DQ215" s="225"/>
      <c r="DR215" s="225"/>
      <c r="DS215" s="225"/>
      <c r="DT215" s="226"/>
    </row>
    <row r="216" spans="1:124" s="220" customFormat="1" ht="9" customHeight="1">
      <c r="B216" s="246" t="s">
        <v>278</v>
      </c>
      <c r="C216" s="247"/>
      <c r="D216" s="247"/>
      <c r="E216" s="247"/>
      <c r="F216" s="247"/>
      <c r="G216" s="247"/>
      <c r="H216" s="247"/>
      <c r="I216" s="247"/>
      <c r="J216" s="247"/>
      <c r="K216" s="247"/>
      <c r="L216" s="247"/>
      <c r="M216" s="247"/>
      <c r="N216" s="247"/>
      <c r="O216" s="247"/>
      <c r="P216" s="247"/>
      <c r="Q216" s="247"/>
      <c r="R216" s="247"/>
      <c r="S216" s="247"/>
      <c r="T216" s="247"/>
      <c r="U216" s="247"/>
      <c r="V216" s="247"/>
      <c r="W216" s="247"/>
      <c r="X216" s="247"/>
      <c r="Y216" s="247"/>
      <c r="Z216" s="247"/>
      <c r="AA216" s="247"/>
      <c r="AB216" s="247"/>
      <c r="AC216" s="247"/>
      <c r="AD216" s="247"/>
      <c r="AE216" s="247"/>
      <c r="AF216" s="247"/>
      <c r="AG216" s="247"/>
      <c r="AH216" s="247"/>
      <c r="AI216" s="247"/>
      <c r="AJ216" s="247"/>
      <c r="AK216" s="247"/>
      <c r="AL216" s="247"/>
      <c r="AM216" s="247"/>
      <c r="AN216" s="247"/>
      <c r="AO216" s="247"/>
      <c r="AP216" s="247"/>
      <c r="AQ216" s="247"/>
      <c r="AR216" s="247"/>
      <c r="AS216" s="247"/>
      <c r="AT216" s="247"/>
      <c r="AU216" s="247"/>
      <c r="AV216" s="247"/>
      <c r="AW216" s="247"/>
      <c r="AX216" s="247"/>
      <c r="AY216" s="247"/>
      <c r="AZ216" s="247"/>
      <c r="BA216" s="247"/>
      <c r="BB216" s="248" t="s">
        <v>274</v>
      </c>
      <c r="BC216" s="224"/>
      <c r="BD216" s="225"/>
      <c r="BE216" s="225"/>
      <c r="BF216" s="225"/>
      <c r="BG216" s="226"/>
      <c r="BH216" s="224"/>
      <c r="BI216" s="225"/>
      <c r="BJ216" s="225"/>
      <c r="BK216" s="226"/>
      <c r="BL216" s="224"/>
      <c r="BM216" s="225"/>
      <c r="BN216" s="225"/>
      <c r="BO216" s="226"/>
      <c r="BP216" s="224"/>
      <c r="BQ216" s="270"/>
      <c r="BR216" s="270"/>
      <c r="BS216" s="270"/>
      <c r="BT216" s="271"/>
      <c r="BU216" s="269"/>
      <c r="BV216" s="270"/>
      <c r="BW216" s="270"/>
      <c r="BX216" s="271"/>
      <c r="BY216" s="269"/>
      <c r="BZ216" s="270"/>
      <c r="CA216" s="270"/>
      <c r="CB216" s="271"/>
      <c r="CC216" s="269"/>
      <c r="CD216" s="270"/>
      <c r="CE216" s="270"/>
      <c r="CF216" s="270"/>
      <c r="CG216" s="226"/>
      <c r="CH216" s="224"/>
      <c r="CI216" s="225"/>
      <c r="CJ216" s="225"/>
      <c r="CK216" s="226"/>
      <c r="CL216" s="224"/>
      <c r="CM216" s="225"/>
      <c r="CN216" s="225"/>
      <c r="CO216" s="225"/>
      <c r="CP216" s="225"/>
      <c r="CQ216" s="519"/>
      <c r="CR216" s="225"/>
      <c r="CS216" s="225"/>
      <c r="CT216" s="226"/>
      <c r="CU216" s="224"/>
      <c r="CV216" s="225"/>
      <c r="CW216" s="225"/>
      <c r="CX216" s="271"/>
      <c r="CY216" s="269"/>
      <c r="CZ216" s="270"/>
      <c r="DA216" s="270"/>
      <c r="DB216" s="271"/>
      <c r="DC216" s="324"/>
      <c r="DD216" s="323"/>
      <c r="DE216" s="323"/>
      <c r="DF216" s="323"/>
      <c r="DG216" s="226"/>
      <c r="DH216" s="224"/>
      <c r="DI216" s="225"/>
      <c r="DJ216" s="225"/>
      <c r="DK216" s="226"/>
      <c r="DL216" s="224"/>
      <c r="DM216" s="225"/>
      <c r="DN216" s="225"/>
      <c r="DO216" s="226"/>
      <c r="DP216" s="224"/>
      <c r="DQ216" s="225"/>
      <c r="DR216" s="225"/>
      <c r="DS216" s="225"/>
      <c r="DT216" s="226"/>
    </row>
    <row r="217" spans="1:124" s="220" customFormat="1" ht="9" customHeight="1">
      <c r="B217" s="246" t="s">
        <v>192</v>
      </c>
      <c r="C217" s="247"/>
      <c r="D217" s="247"/>
      <c r="E217" s="247"/>
      <c r="F217" s="247"/>
      <c r="G217" s="247"/>
      <c r="H217" s="247"/>
      <c r="I217" s="247"/>
      <c r="J217" s="247"/>
      <c r="K217" s="247"/>
      <c r="L217" s="247"/>
      <c r="M217" s="247"/>
      <c r="N217" s="247"/>
      <c r="O217" s="247"/>
      <c r="P217" s="247"/>
      <c r="Q217" s="247"/>
      <c r="R217" s="247"/>
      <c r="S217" s="247"/>
      <c r="T217" s="247"/>
      <c r="U217" s="247"/>
      <c r="V217" s="247"/>
      <c r="W217" s="247"/>
      <c r="X217" s="247"/>
      <c r="Y217" s="247"/>
      <c r="Z217" s="247"/>
      <c r="AA217" s="247"/>
      <c r="AB217" s="247"/>
      <c r="AC217" s="247"/>
      <c r="AD217" s="247"/>
      <c r="AE217" s="247"/>
      <c r="AF217" s="247"/>
      <c r="AG217" s="247"/>
      <c r="AH217" s="247"/>
      <c r="AI217" s="247"/>
      <c r="AJ217" s="247"/>
      <c r="AK217" s="247"/>
      <c r="AL217" s="247"/>
      <c r="AM217" s="247"/>
      <c r="AN217" s="247"/>
      <c r="AO217" s="247"/>
      <c r="AP217" s="247"/>
      <c r="AQ217" s="247"/>
      <c r="AR217" s="247"/>
      <c r="AS217" s="247"/>
      <c r="AT217" s="247"/>
      <c r="AU217" s="247"/>
      <c r="AV217" s="247"/>
      <c r="AW217" s="247"/>
      <c r="AX217" s="247"/>
      <c r="AY217" s="247"/>
      <c r="AZ217" s="247"/>
      <c r="BA217" s="247"/>
      <c r="BB217" s="514" t="s">
        <v>274</v>
      </c>
      <c r="BC217" s="224"/>
      <c r="BD217" s="225"/>
      <c r="BE217" s="225"/>
      <c r="BF217" s="225"/>
      <c r="BG217" s="226"/>
      <c r="BH217" s="224"/>
      <c r="BI217" s="225"/>
      <c r="BJ217" s="225"/>
      <c r="BK217" s="226"/>
      <c r="BL217" s="224"/>
      <c r="BM217" s="225"/>
      <c r="BN217" s="225"/>
      <c r="BO217" s="226"/>
      <c r="BP217" s="224"/>
      <c r="BQ217" s="225"/>
      <c r="BR217" s="225"/>
      <c r="BS217" s="225"/>
      <c r="BT217" s="226"/>
      <c r="BU217" s="224"/>
      <c r="BV217" s="225"/>
      <c r="BW217" s="225"/>
      <c r="BX217" s="226"/>
      <c r="BY217" s="224"/>
      <c r="BZ217" s="225"/>
      <c r="CA217" s="225"/>
      <c r="CB217" s="226"/>
      <c r="CC217" s="224"/>
      <c r="CD217" s="225"/>
      <c r="CE217" s="225"/>
      <c r="CF217" s="225"/>
      <c r="CG217" s="226"/>
      <c r="CH217" s="224"/>
      <c r="CI217" s="225"/>
      <c r="CJ217" s="225"/>
      <c r="CK217" s="226"/>
      <c r="CL217" s="224"/>
      <c r="CM217" s="225"/>
      <c r="CN217" s="225"/>
      <c r="CO217" s="225"/>
      <c r="CP217" s="225"/>
      <c r="CQ217" s="521"/>
      <c r="CR217" s="270"/>
      <c r="CS217" s="270"/>
      <c r="CT217" s="271"/>
      <c r="CU217" s="269"/>
      <c r="CV217" s="270"/>
      <c r="CW217" s="270"/>
      <c r="CX217" s="271"/>
      <c r="CY217" s="269"/>
      <c r="CZ217" s="270"/>
      <c r="DA217" s="270"/>
      <c r="DB217" s="277"/>
      <c r="DC217" s="281"/>
      <c r="DD217" s="276"/>
      <c r="DE217" s="276"/>
      <c r="DF217" s="276"/>
      <c r="DG217" s="347"/>
      <c r="DH217" s="376" t="s">
        <v>274</v>
      </c>
      <c r="DI217" s="225"/>
      <c r="DJ217" s="225"/>
      <c r="DK217" s="226"/>
      <c r="DL217" s="224"/>
      <c r="DM217" s="225"/>
      <c r="DN217" s="225"/>
      <c r="DO217" s="226"/>
      <c r="DP217" s="224"/>
      <c r="DQ217" s="225"/>
      <c r="DR217" s="225"/>
      <c r="DS217" s="225"/>
      <c r="DT217" s="226"/>
    </row>
    <row r="218" spans="1:124" s="220" customFormat="1" ht="9" customHeight="1">
      <c r="B218" s="246" t="s">
        <v>190</v>
      </c>
      <c r="C218" s="247"/>
      <c r="D218" s="247"/>
      <c r="E218" s="247"/>
      <c r="F218" s="247"/>
      <c r="G218" s="247"/>
      <c r="H218" s="247"/>
      <c r="I218" s="247"/>
      <c r="J218" s="247"/>
      <c r="K218" s="247"/>
      <c r="L218" s="247"/>
      <c r="M218" s="247"/>
      <c r="N218" s="247"/>
      <c r="O218" s="247"/>
      <c r="P218" s="247"/>
      <c r="Q218" s="247"/>
      <c r="R218" s="247"/>
      <c r="S218" s="247"/>
      <c r="T218" s="247"/>
      <c r="U218" s="247"/>
      <c r="V218" s="247"/>
      <c r="W218" s="247"/>
      <c r="X218" s="247"/>
      <c r="Y218" s="247"/>
      <c r="Z218" s="247"/>
      <c r="AA218" s="247"/>
      <c r="AB218" s="247"/>
      <c r="AC218" s="247"/>
      <c r="AD218" s="247"/>
      <c r="AE218" s="247"/>
      <c r="AF218" s="247"/>
      <c r="AG218" s="247"/>
      <c r="AH218" s="247"/>
      <c r="AI218" s="247"/>
      <c r="AJ218" s="247"/>
      <c r="AK218" s="247"/>
      <c r="AL218" s="247"/>
      <c r="AM218" s="247"/>
      <c r="AN218" s="247"/>
      <c r="AO218" s="247"/>
      <c r="AP218" s="247"/>
      <c r="AQ218" s="247"/>
      <c r="AR218" s="247"/>
      <c r="AS218" s="247"/>
      <c r="AT218" s="247"/>
      <c r="AU218" s="247"/>
      <c r="AV218" s="247"/>
      <c r="AW218" s="247"/>
      <c r="AX218" s="247"/>
      <c r="AY218" s="247"/>
      <c r="AZ218" s="247"/>
      <c r="BA218" s="247"/>
      <c r="BB218" s="248" t="s">
        <v>274</v>
      </c>
      <c r="BC218" s="224"/>
      <c r="BD218" s="225"/>
      <c r="BE218" s="225"/>
      <c r="BF218" s="225"/>
      <c r="BG218" s="226"/>
      <c r="BH218" s="224"/>
      <c r="BI218" s="225"/>
      <c r="BJ218" s="225"/>
      <c r="BK218" s="226"/>
      <c r="BL218" s="224"/>
      <c r="BM218" s="225"/>
      <c r="BN218" s="225"/>
      <c r="BO218" s="226"/>
      <c r="BP218" s="224"/>
      <c r="BQ218" s="225"/>
      <c r="BR218" s="225"/>
      <c r="BS218" s="225"/>
      <c r="BT218" s="226"/>
      <c r="BU218" s="224"/>
      <c r="BV218" s="225"/>
      <c r="BW218" s="225"/>
      <c r="BX218" s="226"/>
      <c r="BY218" s="224"/>
      <c r="BZ218" s="225"/>
      <c r="CA218" s="225"/>
      <c r="CB218" s="226"/>
      <c r="CC218" s="224"/>
      <c r="CD218" s="225"/>
      <c r="CE218" s="225"/>
      <c r="CF218" s="225"/>
      <c r="CG218" s="226"/>
      <c r="CH218" s="224"/>
      <c r="CI218" s="225"/>
      <c r="CJ218" s="225"/>
      <c r="CK218" s="226"/>
      <c r="CL218" s="224"/>
      <c r="CM218" s="225"/>
      <c r="CN218" s="225"/>
      <c r="CO218" s="225"/>
      <c r="CP218" s="225"/>
      <c r="CQ218" s="521"/>
      <c r="CR218" s="270"/>
      <c r="CS218" s="270"/>
      <c r="CT218" s="271"/>
      <c r="CU218" s="269"/>
      <c r="CV218" s="270"/>
      <c r="CW218" s="270"/>
      <c r="CX218" s="271"/>
      <c r="CY218" s="269"/>
      <c r="CZ218" s="270"/>
      <c r="DA218" s="276"/>
      <c r="DB218" s="277"/>
      <c r="DC218" s="281"/>
      <c r="DD218" s="276"/>
      <c r="DE218" s="276"/>
      <c r="DF218" s="276"/>
      <c r="DG218" s="327"/>
      <c r="DH218" s="239"/>
      <c r="DI218" s="225"/>
      <c r="DJ218" s="225"/>
      <c r="DK218" s="226"/>
      <c r="DL218" s="224"/>
      <c r="DM218" s="225"/>
      <c r="DN218" s="225"/>
      <c r="DO218" s="226"/>
      <c r="DP218" s="224"/>
      <c r="DQ218" s="225"/>
      <c r="DR218" s="225"/>
      <c r="DS218" s="225"/>
      <c r="DT218" s="226"/>
    </row>
    <row r="219" spans="1:124" s="220" customFormat="1" ht="9" customHeight="1" thickBot="1">
      <c r="B219" s="252" t="s">
        <v>191</v>
      </c>
      <c r="C219" s="253"/>
      <c r="D219" s="253"/>
      <c r="E219" s="253"/>
      <c r="F219" s="253"/>
      <c r="G219" s="253"/>
      <c r="H219" s="253"/>
      <c r="I219" s="253"/>
      <c r="J219" s="253"/>
      <c r="K219" s="253"/>
      <c r="L219" s="253"/>
      <c r="M219" s="253"/>
      <c r="N219" s="253"/>
      <c r="O219" s="253"/>
      <c r="P219" s="253"/>
      <c r="Q219" s="253"/>
      <c r="R219" s="253"/>
      <c r="S219" s="253"/>
      <c r="T219" s="253"/>
      <c r="U219" s="253"/>
      <c r="V219" s="253"/>
      <c r="W219" s="253"/>
      <c r="X219" s="253"/>
      <c r="Y219" s="253"/>
      <c r="Z219" s="253"/>
      <c r="AA219" s="253"/>
      <c r="AB219" s="253"/>
      <c r="AC219" s="253"/>
      <c r="AD219" s="253"/>
      <c r="AE219" s="253"/>
      <c r="AF219" s="253"/>
      <c r="AG219" s="253"/>
      <c r="AH219" s="253"/>
      <c r="AI219" s="253"/>
      <c r="AJ219" s="253"/>
      <c r="AK219" s="253"/>
      <c r="AL219" s="253"/>
      <c r="AM219" s="253"/>
      <c r="AN219" s="253"/>
      <c r="AO219" s="253"/>
      <c r="AP219" s="253"/>
      <c r="AQ219" s="253"/>
      <c r="AR219" s="253"/>
      <c r="AS219" s="253"/>
      <c r="AT219" s="253"/>
      <c r="AU219" s="253"/>
      <c r="AV219" s="253"/>
      <c r="AW219" s="253"/>
      <c r="AX219" s="253"/>
      <c r="AY219" s="253"/>
      <c r="AZ219" s="253"/>
      <c r="BA219" s="253"/>
      <c r="BB219" s="248" t="s">
        <v>274</v>
      </c>
      <c r="BC219" s="227"/>
      <c r="BD219" s="228"/>
      <c r="BE219" s="228"/>
      <c r="BF219" s="228"/>
      <c r="BG219" s="229"/>
      <c r="BH219" s="227"/>
      <c r="BI219" s="228"/>
      <c r="BJ219" s="228"/>
      <c r="BK219" s="229"/>
      <c r="BL219" s="227"/>
      <c r="BM219" s="228"/>
      <c r="BN219" s="228"/>
      <c r="BO219" s="229"/>
      <c r="BP219" s="227"/>
      <c r="BQ219" s="228"/>
      <c r="BR219" s="228"/>
      <c r="BS219" s="228"/>
      <c r="BT219" s="229"/>
      <c r="BU219" s="227"/>
      <c r="BV219" s="228"/>
      <c r="BW219" s="228"/>
      <c r="BX219" s="229"/>
      <c r="BY219" s="227"/>
      <c r="BZ219" s="228"/>
      <c r="CA219" s="228"/>
      <c r="CB219" s="229"/>
      <c r="CC219" s="227"/>
      <c r="CD219" s="228"/>
      <c r="CE219" s="228"/>
      <c r="CF219" s="228"/>
      <c r="CG219" s="229"/>
      <c r="CH219" s="227"/>
      <c r="CI219" s="228"/>
      <c r="CJ219" s="228"/>
      <c r="CK219" s="229"/>
      <c r="CL219" s="227"/>
      <c r="CM219" s="228"/>
      <c r="CN219" s="228"/>
      <c r="CO219" s="228"/>
      <c r="CP219" s="228"/>
      <c r="CQ219" s="524"/>
      <c r="CR219" s="314"/>
      <c r="CS219" s="314"/>
      <c r="CT219" s="316"/>
      <c r="CU219" s="317"/>
      <c r="CV219" s="314"/>
      <c r="CW219" s="314"/>
      <c r="CX219" s="316"/>
      <c r="CY219" s="317"/>
      <c r="CZ219" s="314"/>
      <c r="DA219" s="318"/>
      <c r="DB219" s="319"/>
      <c r="DC219" s="418"/>
      <c r="DD219" s="314"/>
      <c r="DE219" s="318"/>
      <c r="DF219" s="318"/>
      <c r="DG219" s="362"/>
      <c r="DH219" s="363"/>
      <c r="DI219" s="364"/>
      <c r="DJ219" s="364"/>
      <c r="DK219" s="365"/>
      <c r="DL219" s="363"/>
      <c r="DM219" s="228"/>
      <c r="DN219" s="228"/>
      <c r="DO219" s="229"/>
      <c r="DP219" s="227"/>
      <c r="DQ219" s="228"/>
      <c r="DR219" s="228"/>
      <c r="DS219" s="228"/>
      <c r="DT219" s="229"/>
    </row>
    <row r="220" spans="1:124" s="220" customFormat="1" ht="9" customHeight="1" thickBot="1">
      <c r="B220" s="247"/>
      <c r="C220" s="247"/>
      <c r="D220" s="247"/>
      <c r="E220" s="247"/>
      <c r="F220" s="247"/>
      <c r="G220" s="247"/>
      <c r="H220" s="247"/>
      <c r="I220" s="247"/>
      <c r="J220" s="247"/>
      <c r="K220" s="247"/>
      <c r="L220" s="247"/>
      <c r="M220" s="247"/>
      <c r="N220" s="247"/>
      <c r="O220" s="247"/>
      <c r="P220" s="247"/>
      <c r="Q220" s="247"/>
      <c r="R220" s="247"/>
      <c r="S220" s="247"/>
      <c r="T220" s="247"/>
      <c r="U220" s="247"/>
      <c r="V220" s="247"/>
      <c r="W220" s="247"/>
      <c r="X220" s="247"/>
      <c r="Y220" s="247"/>
      <c r="Z220" s="247"/>
      <c r="AA220" s="247"/>
      <c r="AB220" s="247"/>
      <c r="AC220" s="247"/>
      <c r="AD220" s="247"/>
      <c r="AE220" s="247"/>
      <c r="AF220" s="247"/>
      <c r="AG220" s="247"/>
      <c r="AH220" s="247"/>
      <c r="AI220" s="247"/>
      <c r="AJ220" s="247"/>
      <c r="AK220" s="247"/>
      <c r="AL220" s="247"/>
      <c r="AM220" s="247"/>
      <c r="AN220" s="247"/>
      <c r="AO220" s="247"/>
      <c r="AP220" s="247"/>
      <c r="AQ220" s="247"/>
      <c r="AR220" s="247"/>
      <c r="AS220" s="247"/>
      <c r="AT220" s="247"/>
      <c r="AU220" s="247"/>
      <c r="AV220" s="247"/>
      <c r="AW220" s="247"/>
      <c r="AX220" s="247"/>
      <c r="AY220" s="247"/>
      <c r="AZ220" s="247"/>
      <c r="BA220" s="247"/>
      <c r="BB220" s="247"/>
      <c r="BC220" s="224"/>
      <c r="BD220" s="225"/>
      <c r="BE220" s="225"/>
      <c r="BF220" s="225"/>
      <c r="BG220" s="226"/>
      <c r="BH220" s="224"/>
      <c r="BI220" s="225"/>
      <c r="BJ220" s="225"/>
      <c r="BK220" s="226"/>
      <c r="BL220" s="224"/>
      <c r="BM220" s="225"/>
      <c r="BN220" s="225"/>
      <c r="BO220" s="226"/>
      <c r="BP220" s="224"/>
      <c r="BQ220" s="225"/>
      <c r="BR220" s="225"/>
      <c r="BS220" s="225"/>
      <c r="BT220" s="226"/>
      <c r="BU220" s="224"/>
      <c r="BV220" s="225"/>
      <c r="BW220" s="225"/>
      <c r="BX220" s="226"/>
      <c r="BY220" s="224"/>
      <c r="BZ220" s="225"/>
      <c r="CA220" s="225"/>
      <c r="CB220" s="226"/>
      <c r="CC220" s="224"/>
      <c r="CD220" s="225"/>
      <c r="CE220" s="225"/>
      <c r="CF220" s="225"/>
      <c r="CG220" s="226"/>
      <c r="CH220" s="224"/>
      <c r="CI220" s="225"/>
      <c r="CJ220" s="225"/>
      <c r="CK220" s="226"/>
      <c r="CL220" s="224"/>
      <c r="CM220" s="225"/>
      <c r="CN220" s="225"/>
      <c r="CO220" s="225"/>
      <c r="CP220" s="225"/>
      <c r="CQ220" s="521"/>
      <c r="CR220" s="270"/>
      <c r="CS220" s="270"/>
      <c r="CT220" s="271"/>
      <c r="CU220" s="269"/>
      <c r="CV220" s="270"/>
      <c r="CW220" s="270"/>
      <c r="CX220" s="271"/>
      <c r="CY220" s="269"/>
      <c r="CZ220" s="270"/>
      <c r="DA220" s="276"/>
      <c r="DB220" s="277"/>
      <c r="DC220" s="281"/>
      <c r="DD220" s="270"/>
      <c r="DE220" s="276"/>
      <c r="DF220" s="276"/>
      <c r="DG220" s="335"/>
      <c r="DH220" s="324"/>
      <c r="DI220" s="323"/>
      <c r="DJ220" s="323"/>
      <c r="DK220" s="321"/>
      <c r="DL220" s="324"/>
      <c r="DM220" s="225"/>
      <c r="DN220" s="225"/>
      <c r="DO220" s="226"/>
      <c r="DP220" s="224"/>
      <c r="DQ220" s="225"/>
      <c r="DR220" s="225"/>
      <c r="DS220" s="225"/>
      <c r="DT220" s="226"/>
    </row>
    <row r="221" spans="1:124">
      <c r="A221"/>
      <c r="B221" s="245" t="s">
        <v>187</v>
      </c>
      <c r="C221" s="261"/>
      <c r="D221" s="261"/>
      <c r="E221" s="261"/>
      <c r="F221" s="261"/>
      <c r="G221" s="261"/>
      <c r="H221" s="261"/>
      <c r="I221" s="261"/>
      <c r="J221" s="261"/>
      <c r="K221" s="261"/>
      <c r="L221" s="261"/>
      <c r="M221" s="261"/>
      <c r="N221" s="261"/>
      <c r="O221" s="261"/>
      <c r="P221" s="261"/>
      <c r="Q221" s="261"/>
      <c r="R221" s="261"/>
      <c r="S221" s="261"/>
      <c r="T221" s="261"/>
      <c r="U221" s="261"/>
      <c r="V221" s="261"/>
      <c r="W221" s="261"/>
      <c r="X221" s="261"/>
      <c r="Y221" s="261"/>
      <c r="Z221" s="261"/>
      <c r="AA221" s="261"/>
      <c r="AB221" s="261"/>
      <c r="AC221" s="261"/>
      <c r="AD221" s="261"/>
      <c r="AE221" s="261"/>
      <c r="AF221" s="261"/>
      <c r="AG221" s="261"/>
      <c r="AH221" s="261"/>
      <c r="AI221" s="261"/>
      <c r="AJ221" s="261"/>
      <c r="AK221" s="261"/>
      <c r="AL221" s="261"/>
      <c r="AM221" s="261"/>
      <c r="AN221" s="261"/>
      <c r="AO221" s="261"/>
      <c r="AP221" s="261"/>
      <c r="AQ221" s="261"/>
      <c r="AR221" s="261"/>
      <c r="AS221" s="261"/>
      <c r="AT221" s="261"/>
      <c r="AU221" s="261"/>
      <c r="AV221" s="261"/>
      <c r="AW221" s="261"/>
      <c r="AX221" s="261"/>
      <c r="AY221" s="261"/>
      <c r="AZ221" s="261"/>
      <c r="BA221" s="261"/>
      <c r="BB221" s="399" t="s">
        <v>231</v>
      </c>
      <c r="BC221" s="262"/>
      <c r="BD221" s="261"/>
      <c r="BE221" s="261"/>
      <c r="BF221" s="261"/>
      <c r="BG221" s="264"/>
      <c r="BH221" s="262"/>
      <c r="BI221" s="261"/>
      <c r="BJ221" s="261"/>
      <c r="BK221" s="264"/>
      <c r="BL221" s="262"/>
      <c r="BM221" s="261"/>
      <c r="BN221" s="261"/>
      <c r="BO221" s="264"/>
      <c r="BP221" s="262"/>
      <c r="BQ221" s="261"/>
      <c r="BR221" s="261"/>
      <c r="BS221" s="261"/>
      <c r="BT221" s="264"/>
      <c r="BU221" s="262"/>
      <c r="BV221" s="261"/>
      <c r="BW221" s="261"/>
      <c r="BX221" s="264"/>
      <c r="BY221" s="262"/>
      <c r="BZ221" s="261"/>
      <c r="CA221" s="261"/>
      <c r="CB221" s="264"/>
      <c r="CC221" s="262"/>
      <c r="CD221" s="261"/>
      <c r="CE221" s="261"/>
      <c r="CF221" s="261"/>
      <c r="CG221" s="264"/>
      <c r="CH221" s="262"/>
      <c r="CI221" s="261"/>
      <c r="CJ221" s="261"/>
      <c r="CK221" s="264"/>
      <c r="CL221" s="262"/>
      <c r="CM221" s="261"/>
      <c r="CN221" s="261"/>
      <c r="CO221" s="261"/>
      <c r="CP221" s="261"/>
      <c r="CQ221" s="518"/>
      <c r="CR221" s="261"/>
      <c r="CS221" s="261"/>
      <c r="CT221" s="264"/>
      <c r="CU221" s="262"/>
      <c r="CV221" s="261"/>
      <c r="CW221" s="261"/>
      <c r="CX221" s="264"/>
      <c r="CY221" s="262"/>
      <c r="CZ221" s="261"/>
      <c r="DA221" s="261"/>
      <c r="DB221" s="264"/>
      <c r="DC221" s="262"/>
      <c r="DD221" s="261"/>
      <c r="DE221" s="261"/>
      <c r="DF221" s="261"/>
      <c r="DG221" s="264"/>
      <c r="DH221" s="262"/>
      <c r="DI221" s="261"/>
      <c r="DJ221" s="261"/>
      <c r="DK221" s="264"/>
      <c r="DL221" s="262"/>
      <c r="DM221" s="261"/>
      <c r="DN221" s="261"/>
      <c r="DO221" s="264"/>
      <c r="DP221" s="262"/>
      <c r="DQ221" s="261"/>
      <c r="DR221" s="261"/>
      <c r="DS221" s="261"/>
      <c r="DT221" s="264"/>
    </row>
    <row r="222" spans="1:124" s="220" customFormat="1" ht="9" customHeight="1">
      <c r="B222" s="246" t="s">
        <v>189</v>
      </c>
      <c r="C222" s="247"/>
      <c r="D222" s="247"/>
      <c r="E222" s="247"/>
      <c r="F222" s="247"/>
      <c r="G222" s="247"/>
      <c r="H222" s="247"/>
      <c r="I222" s="247"/>
      <c r="J222" s="247"/>
      <c r="K222" s="247"/>
      <c r="L222" s="247"/>
      <c r="M222" s="247"/>
      <c r="N222" s="247"/>
      <c r="O222" s="247"/>
      <c r="P222" s="247"/>
      <c r="Q222" s="247"/>
      <c r="R222" s="247"/>
      <c r="S222" s="247"/>
      <c r="T222" s="247"/>
      <c r="U222" s="247"/>
      <c r="V222" s="247"/>
      <c r="W222" s="247"/>
      <c r="X222" s="247"/>
      <c r="Y222" s="247"/>
      <c r="Z222" s="247"/>
      <c r="AA222" s="247"/>
      <c r="AB222" s="247"/>
      <c r="AC222" s="247"/>
      <c r="AD222" s="247"/>
      <c r="AE222" s="247"/>
      <c r="AF222" s="247"/>
      <c r="AG222" s="247"/>
      <c r="AH222" s="247"/>
      <c r="AI222" s="247"/>
      <c r="AJ222" s="247"/>
      <c r="AK222" s="247"/>
      <c r="AL222" s="247"/>
      <c r="AM222" s="247"/>
      <c r="AN222" s="247"/>
      <c r="AO222" s="247"/>
      <c r="AP222" s="247"/>
      <c r="AQ222" s="247"/>
      <c r="AR222" s="247"/>
      <c r="AS222" s="247"/>
      <c r="AT222" s="247"/>
      <c r="AU222" s="247"/>
      <c r="AV222" s="247"/>
      <c r="AW222" s="247"/>
      <c r="AX222" s="247"/>
      <c r="AY222" s="247"/>
      <c r="AZ222" s="247"/>
      <c r="BA222" s="247"/>
      <c r="BB222" s="247" t="s">
        <v>231</v>
      </c>
      <c r="BC222" s="224"/>
      <c r="BD222" s="225"/>
      <c r="BE222" s="225"/>
      <c r="BF222" s="225"/>
      <c r="BG222" s="226"/>
      <c r="BH222" s="224"/>
      <c r="BI222" s="225"/>
      <c r="BJ222" s="225"/>
      <c r="BK222" s="226"/>
      <c r="BL222" s="224"/>
      <c r="BM222" s="225"/>
      <c r="BN222" s="225"/>
      <c r="BO222" s="226"/>
      <c r="BP222" s="224"/>
      <c r="BQ222" s="225"/>
      <c r="BR222" s="225"/>
      <c r="BS222" s="225"/>
      <c r="BT222" s="226"/>
      <c r="BU222" s="224"/>
      <c r="BV222" s="225"/>
      <c r="BW222" s="225"/>
      <c r="BX222" s="226"/>
      <c r="BY222" s="224"/>
      <c r="BZ222" s="225"/>
      <c r="CA222" s="225"/>
      <c r="CB222" s="226"/>
      <c r="CC222" s="224"/>
      <c r="CD222" s="225"/>
      <c r="CE222" s="225"/>
      <c r="CF222" s="225"/>
      <c r="CG222" s="226"/>
      <c r="CH222" s="224"/>
      <c r="CI222" s="225"/>
      <c r="CJ222" s="225"/>
      <c r="CK222" s="226"/>
      <c r="CL222" s="224"/>
      <c r="CM222" s="225"/>
      <c r="CN222" s="225"/>
      <c r="CO222" s="225"/>
      <c r="CP222" s="225"/>
      <c r="CQ222" s="519"/>
      <c r="CR222" s="225"/>
      <c r="CS222" s="225"/>
      <c r="CT222" s="226"/>
      <c r="CU222" s="224"/>
      <c r="CV222" s="225"/>
      <c r="CW222" s="225"/>
      <c r="CX222" s="226"/>
      <c r="CY222" s="224"/>
      <c r="CZ222" s="225"/>
      <c r="DA222" s="225"/>
      <c r="DB222" s="226"/>
      <c r="DC222" s="224"/>
      <c r="DD222" s="225"/>
      <c r="DE222" s="225"/>
      <c r="DF222" s="225"/>
      <c r="DG222" s="226"/>
      <c r="DH222" s="224"/>
      <c r="DI222" s="225"/>
      <c r="DJ222" s="225"/>
      <c r="DK222" s="226"/>
      <c r="DL222" s="224"/>
      <c r="DM222" s="225"/>
      <c r="DN222" s="225"/>
      <c r="DO222" s="226"/>
      <c r="DP222" s="224"/>
      <c r="DQ222" s="225"/>
      <c r="DR222" s="225"/>
      <c r="DS222" s="225"/>
      <c r="DT222" s="226"/>
    </row>
    <row r="223" spans="1:124" s="220" customFormat="1" ht="9" customHeight="1">
      <c r="B223" s="246" t="s">
        <v>194</v>
      </c>
      <c r="C223" s="247"/>
      <c r="D223" s="247"/>
      <c r="E223" s="247"/>
      <c r="F223" s="247"/>
      <c r="G223" s="247"/>
      <c r="H223" s="247"/>
      <c r="I223" s="247"/>
      <c r="J223" s="247"/>
      <c r="K223" s="247"/>
      <c r="L223" s="247"/>
      <c r="M223" s="247"/>
      <c r="N223" s="247"/>
      <c r="O223" s="247"/>
      <c r="P223" s="247"/>
      <c r="Q223" s="247"/>
      <c r="R223" s="247"/>
      <c r="S223" s="247"/>
      <c r="T223" s="247"/>
      <c r="U223" s="247"/>
      <c r="V223" s="247"/>
      <c r="W223" s="247"/>
      <c r="X223" s="247"/>
      <c r="Y223" s="247"/>
      <c r="Z223" s="247"/>
      <c r="AA223" s="247"/>
      <c r="AB223" s="247"/>
      <c r="AC223" s="247"/>
      <c r="AD223" s="247"/>
      <c r="AE223" s="247"/>
      <c r="AF223" s="247"/>
      <c r="AG223" s="247"/>
      <c r="AH223" s="247"/>
      <c r="AI223" s="247"/>
      <c r="AJ223" s="247"/>
      <c r="AK223" s="247"/>
      <c r="AL223" s="247"/>
      <c r="AM223" s="247"/>
      <c r="AN223" s="247"/>
      <c r="AO223" s="247"/>
      <c r="AP223" s="247"/>
      <c r="AQ223" s="247"/>
      <c r="AR223" s="247"/>
      <c r="AS223" s="247"/>
      <c r="AT223" s="247"/>
      <c r="AU223" s="247"/>
      <c r="AV223" s="247"/>
      <c r="AW223" s="247"/>
      <c r="AX223" s="247"/>
      <c r="AY223" s="247"/>
      <c r="AZ223" s="247"/>
      <c r="BA223" s="247"/>
      <c r="BB223" s="247" t="s">
        <v>231</v>
      </c>
      <c r="BC223" s="269"/>
      <c r="BD223" s="270"/>
      <c r="BE223" s="270"/>
      <c r="BF223" s="270"/>
      <c r="BG223" s="271"/>
      <c r="BH223" s="269"/>
      <c r="BI223" s="270"/>
      <c r="BJ223" s="270"/>
      <c r="BK223" s="271"/>
      <c r="BL223" s="269"/>
      <c r="BM223" s="270"/>
      <c r="BN223" s="270"/>
      <c r="BO223" s="271"/>
      <c r="BP223" s="269"/>
      <c r="BQ223" s="270"/>
      <c r="BR223" s="270"/>
      <c r="BS223" s="270"/>
      <c r="BT223" s="226"/>
      <c r="BU223" s="224"/>
      <c r="BV223" s="225"/>
      <c r="BW223" s="225"/>
      <c r="BX223" s="226"/>
      <c r="BY223" s="224"/>
      <c r="BZ223" s="225"/>
      <c r="CA223" s="225"/>
      <c r="CB223" s="226"/>
      <c r="CC223" s="224"/>
      <c r="CD223" s="225"/>
      <c r="CE223" s="225"/>
      <c r="CF223" s="225"/>
      <c r="CG223" s="226"/>
      <c r="CH223" s="224"/>
      <c r="CI223" s="225"/>
      <c r="CJ223" s="225"/>
      <c r="CK223" s="226"/>
      <c r="CL223" s="224"/>
      <c r="CM223" s="225"/>
      <c r="CN223" s="225"/>
      <c r="CO223" s="225"/>
      <c r="CP223" s="225"/>
      <c r="CQ223" s="519"/>
      <c r="CR223" s="225"/>
      <c r="CS223" s="225"/>
      <c r="CT223" s="226"/>
      <c r="CU223" s="224"/>
      <c r="CV223" s="225"/>
      <c r="CW223" s="225"/>
      <c r="CX223" s="226"/>
      <c r="CY223" s="224"/>
      <c r="CZ223" s="225"/>
      <c r="DA223" s="225"/>
      <c r="DB223" s="226"/>
      <c r="DC223" s="224"/>
      <c r="DD223" s="225"/>
      <c r="DE223" s="225"/>
      <c r="DF223" s="225"/>
      <c r="DG223" s="226"/>
      <c r="DH223" s="224"/>
      <c r="DI223" s="225"/>
      <c r="DJ223" s="225"/>
      <c r="DK223" s="226"/>
      <c r="DL223" s="224"/>
      <c r="DM223" s="225"/>
      <c r="DN223" s="225"/>
      <c r="DO223" s="226"/>
      <c r="DP223" s="224"/>
      <c r="DQ223" s="225"/>
      <c r="DR223" s="225"/>
      <c r="DS223" s="225"/>
      <c r="DT223" s="226"/>
    </row>
    <row r="224" spans="1:124" s="220" customFormat="1" ht="9" customHeight="1">
      <c r="B224" s="246" t="s">
        <v>192</v>
      </c>
      <c r="C224" s="247"/>
      <c r="D224" s="247"/>
      <c r="E224" s="247"/>
      <c r="F224" s="247"/>
      <c r="G224" s="247"/>
      <c r="H224" s="247"/>
      <c r="I224" s="247"/>
      <c r="J224" s="247"/>
      <c r="K224" s="247"/>
      <c r="L224" s="247"/>
      <c r="M224" s="247"/>
      <c r="N224" s="247"/>
      <c r="O224" s="247"/>
      <c r="P224" s="247"/>
      <c r="Q224" s="247"/>
      <c r="R224" s="247"/>
      <c r="S224" s="247"/>
      <c r="T224" s="247"/>
      <c r="U224" s="247"/>
      <c r="V224" s="247"/>
      <c r="W224" s="247"/>
      <c r="X224" s="247"/>
      <c r="Y224" s="247"/>
      <c r="Z224" s="247"/>
      <c r="AA224" s="247"/>
      <c r="AB224" s="247"/>
      <c r="AC224" s="247"/>
      <c r="AD224" s="247"/>
      <c r="AE224" s="247"/>
      <c r="AF224" s="247"/>
      <c r="AG224" s="247"/>
      <c r="AH224" s="247"/>
      <c r="AI224" s="247"/>
      <c r="AJ224" s="247"/>
      <c r="AK224" s="247"/>
      <c r="AL224" s="247"/>
      <c r="AM224" s="247"/>
      <c r="AN224" s="247"/>
      <c r="AO224" s="247"/>
      <c r="AP224" s="247"/>
      <c r="AQ224" s="247"/>
      <c r="AR224" s="247"/>
      <c r="AS224" s="247"/>
      <c r="AT224" s="247"/>
      <c r="AU224" s="247"/>
      <c r="AV224" s="247"/>
      <c r="AW224" s="247"/>
      <c r="AX224" s="247"/>
      <c r="AY224" s="247"/>
      <c r="AZ224" s="247"/>
      <c r="BA224" s="247"/>
      <c r="BB224" s="381" t="s">
        <v>231</v>
      </c>
      <c r="BC224" s="269"/>
      <c r="BD224" s="270"/>
      <c r="BE224" s="270"/>
      <c r="BF224" s="270"/>
      <c r="BG224" s="271"/>
      <c r="BH224" s="269"/>
      <c r="BI224" s="270"/>
      <c r="BJ224" s="270"/>
      <c r="BK224" s="271"/>
      <c r="BL224" s="269"/>
      <c r="BM224" s="270"/>
      <c r="BN224" s="270"/>
      <c r="BO224" s="271"/>
      <c r="BP224" s="269"/>
      <c r="BQ224" s="270"/>
      <c r="BR224" s="270"/>
      <c r="BS224" s="270"/>
      <c r="BT224" s="226"/>
      <c r="BU224" s="224"/>
      <c r="BV224" s="225"/>
      <c r="BW224" s="225"/>
      <c r="BX224" s="226"/>
      <c r="BY224" s="224"/>
      <c r="BZ224" s="225"/>
      <c r="CA224" s="225"/>
      <c r="CB224" s="226"/>
      <c r="CC224" s="224"/>
      <c r="CD224" s="225"/>
      <c r="CE224" s="225"/>
      <c r="CF224" s="225"/>
      <c r="CG224" s="226"/>
      <c r="CH224" s="224"/>
      <c r="CI224" s="225"/>
      <c r="CJ224" s="225"/>
      <c r="CK224" s="226"/>
      <c r="CL224" s="224"/>
      <c r="CM224" s="225"/>
      <c r="CN224" s="225"/>
      <c r="CO224" s="225"/>
      <c r="CP224" s="225"/>
      <c r="CQ224" s="519"/>
      <c r="CR224" s="225"/>
      <c r="CS224" s="225"/>
      <c r="CT224" s="226"/>
      <c r="CU224" s="224"/>
      <c r="CV224" s="225"/>
      <c r="CW224" s="225"/>
      <c r="CX224" s="226"/>
      <c r="CY224" s="224"/>
      <c r="CZ224" s="225"/>
      <c r="DA224" s="225"/>
      <c r="DB224" s="226"/>
      <c r="DC224" s="224"/>
      <c r="DD224" s="225"/>
      <c r="DE224" s="225"/>
      <c r="DF224" s="225"/>
      <c r="DG224" s="226"/>
      <c r="DH224" s="224"/>
      <c r="DI224" s="225"/>
      <c r="DJ224" s="225"/>
      <c r="DK224" s="226"/>
      <c r="DL224" s="224"/>
      <c r="DM224" s="225"/>
      <c r="DN224" s="225"/>
      <c r="DO224" s="226"/>
      <c r="DP224" s="224"/>
      <c r="DQ224" s="225"/>
      <c r="DR224" s="225"/>
      <c r="DS224" s="225"/>
      <c r="DT224" s="226"/>
    </row>
    <row r="225" spans="1:134" s="220" customFormat="1" ht="9" customHeight="1">
      <c r="B225" s="246" t="s">
        <v>190</v>
      </c>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c r="AA225" s="247"/>
      <c r="AB225" s="247"/>
      <c r="AC225" s="247"/>
      <c r="AD225" s="247"/>
      <c r="AE225" s="247"/>
      <c r="AF225" s="247"/>
      <c r="AG225" s="247"/>
      <c r="AH225" s="247"/>
      <c r="AI225" s="247"/>
      <c r="AJ225" s="247"/>
      <c r="AK225" s="247"/>
      <c r="AL225" s="247"/>
      <c r="AM225" s="247"/>
      <c r="AN225" s="247"/>
      <c r="AO225" s="247"/>
      <c r="AP225" s="247"/>
      <c r="AQ225" s="247"/>
      <c r="AR225" s="247"/>
      <c r="AS225" s="247"/>
      <c r="AT225" s="247"/>
      <c r="AU225" s="247"/>
      <c r="AV225" s="247"/>
      <c r="AW225" s="247"/>
      <c r="AX225" s="247"/>
      <c r="AY225" s="247"/>
      <c r="AZ225" s="247"/>
      <c r="BA225" s="247"/>
      <c r="BB225" s="247" t="s">
        <v>231</v>
      </c>
      <c r="BC225" s="269"/>
      <c r="BD225" s="270"/>
      <c r="BE225" s="270"/>
      <c r="BF225" s="270"/>
      <c r="BG225" s="271"/>
      <c r="BH225" s="269"/>
      <c r="BI225" s="270"/>
      <c r="BJ225" s="270"/>
      <c r="BK225" s="271"/>
      <c r="BL225" s="269"/>
      <c r="BM225" s="270"/>
      <c r="BN225" s="270"/>
      <c r="BO225" s="271"/>
      <c r="BP225" s="269"/>
      <c r="BQ225" s="270"/>
      <c r="BR225" s="270"/>
      <c r="BS225" s="270"/>
      <c r="BT225" s="226"/>
      <c r="BU225" s="224"/>
      <c r="BV225" s="225"/>
      <c r="BW225" s="225"/>
      <c r="BX225" s="226"/>
      <c r="BY225" s="224"/>
      <c r="BZ225" s="225"/>
      <c r="CA225" s="225"/>
      <c r="CB225" s="226"/>
      <c r="CC225" s="224"/>
      <c r="CD225" s="225"/>
      <c r="CE225" s="225"/>
      <c r="CF225" s="225"/>
      <c r="CG225" s="226"/>
      <c r="CH225" s="224"/>
      <c r="CI225" s="225"/>
      <c r="CJ225" s="225"/>
      <c r="CK225" s="226"/>
      <c r="CL225" s="224"/>
      <c r="CM225" s="225"/>
      <c r="CN225" s="225"/>
      <c r="CO225" s="225"/>
      <c r="CP225" s="225"/>
      <c r="CQ225" s="519"/>
      <c r="CR225" s="225"/>
      <c r="CS225" s="225"/>
      <c r="CT225" s="226"/>
      <c r="CU225" s="224"/>
      <c r="CV225" s="225"/>
      <c r="CW225" s="225"/>
      <c r="CX225" s="226"/>
      <c r="CY225" s="224"/>
      <c r="CZ225" s="225"/>
      <c r="DA225" s="225"/>
      <c r="DB225" s="226"/>
      <c r="DC225" s="224"/>
      <c r="DD225" s="225"/>
      <c r="DE225" s="225"/>
      <c r="DF225" s="225"/>
      <c r="DG225" s="226"/>
      <c r="DH225" s="224"/>
      <c r="DI225" s="225"/>
      <c r="DJ225" s="225"/>
      <c r="DK225" s="226"/>
      <c r="DL225" s="224"/>
      <c r="DM225" s="225"/>
      <c r="DN225" s="225"/>
      <c r="DO225" s="226"/>
      <c r="DP225" s="224"/>
      <c r="DQ225" s="225"/>
      <c r="DR225" s="225"/>
      <c r="DS225" s="225"/>
      <c r="DT225" s="226"/>
    </row>
    <row r="226" spans="1:134" s="220" customFormat="1" ht="9" customHeight="1">
      <c r="B226" s="246" t="s">
        <v>191</v>
      </c>
      <c r="C226" s="247"/>
      <c r="D226" s="247"/>
      <c r="E226" s="247"/>
      <c r="F226" s="247"/>
      <c r="G226" s="247"/>
      <c r="H226" s="247"/>
      <c r="I226" s="247"/>
      <c r="J226" s="247"/>
      <c r="K226" s="247"/>
      <c r="L226" s="247"/>
      <c r="M226" s="247"/>
      <c r="N226" s="247"/>
      <c r="O226" s="247"/>
      <c r="P226" s="247"/>
      <c r="Q226" s="247"/>
      <c r="R226" s="247"/>
      <c r="S226" s="247"/>
      <c r="T226" s="247"/>
      <c r="U226" s="247"/>
      <c r="V226" s="247"/>
      <c r="W226" s="247"/>
      <c r="X226" s="247"/>
      <c r="Y226" s="247"/>
      <c r="Z226" s="247"/>
      <c r="AA226" s="247"/>
      <c r="AB226" s="247"/>
      <c r="AC226" s="247"/>
      <c r="AD226" s="247"/>
      <c r="AE226" s="247"/>
      <c r="AF226" s="247"/>
      <c r="AG226" s="247"/>
      <c r="AH226" s="247"/>
      <c r="AI226" s="247"/>
      <c r="AJ226" s="247"/>
      <c r="AK226" s="247"/>
      <c r="AL226" s="247"/>
      <c r="AM226" s="247"/>
      <c r="AN226" s="247"/>
      <c r="AO226" s="247"/>
      <c r="AP226" s="247"/>
      <c r="AQ226" s="247"/>
      <c r="AR226" s="247"/>
      <c r="AS226" s="247"/>
      <c r="AT226" s="247"/>
      <c r="AU226" s="247"/>
      <c r="AV226" s="247"/>
      <c r="AW226" s="247"/>
      <c r="AX226" s="247"/>
      <c r="AY226" s="247"/>
      <c r="AZ226" s="247"/>
      <c r="BA226" s="247"/>
      <c r="BB226" s="247" t="s">
        <v>231</v>
      </c>
      <c r="BC226" s="269"/>
      <c r="BD226" s="270"/>
      <c r="BE226" s="270"/>
      <c r="BF226" s="270"/>
      <c r="BG226" s="271"/>
      <c r="BH226" s="269"/>
      <c r="BI226" s="270"/>
      <c r="BJ226" s="270"/>
      <c r="BK226" s="271"/>
      <c r="BL226" s="269"/>
      <c r="BM226" s="270"/>
      <c r="BN226" s="270"/>
      <c r="BO226" s="271"/>
      <c r="BP226" s="269"/>
      <c r="BQ226" s="270"/>
      <c r="BR226" s="270"/>
      <c r="BS226" s="270"/>
      <c r="BT226" s="226"/>
      <c r="BU226" s="224"/>
      <c r="BV226" s="225"/>
      <c r="BW226" s="225"/>
      <c r="BX226" s="226"/>
      <c r="BY226" s="224"/>
      <c r="BZ226" s="225"/>
      <c r="CA226" s="225"/>
      <c r="CB226" s="226"/>
      <c r="CC226" s="224"/>
      <c r="CD226" s="225"/>
      <c r="CE226" s="225"/>
      <c r="CF226" s="225"/>
      <c r="CG226" s="226"/>
      <c r="CH226" s="224"/>
      <c r="CI226" s="225"/>
      <c r="CJ226" s="225"/>
      <c r="CK226" s="226"/>
      <c r="CL226" s="224"/>
      <c r="CM226" s="225"/>
      <c r="CN226" s="225"/>
      <c r="CO226" s="225"/>
      <c r="CP226" s="225"/>
      <c r="CQ226" s="519"/>
      <c r="CR226" s="225"/>
      <c r="CS226" s="225"/>
      <c r="CT226" s="226"/>
      <c r="CU226" s="224"/>
      <c r="CV226" s="225"/>
      <c r="CW226" s="225"/>
      <c r="CX226" s="226"/>
      <c r="CY226" s="224"/>
      <c r="CZ226" s="225"/>
      <c r="DA226" s="225"/>
      <c r="DB226" s="226"/>
      <c r="DC226" s="224"/>
      <c r="DD226" s="225"/>
      <c r="DE226" s="225"/>
      <c r="DF226" s="225"/>
      <c r="DG226" s="226"/>
      <c r="DH226" s="224"/>
      <c r="DI226" s="225"/>
      <c r="DJ226" s="225"/>
      <c r="DK226" s="226"/>
      <c r="DL226" s="224"/>
      <c r="DM226" s="225"/>
      <c r="DN226" s="225"/>
      <c r="DO226" s="226"/>
      <c r="DP226" s="224"/>
      <c r="DQ226" s="225"/>
      <c r="DR226" s="225"/>
      <c r="DS226" s="225"/>
      <c r="DT226" s="226"/>
    </row>
    <row r="227" spans="1:134">
      <c r="A227"/>
      <c r="B227" s="249" t="s">
        <v>222</v>
      </c>
      <c r="C227" s="265"/>
      <c r="D227" s="265"/>
      <c r="E227" s="265"/>
      <c r="F227" s="265"/>
      <c r="G227" s="265"/>
      <c r="H227" s="265"/>
      <c r="I227" s="265"/>
      <c r="J227" s="265"/>
      <c r="K227" s="265"/>
      <c r="L227" s="265"/>
      <c r="M227" s="265"/>
      <c r="N227" s="265"/>
      <c r="O227" s="265"/>
      <c r="P227" s="265"/>
      <c r="Q227" s="265"/>
      <c r="R227" s="265"/>
      <c r="S227" s="265"/>
      <c r="T227" s="265"/>
      <c r="U227" s="265"/>
      <c r="V227" s="265"/>
      <c r="W227" s="265"/>
      <c r="X227" s="265"/>
      <c r="Y227" s="265"/>
      <c r="Z227" s="265"/>
      <c r="AA227" s="265"/>
      <c r="AB227" s="265"/>
      <c r="AC227" s="265"/>
      <c r="AD227" s="265"/>
      <c r="AE227" s="265"/>
      <c r="AF227" s="265"/>
      <c r="AG227" s="265"/>
      <c r="AH227" s="265"/>
      <c r="AI227" s="265"/>
      <c r="AJ227" s="265"/>
      <c r="AK227" s="265"/>
      <c r="AL227" s="265"/>
      <c r="AM227" s="265"/>
      <c r="AN227" s="265"/>
      <c r="AO227" s="265"/>
      <c r="AP227" s="265"/>
      <c r="AQ227" s="265"/>
      <c r="AR227" s="265"/>
      <c r="AS227" s="265"/>
      <c r="AT227" s="265"/>
      <c r="AU227" s="265"/>
      <c r="AV227" s="265"/>
      <c r="AW227" s="265"/>
      <c r="AX227" s="265"/>
      <c r="AY227" s="265"/>
      <c r="AZ227" s="265"/>
      <c r="BA227" s="265"/>
      <c r="BB227" s="402" t="s">
        <v>314</v>
      </c>
      <c r="BC227" s="266"/>
      <c r="BD227" s="265"/>
      <c r="BE227" s="265"/>
      <c r="BF227" s="265"/>
      <c r="BG227" s="268"/>
      <c r="BH227" s="266"/>
      <c r="BI227" s="265"/>
      <c r="BJ227" s="265"/>
      <c r="BK227" s="268"/>
      <c r="BL227" s="266"/>
      <c r="BM227" s="265"/>
      <c r="BN227" s="265"/>
      <c r="BO227" s="268"/>
      <c r="BP227" s="266"/>
      <c r="BQ227" s="265"/>
      <c r="BR227" s="265"/>
      <c r="BS227" s="265"/>
      <c r="BT227" s="268"/>
      <c r="BU227" s="266"/>
      <c r="BV227" s="265"/>
      <c r="BW227" s="265"/>
      <c r="BX227" s="268"/>
      <c r="BY227" s="266"/>
      <c r="BZ227" s="265"/>
      <c r="CA227" s="265"/>
      <c r="CB227" s="268"/>
      <c r="CC227" s="266"/>
      <c r="CD227" s="265"/>
      <c r="CE227" s="265"/>
      <c r="CF227" s="265"/>
      <c r="CG227" s="268"/>
      <c r="CH227" s="266"/>
      <c r="CI227" s="265"/>
      <c r="CJ227" s="265"/>
      <c r="CK227" s="268"/>
      <c r="CL227" s="266"/>
      <c r="CM227" s="265"/>
      <c r="CN227" s="265"/>
      <c r="CO227" s="265"/>
      <c r="CP227" s="265"/>
      <c r="CQ227" s="520"/>
      <c r="CR227" s="265"/>
      <c r="CS227" s="265"/>
      <c r="CT227" s="268"/>
      <c r="CU227" s="266"/>
      <c r="CV227" s="265"/>
      <c r="CW227" s="265"/>
      <c r="CX227" s="268"/>
      <c r="CY227" s="266"/>
      <c r="CZ227" s="265"/>
      <c r="DA227" s="265"/>
      <c r="DB227" s="268"/>
      <c r="DC227" s="266"/>
      <c r="DD227" s="265"/>
      <c r="DE227" s="265"/>
      <c r="DF227" s="265"/>
      <c r="DG227" s="268"/>
      <c r="DH227" s="266"/>
      <c r="DI227" s="265"/>
      <c r="DJ227" s="265"/>
      <c r="DK227" s="268"/>
      <c r="DL227" s="266"/>
      <c r="DM227" s="265"/>
      <c r="DN227" s="265"/>
      <c r="DO227" s="268"/>
      <c r="DP227" s="266"/>
      <c r="DQ227" s="265"/>
      <c r="DR227" s="265"/>
      <c r="DS227" s="265"/>
      <c r="DT227" s="268"/>
    </row>
    <row r="228" spans="1:134" s="220" customFormat="1" ht="9" customHeight="1">
      <c r="B228" s="246" t="s">
        <v>196</v>
      </c>
      <c r="C228" s="247"/>
      <c r="D228" s="247"/>
      <c r="E228" s="247"/>
      <c r="F228" s="247"/>
      <c r="G228" s="247"/>
      <c r="H228" s="247"/>
      <c r="I228" s="247"/>
      <c r="J228" s="247"/>
      <c r="K228" s="247"/>
      <c r="L228" s="247"/>
      <c r="M228" s="247"/>
      <c r="N228" s="247"/>
      <c r="O228" s="247"/>
      <c r="P228" s="247"/>
      <c r="Q228" s="247"/>
      <c r="R228" s="247"/>
      <c r="S228" s="247"/>
      <c r="T228" s="247"/>
      <c r="U228" s="247"/>
      <c r="V228" s="247"/>
      <c r="W228" s="247"/>
      <c r="X228" s="247"/>
      <c r="Y228" s="247"/>
      <c r="Z228" s="247"/>
      <c r="AA228" s="247"/>
      <c r="AB228" s="247"/>
      <c r="AC228" s="247"/>
      <c r="AD228" s="247"/>
      <c r="AE228" s="247"/>
      <c r="AF228" s="247"/>
      <c r="AG228" s="247"/>
      <c r="AH228" s="247"/>
      <c r="AI228" s="247"/>
      <c r="AJ228" s="247"/>
      <c r="AK228" s="247"/>
      <c r="AL228" s="247"/>
      <c r="AM228" s="247"/>
      <c r="AN228" s="247"/>
      <c r="AO228" s="247"/>
      <c r="AP228" s="247"/>
      <c r="AQ228" s="247"/>
      <c r="AR228" s="247"/>
      <c r="AS228" s="247"/>
      <c r="AT228" s="247"/>
      <c r="AU228" s="247"/>
      <c r="AV228" s="247"/>
      <c r="AW228" s="247"/>
      <c r="AX228" s="247"/>
      <c r="AY228" s="247"/>
      <c r="AZ228" s="247"/>
      <c r="BA228" s="247"/>
      <c r="BB228" s="247" t="s">
        <v>314</v>
      </c>
      <c r="BC228" s="231"/>
      <c r="BD228" s="232"/>
      <c r="BE228" s="232"/>
      <c r="BF228" s="232"/>
      <c r="BG228" s="230"/>
      <c r="BH228" s="269"/>
      <c r="BI228" s="270"/>
      <c r="BJ228" s="270"/>
      <c r="BK228" s="226"/>
      <c r="BL228" s="224"/>
      <c r="BM228" s="225"/>
      <c r="BN228" s="225"/>
      <c r="BO228" s="226"/>
      <c r="BP228" s="224"/>
      <c r="BQ228" s="225"/>
      <c r="BR228" s="225"/>
      <c r="BS228" s="225"/>
      <c r="BT228" s="226"/>
      <c r="BU228" s="224"/>
      <c r="BV228" s="225"/>
      <c r="BW228" s="225"/>
      <c r="BX228" s="226"/>
      <c r="BY228" s="224"/>
      <c r="BZ228" s="225"/>
      <c r="CA228" s="225"/>
      <c r="CB228" s="226"/>
      <c r="CC228" s="224"/>
      <c r="CD228" s="225"/>
      <c r="CE228" s="225"/>
      <c r="CF228" s="225"/>
      <c r="CG228" s="226"/>
      <c r="CH228" s="224"/>
      <c r="CI228" s="225"/>
      <c r="CJ228" s="225"/>
      <c r="CK228" s="226"/>
      <c r="CL228" s="224"/>
      <c r="CM228" s="225"/>
      <c r="CN228" s="225"/>
      <c r="CO228" s="225"/>
      <c r="CP228" s="225"/>
      <c r="CQ228" s="519"/>
      <c r="CR228" s="225"/>
      <c r="CS228" s="225"/>
      <c r="CT228" s="226"/>
      <c r="CU228" s="224"/>
      <c r="CV228" s="225"/>
      <c r="CW228" s="225"/>
      <c r="CX228" s="226"/>
      <c r="CY228" s="224"/>
      <c r="CZ228" s="225"/>
      <c r="DA228" s="225"/>
      <c r="DB228" s="226"/>
      <c r="DC228" s="224"/>
      <c r="DD228" s="225"/>
      <c r="DE228" s="225"/>
      <c r="DF228" s="225"/>
      <c r="DG228" s="226"/>
      <c r="DH228" s="224"/>
      <c r="DI228" s="225"/>
      <c r="DJ228" s="225"/>
      <c r="DK228" s="226"/>
      <c r="DL228" s="224"/>
      <c r="DM228" s="225"/>
      <c r="DN228" s="225"/>
      <c r="DO228" s="226"/>
      <c r="DP228" s="224"/>
      <c r="DQ228" s="225"/>
      <c r="DR228" s="225"/>
      <c r="DS228" s="225"/>
      <c r="DT228" s="226"/>
    </row>
    <row r="229" spans="1:134" s="220" customFormat="1" ht="9" customHeight="1">
      <c r="B229" s="246" t="s">
        <v>197</v>
      </c>
      <c r="C229" s="247"/>
      <c r="D229" s="247"/>
      <c r="E229" s="247"/>
      <c r="F229" s="247"/>
      <c r="G229" s="247"/>
      <c r="H229" s="247"/>
      <c r="I229" s="247"/>
      <c r="J229" s="247"/>
      <c r="K229" s="247"/>
      <c r="L229" s="247"/>
      <c r="M229" s="247"/>
      <c r="N229" s="247"/>
      <c r="O229" s="247"/>
      <c r="P229" s="247"/>
      <c r="Q229" s="247"/>
      <c r="R229" s="247"/>
      <c r="S229" s="247"/>
      <c r="T229" s="247"/>
      <c r="U229" s="247"/>
      <c r="V229" s="247"/>
      <c r="W229" s="247"/>
      <c r="X229" s="247"/>
      <c r="Y229" s="247"/>
      <c r="Z229" s="247"/>
      <c r="AA229" s="247"/>
      <c r="AB229" s="247"/>
      <c r="AC229" s="247"/>
      <c r="AD229" s="247"/>
      <c r="AE229" s="247"/>
      <c r="AF229" s="247"/>
      <c r="AG229" s="247"/>
      <c r="AH229" s="247"/>
      <c r="AI229" s="247"/>
      <c r="AJ229" s="247"/>
      <c r="AK229" s="247"/>
      <c r="AL229" s="247"/>
      <c r="AM229" s="247"/>
      <c r="AN229" s="247"/>
      <c r="AO229" s="247"/>
      <c r="AP229" s="247"/>
      <c r="AQ229" s="247"/>
      <c r="AR229" s="247"/>
      <c r="AS229" s="247"/>
      <c r="AT229" s="247"/>
      <c r="AU229" s="247"/>
      <c r="AV229" s="247"/>
      <c r="AW229" s="247"/>
      <c r="AX229" s="247"/>
      <c r="AY229" s="247"/>
      <c r="AZ229" s="247"/>
      <c r="BA229" s="247"/>
      <c r="BB229" s="247" t="s">
        <v>314</v>
      </c>
      <c r="BC229" s="231"/>
      <c r="BD229" s="232"/>
      <c r="BE229" s="232"/>
      <c r="BF229" s="270"/>
      <c r="BG229" s="271"/>
      <c r="BH229" s="269"/>
      <c r="BI229" s="270"/>
      <c r="BJ229" s="270"/>
      <c r="BK229" s="226"/>
      <c r="BL229" s="224"/>
      <c r="BM229" s="225"/>
      <c r="BN229" s="225"/>
      <c r="BO229" s="226"/>
      <c r="BP229" s="224"/>
      <c r="BQ229" s="225"/>
      <c r="BR229" s="225"/>
      <c r="BS229" s="225"/>
      <c r="BT229" s="226"/>
      <c r="BU229" s="224"/>
      <c r="BV229" s="225"/>
      <c r="BW229" s="225"/>
      <c r="BX229" s="226"/>
      <c r="BY229" s="224"/>
      <c r="BZ229" s="225"/>
      <c r="CA229" s="225"/>
      <c r="CB229" s="226"/>
      <c r="CC229" s="224"/>
      <c r="CD229" s="225"/>
      <c r="CE229" s="225"/>
      <c r="CF229" s="225"/>
      <c r="CG229" s="226"/>
      <c r="CH229" s="224"/>
      <c r="CI229" s="225"/>
      <c r="CJ229" s="225"/>
      <c r="CK229" s="226"/>
      <c r="CL229" s="224"/>
      <c r="CM229" s="225"/>
      <c r="CN229" s="225"/>
      <c r="CO229" s="225"/>
      <c r="CP229" s="225"/>
      <c r="CQ229" s="519"/>
      <c r="CR229" s="225"/>
      <c r="CS229" s="225"/>
      <c r="CT229" s="226"/>
      <c r="CU229" s="224"/>
      <c r="CV229" s="225"/>
      <c r="CW229" s="225"/>
      <c r="CX229" s="226"/>
      <c r="CY229" s="224"/>
      <c r="CZ229" s="225"/>
      <c r="DA229" s="225"/>
      <c r="DB229" s="226"/>
      <c r="DC229" s="224"/>
      <c r="DD229" s="225"/>
      <c r="DE229" s="225"/>
      <c r="DF229" s="225"/>
      <c r="DG229" s="226"/>
      <c r="DH229" s="224"/>
      <c r="DI229" s="225"/>
      <c r="DJ229" s="225"/>
      <c r="DK229" s="226"/>
      <c r="DL229" s="224"/>
      <c r="DM229" s="225"/>
      <c r="DN229" s="225"/>
      <c r="DO229" s="226"/>
      <c r="DP229" s="224"/>
      <c r="DQ229" s="225"/>
      <c r="DR229" s="225"/>
      <c r="DS229" s="225"/>
      <c r="DT229" s="226"/>
    </row>
    <row r="230" spans="1:134" s="220" customFormat="1" ht="9" customHeight="1">
      <c r="B230" s="246" t="s">
        <v>63</v>
      </c>
      <c r="C230" s="247"/>
      <c r="D230" s="247"/>
      <c r="E230" s="247"/>
      <c r="F230" s="247"/>
      <c r="G230" s="247"/>
      <c r="H230" s="247"/>
      <c r="I230" s="247"/>
      <c r="J230" s="247"/>
      <c r="K230" s="247"/>
      <c r="L230" s="247"/>
      <c r="M230" s="247"/>
      <c r="N230" s="247"/>
      <c r="O230" s="247"/>
      <c r="P230" s="247"/>
      <c r="Q230" s="247"/>
      <c r="R230" s="247"/>
      <c r="S230" s="247"/>
      <c r="T230" s="247"/>
      <c r="U230" s="247"/>
      <c r="V230" s="247"/>
      <c r="W230" s="247"/>
      <c r="X230" s="247"/>
      <c r="Y230" s="247"/>
      <c r="Z230" s="247"/>
      <c r="AA230" s="247"/>
      <c r="AB230" s="247"/>
      <c r="AC230" s="247"/>
      <c r="AD230" s="247"/>
      <c r="AE230" s="247"/>
      <c r="AF230" s="247"/>
      <c r="AG230" s="247"/>
      <c r="AH230" s="247"/>
      <c r="AI230" s="247"/>
      <c r="AJ230" s="247"/>
      <c r="AK230" s="247"/>
      <c r="AL230" s="247"/>
      <c r="AM230" s="247"/>
      <c r="AN230" s="247"/>
      <c r="AO230" s="247"/>
      <c r="AP230" s="247"/>
      <c r="AQ230" s="247"/>
      <c r="AR230" s="247"/>
      <c r="AS230" s="247"/>
      <c r="AT230" s="247"/>
      <c r="AU230" s="247"/>
      <c r="AV230" s="247"/>
      <c r="AW230" s="247"/>
      <c r="AX230" s="247"/>
      <c r="AY230" s="247"/>
      <c r="AZ230" s="247"/>
      <c r="BA230" s="247"/>
      <c r="BB230" s="247" t="s">
        <v>314</v>
      </c>
      <c r="BC230" s="224"/>
      <c r="BD230" s="225"/>
      <c r="BE230" s="225"/>
      <c r="BF230" s="225"/>
      <c r="BG230" s="226"/>
      <c r="BH230" s="269"/>
      <c r="BI230" s="270"/>
      <c r="BJ230" s="270"/>
      <c r="BK230" s="271"/>
      <c r="BL230" s="269"/>
      <c r="BM230" s="270"/>
      <c r="BN230" s="270"/>
      <c r="BO230" s="226"/>
      <c r="BP230" s="224"/>
      <c r="BQ230" s="225"/>
      <c r="BR230" s="225"/>
      <c r="BS230" s="225"/>
      <c r="BT230" s="226"/>
      <c r="BU230" s="224"/>
      <c r="BV230" s="225"/>
      <c r="BW230" s="225"/>
      <c r="BX230" s="226"/>
      <c r="BY230" s="224"/>
      <c r="BZ230" s="225"/>
      <c r="CA230" s="225"/>
      <c r="CB230" s="226"/>
      <c r="CC230" s="224"/>
      <c r="CD230" s="225"/>
      <c r="CE230" s="225"/>
      <c r="CF230" s="225"/>
      <c r="CG230" s="226"/>
      <c r="CH230" s="224"/>
      <c r="CI230" s="225"/>
      <c r="CJ230" s="225"/>
      <c r="CK230" s="226"/>
      <c r="CL230" s="224"/>
      <c r="CM230" s="225"/>
      <c r="CN230" s="225"/>
      <c r="CO230" s="225"/>
      <c r="CP230" s="225"/>
      <c r="CQ230" s="519"/>
      <c r="CR230" s="225"/>
      <c r="CS230" s="225"/>
      <c r="CT230" s="226"/>
      <c r="CU230" s="224"/>
      <c r="CV230" s="225"/>
      <c r="CW230" s="225"/>
      <c r="CX230" s="226"/>
      <c r="CY230" s="224"/>
      <c r="CZ230" s="225"/>
      <c r="DA230" s="225"/>
      <c r="DB230" s="226"/>
      <c r="DC230" s="224"/>
      <c r="DD230" s="225"/>
      <c r="DE230" s="225"/>
      <c r="DF230" s="225"/>
      <c r="DG230" s="226"/>
      <c r="DH230" s="224"/>
      <c r="DI230" s="225"/>
      <c r="DJ230" s="225"/>
      <c r="DK230" s="226"/>
      <c r="DL230" s="224"/>
      <c r="DM230" s="225"/>
      <c r="DN230" s="225"/>
      <c r="DO230" s="226"/>
      <c r="DP230" s="224"/>
      <c r="DQ230" s="225"/>
      <c r="DR230" s="225"/>
      <c r="DS230" s="225"/>
      <c r="DT230" s="226"/>
    </row>
    <row r="231" spans="1:134" s="220" customFormat="1" ht="9" customHeight="1">
      <c r="B231" s="246" t="s">
        <v>278</v>
      </c>
      <c r="C231" s="247"/>
      <c r="D231" s="247"/>
      <c r="E231" s="247"/>
      <c r="F231" s="247"/>
      <c r="G231" s="247"/>
      <c r="H231" s="247"/>
      <c r="I231" s="247"/>
      <c r="J231" s="247"/>
      <c r="K231" s="247"/>
      <c r="L231" s="247"/>
      <c r="M231" s="247"/>
      <c r="N231" s="247"/>
      <c r="O231" s="247"/>
      <c r="P231" s="247"/>
      <c r="Q231" s="247"/>
      <c r="R231" s="247"/>
      <c r="S231" s="247"/>
      <c r="T231" s="247"/>
      <c r="U231" s="247"/>
      <c r="V231" s="247"/>
      <c r="W231" s="247"/>
      <c r="X231" s="247"/>
      <c r="Y231" s="247"/>
      <c r="Z231" s="247"/>
      <c r="AA231" s="247"/>
      <c r="AB231" s="247"/>
      <c r="AC231" s="247"/>
      <c r="AD231" s="247"/>
      <c r="AE231" s="247"/>
      <c r="AF231" s="247"/>
      <c r="AG231" s="247"/>
      <c r="AH231" s="247"/>
      <c r="AI231" s="247"/>
      <c r="AJ231" s="247"/>
      <c r="AK231" s="247"/>
      <c r="AL231" s="247"/>
      <c r="AM231" s="247"/>
      <c r="AN231" s="247"/>
      <c r="AO231" s="247"/>
      <c r="AP231" s="247"/>
      <c r="AQ231" s="247"/>
      <c r="AR231" s="247"/>
      <c r="AS231" s="247"/>
      <c r="AT231" s="247"/>
      <c r="AU231" s="247"/>
      <c r="AV231" s="247"/>
      <c r="AW231" s="247"/>
      <c r="AX231" s="247"/>
      <c r="AY231" s="247"/>
      <c r="AZ231" s="247"/>
      <c r="BA231" s="247"/>
      <c r="BB231" s="247" t="s">
        <v>314</v>
      </c>
      <c r="BC231" s="224"/>
      <c r="BD231" s="225"/>
      <c r="BE231" s="225"/>
      <c r="BF231" s="225"/>
      <c r="BG231" s="226"/>
      <c r="BH231" s="324"/>
      <c r="BI231" s="323"/>
      <c r="BJ231" s="323"/>
      <c r="BK231" s="321"/>
      <c r="BL231" s="269"/>
      <c r="BM231" s="270"/>
      <c r="BN231" s="270"/>
      <c r="BO231" s="226"/>
      <c r="BP231" s="224"/>
      <c r="BQ231" s="225"/>
      <c r="BR231" s="225"/>
      <c r="BS231" s="225"/>
      <c r="BT231" s="226"/>
      <c r="BU231" s="224"/>
      <c r="BV231" s="225"/>
      <c r="BW231" s="225"/>
      <c r="BX231" s="226"/>
      <c r="BY231" s="224"/>
      <c r="BZ231" s="225"/>
      <c r="CA231" s="225"/>
      <c r="CB231" s="226"/>
      <c r="CC231" s="224"/>
      <c r="CD231" s="225"/>
      <c r="CE231" s="225"/>
      <c r="CF231" s="225"/>
      <c r="CG231" s="226"/>
      <c r="CH231" s="224"/>
      <c r="CI231" s="225"/>
      <c r="CJ231" s="225"/>
      <c r="CK231" s="226"/>
      <c r="CL231" s="224"/>
      <c r="CM231" s="225"/>
      <c r="CN231" s="225"/>
      <c r="CO231" s="225"/>
      <c r="CP231" s="225"/>
      <c r="CQ231" s="519"/>
      <c r="CR231" s="225"/>
      <c r="CS231" s="225"/>
      <c r="CT231" s="226"/>
      <c r="CU231" s="224"/>
      <c r="CV231" s="225"/>
      <c r="CW231" s="225"/>
      <c r="CX231" s="226"/>
      <c r="CY231" s="224"/>
      <c r="CZ231" s="225"/>
      <c r="DA231" s="225"/>
      <c r="DB231" s="226"/>
      <c r="DC231" s="224"/>
      <c r="DD231" s="225"/>
      <c r="DE231" s="225"/>
      <c r="DF231" s="225"/>
      <c r="DG231" s="226"/>
      <c r="DH231" s="224"/>
      <c r="DI231" s="225"/>
      <c r="DJ231" s="225"/>
      <c r="DK231" s="226"/>
      <c r="DL231" s="224"/>
      <c r="DM231" s="225"/>
      <c r="DN231" s="225"/>
      <c r="DO231" s="226"/>
      <c r="DP231" s="224"/>
      <c r="DQ231" s="225"/>
      <c r="DR231" s="225"/>
      <c r="DS231" s="225"/>
      <c r="DT231" s="226"/>
    </row>
    <row r="232" spans="1:134" s="220" customFormat="1" ht="9" customHeight="1">
      <c r="B232" s="246" t="s">
        <v>192</v>
      </c>
      <c r="C232" s="247"/>
      <c r="D232" s="247"/>
      <c r="E232" s="247"/>
      <c r="F232" s="247"/>
      <c r="G232" s="247"/>
      <c r="H232" s="247"/>
      <c r="I232" s="247"/>
      <c r="J232" s="247"/>
      <c r="K232" s="247"/>
      <c r="L232" s="247"/>
      <c r="M232" s="247"/>
      <c r="N232" s="247"/>
      <c r="O232" s="247"/>
      <c r="P232" s="247"/>
      <c r="Q232" s="247"/>
      <c r="R232" s="247"/>
      <c r="S232" s="247"/>
      <c r="T232" s="247"/>
      <c r="U232" s="247"/>
      <c r="V232" s="247"/>
      <c r="W232" s="247"/>
      <c r="X232" s="247"/>
      <c r="Y232" s="247"/>
      <c r="Z232" s="247"/>
      <c r="AA232" s="247"/>
      <c r="AB232" s="247"/>
      <c r="AC232" s="247"/>
      <c r="AD232" s="247"/>
      <c r="AE232" s="247"/>
      <c r="AF232" s="247"/>
      <c r="AG232" s="247"/>
      <c r="AH232" s="247"/>
      <c r="AI232" s="247"/>
      <c r="AJ232" s="247"/>
      <c r="AK232" s="247"/>
      <c r="AL232" s="247"/>
      <c r="AM232" s="247"/>
      <c r="AN232" s="247"/>
      <c r="AO232" s="247"/>
      <c r="AP232" s="247"/>
      <c r="AQ232" s="247"/>
      <c r="AR232" s="247"/>
      <c r="AS232" s="247"/>
      <c r="AT232" s="247"/>
      <c r="AU232" s="247"/>
      <c r="AV232" s="247"/>
      <c r="AW232" s="247"/>
      <c r="AX232" s="247"/>
      <c r="AY232" s="247"/>
      <c r="AZ232" s="247"/>
      <c r="BA232" s="247"/>
      <c r="BB232" s="381" t="s">
        <v>314</v>
      </c>
      <c r="BC232" s="224"/>
      <c r="BD232" s="225"/>
      <c r="BE232" s="225"/>
      <c r="BF232" s="225"/>
      <c r="BG232" s="226"/>
      <c r="BH232" s="224"/>
      <c r="BI232" s="225"/>
      <c r="BJ232" s="225"/>
      <c r="BK232" s="226"/>
      <c r="BL232" s="354"/>
      <c r="BM232" s="270" t="s">
        <v>314</v>
      </c>
      <c r="BN232" s="270"/>
      <c r="BO232" s="271"/>
      <c r="BP232" s="269"/>
      <c r="BQ232" s="270"/>
      <c r="BR232" s="270"/>
      <c r="BS232" s="270"/>
      <c r="BT232" s="271"/>
      <c r="BU232" s="269"/>
      <c r="BV232" s="270"/>
      <c r="BW232" s="270"/>
      <c r="BX232" s="271"/>
      <c r="BY232" s="269"/>
      <c r="BZ232" s="270"/>
      <c r="CA232" s="270"/>
      <c r="CB232" s="226"/>
      <c r="CC232" s="224"/>
      <c r="CD232" s="225"/>
      <c r="CE232" s="225"/>
      <c r="CF232" s="225"/>
      <c r="CG232" s="226"/>
      <c r="CH232" s="224"/>
      <c r="CI232" s="225"/>
      <c r="CJ232" s="225"/>
      <c r="CK232" s="226"/>
      <c r="CL232" s="224"/>
      <c r="CM232" s="225"/>
      <c r="CN232" s="225"/>
      <c r="CO232" s="225"/>
      <c r="CP232" s="225"/>
      <c r="CQ232" s="519"/>
      <c r="CR232" s="225"/>
      <c r="CS232" s="225"/>
      <c r="CT232" s="226"/>
      <c r="CU232" s="224"/>
      <c r="CV232" s="225"/>
      <c r="CW232" s="225"/>
      <c r="CX232" s="226"/>
      <c r="CY232" s="224"/>
      <c r="CZ232" s="225"/>
      <c r="DA232" s="225"/>
      <c r="DB232" s="226"/>
      <c r="DC232" s="224"/>
      <c r="DD232" s="225"/>
      <c r="DE232" s="225"/>
      <c r="DF232" s="225"/>
      <c r="DG232" s="226"/>
      <c r="DH232" s="224"/>
      <c r="DI232" s="225"/>
      <c r="DJ232" s="225"/>
      <c r="DK232" s="226"/>
      <c r="DL232" s="224"/>
      <c r="DM232" s="225"/>
      <c r="DN232" s="225"/>
      <c r="DO232" s="226"/>
      <c r="DP232" s="224"/>
      <c r="DQ232" s="225"/>
      <c r="DR232" s="225"/>
      <c r="DS232" s="225"/>
      <c r="DT232" s="226"/>
    </row>
    <row r="233" spans="1:134" s="220" customFormat="1" ht="9" customHeight="1">
      <c r="B233" s="246" t="s">
        <v>190</v>
      </c>
      <c r="C233" s="247"/>
      <c r="D233" s="247"/>
      <c r="E233" s="247"/>
      <c r="F233" s="247"/>
      <c r="G233" s="247"/>
      <c r="H233" s="247"/>
      <c r="I233" s="247"/>
      <c r="J233" s="247"/>
      <c r="K233" s="247"/>
      <c r="L233" s="247"/>
      <c r="M233" s="247"/>
      <c r="N233" s="247"/>
      <c r="O233" s="247"/>
      <c r="P233" s="247"/>
      <c r="Q233" s="247"/>
      <c r="R233" s="247"/>
      <c r="S233" s="247"/>
      <c r="T233" s="247"/>
      <c r="U233" s="247"/>
      <c r="V233" s="247"/>
      <c r="W233" s="247"/>
      <c r="X233" s="247"/>
      <c r="Y233" s="247"/>
      <c r="Z233" s="247"/>
      <c r="AA233" s="247"/>
      <c r="AB233" s="247"/>
      <c r="AC233" s="247"/>
      <c r="AD233" s="247"/>
      <c r="AE233" s="247"/>
      <c r="AF233" s="247"/>
      <c r="AG233" s="247"/>
      <c r="AH233" s="247"/>
      <c r="AI233" s="247"/>
      <c r="AJ233" s="247"/>
      <c r="AK233" s="247"/>
      <c r="AL233" s="247"/>
      <c r="AM233" s="247"/>
      <c r="AN233" s="247"/>
      <c r="AO233" s="247"/>
      <c r="AP233" s="247"/>
      <c r="AQ233" s="247"/>
      <c r="AR233" s="247"/>
      <c r="AS233" s="247"/>
      <c r="AT233" s="247"/>
      <c r="AU233" s="247"/>
      <c r="AV233" s="247"/>
      <c r="AW233" s="247"/>
      <c r="AX233" s="247"/>
      <c r="AY233" s="247"/>
      <c r="AZ233" s="247"/>
      <c r="BA233" s="247"/>
      <c r="BB233" s="247" t="s">
        <v>314</v>
      </c>
      <c r="BC233" s="224"/>
      <c r="BD233" s="225"/>
      <c r="BE233" s="225"/>
      <c r="BF233" s="225"/>
      <c r="BG233" s="226"/>
      <c r="BH233" s="224"/>
      <c r="BI233" s="225"/>
      <c r="BJ233" s="225"/>
      <c r="BK233" s="226"/>
      <c r="BL233" s="239"/>
      <c r="BM233" s="235"/>
      <c r="BN233" s="270"/>
      <c r="BO233" s="271"/>
      <c r="BP233" s="269"/>
      <c r="BQ233" s="270"/>
      <c r="BR233" s="270"/>
      <c r="BS233" s="270"/>
      <c r="BT233" s="271"/>
      <c r="BU233" s="269"/>
      <c r="BV233" s="270"/>
      <c r="BW233" s="270"/>
      <c r="BX233" s="271"/>
      <c r="BY233" s="269"/>
      <c r="BZ233" s="270"/>
      <c r="CA233" s="270"/>
      <c r="CB233" s="226"/>
      <c r="CC233" s="224"/>
      <c r="CD233" s="225"/>
      <c r="CE233" s="225"/>
      <c r="CF233" s="225"/>
      <c r="CG233" s="226"/>
      <c r="CH233" s="224"/>
      <c r="CI233" s="225"/>
      <c r="CJ233" s="225"/>
      <c r="CK233" s="226"/>
      <c r="CL233" s="224"/>
      <c r="CM233" s="225"/>
      <c r="CN233" s="225"/>
      <c r="CO233" s="225"/>
      <c r="CP233" s="225"/>
      <c r="CQ233" s="519"/>
      <c r="CR233" s="225"/>
      <c r="CS233" s="225"/>
      <c r="CT233" s="226"/>
      <c r="CU233" s="224"/>
      <c r="CV233" s="225"/>
      <c r="CW233" s="225"/>
      <c r="CX233" s="226"/>
      <c r="CY233" s="224"/>
      <c r="CZ233" s="225"/>
      <c r="DA233" s="225"/>
      <c r="DB233" s="226"/>
      <c r="DC233" s="224"/>
      <c r="DD233" s="225"/>
      <c r="DE233" s="225"/>
      <c r="DF233" s="225"/>
      <c r="DG233" s="226"/>
      <c r="DH233" s="224"/>
      <c r="DI233" s="225"/>
      <c r="DJ233" s="225"/>
      <c r="DK233" s="226"/>
      <c r="DL233" s="224"/>
      <c r="DM233" s="225"/>
      <c r="DN233" s="225"/>
      <c r="DO233" s="226"/>
      <c r="DP233" s="224"/>
      <c r="DQ233" s="225"/>
      <c r="DR233" s="225"/>
      <c r="DS233" s="225"/>
      <c r="DT233" s="226"/>
    </row>
    <row r="234" spans="1:134" s="220" customFormat="1" ht="9" customHeight="1">
      <c r="B234" s="246" t="s">
        <v>191</v>
      </c>
      <c r="C234" s="247"/>
      <c r="D234" s="247"/>
      <c r="E234" s="247"/>
      <c r="F234" s="247"/>
      <c r="G234" s="247"/>
      <c r="H234" s="247"/>
      <c r="I234" s="247"/>
      <c r="J234" s="247"/>
      <c r="K234" s="247"/>
      <c r="L234" s="247"/>
      <c r="M234" s="247"/>
      <c r="N234" s="247"/>
      <c r="O234" s="247"/>
      <c r="P234" s="247"/>
      <c r="Q234" s="247"/>
      <c r="R234" s="247"/>
      <c r="S234" s="247"/>
      <c r="T234" s="247"/>
      <c r="U234" s="247"/>
      <c r="V234" s="247"/>
      <c r="W234" s="247"/>
      <c r="X234" s="247"/>
      <c r="Y234" s="247"/>
      <c r="Z234" s="247"/>
      <c r="AA234" s="247"/>
      <c r="AB234" s="247"/>
      <c r="AC234" s="247"/>
      <c r="AD234" s="247"/>
      <c r="AE234" s="247"/>
      <c r="AF234" s="247"/>
      <c r="AG234" s="247"/>
      <c r="AH234" s="247"/>
      <c r="AI234" s="247"/>
      <c r="AJ234" s="247"/>
      <c r="AK234" s="247"/>
      <c r="AL234" s="247"/>
      <c r="AM234" s="247"/>
      <c r="AN234" s="247"/>
      <c r="AO234" s="247"/>
      <c r="AP234" s="247"/>
      <c r="AQ234" s="247"/>
      <c r="AR234" s="247"/>
      <c r="AS234" s="247"/>
      <c r="AT234" s="247"/>
      <c r="AU234" s="247"/>
      <c r="AV234" s="247"/>
      <c r="AW234" s="247"/>
      <c r="AX234" s="247"/>
      <c r="AY234" s="247"/>
      <c r="AZ234" s="247"/>
      <c r="BA234" s="247"/>
      <c r="BB234" s="247" t="s">
        <v>314</v>
      </c>
      <c r="BC234" s="224"/>
      <c r="BD234" s="225"/>
      <c r="BE234" s="225"/>
      <c r="BF234" s="225"/>
      <c r="BG234" s="226"/>
      <c r="BH234" s="224"/>
      <c r="BI234" s="225"/>
      <c r="BJ234" s="225"/>
      <c r="BK234" s="226"/>
      <c r="BL234" s="324"/>
      <c r="BM234" s="323"/>
      <c r="BN234" s="323"/>
      <c r="BO234" s="321"/>
      <c r="BP234" s="324"/>
      <c r="BQ234" s="323"/>
      <c r="BR234" s="323"/>
      <c r="BS234" s="323"/>
      <c r="BT234" s="271"/>
      <c r="BU234" s="269"/>
      <c r="BV234" s="270"/>
      <c r="BW234" s="270"/>
      <c r="BX234" s="271"/>
      <c r="BY234" s="269"/>
      <c r="BZ234" s="270"/>
      <c r="CA234" s="270"/>
      <c r="CB234" s="226"/>
      <c r="CC234" s="224"/>
      <c r="CD234" s="225"/>
      <c r="CE234" s="225"/>
      <c r="CF234" s="225"/>
      <c r="CG234" s="226"/>
      <c r="CH234" s="224"/>
      <c r="CI234" s="225"/>
      <c r="CJ234" s="225"/>
      <c r="CK234" s="226"/>
      <c r="CL234" s="224"/>
      <c r="CM234" s="225"/>
      <c r="CN234" s="225"/>
      <c r="CO234" s="225"/>
      <c r="CP234" s="225"/>
      <c r="CQ234" s="519"/>
      <c r="CR234" s="225"/>
      <c r="CS234" s="225"/>
      <c r="CT234" s="226"/>
      <c r="CU234" s="224"/>
      <c r="CV234" s="225"/>
      <c r="CW234" s="225"/>
      <c r="CX234" s="226"/>
      <c r="CY234" s="224"/>
      <c r="CZ234" s="225"/>
      <c r="DA234" s="225"/>
      <c r="DB234" s="226"/>
      <c r="DC234" s="224"/>
      <c r="DD234" s="225"/>
      <c r="DE234" s="225"/>
      <c r="DF234" s="225"/>
      <c r="DG234" s="226"/>
      <c r="DH234" s="224"/>
      <c r="DI234" s="225"/>
      <c r="DJ234" s="225"/>
      <c r="DK234" s="226"/>
      <c r="DL234" s="224"/>
      <c r="DM234" s="225"/>
      <c r="DN234" s="225"/>
      <c r="DO234" s="226"/>
      <c r="DP234" s="224"/>
      <c r="DQ234" s="225"/>
      <c r="DR234" s="225"/>
      <c r="DS234" s="225"/>
      <c r="DT234" s="226"/>
      <c r="ED234" s="244"/>
    </row>
    <row r="235" spans="1:134">
      <c r="A235"/>
      <c r="B235" s="249" t="s">
        <v>201</v>
      </c>
      <c r="C235" s="265"/>
      <c r="D235" s="265"/>
      <c r="E235" s="265"/>
      <c r="F235" s="265"/>
      <c r="G235" s="265"/>
      <c r="H235" s="265"/>
      <c r="I235" s="265"/>
      <c r="J235" s="265"/>
      <c r="K235" s="265"/>
      <c r="L235" s="265"/>
      <c r="M235" s="265"/>
      <c r="N235" s="265"/>
      <c r="O235" s="265"/>
      <c r="P235" s="265"/>
      <c r="Q235" s="265"/>
      <c r="R235" s="265"/>
      <c r="S235" s="265"/>
      <c r="T235" s="265"/>
      <c r="U235" s="265"/>
      <c r="V235" s="265"/>
      <c r="W235" s="265"/>
      <c r="X235" s="265"/>
      <c r="Y235" s="265"/>
      <c r="Z235" s="265"/>
      <c r="AA235" s="265"/>
      <c r="AB235" s="265"/>
      <c r="AC235" s="265"/>
      <c r="AD235" s="265"/>
      <c r="AE235" s="265"/>
      <c r="AF235" s="265"/>
      <c r="AG235" s="265"/>
      <c r="AH235" s="265"/>
      <c r="AI235" s="265"/>
      <c r="AJ235" s="265"/>
      <c r="AK235" s="265"/>
      <c r="AL235" s="265"/>
      <c r="AM235" s="265"/>
      <c r="AN235" s="265"/>
      <c r="AO235" s="265"/>
      <c r="AP235" s="265"/>
      <c r="AQ235" s="265"/>
      <c r="AR235" s="265"/>
      <c r="AS235" s="265"/>
      <c r="AT235" s="265"/>
      <c r="AU235" s="265"/>
      <c r="AV235" s="265"/>
      <c r="AW235" s="265"/>
      <c r="AX235" s="265"/>
      <c r="AY235" s="265"/>
      <c r="AZ235" s="265"/>
      <c r="BA235" s="265"/>
      <c r="BB235" s="402" t="s">
        <v>320</v>
      </c>
      <c r="BC235" s="266"/>
      <c r="BD235" s="265"/>
      <c r="BE235" s="265"/>
      <c r="BF235" s="265"/>
      <c r="BG235" s="268"/>
      <c r="BH235" s="266"/>
      <c r="BI235" s="265"/>
      <c r="BJ235" s="265"/>
      <c r="BK235" s="268"/>
      <c r="BL235" s="266"/>
      <c r="BM235" s="265"/>
      <c r="BN235" s="265"/>
      <c r="BO235" s="268"/>
      <c r="BP235" s="266"/>
      <c r="BQ235" s="265"/>
      <c r="BR235" s="265"/>
      <c r="BS235" s="265"/>
      <c r="BT235" s="268"/>
      <c r="BU235" s="266"/>
      <c r="BV235" s="265"/>
      <c r="BW235" s="265"/>
      <c r="BX235" s="268"/>
      <c r="BY235" s="266"/>
      <c r="BZ235" s="265"/>
      <c r="CA235" s="265"/>
      <c r="CB235" s="268"/>
      <c r="CC235" s="266"/>
      <c r="CD235" s="265"/>
      <c r="CE235" s="265"/>
      <c r="CF235" s="265"/>
      <c r="CG235" s="268"/>
      <c r="CH235" s="266"/>
      <c r="CI235" s="265"/>
      <c r="CJ235" s="265"/>
      <c r="CK235" s="268"/>
      <c r="CL235" s="266"/>
      <c r="CM235" s="265"/>
      <c r="CN235" s="265"/>
      <c r="CO235" s="265"/>
      <c r="CP235" s="265"/>
      <c r="CQ235" s="520"/>
      <c r="CR235" s="265"/>
      <c r="CS235" s="265"/>
      <c r="CT235" s="268"/>
      <c r="CU235" s="266"/>
      <c r="CV235" s="265"/>
      <c r="CW235" s="265"/>
      <c r="CX235" s="268"/>
      <c r="CY235" s="266"/>
      <c r="CZ235" s="265"/>
      <c r="DA235" s="265"/>
      <c r="DB235" s="268"/>
      <c r="DC235" s="266"/>
      <c r="DD235" s="265"/>
      <c r="DE235" s="265"/>
      <c r="DF235" s="265"/>
      <c r="DG235" s="268"/>
      <c r="DH235" s="266"/>
      <c r="DI235" s="265"/>
      <c r="DJ235" s="265"/>
      <c r="DK235" s="268"/>
      <c r="DL235" s="266"/>
      <c r="DM235" s="265"/>
      <c r="DN235" s="265"/>
      <c r="DO235" s="268"/>
      <c r="DP235" s="266"/>
      <c r="DQ235" s="265"/>
      <c r="DR235" s="265"/>
      <c r="DS235" s="265"/>
      <c r="DT235" s="268"/>
    </row>
    <row r="236" spans="1:134" s="220" customFormat="1" ht="9" customHeight="1">
      <c r="B236" s="393" t="s">
        <v>220</v>
      </c>
      <c r="C236" s="247"/>
      <c r="D236" s="247"/>
      <c r="E236" s="247"/>
      <c r="F236" s="247"/>
      <c r="G236" s="247"/>
      <c r="H236" s="247"/>
      <c r="I236" s="247"/>
      <c r="J236" s="247"/>
      <c r="K236" s="247"/>
      <c r="L236" s="247"/>
      <c r="M236" s="247"/>
      <c r="N236" s="247"/>
      <c r="O236" s="247"/>
      <c r="P236" s="247"/>
      <c r="Q236" s="247"/>
      <c r="R236" s="247"/>
      <c r="S236" s="247"/>
      <c r="T236" s="247"/>
      <c r="U236" s="247"/>
      <c r="V236" s="247"/>
      <c r="W236" s="247"/>
      <c r="X236" s="247"/>
      <c r="Y236" s="247"/>
      <c r="Z236" s="247"/>
      <c r="AA236" s="247"/>
      <c r="AB236" s="247"/>
      <c r="AC236" s="247"/>
      <c r="AD236" s="247"/>
      <c r="AE236" s="247"/>
      <c r="AF236" s="247"/>
      <c r="AG236" s="247"/>
      <c r="AH236" s="247"/>
      <c r="AI236" s="247"/>
      <c r="AJ236" s="247"/>
      <c r="AK236" s="247"/>
      <c r="AL236" s="247"/>
      <c r="AM236" s="247"/>
      <c r="AN236" s="247"/>
      <c r="AO236" s="247"/>
      <c r="AP236" s="247"/>
      <c r="AQ236" s="247"/>
      <c r="AR236" s="247"/>
      <c r="AS236" s="247"/>
      <c r="AT236" s="247"/>
      <c r="AU236" s="247"/>
      <c r="AV236" s="247"/>
      <c r="AW236" s="247"/>
      <c r="AX236" s="247"/>
      <c r="AY236" s="247"/>
      <c r="AZ236" s="247"/>
      <c r="BA236" s="247"/>
      <c r="BB236" s="247" t="s">
        <v>320</v>
      </c>
      <c r="BC236" s="269"/>
      <c r="BD236" s="270"/>
      <c r="BE236" s="270"/>
      <c r="BF236" s="270"/>
      <c r="BG236" s="271"/>
      <c r="BH236" s="269"/>
      <c r="BI236" s="270"/>
      <c r="BJ236" s="270"/>
      <c r="BK236" s="271"/>
      <c r="BL236" s="224"/>
      <c r="BM236" s="225"/>
      <c r="BN236" s="225"/>
      <c r="BO236" s="226"/>
      <c r="BP236" s="224"/>
      <c r="BQ236" s="225"/>
      <c r="BR236" s="225"/>
      <c r="BS236" s="225"/>
      <c r="BT236" s="226"/>
      <c r="BU236" s="224"/>
      <c r="BV236" s="225"/>
      <c r="BW236" s="225"/>
      <c r="BX236" s="226"/>
      <c r="BY236" s="224"/>
      <c r="BZ236" s="225"/>
      <c r="CA236" s="225"/>
      <c r="CB236" s="226"/>
      <c r="CC236" s="224"/>
      <c r="CD236" s="225"/>
      <c r="CE236" s="225"/>
      <c r="CF236" s="225"/>
      <c r="CG236" s="226"/>
      <c r="CH236" s="224"/>
      <c r="CI236" s="225"/>
      <c r="CJ236" s="225"/>
      <c r="CK236" s="226"/>
      <c r="CL236" s="224"/>
      <c r="CM236" s="225"/>
      <c r="CN236" s="225"/>
      <c r="CO236" s="225"/>
      <c r="CP236" s="225"/>
      <c r="CQ236" s="519"/>
      <c r="CR236" s="225"/>
      <c r="CS236" s="225"/>
      <c r="CT236" s="226"/>
      <c r="CU236" s="224"/>
      <c r="CV236" s="225"/>
      <c r="CW236" s="225"/>
      <c r="CX236" s="226"/>
      <c r="CY236" s="224"/>
      <c r="CZ236" s="225"/>
      <c r="DA236" s="225"/>
      <c r="DB236" s="226"/>
      <c r="DC236" s="224"/>
      <c r="DD236" s="225"/>
      <c r="DE236" s="225"/>
      <c r="DF236" s="225"/>
      <c r="DG236" s="226"/>
      <c r="DH236" s="224"/>
      <c r="DI236" s="225"/>
      <c r="DJ236" s="225"/>
      <c r="DK236" s="226"/>
      <c r="DL236" s="224"/>
      <c r="DM236" s="225"/>
      <c r="DN236" s="225"/>
      <c r="DO236" s="226"/>
      <c r="DP236" s="224"/>
      <c r="DQ236" s="225"/>
      <c r="DR236" s="225"/>
      <c r="DS236" s="225"/>
      <c r="DT236" s="226"/>
    </row>
    <row r="237" spans="1:134" s="220" customFormat="1" ht="9.75" customHeight="1">
      <c r="B237" s="394" t="s">
        <v>343</v>
      </c>
      <c r="C237" s="247"/>
      <c r="D237" s="247"/>
      <c r="E237" s="247"/>
      <c r="F237" s="247"/>
      <c r="G237" s="247"/>
      <c r="H237" s="247"/>
      <c r="I237" s="247"/>
      <c r="J237" s="247"/>
      <c r="K237" s="247"/>
      <c r="L237" s="247"/>
      <c r="M237" s="247"/>
      <c r="N237" s="247"/>
      <c r="O237" s="247"/>
      <c r="P237" s="247"/>
      <c r="Q237" s="247"/>
      <c r="R237" s="247"/>
      <c r="S237" s="247"/>
      <c r="T237" s="247"/>
      <c r="U237" s="247"/>
      <c r="V237" s="247"/>
      <c r="W237" s="247"/>
      <c r="X237" s="247"/>
      <c r="Y237" s="247"/>
      <c r="Z237" s="247"/>
      <c r="AA237" s="247"/>
      <c r="AB237" s="247"/>
      <c r="AC237" s="247"/>
      <c r="AD237" s="247"/>
      <c r="AE237" s="247"/>
      <c r="AF237" s="247"/>
      <c r="AG237" s="247"/>
      <c r="AH237" s="247"/>
      <c r="AI237" s="247"/>
      <c r="AJ237" s="247"/>
      <c r="AK237" s="247"/>
      <c r="AL237" s="247"/>
      <c r="AM237" s="247"/>
      <c r="AN237" s="247"/>
      <c r="AO237" s="247"/>
      <c r="AP237" s="247"/>
      <c r="AQ237" s="247"/>
      <c r="AR237" s="247"/>
      <c r="AS237" s="247"/>
      <c r="AT237" s="247"/>
      <c r="AU237" s="247"/>
      <c r="AV237" s="247"/>
      <c r="AW237" s="247"/>
      <c r="AX237" s="247"/>
      <c r="AY237" s="247"/>
      <c r="AZ237" s="247"/>
      <c r="BA237" s="247"/>
      <c r="BB237" s="247" t="s">
        <v>320</v>
      </c>
      <c r="BC237" s="269"/>
      <c r="BD237" s="270"/>
      <c r="BE237" s="270"/>
      <c r="BF237" s="270"/>
      <c r="BG237" s="271"/>
      <c r="BH237" s="269"/>
      <c r="BI237" s="270"/>
      <c r="BJ237" s="270"/>
      <c r="BK237" s="271"/>
      <c r="BL237" s="269"/>
      <c r="BM237" s="270"/>
      <c r="BN237" s="270"/>
      <c r="BO237" s="271"/>
      <c r="BP237" s="269"/>
      <c r="BQ237" s="270"/>
      <c r="BR237" s="270"/>
      <c r="BS237" s="270"/>
      <c r="BT237" s="271"/>
      <c r="BU237" s="224"/>
      <c r="BV237" s="225"/>
      <c r="BW237" s="225"/>
      <c r="BX237" s="226"/>
      <c r="BY237" s="224"/>
      <c r="BZ237" s="225"/>
      <c r="CA237" s="225"/>
      <c r="CB237" s="226"/>
      <c r="CC237" s="224"/>
      <c r="CD237" s="225"/>
      <c r="CE237" s="225"/>
      <c r="CF237" s="225"/>
      <c r="CG237" s="226"/>
      <c r="CH237" s="224"/>
      <c r="CI237" s="225"/>
      <c r="CJ237" s="225"/>
      <c r="CK237" s="226"/>
      <c r="CL237" s="224"/>
      <c r="CM237" s="225"/>
      <c r="CN237" s="225"/>
      <c r="CO237" s="225"/>
      <c r="CP237" s="225"/>
      <c r="CQ237" s="519"/>
      <c r="CR237" s="225"/>
      <c r="CS237" s="225"/>
      <c r="CT237" s="226"/>
      <c r="CU237" s="224"/>
      <c r="CV237" s="225"/>
      <c r="CW237" s="225"/>
      <c r="CX237" s="226"/>
      <c r="CY237" s="224"/>
      <c r="CZ237" s="225"/>
      <c r="DA237" s="225"/>
      <c r="DB237" s="226"/>
      <c r="DC237" s="224"/>
      <c r="DD237" s="225"/>
      <c r="DE237" s="225"/>
      <c r="DF237" s="225"/>
      <c r="DG237" s="226"/>
      <c r="DH237" s="224"/>
      <c r="DI237" s="225"/>
      <c r="DJ237" s="225"/>
      <c r="DK237" s="226"/>
      <c r="DL237" s="224"/>
      <c r="DM237" s="225"/>
      <c r="DN237" s="225"/>
      <c r="DO237" s="226"/>
      <c r="DP237" s="224"/>
      <c r="DQ237" s="225"/>
      <c r="DR237" s="225"/>
      <c r="DS237" s="225"/>
      <c r="DT237" s="226"/>
    </row>
    <row r="238" spans="1:134" s="220" customFormat="1" ht="9.75" customHeight="1">
      <c r="B238" s="394" t="s">
        <v>344</v>
      </c>
      <c r="C238" s="247"/>
      <c r="D238" s="247"/>
      <c r="E238" s="247"/>
      <c r="F238" s="247"/>
      <c r="G238" s="247"/>
      <c r="H238" s="247"/>
      <c r="I238" s="247"/>
      <c r="J238" s="247"/>
      <c r="K238" s="247"/>
      <c r="L238" s="247"/>
      <c r="M238" s="247"/>
      <c r="N238" s="247"/>
      <c r="O238" s="247"/>
      <c r="P238" s="247"/>
      <c r="Q238" s="247"/>
      <c r="R238" s="247"/>
      <c r="S238" s="247"/>
      <c r="T238" s="247"/>
      <c r="U238" s="247"/>
      <c r="V238" s="247"/>
      <c r="W238" s="247"/>
      <c r="X238" s="247"/>
      <c r="Y238" s="247"/>
      <c r="Z238" s="247"/>
      <c r="AA238" s="247"/>
      <c r="AB238" s="247"/>
      <c r="AC238" s="247"/>
      <c r="AD238" s="247"/>
      <c r="AE238" s="247"/>
      <c r="AF238" s="247"/>
      <c r="AG238" s="247"/>
      <c r="AH238" s="247"/>
      <c r="AI238" s="247"/>
      <c r="AJ238" s="247"/>
      <c r="AK238" s="247"/>
      <c r="AL238" s="247"/>
      <c r="AM238" s="247"/>
      <c r="AN238" s="247"/>
      <c r="AO238" s="247"/>
      <c r="AP238" s="247"/>
      <c r="AQ238" s="247"/>
      <c r="AR238" s="247"/>
      <c r="AS238" s="247"/>
      <c r="AT238" s="247"/>
      <c r="AU238" s="247"/>
      <c r="AV238" s="247"/>
      <c r="AW238" s="247"/>
      <c r="AX238" s="247"/>
      <c r="AY238" s="247"/>
      <c r="AZ238" s="247"/>
      <c r="BA238" s="247"/>
      <c r="BB238" s="247" t="s">
        <v>320</v>
      </c>
      <c r="BC238" s="269"/>
      <c r="BD238" s="270"/>
      <c r="BE238" s="270"/>
      <c r="BF238" s="270"/>
      <c r="BG238" s="271"/>
      <c r="BH238" s="269"/>
      <c r="BI238" s="270"/>
      <c r="BJ238" s="270"/>
      <c r="BK238" s="271"/>
      <c r="BL238" s="269"/>
      <c r="BM238" s="270"/>
      <c r="BN238" s="270"/>
      <c r="BO238" s="271"/>
      <c r="BP238" s="269"/>
      <c r="BQ238" s="270"/>
      <c r="BR238" s="270"/>
      <c r="BS238" s="270"/>
      <c r="BT238" s="271"/>
      <c r="BU238" s="224"/>
      <c r="BV238" s="225"/>
      <c r="BW238" s="225"/>
      <c r="BX238" s="226"/>
      <c r="BY238" s="224"/>
      <c r="BZ238" s="225"/>
      <c r="CA238" s="225"/>
      <c r="CB238" s="226"/>
      <c r="CC238" s="224"/>
      <c r="CD238" s="225"/>
      <c r="CE238" s="225"/>
      <c r="CF238" s="225"/>
      <c r="CG238" s="226"/>
      <c r="CH238" s="224"/>
      <c r="CI238" s="225"/>
      <c r="CJ238" s="225"/>
      <c r="CK238" s="226"/>
      <c r="CL238" s="224"/>
      <c r="CM238" s="225"/>
      <c r="CN238" s="225"/>
      <c r="CO238" s="225"/>
      <c r="CP238" s="225"/>
      <c r="CQ238" s="519"/>
      <c r="CR238" s="225"/>
      <c r="CS238" s="225"/>
      <c r="CT238" s="226"/>
      <c r="CU238" s="224"/>
      <c r="CV238" s="225"/>
      <c r="CW238" s="225"/>
      <c r="CX238" s="226"/>
      <c r="CY238" s="224"/>
      <c r="CZ238" s="225"/>
      <c r="DA238" s="225"/>
      <c r="DB238" s="226"/>
      <c r="DC238" s="224"/>
      <c r="DD238" s="225"/>
      <c r="DE238" s="225"/>
      <c r="DF238" s="225"/>
      <c r="DG238" s="226"/>
      <c r="DH238" s="224"/>
      <c r="DI238" s="225"/>
      <c r="DJ238" s="225"/>
      <c r="DK238" s="226"/>
      <c r="DL238" s="224"/>
      <c r="DM238" s="225"/>
      <c r="DN238" s="225"/>
      <c r="DO238" s="226"/>
      <c r="DP238" s="224"/>
      <c r="DQ238" s="225"/>
      <c r="DR238" s="225"/>
      <c r="DS238" s="225"/>
      <c r="DT238" s="226"/>
    </row>
    <row r="239" spans="1:134" s="220" customFormat="1" ht="9.75" customHeight="1">
      <c r="B239" s="394" t="s">
        <v>345</v>
      </c>
      <c r="C239" s="247"/>
      <c r="D239" s="247"/>
      <c r="E239" s="247"/>
      <c r="F239" s="247"/>
      <c r="G239" s="247"/>
      <c r="H239" s="247"/>
      <c r="I239" s="247"/>
      <c r="J239" s="247"/>
      <c r="K239" s="247"/>
      <c r="L239" s="247"/>
      <c r="M239" s="247"/>
      <c r="N239" s="247"/>
      <c r="O239" s="247"/>
      <c r="P239" s="247"/>
      <c r="Q239" s="247"/>
      <c r="R239" s="247"/>
      <c r="S239" s="247"/>
      <c r="T239" s="247"/>
      <c r="U239" s="247"/>
      <c r="V239" s="247"/>
      <c r="W239" s="247"/>
      <c r="X239" s="247"/>
      <c r="Y239" s="247"/>
      <c r="Z239" s="247"/>
      <c r="AA239" s="247"/>
      <c r="AB239" s="247"/>
      <c r="AC239" s="247"/>
      <c r="AD239" s="247"/>
      <c r="AE239" s="247"/>
      <c r="AF239" s="247"/>
      <c r="AG239" s="247"/>
      <c r="AH239" s="247"/>
      <c r="AI239" s="247"/>
      <c r="AJ239" s="247"/>
      <c r="AK239" s="247"/>
      <c r="AL239" s="247"/>
      <c r="AM239" s="247"/>
      <c r="AN239" s="247"/>
      <c r="AO239" s="247"/>
      <c r="AP239" s="247"/>
      <c r="AQ239" s="247"/>
      <c r="AR239" s="247"/>
      <c r="AS239" s="247"/>
      <c r="AT239" s="247"/>
      <c r="AU239" s="247"/>
      <c r="AV239" s="247"/>
      <c r="AW239" s="247"/>
      <c r="AX239" s="247"/>
      <c r="AY239" s="247"/>
      <c r="AZ239" s="247"/>
      <c r="BA239" s="247"/>
      <c r="BB239" s="247" t="s">
        <v>320</v>
      </c>
      <c r="BC239" s="269"/>
      <c r="BD239" s="270"/>
      <c r="BE239" s="270"/>
      <c r="BF239" s="270"/>
      <c r="BG239" s="271"/>
      <c r="BH239" s="269"/>
      <c r="BI239" s="270"/>
      <c r="BJ239" s="270"/>
      <c r="BK239" s="271"/>
      <c r="BL239" s="269"/>
      <c r="BM239" s="270"/>
      <c r="BN239" s="270"/>
      <c r="BO239" s="271"/>
      <c r="BP239" s="269"/>
      <c r="BQ239" s="270"/>
      <c r="BR239" s="270"/>
      <c r="BS239" s="270"/>
      <c r="BT239" s="271"/>
      <c r="BU239" s="224"/>
      <c r="BV239" s="225"/>
      <c r="BW239" s="225"/>
      <c r="BX239" s="226"/>
      <c r="BY239" s="224"/>
      <c r="BZ239" s="225"/>
      <c r="CA239" s="225"/>
      <c r="CB239" s="226"/>
      <c r="CC239" s="224"/>
      <c r="CD239" s="225"/>
      <c r="CE239" s="225"/>
      <c r="CF239" s="225"/>
      <c r="CG239" s="226"/>
      <c r="CH239" s="224"/>
      <c r="CI239" s="225"/>
      <c r="CJ239" s="225"/>
      <c r="CK239" s="226"/>
      <c r="CL239" s="224"/>
      <c r="CM239" s="225"/>
      <c r="CN239" s="225"/>
      <c r="CO239" s="225"/>
      <c r="CP239" s="225"/>
      <c r="CQ239" s="519"/>
      <c r="CR239" s="225"/>
      <c r="CS239" s="225"/>
      <c r="CT239" s="226"/>
      <c r="CU239" s="224"/>
      <c r="CV239" s="225"/>
      <c r="CW239" s="225"/>
      <c r="CX239" s="226"/>
      <c r="CY239" s="224"/>
      <c r="CZ239" s="225"/>
      <c r="DA239" s="225"/>
      <c r="DB239" s="226"/>
      <c r="DC239" s="224"/>
      <c r="DD239" s="225"/>
      <c r="DE239" s="225"/>
      <c r="DF239" s="225"/>
      <c r="DG239" s="226"/>
      <c r="DH239" s="224"/>
      <c r="DI239" s="225"/>
      <c r="DJ239" s="225"/>
      <c r="DK239" s="226"/>
      <c r="DL239" s="224"/>
      <c r="DM239" s="225"/>
      <c r="DN239" s="225"/>
      <c r="DO239" s="226"/>
      <c r="DP239" s="224"/>
      <c r="DQ239" s="225"/>
      <c r="DR239" s="225"/>
      <c r="DS239" s="225"/>
      <c r="DT239" s="226"/>
    </row>
    <row r="240" spans="1:134" s="220" customFormat="1" ht="9.75" customHeight="1">
      <c r="B240" s="394" t="s">
        <v>346</v>
      </c>
      <c r="C240" s="247"/>
      <c r="D240" s="247"/>
      <c r="E240" s="247"/>
      <c r="F240" s="247"/>
      <c r="G240" s="247"/>
      <c r="H240" s="247"/>
      <c r="I240" s="247"/>
      <c r="J240" s="247"/>
      <c r="K240" s="247"/>
      <c r="L240" s="247"/>
      <c r="M240" s="247"/>
      <c r="N240" s="247"/>
      <c r="O240" s="247"/>
      <c r="P240" s="247"/>
      <c r="Q240" s="247"/>
      <c r="R240" s="247"/>
      <c r="S240" s="247"/>
      <c r="T240" s="247"/>
      <c r="U240" s="247"/>
      <c r="V240" s="247"/>
      <c r="W240" s="247"/>
      <c r="X240" s="247"/>
      <c r="Y240" s="247"/>
      <c r="Z240" s="247"/>
      <c r="AA240" s="247"/>
      <c r="AB240" s="247"/>
      <c r="AC240" s="247"/>
      <c r="AD240" s="247"/>
      <c r="AE240" s="247"/>
      <c r="AF240" s="247"/>
      <c r="AG240" s="247"/>
      <c r="AH240" s="247"/>
      <c r="AI240" s="247"/>
      <c r="AJ240" s="247"/>
      <c r="AK240" s="247"/>
      <c r="AL240" s="247"/>
      <c r="AM240" s="247"/>
      <c r="AN240" s="247"/>
      <c r="AO240" s="247"/>
      <c r="AP240" s="247"/>
      <c r="AQ240" s="247"/>
      <c r="AR240" s="247"/>
      <c r="AS240" s="247"/>
      <c r="AT240" s="247"/>
      <c r="AU240" s="247"/>
      <c r="AV240" s="247"/>
      <c r="AW240" s="247"/>
      <c r="AX240" s="247"/>
      <c r="AY240" s="247"/>
      <c r="AZ240" s="247"/>
      <c r="BA240" s="247"/>
      <c r="BB240" s="247" t="s">
        <v>320</v>
      </c>
      <c r="BC240" s="269"/>
      <c r="BD240" s="270"/>
      <c r="BE240" s="270"/>
      <c r="BF240" s="270"/>
      <c r="BG240" s="271"/>
      <c r="BH240" s="269"/>
      <c r="BI240" s="270"/>
      <c r="BJ240" s="387"/>
      <c r="BK240" s="271"/>
      <c r="BL240" s="269"/>
      <c r="BM240" s="270"/>
      <c r="BN240" s="270"/>
      <c r="BO240" s="271"/>
      <c r="BP240" s="269"/>
      <c r="BQ240" s="270"/>
      <c r="BR240" s="270"/>
      <c r="BS240" s="270"/>
      <c r="BT240" s="271"/>
      <c r="BU240" s="224"/>
      <c r="BV240" s="225"/>
      <c r="BW240" s="225"/>
      <c r="BX240" s="226"/>
      <c r="BY240" s="224"/>
      <c r="BZ240" s="225"/>
      <c r="CA240" s="225"/>
      <c r="CB240" s="226"/>
      <c r="CC240" s="224"/>
      <c r="CD240" s="225"/>
      <c r="CE240" s="225"/>
      <c r="CF240" s="225"/>
      <c r="CG240" s="226"/>
      <c r="CH240" s="224"/>
      <c r="CI240" s="225"/>
      <c r="CJ240" s="225"/>
      <c r="CK240" s="226"/>
      <c r="CL240" s="224"/>
      <c r="CM240" s="225"/>
      <c r="CN240" s="225"/>
      <c r="CO240" s="225"/>
      <c r="CP240" s="225"/>
      <c r="CQ240" s="519"/>
      <c r="CR240" s="225"/>
      <c r="CS240" s="225"/>
      <c r="CT240" s="226"/>
      <c r="CU240" s="224"/>
      <c r="CV240" s="225"/>
      <c r="CW240" s="225"/>
      <c r="CX240" s="226"/>
      <c r="CY240" s="224"/>
      <c r="CZ240" s="225"/>
      <c r="DA240" s="225"/>
      <c r="DB240" s="226"/>
      <c r="DC240" s="224"/>
      <c r="DD240" s="225"/>
      <c r="DE240" s="225"/>
      <c r="DF240" s="225"/>
      <c r="DG240" s="226"/>
      <c r="DH240" s="224"/>
      <c r="DI240" s="225"/>
      <c r="DJ240" s="225"/>
      <c r="DK240" s="226"/>
      <c r="DL240" s="224"/>
      <c r="DM240" s="225"/>
      <c r="DN240" s="225"/>
      <c r="DO240" s="226"/>
      <c r="DP240" s="224"/>
      <c r="DQ240" s="225"/>
      <c r="DR240" s="225"/>
      <c r="DS240" s="225"/>
      <c r="DT240" s="226"/>
    </row>
    <row r="241" spans="2:126" s="220" customFormat="1" ht="9" customHeight="1">
      <c r="B241" s="391" t="s">
        <v>53</v>
      </c>
      <c r="C241" s="247"/>
      <c r="D241" s="247"/>
      <c r="E241" s="247"/>
      <c r="F241" s="247"/>
      <c r="G241" s="247"/>
      <c r="H241" s="247"/>
      <c r="I241" s="247"/>
      <c r="J241" s="247"/>
      <c r="K241" s="247"/>
      <c r="L241" s="247"/>
      <c r="M241" s="247"/>
      <c r="N241" s="247"/>
      <c r="O241" s="247"/>
      <c r="P241" s="247"/>
      <c r="Q241" s="247"/>
      <c r="R241" s="247"/>
      <c r="S241" s="247"/>
      <c r="T241" s="247"/>
      <c r="U241" s="247"/>
      <c r="V241" s="247"/>
      <c r="W241" s="247"/>
      <c r="X241" s="247"/>
      <c r="Y241" s="247"/>
      <c r="Z241" s="247"/>
      <c r="AA241" s="247"/>
      <c r="AB241" s="247"/>
      <c r="AC241" s="247"/>
      <c r="AD241" s="247"/>
      <c r="AE241" s="247"/>
      <c r="AF241" s="247"/>
      <c r="AG241" s="247"/>
      <c r="AH241" s="247"/>
      <c r="AI241" s="247"/>
      <c r="AJ241" s="247"/>
      <c r="AK241" s="247"/>
      <c r="AL241" s="247"/>
      <c r="AM241" s="247"/>
      <c r="AN241" s="247"/>
      <c r="AO241" s="247"/>
      <c r="AP241" s="247"/>
      <c r="AQ241" s="247"/>
      <c r="AR241" s="247"/>
      <c r="AS241" s="247"/>
      <c r="AT241" s="247"/>
      <c r="AU241" s="247"/>
      <c r="AV241" s="247"/>
      <c r="AW241" s="247"/>
      <c r="AX241" s="247"/>
      <c r="AY241" s="247"/>
      <c r="AZ241" s="247"/>
      <c r="BA241" s="247"/>
      <c r="BB241" s="247" t="s">
        <v>320</v>
      </c>
      <c r="BC241" s="224"/>
      <c r="BD241" s="225"/>
      <c r="BE241" s="270"/>
      <c r="BF241" s="270"/>
      <c r="BG241" s="271"/>
      <c r="BH241" s="269"/>
      <c r="BI241" s="270"/>
      <c r="BJ241" s="270"/>
      <c r="BK241" s="271"/>
      <c r="BL241" s="269"/>
      <c r="BM241" s="270"/>
      <c r="BN241" s="270"/>
      <c r="BO241" s="271"/>
      <c r="BP241" s="269"/>
      <c r="BQ241" s="270"/>
      <c r="BR241" s="270"/>
      <c r="BS241" s="270"/>
      <c r="BT241" s="271"/>
      <c r="BU241" s="224"/>
      <c r="BV241" s="225"/>
      <c r="BW241" s="225"/>
      <c r="BX241" s="226"/>
      <c r="BY241" s="224"/>
      <c r="BZ241" s="225"/>
      <c r="CA241" s="225"/>
      <c r="CB241" s="226"/>
      <c r="CC241" s="224"/>
      <c r="CD241" s="225"/>
      <c r="CE241" s="225"/>
      <c r="CF241" s="225"/>
      <c r="CG241" s="226"/>
      <c r="CH241" s="224"/>
      <c r="CI241" s="225"/>
      <c r="CJ241" s="225"/>
      <c r="CK241" s="226"/>
      <c r="CL241" s="224"/>
      <c r="CM241" s="225"/>
      <c r="CN241" s="225"/>
      <c r="CO241" s="225"/>
      <c r="CP241" s="225"/>
      <c r="CQ241" s="519"/>
      <c r="CR241" s="225"/>
      <c r="CS241" s="225"/>
      <c r="CT241" s="226"/>
      <c r="CU241" s="224"/>
      <c r="CV241" s="225"/>
      <c r="CW241" s="225"/>
      <c r="CX241" s="226"/>
      <c r="CY241" s="224"/>
      <c r="CZ241" s="225"/>
      <c r="DA241" s="225"/>
      <c r="DB241" s="226"/>
      <c r="DC241" s="224"/>
      <c r="DD241" s="225"/>
      <c r="DE241" s="225"/>
      <c r="DF241" s="225"/>
      <c r="DG241" s="226"/>
      <c r="DH241" s="224"/>
      <c r="DI241" s="225"/>
      <c r="DJ241" s="225"/>
      <c r="DK241" s="226"/>
      <c r="DL241" s="224"/>
      <c r="DM241" s="225"/>
      <c r="DN241" s="225"/>
      <c r="DO241" s="226"/>
      <c r="DP241" s="224"/>
      <c r="DQ241" s="225"/>
      <c r="DR241" s="225"/>
      <c r="DS241" s="225"/>
      <c r="DT241" s="226"/>
    </row>
    <row r="242" spans="2:126" s="220" customFormat="1" ht="9" customHeight="1">
      <c r="B242" s="392" t="s">
        <v>343</v>
      </c>
      <c r="C242" s="247"/>
      <c r="D242" s="247"/>
      <c r="E242" s="247"/>
      <c r="F242" s="247"/>
      <c r="G242" s="247"/>
      <c r="H242" s="247"/>
      <c r="I242" s="247"/>
      <c r="J242" s="247"/>
      <c r="K242" s="247"/>
      <c r="L242" s="247"/>
      <c r="M242" s="247"/>
      <c r="N242" s="247"/>
      <c r="O242" s="247"/>
      <c r="P242" s="247"/>
      <c r="Q242" s="247"/>
      <c r="R242" s="247"/>
      <c r="S242" s="247"/>
      <c r="T242" s="247"/>
      <c r="U242" s="247"/>
      <c r="V242" s="247"/>
      <c r="W242" s="247"/>
      <c r="X242" s="247"/>
      <c r="Y242" s="247"/>
      <c r="Z242" s="247"/>
      <c r="AA242" s="247"/>
      <c r="AB242" s="247"/>
      <c r="AC242" s="247"/>
      <c r="AD242" s="247"/>
      <c r="AE242" s="247"/>
      <c r="AF242" s="247"/>
      <c r="AG242" s="247"/>
      <c r="AH242" s="247"/>
      <c r="AI242" s="247"/>
      <c r="AJ242" s="247"/>
      <c r="AK242" s="247"/>
      <c r="AL242" s="247"/>
      <c r="AM242" s="247"/>
      <c r="AN242" s="247"/>
      <c r="AO242" s="247"/>
      <c r="AP242" s="247"/>
      <c r="AQ242" s="247"/>
      <c r="AR242" s="247"/>
      <c r="AS242" s="247"/>
      <c r="AT242" s="247"/>
      <c r="AU242" s="247"/>
      <c r="AV242" s="247"/>
      <c r="AW242" s="247"/>
      <c r="AX242" s="247"/>
      <c r="AY242" s="247"/>
      <c r="AZ242" s="247"/>
      <c r="BA242" s="247"/>
      <c r="BB242" s="247" t="s">
        <v>320</v>
      </c>
      <c r="BC242" s="224"/>
      <c r="BD242" s="225"/>
      <c r="BE242" s="270"/>
      <c r="BF242" s="270"/>
      <c r="BG242" s="271"/>
      <c r="BH242" s="269"/>
      <c r="BI242" s="270"/>
      <c r="BJ242" s="270"/>
      <c r="BK242" s="271"/>
      <c r="BL242" s="269"/>
      <c r="BM242" s="133"/>
      <c r="BN242" s="270"/>
      <c r="BO242" s="271"/>
      <c r="BP242" s="269"/>
      <c r="BQ242" s="270"/>
      <c r="BR242" s="270"/>
      <c r="BS242" s="270"/>
      <c r="BT242" s="271"/>
      <c r="BU242" s="224"/>
      <c r="BV242" s="225"/>
      <c r="BW242" s="225"/>
      <c r="BX242" s="226"/>
      <c r="BY242" s="224"/>
      <c r="BZ242" s="225"/>
      <c r="CA242" s="225"/>
      <c r="CB242" s="226"/>
      <c r="CC242" s="224"/>
      <c r="CD242" s="225"/>
      <c r="CE242" s="225"/>
      <c r="CF242" s="225"/>
      <c r="CG242" s="226"/>
      <c r="CH242" s="224"/>
      <c r="CI242" s="225"/>
      <c r="CJ242" s="225"/>
      <c r="CK242" s="226"/>
      <c r="CL242" s="224"/>
      <c r="CM242" s="225"/>
      <c r="CN242" s="225"/>
      <c r="CO242" s="225"/>
      <c r="CP242" s="225"/>
      <c r="CQ242" s="519"/>
      <c r="CR242" s="225"/>
      <c r="CS242" s="225"/>
      <c r="CT242" s="226"/>
      <c r="CU242" s="224"/>
      <c r="CV242" s="225"/>
      <c r="CW242" s="225"/>
      <c r="CX242" s="226"/>
      <c r="CY242" s="224"/>
      <c r="CZ242" s="225"/>
      <c r="DA242" s="225"/>
      <c r="DB242" s="226"/>
      <c r="DC242" s="224"/>
      <c r="DD242" s="225"/>
      <c r="DE242" s="225"/>
      <c r="DF242" s="225"/>
      <c r="DG242" s="226"/>
      <c r="DH242" s="224"/>
      <c r="DI242" s="225"/>
      <c r="DJ242" s="225"/>
      <c r="DK242" s="226"/>
      <c r="DL242" s="224"/>
      <c r="DM242" s="225"/>
      <c r="DN242" s="225"/>
      <c r="DO242" s="226"/>
      <c r="DP242" s="224"/>
      <c r="DQ242" s="225"/>
      <c r="DR242" s="225"/>
      <c r="DS242" s="225"/>
      <c r="DT242" s="226"/>
    </row>
    <row r="243" spans="2:126" s="220" customFormat="1" ht="9" customHeight="1">
      <c r="B243" s="392" t="s">
        <v>345</v>
      </c>
      <c r="C243" s="247"/>
      <c r="D243" s="247"/>
      <c r="E243" s="247"/>
      <c r="F243" s="247"/>
      <c r="G243" s="247"/>
      <c r="H243" s="247"/>
      <c r="I243" s="247"/>
      <c r="J243" s="247"/>
      <c r="K243" s="247"/>
      <c r="L243" s="247"/>
      <c r="M243" s="247"/>
      <c r="N243" s="247"/>
      <c r="O243" s="247"/>
      <c r="P243" s="247"/>
      <c r="Q243" s="247"/>
      <c r="R243" s="247"/>
      <c r="S243" s="247"/>
      <c r="T243" s="247"/>
      <c r="U243" s="247"/>
      <c r="V243" s="247"/>
      <c r="W243" s="247"/>
      <c r="X243" s="247"/>
      <c r="Y243" s="247"/>
      <c r="Z243" s="247"/>
      <c r="AA243" s="247"/>
      <c r="AB243" s="247"/>
      <c r="AC243" s="247"/>
      <c r="AD243" s="247"/>
      <c r="AE243" s="247"/>
      <c r="AF243" s="247"/>
      <c r="AG243" s="247"/>
      <c r="AH243" s="247"/>
      <c r="AI243" s="247"/>
      <c r="AJ243" s="247"/>
      <c r="AK243" s="247"/>
      <c r="AL243" s="247"/>
      <c r="AM243" s="247"/>
      <c r="AN243" s="247"/>
      <c r="AO243" s="247"/>
      <c r="AP243" s="247"/>
      <c r="AQ243" s="247"/>
      <c r="AR243" s="247"/>
      <c r="AS243" s="247"/>
      <c r="AT243" s="247"/>
      <c r="AU243" s="247"/>
      <c r="AV243" s="247"/>
      <c r="AW243" s="247"/>
      <c r="AX243" s="247"/>
      <c r="AY243" s="247"/>
      <c r="AZ243" s="247"/>
      <c r="BA243" s="247"/>
      <c r="BB243" s="247" t="s">
        <v>320</v>
      </c>
      <c r="BC243" s="224"/>
      <c r="BD243" s="225"/>
      <c r="BE243" s="270"/>
      <c r="BF243" s="270"/>
      <c r="BG243" s="398"/>
      <c r="BH243" s="269"/>
      <c r="BI243" s="270"/>
      <c r="BJ243" s="270"/>
      <c r="BK243" s="271"/>
      <c r="BL243" s="269"/>
      <c r="BM243" s="270"/>
      <c r="BN243" s="225"/>
      <c r="BO243" s="271"/>
      <c r="BP243" s="269"/>
      <c r="BQ243" s="270"/>
      <c r="BR243" s="270"/>
      <c r="BS243" s="270"/>
      <c r="BT243" s="271"/>
      <c r="BU243" s="224"/>
      <c r="BV243" s="225"/>
      <c r="BW243" s="225"/>
      <c r="BX243" s="226"/>
      <c r="BY243" s="224"/>
      <c r="BZ243" s="225"/>
      <c r="CA243" s="225"/>
      <c r="CB243" s="226"/>
      <c r="CC243" s="224"/>
      <c r="CD243" s="225"/>
      <c r="CE243" s="225"/>
      <c r="CF243" s="225"/>
      <c r="CG243" s="226"/>
      <c r="CH243" s="224"/>
      <c r="CI243" s="225"/>
      <c r="CJ243" s="225"/>
      <c r="CK243" s="226"/>
      <c r="CL243" s="224"/>
      <c r="CM243" s="225"/>
      <c r="CN243" s="225"/>
      <c r="CO243" s="225"/>
      <c r="CP243" s="225"/>
      <c r="CQ243" s="519"/>
      <c r="CR243" s="225"/>
      <c r="CS243" s="225"/>
      <c r="CT243" s="226"/>
      <c r="CU243" s="224"/>
      <c r="CV243" s="225"/>
      <c r="CW243" s="225"/>
      <c r="CX243" s="226"/>
      <c r="CY243" s="224"/>
      <c r="CZ243" s="225"/>
      <c r="DA243" s="225"/>
      <c r="DB243" s="226"/>
      <c r="DC243" s="224"/>
      <c r="DD243" s="225"/>
      <c r="DE243" s="225"/>
      <c r="DF243" s="225"/>
      <c r="DG243" s="226"/>
      <c r="DH243" s="224"/>
      <c r="DI243" s="225"/>
      <c r="DJ243" s="225"/>
      <c r="DK243" s="226"/>
      <c r="DL243" s="224"/>
      <c r="DM243" s="225"/>
      <c r="DN243" s="225"/>
      <c r="DO243" s="226"/>
      <c r="DP243" s="224"/>
      <c r="DQ243" s="225"/>
      <c r="DR243" s="225"/>
      <c r="DS243" s="225"/>
      <c r="DT243" s="226"/>
    </row>
    <row r="244" spans="2:126" s="220" customFormat="1" ht="9" customHeight="1">
      <c r="B244" s="392" t="s">
        <v>667</v>
      </c>
      <c r="C244" s="247"/>
      <c r="D244" s="247"/>
      <c r="E244" s="247"/>
      <c r="F244" s="247"/>
      <c r="G244" s="247"/>
      <c r="H244" s="247"/>
      <c r="I244" s="247"/>
      <c r="J244" s="247"/>
      <c r="K244" s="247"/>
      <c r="L244" s="247"/>
      <c r="M244" s="247"/>
      <c r="N244" s="247"/>
      <c r="O244" s="247"/>
      <c r="P244" s="247"/>
      <c r="Q244" s="247"/>
      <c r="R244" s="247"/>
      <c r="S244" s="247"/>
      <c r="T244" s="247"/>
      <c r="U244" s="247"/>
      <c r="V244" s="247"/>
      <c r="W244" s="247"/>
      <c r="X244" s="247"/>
      <c r="Y244" s="247"/>
      <c r="Z244" s="247"/>
      <c r="AA244" s="247"/>
      <c r="AB244" s="247"/>
      <c r="AC244" s="247"/>
      <c r="AD244" s="247"/>
      <c r="AE244" s="247"/>
      <c r="AF244" s="247"/>
      <c r="AG244" s="247"/>
      <c r="AH244" s="247"/>
      <c r="AI244" s="247"/>
      <c r="AJ244" s="247"/>
      <c r="AK244" s="247"/>
      <c r="AL244" s="247"/>
      <c r="AM244" s="247"/>
      <c r="AN244" s="247"/>
      <c r="AO244" s="247"/>
      <c r="AP244" s="247"/>
      <c r="AQ244" s="247"/>
      <c r="AR244" s="247"/>
      <c r="AS244" s="247"/>
      <c r="AT244" s="247"/>
      <c r="AU244" s="247"/>
      <c r="AV244" s="247"/>
      <c r="AW244" s="247"/>
      <c r="AX244" s="247"/>
      <c r="AY244" s="247"/>
      <c r="AZ244" s="247"/>
      <c r="BA244" s="247"/>
      <c r="BB244" s="247" t="s">
        <v>320</v>
      </c>
      <c r="BC244" s="224"/>
      <c r="BD244" s="225"/>
      <c r="BE244" s="270"/>
      <c r="BF244" s="270"/>
      <c r="BG244" s="271"/>
      <c r="BH244" s="269"/>
      <c r="BI244" s="270"/>
      <c r="BJ244" s="270"/>
      <c r="BK244" s="271"/>
      <c r="BL244" s="269"/>
      <c r="BM244" s="270"/>
      <c r="BN244" s="225"/>
      <c r="BO244" s="271"/>
      <c r="BP244" s="269"/>
      <c r="BQ244" s="270"/>
      <c r="BR244" s="270"/>
      <c r="BS244" s="270"/>
      <c r="BT244" s="271"/>
      <c r="BU244" s="224"/>
      <c r="BV244" s="225"/>
      <c r="BW244" s="225"/>
      <c r="BX244" s="226"/>
      <c r="BY244" s="224"/>
      <c r="BZ244" s="225"/>
      <c r="CA244" s="225"/>
      <c r="CB244" s="226"/>
      <c r="CC244" s="224"/>
      <c r="CD244" s="225"/>
      <c r="CE244" s="225"/>
      <c r="CF244" s="225"/>
      <c r="CG244" s="226"/>
      <c r="CH244" s="224"/>
      <c r="CI244" s="225"/>
      <c r="CJ244" s="225"/>
      <c r="CK244" s="226"/>
      <c r="CL244" s="224"/>
      <c r="CM244" s="225"/>
      <c r="CN244" s="225"/>
      <c r="CO244" s="225"/>
      <c r="CP244" s="225"/>
      <c r="CQ244" s="519"/>
      <c r="CR244" s="225"/>
      <c r="CS244" s="225"/>
      <c r="CT244" s="226"/>
      <c r="CU244" s="224"/>
      <c r="CV244" s="225"/>
      <c r="CW244" s="225"/>
      <c r="CX244" s="226"/>
      <c r="CY244" s="224"/>
      <c r="CZ244" s="225"/>
      <c r="DA244" s="225"/>
      <c r="DB244" s="226"/>
      <c r="DC244" s="224"/>
      <c r="DD244" s="225"/>
      <c r="DE244" s="225"/>
      <c r="DF244" s="225"/>
      <c r="DG244" s="226"/>
      <c r="DH244" s="224"/>
      <c r="DI244" s="225"/>
      <c r="DJ244" s="225"/>
      <c r="DK244" s="226"/>
      <c r="DL244" s="224"/>
      <c r="DM244" s="225"/>
      <c r="DN244" s="225"/>
      <c r="DO244" s="226"/>
      <c r="DP244" s="224"/>
      <c r="DQ244" s="225"/>
      <c r="DR244" s="225"/>
      <c r="DS244" s="225"/>
      <c r="DT244" s="226"/>
    </row>
    <row r="245" spans="2:126" s="220" customFormat="1" ht="9" customHeight="1" thickBot="1">
      <c r="B245" s="392" t="s">
        <v>346</v>
      </c>
      <c r="C245" s="247"/>
      <c r="D245" s="247"/>
      <c r="E245" s="247"/>
      <c r="F245" s="247"/>
      <c r="G245" s="247"/>
      <c r="H245" s="247"/>
      <c r="I245" s="247"/>
      <c r="J245" s="247"/>
      <c r="K245" s="247"/>
      <c r="L245" s="247"/>
      <c r="M245" s="247"/>
      <c r="N245" s="247"/>
      <c r="O245" s="247"/>
      <c r="P245" s="247"/>
      <c r="Q245" s="247"/>
      <c r="R245" s="247"/>
      <c r="S245" s="247"/>
      <c r="T245" s="247"/>
      <c r="U245" s="247"/>
      <c r="V245" s="247"/>
      <c r="W245" s="247"/>
      <c r="X245" s="247"/>
      <c r="Y245" s="247"/>
      <c r="Z245" s="247"/>
      <c r="AA245" s="247"/>
      <c r="AB245" s="247"/>
      <c r="AC245" s="247"/>
      <c r="AD245" s="247"/>
      <c r="AE245" s="247"/>
      <c r="AF245" s="247"/>
      <c r="AG245" s="247"/>
      <c r="AH245" s="247"/>
      <c r="AI245" s="247"/>
      <c r="AJ245" s="247"/>
      <c r="AK245" s="247"/>
      <c r="AL245" s="247"/>
      <c r="AM245" s="247"/>
      <c r="AN245" s="247"/>
      <c r="AO245" s="247"/>
      <c r="AP245" s="247"/>
      <c r="AQ245" s="247"/>
      <c r="AR245" s="247"/>
      <c r="AS245" s="247"/>
      <c r="AT245" s="247"/>
      <c r="AU245" s="247"/>
      <c r="AV245" s="247"/>
      <c r="AW245" s="247"/>
      <c r="AX245" s="247"/>
      <c r="AY245" s="247"/>
      <c r="AZ245" s="247"/>
      <c r="BA245" s="247"/>
      <c r="BB245" s="247" t="s">
        <v>320</v>
      </c>
      <c r="BC245" s="224"/>
      <c r="BD245" s="225"/>
      <c r="BE245" s="270"/>
      <c r="BF245" s="270"/>
      <c r="BG245" s="271"/>
      <c r="BH245" s="269"/>
      <c r="BI245" s="270"/>
      <c r="BJ245" s="387"/>
      <c r="BK245" s="385"/>
      <c r="BL245" s="269"/>
      <c r="BM245" s="270"/>
      <c r="BN245" s="225"/>
      <c r="BO245" s="226"/>
      <c r="BP245" s="269"/>
      <c r="BQ245" s="270"/>
      <c r="BR245" s="270"/>
      <c r="BS245" s="270"/>
      <c r="BT245" s="271"/>
      <c r="BU245" s="224"/>
      <c r="BV245" s="225"/>
      <c r="BW245" s="225"/>
      <c r="BX245" s="226"/>
      <c r="BY245" s="224"/>
      <c r="BZ245" s="225"/>
      <c r="CA245" s="225"/>
      <c r="CB245" s="226"/>
      <c r="CC245" s="224"/>
      <c r="CD245" s="225"/>
      <c r="CE245" s="225"/>
      <c r="CF245" s="225"/>
      <c r="CG245" s="226"/>
      <c r="CH245" s="224"/>
      <c r="CI245" s="225"/>
      <c r="CJ245" s="225"/>
      <c r="CK245" s="226"/>
      <c r="CL245" s="224"/>
      <c r="CM245" s="225"/>
      <c r="CN245" s="225"/>
      <c r="CO245" s="225"/>
      <c r="CP245" s="225"/>
      <c r="CQ245" s="519"/>
      <c r="CR245" s="225"/>
      <c r="CS245" s="225"/>
      <c r="CT245" s="226"/>
      <c r="CU245" s="224"/>
      <c r="CV245" s="225"/>
      <c r="CW245" s="225"/>
      <c r="CX245" s="226"/>
      <c r="CY245" s="224"/>
      <c r="CZ245" s="225"/>
      <c r="DA245" s="225"/>
      <c r="DB245" s="226"/>
      <c r="DC245" s="224"/>
      <c r="DD245" s="225"/>
      <c r="DE245" s="225"/>
      <c r="DF245" s="225"/>
      <c r="DG245" s="226"/>
      <c r="DH245" s="224"/>
      <c r="DI245" s="225"/>
      <c r="DJ245" s="225"/>
      <c r="DK245" s="226"/>
      <c r="DL245" s="224"/>
      <c r="DM245" s="225"/>
      <c r="DN245" s="225"/>
      <c r="DO245" s="226"/>
      <c r="DP245" s="224"/>
      <c r="DQ245" s="225"/>
      <c r="DR245" s="225"/>
      <c r="DS245" s="225"/>
      <c r="DT245" s="226"/>
    </row>
    <row r="246" spans="2:126" s="220" customFormat="1" ht="9" customHeight="1" thickBot="1">
      <c r="B246" s="392" t="s">
        <v>498</v>
      </c>
      <c r="C246" s="247"/>
      <c r="D246" s="247"/>
      <c r="E246" s="247"/>
      <c r="F246" s="247"/>
      <c r="G246" s="247"/>
      <c r="H246" s="247"/>
      <c r="I246" s="247"/>
      <c r="J246" s="247"/>
      <c r="K246" s="247"/>
      <c r="L246" s="247"/>
      <c r="M246" s="247"/>
      <c r="N246" s="247"/>
      <c r="O246" s="247"/>
      <c r="P246" s="247"/>
      <c r="Q246" s="247"/>
      <c r="R246" s="247"/>
      <c r="S246" s="247"/>
      <c r="T246" s="247"/>
      <c r="U246" s="247"/>
      <c r="V246" s="247"/>
      <c r="W246" s="247"/>
      <c r="X246" s="247"/>
      <c r="Y246" s="247"/>
      <c r="Z246" s="247"/>
      <c r="AA246" s="247"/>
      <c r="AB246" s="247"/>
      <c r="AC246" s="247"/>
      <c r="AD246" s="247"/>
      <c r="AE246" s="247"/>
      <c r="AF246" s="247"/>
      <c r="AG246" s="247"/>
      <c r="AH246" s="247"/>
      <c r="AI246" s="247"/>
      <c r="AJ246" s="247"/>
      <c r="AK246" s="247"/>
      <c r="AL246" s="247"/>
      <c r="AM246" s="247"/>
      <c r="AN246" s="247"/>
      <c r="AO246" s="247"/>
      <c r="AP246" s="247"/>
      <c r="AQ246" s="247"/>
      <c r="AR246" s="247"/>
      <c r="AS246" s="247"/>
      <c r="AT246" s="247"/>
      <c r="AU246" s="247"/>
      <c r="AV246" s="247"/>
      <c r="AW246" s="247"/>
      <c r="AX246" s="247"/>
      <c r="AY246" s="247"/>
      <c r="AZ246" s="247"/>
      <c r="BA246" s="247"/>
      <c r="BB246" s="247" t="s">
        <v>320</v>
      </c>
      <c r="BC246" s="224"/>
      <c r="BD246" s="225"/>
      <c r="BE246" s="270"/>
      <c r="BF246" s="270"/>
      <c r="BG246" s="271"/>
      <c r="BH246" s="269"/>
      <c r="BI246" s="270"/>
      <c r="BJ246" s="133"/>
      <c r="BK246" s="407"/>
      <c r="BL246" s="620"/>
      <c r="BM246" s="622"/>
      <c r="BN246" s="270"/>
      <c r="BO246" s="226"/>
      <c r="BP246" s="269"/>
      <c r="BQ246" s="270"/>
      <c r="BR246" s="270"/>
      <c r="BS246" s="270"/>
      <c r="BT246" s="271"/>
      <c r="BU246" s="224"/>
      <c r="BV246" s="225"/>
      <c r="BW246" s="225"/>
      <c r="BX246" s="226"/>
      <c r="BY246" s="224"/>
      <c r="BZ246" s="225"/>
      <c r="CA246" s="225"/>
      <c r="CB246" s="226"/>
      <c r="CC246" s="224"/>
      <c r="CD246" s="225"/>
      <c r="CE246" s="225"/>
      <c r="CF246" s="225"/>
      <c r="CG246" s="226"/>
      <c r="CH246" s="224"/>
      <c r="CI246" s="225"/>
      <c r="CJ246" s="225"/>
      <c r="CK246" s="226"/>
      <c r="CL246" s="224"/>
      <c r="CM246" s="225"/>
      <c r="CN246" s="225"/>
      <c r="CO246" s="225"/>
      <c r="CP246" s="225"/>
      <c r="CQ246" s="519"/>
      <c r="CR246" s="225"/>
      <c r="CS246" s="225"/>
      <c r="CT246" s="226"/>
      <c r="CU246" s="224"/>
      <c r="CV246" s="225"/>
      <c r="CW246" s="225"/>
      <c r="CX246" s="226"/>
      <c r="CY246" s="224"/>
      <c r="CZ246" s="225"/>
      <c r="DA246" s="225"/>
      <c r="DB246" s="226"/>
      <c r="DC246" s="224"/>
      <c r="DD246" s="225"/>
      <c r="DE246" s="225"/>
      <c r="DF246" s="225"/>
      <c r="DG246" s="226"/>
      <c r="DH246" s="224"/>
      <c r="DI246" s="225"/>
      <c r="DJ246" s="225"/>
      <c r="DK246" s="226"/>
      <c r="DL246" s="224"/>
      <c r="DM246" s="225"/>
      <c r="DN246" s="225"/>
      <c r="DO246" s="226"/>
      <c r="DP246" s="224"/>
      <c r="DQ246" s="225"/>
      <c r="DR246" s="225"/>
      <c r="DS246" s="225"/>
      <c r="DT246" s="226"/>
    </row>
    <row r="247" spans="2:126" s="220" customFormat="1" ht="9" customHeight="1" thickBot="1">
      <c r="B247" s="392" t="s">
        <v>579</v>
      </c>
      <c r="C247" s="247"/>
      <c r="D247" s="247"/>
      <c r="E247" s="247"/>
      <c r="F247" s="247"/>
      <c r="G247" s="247"/>
      <c r="H247" s="247"/>
      <c r="I247" s="247"/>
      <c r="J247" s="247"/>
      <c r="K247" s="247"/>
      <c r="L247" s="247"/>
      <c r="M247" s="247"/>
      <c r="N247" s="247"/>
      <c r="O247" s="247"/>
      <c r="P247" s="247"/>
      <c r="Q247" s="247"/>
      <c r="R247" s="247"/>
      <c r="S247" s="247"/>
      <c r="T247" s="247"/>
      <c r="U247" s="247"/>
      <c r="V247" s="247"/>
      <c r="W247" s="247"/>
      <c r="X247" s="247"/>
      <c r="Y247" s="247"/>
      <c r="Z247" s="247"/>
      <c r="AA247" s="247"/>
      <c r="AB247" s="247"/>
      <c r="AC247" s="247"/>
      <c r="AD247" s="247"/>
      <c r="AE247" s="247"/>
      <c r="AF247" s="247"/>
      <c r="AG247" s="247"/>
      <c r="AH247" s="247"/>
      <c r="AI247" s="247"/>
      <c r="AJ247" s="247"/>
      <c r="AK247" s="247"/>
      <c r="AL247" s="247"/>
      <c r="AM247" s="247"/>
      <c r="AN247" s="247"/>
      <c r="AO247" s="247"/>
      <c r="AP247" s="247"/>
      <c r="AQ247" s="247"/>
      <c r="AR247" s="247"/>
      <c r="AS247" s="247"/>
      <c r="AT247" s="247"/>
      <c r="AU247" s="247"/>
      <c r="AV247" s="247"/>
      <c r="AW247" s="247"/>
      <c r="AX247" s="247"/>
      <c r="AY247" s="247"/>
      <c r="AZ247" s="247"/>
      <c r="BA247" s="247"/>
      <c r="BB247" s="247"/>
      <c r="BC247" s="224"/>
      <c r="BD247" s="225"/>
      <c r="BE247" s="270"/>
      <c r="BF247" s="270"/>
      <c r="BG247" s="271"/>
      <c r="BH247" s="269"/>
      <c r="BI247" s="270"/>
      <c r="BJ247" s="133"/>
      <c r="BK247" s="407"/>
      <c r="BL247" s="618"/>
      <c r="BM247" s="619"/>
      <c r="BN247" s="270"/>
      <c r="BO247" s="226"/>
      <c r="BP247" s="269"/>
      <c r="BQ247" s="270"/>
      <c r="BR247" s="270"/>
      <c r="BS247" s="270"/>
      <c r="BT247" s="271"/>
      <c r="BU247" s="224"/>
      <c r="BV247" s="225"/>
      <c r="BW247" s="225"/>
      <c r="BX247" s="226"/>
      <c r="BY247" s="224"/>
      <c r="BZ247" s="225"/>
      <c r="CA247" s="225"/>
      <c r="CB247" s="226"/>
      <c r="CC247" s="224"/>
      <c r="CD247" s="225"/>
      <c r="CE247" s="225"/>
      <c r="CF247" s="225"/>
      <c r="CG247" s="226"/>
      <c r="CH247" s="224"/>
      <c r="CI247" s="225"/>
      <c r="CJ247" s="225"/>
      <c r="CK247" s="226"/>
      <c r="CL247" s="224"/>
      <c r="CM247" s="225"/>
      <c r="CN247" s="225"/>
      <c r="CO247" s="225"/>
      <c r="CP247" s="225"/>
      <c r="CQ247" s="519"/>
      <c r="CR247" s="225"/>
      <c r="CS247" s="225"/>
      <c r="CT247" s="226"/>
      <c r="CU247" s="224"/>
      <c r="CV247" s="225"/>
      <c r="CW247" s="225"/>
      <c r="CX247" s="226"/>
      <c r="CY247" s="224"/>
      <c r="CZ247" s="225"/>
      <c r="DA247" s="225"/>
      <c r="DB247" s="226"/>
      <c r="DC247" s="224"/>
      <c r="DD247" s="225"/>
      <c r="DE247" s="225"/>
      <c r="DF247" s="225"/>
      <c r="DG247" s="226"/>
      <c r="DH247" s="224"/>
      <c r="DI247" s="225"/>
      <c r="DJ247" s="225"/>
      <c r="DK247" s="226"/>
      <c r="DL247" s="224"/>
      <c r="DM247" s="225"/>
      <c r="DN247" s="225"/>
      <c r="DO247" s="226"/>
      <c r="DP247" s="224"/>
      <c r="DQ247" s="225"/>
      <c r="DR247" s="225"/>
      <c r="DS247" s="225"/>
      <c r="DT247" s="226"/>
    </row>
    <row r="248" spans="2:126" s="220" customFormat="1" ht="9" customHeight="1">
      <c r="B248" s="388" t="s">
        <v>347</v>
      </c>
      <c r="C248" s="247"/>
      <c r="D248" s="247"/>
      <c r="E248" s="247"/>
      <c r="F248" s="247"/>
      <c r="G248" s="247"/>
      <c r="H248" s="247"/>
      <c r="I248" s="247"/>
      <c r="J248" s="247"/>
      <c r="K248" s="247"/>
      <c r="L248" s="247"/>
      <c r="M248" s="247"/>
      <c r="N248" s="247"/>
      <c r="O248" s="247"/>
      <c r="P248" s="247"/>
      <c r="Q248" s="247"/>
      <c r="R248" s="247"/>
      <c r="S248" s="247"/>
      <c r="T248" s="247"/>
      <c r="U248" s="247"/>
      <c r="V248" s="247"/>
      <c r="W248" s="247"/>
      <c r="X248" s="247"/>
      <c r="Y248" s="247"/>
      <c r="Z248" s="247"/>
      <c r="AA248" s="247"/>
      <c r="AB248" s="247"/>
      <c r="AC248" s="247"/>
      <c r="AD248" s="247"/>
      <c r="AE248" s="247"/>
      <c r="AF248" s="247"/>
      <c r="AG248" s="247"/>
      <c r="AH248" s="247"/>
      <c r="AI248" s="247"/>
      <c r="AJ248" s="247"/>
      <c r="AK248" s="247"/>
      <c r="AL248" s="247"/>
      <c r="AM248" s="247"/>
      <c r="AN248" s="247"/>
      <c r="AO248" s="247"/>
      <c r="AP248" s="247"/>
      <c r="AQ248" s="247"/>
      <c r="AR248" s="247"/>
      <c r="AS248" s="247"/>
      <c r="AT248" s="247"/>
      <c r="AU248" s="247"/>
      <c r="AV248" s="247"/>
      <c r="AW248" s="247"/>
      <c r="AX248" s="247"/>
      <c r="AY248" s="247"/>
      <c r="AZ248" s="247"/>
      <c r="BA248" s="247"/>
      <c r="BB248" s="247" t="s">
        <v>320</v>
      </c>
      <c r="BC248" s="224"/>
      <c r="BD248" s="225"/>
      <c r="BE248" s="270"/>
      <c r="BF248" s="270"/>
      <c r="BG248" s="271"/>
      <c r="BH248" s="269"/>
      <c r="BI248" s="270"/>
      <c r="BJ248" s="133"/>
      <c r="BK248" s="407"/>
      <c r="BL248" s="269"/>
      <c r="BM248" s="270"/>
      <c r="BN248" s="270"/>
      <c r="BO248" s="271"/>
      <c r="BP248" s="269"/>
      <c r="BQ248" s="270"/>
      <c r="BR248" s="270"/>
      <c r="BS248" s="270"/>
      <c r="BT248" s="271"/>
      <c r="BU248" s="224"/>
      <c r="BV248" s="225"/>
      <c r="BW248" s="225"/>
      <c r="BX248" s="226"/>
      <c r="BY248" s="224"/>
      <c r="BZ248" s="225"/>
      <c r="CA248" s="225"/>
      <c r="CB248" s="226"/>
      <c r="CC248" s="224"/>
      <c r="CD248" s="225"/>
      <c r="CE248" s="225"/>
      <c r="CF248" s="225"/>
      <c r="CG248" s="226"/>
      <c r="CH248" s="224"/>
      <c r="CI248" s="225"/>
      <c r="CJ248" s="225"/>
      <c r="CK248" s="226"/>
      <c r="CL248" s="224"/>
      <c r="CM248" s="225"/>
      <c r="CN248" s="225"/>
      <c r="CO248" s="225"/>
      <c r="CP248" s="225"/>
      <c r="CQ248" s="519"/>
      <c r="CR248" s="225"/>
      <c r="CS248" s="225"/>
      <c r="CT248" s="226"/>
      <c r="CU248" s="224"/>
      <c r="CV248" s="225"/>
      <c r="CW248" s="225"/>
      <c r="CX248" s="226"/>
      <c r="CY248" s="224"/>
      <c r="CZ248" s="225"/>
      <c r="DA248" s="225"/>
      <c r="DB248" s="226"/>
      <c r="DC248" s="224"/>
      <c r="DD248" s="225"/>
      <c r="DE248" s="225"/>
      <c r="DF248" s="225"/>
      <c r="DG248" s="226"/>
      <c r="DH248" s="224"/>
      <c r="DI248" s="225"/>
      <c r="DJ248" s="225"/>
      <c r="DK248" s="226"/>
      <c r="DL248" s="224"/>
      <c r="DM248" s="225"/>
      <c r="DN248" s="225"/>
      <c r="DO248" s="226"/>
      <c r="DP248" s="224"/>
      <c r="DQ248" s="225"/>
      <c r="DR248" s="225"/>
      <c r="DS248" s="225"/>
      <c r="DT248" s="226"/>
    </row>
    <row r="249" spans="2:126" s="220" customFormat="1" ht="9" customHeight="1">
      <c r="B249" s="389" t="s">
        <v>343</v>
      </c>
      <c r="C249" s="247"/>
      <c r="D249" s="247"/>
      <c r="E249" s="247"/>
      <c r="F249" s="247"/>
      <c r="G249" s="247"/>
      <c r="H249" s="247"/>
      <c r="I249" s="247"/>
      <c r="J249" s="247"/>
      <c r="K249" s="247"/>
      <c r="L249" s="247"/>
      <c r="M249" s="247"/>
      <c r="N249" s="247"/>
      <c r="O249" s="247"/>
      <c r="P249" s="247"/>
      <c r="Q249" s="247"/>
      <c r="R249" s="247"/>
      <c r="S249" s="247"/>
      <c r="T249" s="247"/>
      <c r="U249" s="247"/>
      <c r="V249" s="247"/>
      <c r="W249" s="247"/>
      <c r="X249" s="247"/>
      <c r="Y249" s="247"/>
      <c r="Z249" s="247"/>
      <c r="AA249" s="247"/>
      <c r="AB249" s="247"/>
      <c r="AC249" s="247"/>
      <c r="AD249" s="247"/>
      <c r="AE249" s="247"/>
      <c r="AF249" s="247"/>
      <c r="AG249" s="247"/>
      <c r="AH249" s="247"/>
      <c r="AI249" s="247"/>
      <c r="AJ249" s="247"/>
      <c r="AK249" s="247"/>
      <c r="AL249" s="247"/>
      <c r="AM249" s="247"/>
      <c r="AN249" s="247"/>
      <c r="AO249" s="247"/>
      <c r="AP249" s="247"/>
      <c r="AQ249" s="247"/>
      <c r="AR249" s="247"/>
      <c r="AS249" s="247"/>
      <c r="AT249" s="247"/>
      <c r="AU249" s="247"/>
      <c r="AV249" s="247"/>
      <c r="AW249" s="247"/>
      <c r="AX249" s="247"/>
      <c r="AY249" s="247"/>
      <c r="AZ249" s="247"/>
      <c r="BA249" s="247"/>
      <c r="BB249" s="247" t="s">
        <v>320</v>
      </c>
      <c r="BC249" s="406"/>
      <c r="BD249" s="133"/>
      <c r="BE249" s="270"/>
      <c r="BF249" s="270"/>
      <c r="BG249" s="397"/>
      <c r="BH249" s="269"/>
      <c r="BI249" s="270"/>
      <c r="BJ249" s="270"/>
      <c r="BK249" s="271"/>
      <c r="BL249" s="269"/>
      <c r="BM249" s="270"/>
      <c r="BN249" s="270"/>
      <c r="BO249" s="271"/>
      <c r="BP249" s="406"/>
      <c r="BQ249" s="270"/>
      <c r="BR249" s="225"/>
      <c r="BS249" s="270"/>
      <c r="BT249" s="271"/>
      <c r="BU249" s="224"/>
      <c r="BV249" s="225"/>
      <c r="BW249" s="225"/>
      <c r="BX249" s="226"/>
      <c r="BY249" s="224"/>
      <c r="BZ249" s="225"/>
      <c r="CA249" s="225"/>
      <c r="CB249" s="226"/>
      <c r="CC249" s="224"/>
      <c r="CD249" s="225"/>
      <c r="CE249" s="225"/>
      <c r="CF249" s="225"/>
      <c r="CG249" s="226"/>
      <c r="CH249" s="224"/>
      <c r="CI249" s="225"/>
      <c r="CJ249" s="225"/>
      <c r="CK249" s="226"/>
      <c r="CL249" s="224"/>
      <c r="CM249" s="225"/>
      <c r="CN249" s="225"/>
      <c r="CO249" s="225"/>
      <c r="CP249" s="225"/>
      <c r="CQ249" s="519"/>
      <c r="CR249" s="225"/>
      <c r="CS249" s="225"/>
      <c r="CT249" s="226"/>
      <c r="CU249" s="224"/>
      <c r="CV249" s="225"/>
      <c r="CW249" s="225"/>
      <c r="CX249" s="226"/>
      <c r="CY249" s="224"/>
      <c r="CZ249" s="225"/>
      <c r="DA249" s="225"/>
      <c r="DB249" s="226"/>
      <c r="DC249" s="224"/>
      <c r="DD249" s="225"/>
      <c r="DE249" s="225"/>
      <c r="DF249" s="225"/>
      <c r="DG249" s="226"/>
      <c r="DH249" s="224"/>
      <c r="DI249" s="225"/>
      <c r="DJ249" s="225"/>
      <c r="DK249" s="226"/>
      <c r="DL249" s="224"/>
      <c r="DM249" s="225"/>
      <c r="DN249" s="225"/>
      <c r="DO249" s="226"/>
      <c r="DP249" s="224"/>
      <c r="DQ249" s="225"/>
      <c r="DR249" s="225"/>
      <c r="DS249" s="225"/>
      <c r="DT249" s="226"/>
    </row>
    <row r="250" spans="2:126" s="220" customFormat="1" ht="9" customHeight="1">
      <c r="B250" s="389" t="s">
        <v>345</v>
      </c>
      <c r="C250" s="247"/>
      <c r="D250" s="247"/>
      <c r="E250" s="247"/>
      <c r="F250" s="247"/>
      <c r="G250" s="247"/>
      <c r="H250" s="247"/>
      <c r="I250" s="247"/>
      <c r="J250" s="247"/>
      <c r="K250" s="247"/>
      <c r="L250" s="247"/>
      <c r="M250" s="247"/>
      <c r="N250" s="247"/>
      <c r="O250" s="247"/>
      <c r="P250" s="247"/>
      <c r="Q250" s="247"/>
      <c r="R250" s="247"/>
      <c r="S250" s="247"/>
      <c r="T250" s="247"/>
      <c r="U250" s="247"/>
      <c r="V250" s="247"/>
      <c r="W250" s="247"/>
      <c r="X250" s="247"/>
      <c r="Y250" s="247"/>
      <c r="Z250" s="247"/>
      <c r="AA250" s="247"/>
      <c r="AB250" s="247"/>
      <c r="AC250" s="247"/>
      <c r="AD250" s="247"/>
      <c r="AE250" s="247"/>
      <c r="AF250" s="247"/>
      <c r="AG250" s="247"/>
      <c r="AH250" s="247"/>
      <c r="AI250" s="247"/>
      <c r="AJ250" s="247"/>
      <c r="AK250" s="247"/>
      <c r="AL250" s="247"/>
      <c r="AM250" s="247"/>
      <c r="AN250" s="247"/>
      <c r="AO250" s="247"/>
      <c r="AP250" s="247"/>
      <c r="AQ250" s="247"/>
      <c r="AR250" s="247"/>
      <c r="AS250" s="247"/>
      <c r="AT250" s="247"/>
      <c r="AU250" s="247"/>
      <c r="AV250" s="247"/>
      <c r="AW250" s="247"/>
      <c r="AX250" s="247"/>
      <c r="AY250" s="247"/>
      <c r="AZ250" s="247"/>
      <c r="BA250" s="247"/>
      <c r="BB250" s="247" t="s">
        <v>320</v>
      </c>
      <c r="BC250" s="406"/>
      <c r="BD250" s="133"/>
      <c r="BE250" s="270"/>
      <c r="BF250" s="270"/>
      <c r="BG250" s="398"/>
      <c r="BH250" s="269"/>
      <c r="BI250" s="270"/>
      <c r="BJ250" s="133"/>
      <c r="BK250" s="271"/>
      <c r="BL250" s="269"/>
      <c r="BM250" s="270"/>
      <c r="BN250" s="270"/>
      <c r="BO250" s="271"/>
      <c r="BP250" s="406"/>
      <c r="BQ250" s="270"/>
      <c r="BR250" s="225"/>
      <c r="BS250" s="270"/>
      <c r="BT250" s="271"/>
      <c r="BU250" s="224"/>
      <c r="BV250" s="225"/>
      <c r="BW250" s="225"/>
      <c r="BX250" s="226"/>
      <c r="BY250" s="224"/>
      <c r="BZ250" s="225"/>
      <c r="CA250" s="225"/>
      <c r="CB250" s="226"/>
      <c r="CC250" s="224"/>
      <c r="CD250" s="225"/>
      <c r="CE250" s="225"/>
      <c r="CF250" s="225"/>
      <c r="CG250" s="226"/>
      <c r="CH250" s="224"/>
      <c r="CI250" s="225"/>
      <c r="CJ250" s="225"/>
      <c r="CK250" s="226"/>
      <c r="CL250" s="224"/>
      <c r="CM250" s="225"/>
      <c r="CN250" s="225"/>
      <c r="CO250" s="225"/>
      <c r="CP250" s="225"/>
      <c r="CQ250" s="519"/>
      <c r="CR250" s="225"/>
      <c r="CS250" s="225"/>
      <c r="CT250" s="226"/>
      <c r="CU250" s="224"/>
      <c r="CV250" s="225"/>
      <c r="CW250" s="225"/>
      <c r="CX250" s="226"/>
      <c r="CY250" s="224"/>
      <c r="CZ250" s="225"/>
      <c r="DA250" s="225"/>
      <c r="DB250" s="226"/>
      <c r="DC250" s="224"/>
      <c r="DD250" s="225"/>
      <c r="DE250" s="225"/>
      <c r="DF250" s="225"/>
      <c r="DG250" s="226"/>
      <c r="DH250" s="224"/>
      <c r="DI250" s="225"/>
      <c r="DJ250" s="225"/>
      <c r="DK250" s="226"/>
      <c r="DL250" s="224"/>
      <c r="DM250" s="225"/>
      <c r="DN250" s="225"/>
      <c r="DO250" s="226"/>
      <c r="DP250" s="224"/>
      <c r="DQ250" s="225"/>
      <c r="DR250" s="225"/>
      <c r="DS250" s="225"/>
      <c r="DT250" s="226"/>
    </row>
    <row r="251" spans="2:126" s="220" customFormat="1" ht="9" customHeight="1">
      <c r="B251" s="390" t="s">
        <v>349</v>
      </c>
      <c r="C251" s="247"/>
      <c r="D251" s="247"/>
      <c r="E251" s="247"/>
      <c r="F251" s="247"/>
      <c r="G251" s="247"/>
      <c r="H251" s="247"/>
      <c r="I251" s="247"/>
      <c r="J251" s="247"/>
      <c r="K251" s="247"/>
      <c r="L251" s="247"/>
      <c r="M251" s="247"/>
      <c r="N251" s="247"/>
      <c r="O251" s="247"/>
      <c r="P251" s="247"/>
      <c r="Q251" s="247"/>
      <c r="R251" s="247"/>
      <c r="S251" s="247"/>
      <c r="T251" s="247"/>
      <c r="U251" s="247"/>
      <c r="V251" s="247"/>
      <c r="W251" s="247"/>
      <c r="X251" s="247"/>
      <c r="Y251" s="247"/>
      <c r="Z251" s="247"/>
      <c r="AA251" s="247"/>
      <c r="AB251" s="247"/>
      <c r="AC251" s="247"/>
      <c r="AD251" s="247"/>
      <c r="AE251" s="247"/>
      <c r="AF251" s="247"/>
      <c r="AG251" s="247"/>
      <c r="AH251" s="247"/>
      <c r="AI251" s="247"/>
      <c r="AJ251" s="247"/>
      <c r="AK251" s="247"/>
      <c r="AL251" s="247"/>
      <c r="AM251" s="247"/>
      <c r="AN251" s="247"/>
      <c r="AO251" s="247"/>
      <c r="AP251" s="247"/>
      <c r="AQ251" s="247"/>
      <c r="AR251" s="247"/>
      <c r="AS251" s="247"/>
      <c r="AT251" s="247"/>
      <c r="AU251" s="247"/>
      <c r="AV251" s="247"/>
      <c r="AW251" s="247"/>
      <c r="AX251" s="247"/>
      <c r="AY251" s="247"/>
      <c r="AZ251" s="247"/>
      <c r="BA251" s="247"/>
      <c r="BB251" s="247" t="s">
        <v>320</v>
      </c>
      <c r="BC251" s="224"/>
      <c r="BD251" s="225"/>
      <c r="BE251" s="225"/>
      <c r="BF251" s="225"/>
      <c r="BG251" s="407"/>
      <c r="BH251" s="275"/>
      <c r="BI251" s="273"/>
      <c r="BJ251" s="133"/>
      <c r="BK251" s="271"/>
      <c r="BL251" s="269"/>
      <c r="BM251" s="270"/>
      <c r="BN251" s="270"/>
      <c r="BO251" s="271"/>
      <c r="BP251" s="406"/>
      <c r="BQ251" s="270"/>
      <c r="BR251" s="225"/>
      <c r="BS251" s="270"/>
      <c r="BT251" s="226"/>
      <c r="BU251" s="224"/>
      <c r="BV251" s="225"/>
      <c r="BW251" s="225"/>
      <c r="BX251" s="226"/>
      <c r="BY251" s="224"/>
      <c r="BZ251" s="225"/>
      <c r="CA251" s="225"/>
      <c r="CB251" s="226"/>
      <c r="CC251" s="224"/>
      <c r="CD251" s="225"/>
      <c r="CE251" s="225"/>
      <c r="CF251" s="225"/>
      <c r="CG251" s="226"/>
      <c r="CH251" s="224"/>
      <c r="CI251" s="225"/>
      <c r="CJ251" s="225"/>
      <c r="CK251" s="226"/>
      <c r="CL251" s="224"/>
      <c r="CM251" s="225"/>
      <c r="CN251" s="225"/>
      <c r="CO251" s="225"/>
      <c r="CP251" s="225"/>
      <c r="CQ251" s="519"/>
      <c r="CR251" s="225"/>
      <c r="CS251" s="225"/>
      <c r="CT251" s="226"/>
      <c r="CU251" s="224"/>
      <c r="CV251" s="225"/>
      <c r="CW251" s="225"/>
      <c r="CX251" s="226"/>
      <c r="CY251" s="224"/>
      <c r="CZ251" s="225"/>
      <c r="DA251" s="225"/>
      <c r="DB251" s="226"/>
      <c r="DC251" s="224"/>
      <c r="DD251" s="225"/>
      <c r="DE251" s="225"/>
      <c r="DF251" s="225"/>
      <c r="DG251" s="226"/>
      <c r="DH251" s="224"/>
      <c r="DI251" s="225"/>
      <c r="DJ251" s="225"/>
      <c r="DK251" s="226"/>
      <c r="DL251" s="224"/>
      <c r="DM251" s="225"/>
      <c r="DN251" s="225"/>
      <c r="DO251" s="226"/>
      <c r="DP251" s="224"/>
      <c r="DQ251" s="225"/>
      <c r="DR251" s="225"/>
      <c r="DS251" s="225"/>
      <c r="DT251" s="226"/>
    </row>
    <row r="252" spans="2:126" s="220" customFormat="1" ht="9" customHeight="1">
      <c r="B252" s="389" t="s">
        <v>348</v>
      </c>
      <c r="C252" s="247"/>
      <c r="D252" s="247"/>
      <c r="E252" s="247"/>
      <c r="F252" s="247"/>
      <c r="G252" s="247"/>
      <c r="H252" s="247"/>
      <c r="I252" s="247"/>
      <c r="J252" s="247"/>
      <c r="K252" s="247"/>
      <c r="L252" s="247"/>
      <c r="M252" s="247"/>
      <c r="N252" s="247"/>
      <c r="O252" s="247"/>
      <c r="P252" s="247"/>
      <c r="Q252" s="247"/>
      <c r="R252" s="247"/>
      <c r="S252" s="247"/>
      <c r="T252" s="247"/>
      <c r="U252" s="247"/>
      <c r="V252" s="247"/>
      <c r="W252" s="247"/>
      <c r="X252" s="247"/>
      <c r="Y252" s="247"/>
      <c r="Z252" s="247"/>
      <c r="AA252" s="247"/>
      <c r="AB252" s="247"/>
      <c r="AC252" s="247"/>
      <c r="AD252" s="247"/>
      <c r="AE252" s="247"/>
      <c r="AF252" s="247"/>
      <c r="AG252" s="247"/>
      <c r="AH252" s="247"/>
      <c r="AI252" s="247"/>
      <c r="AJ252" s="247"/>
      <c r="AK252" s="247"/>
      <c r="AL252" s="247"/>
      <c r="AM252" s="247"/>
      <c r="AN252" s="247"/>
      <c r="AO252" s="247"/>
      <c r="AP252" s="247"/>
      <c r="AQ252" s="247"/>
      <c r="AR252" s="247"/>
      <c r="AS252" s="247"/>
      <c r="AT252" s="247"/>
      <c r="AU252" s="247"/>
      <c r="AV252" s="247"/>
      <c r="AW252" s="247"/>
      <c r="AX252" s="247"/>
      <c r="AY252" s="247"/>
      <c r="AZ252" s="247"/>
      <c r="BA252" s="247"/>
      <c r="BB252" s="247" t="s">
        <v>320</v>
      </c>
      <c r="BC252" s="224"/>
      <c r="BD252" s="225"/>
      <c r="BE252" s="225"/>
      <c r="BF252" s="225"/>
      <c r="BG252" s="407"/>
      <c r="BH252" s="269"/>
      <c r="BI252" s="270"/>
      <c r="BJ252" s="379"/>
      <c r="BK252" s="410"/>
      <c r="BL252" s="269"/>
      <c r="BM252" s="270"/>
      <c r="BN252" s="225"/>
      <c r="BO252" s="271"/>
      <c r="BP252" s="406"/>
      <c r="BQ252" s="270"/>
      <c r="BR252" s="225"/>
      <c r="BS252" s="225"/>
      <c r="BT252" s="226"/>
      <c r="BU252" s="224"/>
      <c r="BV252" s="225"/>
      <c r="BW252" s="225"/>
      <c r="BX252" s="226"/>
      <c r="BY252" s="224"/>
      <c r="BZ252" s="225"/>
      <c r="CA252" s="225"/>
      <c r="CB252" s="226"/>
      <c r="CC252" s="224"/>
      <c r="CD252" s="225"/>
      <c r="CE252" s="225"/>
      <c r="CF252" s="225"/>
      <c r="CG252" s="226"/>
      <c r="CH252" s="224"/>
      <c r="CI252" s="225"/>
      <c r="CJ252" s="225"/>
      <c r="CK252" s="226"/>
      <c r="CL252" s="224"/>
      <c r="CM252" s="225"/>
      <c r="CN252" s="225"/>
      <c r="CO252" s="225"/>
      <c r="CP252" s="225"/>
      <c r="CQ252" s="519"/>
      <c r="CR252" s="225"/>
      <c r="CS252" s="225"/>
      <c r="CT252" s="226"/>
      <c r="CU252" s="224"/>
      <c r="CV252" s="225"/>
      <c r="CW252" s="225"/>
      <c r="CX252" s="226"/>
      <c r="CY252" s="224"/>
      <c r="CZ252" s="225"/>
      <c r="DA252" s="225"/>
      <c r="DB252" s="226"/>
      <c r="DC252" s="224"/>
      <c r="DD252" s="225"/>
      <c r="DE252" s="225"/>
      <c r="DF252" s="225"/>
      <c r="DG252" s="226"/>
      <c r="DH252" s="224"/>
      <c r="DI252" s="225"/>
      <c r="DJ252" s="225"/>
      <c r="DK252" s="226"/>
      <c r="DL252" s="224"/>
      <c r="DM252" s="225"/>
      <c r="DN252" s="225"/>
      <c r="DO252" s="226"/>
      <c r="DP252" s="224"/>
      <c r="DQ252" s="225"/>
      <c r="DR252" s="225"/>
      <c r="DS252" s="225"/>
      <c r="DT252" s="226"/>
    </row>
    <row r="253" spans="2:126" s="220" customFormat="1" ht="9" customHeight="1">
      <c r="B253" s="246" t="s">
        <v>196</v>
      </c>
      <c r="C253" s="247"/>
      <c r="D253" s="247"/>
      <c r="E253" s="247"/>
      <c r="F253" s="247"/>
      <c r="G253" s="247"/>
      <c r="H253" s="247"/>
      <c r="I253" s="247"/>
      <c r="J253" s="247"/>
      <c r="K253" s="247"/>
      <c r="L253" s="247"/>
      <c r="M253" s="247"/>
      <c r="N253" s="247"/>
      <c r="O253" s="247"/>
      <c r="P253" s="247"/>
      <c r="Q253" s="247"/>
      <c r="R253" s="247"/>
      <c r="S253" s="247"/>
      <c r="T253" s="247"/>
      <c r="U253" s="247"/>
      <c r="V253" s="247"/>
      <c r="W253" s="247"/>
      <c r="X253" s="247"/>
      <c r="Y253" s="247"/>
      <c r="Z253" s="247"/>
      <c r="AA253" s="247"/>
      <c r="AB253" s="247"/>
      <c r="AC253" s="247"/>
      <c r="AD253" s="247"/>
      <c r="AE253" s="247"/>
      <c r="AF253" s="247"/>
      <c r="AG253" s="247"/>
      <c r="AH253" s="247"/>
      <c r="AI253" s="247"/>
      <c r="AJ253" s="247"/>
      <c r="AK253" s="247"/>
      <c r="AL253" s="247"/>
      <c r="AM253" s="247"/>
      <c r="AN253" s="247"/>
      <c r="AO253" s="247"/>
      <c r="AP253" s="247"/>
      <c r="AQ253" s="247"/>
      <c r="AR253" s="247"/>
      <c r="AS253" s="247"/>
      <c r="AT253" s="247"/>
      <c r="AU253" s="247"/>
      <c r="AV253" s="247"/>
      <c r="AW253" s="247"/>
      <c r="AX253" s="247"/>
      <c r="AY253" s="247"/>
      <c r="AZ253" s="247"/>
      <c r="BA253" s="247"/>
      <c r="BB253" s="248" t="s">
        <v>320</v>
      </c>
      <c r="BC253" s="224"/>
      <c r="BD253" s="225"/>
      <c r="BE253" s="270"/>
      <c r="BF253" s="270"/>
      <c r="BG253" s="271"/>
      <c r="BH253" s="269"/>
      <c r="BI253" s="232"/>
      <c r="BJ253" s="232"/>
      <c r="BK253" s="271"/>
      <c r="BL253" s="231"/>
      <c r="BM253" s="232"/>
      <c r="BN253" s="270"/>
      <c r="BO253" s="230"/>
      <c r="BP253" s="231"/>
      <c r="BQ253" s="270"/>
      <c r="BR253" s="270"/>
      <c r="BS253" s="270"/>
      <c r="BT253" s="271"/>
      <c r="BU253" s="269"/>
      <c r="BV253" s="225"/>
      <c r="BW253" s="225"/>
      <c r="BX253" s="226"/>
      <c r="BY253" s="224"/>
      <c r="BZ253" s="225"/>
      <c r="CA253" s="225"/>
      <c r="CB253" s="226"/>
      <c r="CC253" s="224"/>
      <c r="CD253" s="225"/>
      <c r="CE253" s="225"/>
      <c r="CF253" s="225"/>
      <c r="CG253" s="226"/>
      <c r="CH253" s="224"/>
      <c r="CI253" s="225"/>
      <c r="CJ253" s="225"/>
      <c r="CK253" s="226"/>
      <c r="CL253" s="224"/>
      <c r="CM253" s="225"/>
      <c r="CN253" s="225"/>
      <c r="CO253" s="225"/>
      <c r="CP253" s="225"/>
      <c r="CQ253" s="519"/>
      <c r="CR253" s="225"/>
      <c r="CS253" s="225"/>
      <c r="CT253" s="226"/>
      <c r="CU253" s="224"/>
      <c r="CV253" s="225"/>
      <c r="CW253" s="225"/>
      <c r="CX253" s="226"/>
      <c r="CY253" s="224"/>
      <c r="CZ253" s="225"/>
      <c r="DA253" s="225"/>
      <c r="DB253" s="226"/>
      <c r="DC253" s="224"/>
      <c r="DD253" s="225"/>
      <c r="DE253" s="225"/>
      <c r="DF253" s="225"/>
      <c r="DG253" s="226"/>
      <c r="DH253" s="224"/>
      <c r="DI253" s="225"/>
      <c r="DJ253" s="225"/>
      <c r="DK253" s="226"/>
      <c r="DL253" s="224"/>
      <c r="DM253" s="225"/>
      <c r="DN253" s="225"/>
      <c r="DO253" s="226"/>
      <c r="DP253" s="224"/>
      <c r="DQ253" s="225"/>
      <c r="DR253" s="225"/>
      <c r="DS253" s="225"/>
      <c r="DT253" s="226"/>
      <c r="DV253" s="220" t="s">
        <v>259</v>
      </c>
    </row>
    <row r="254" spans="2:126" s="220" customFormat="1" ht="9" customHeight="1">
      <c r="B254" s="246" t="s">
        <v>197</v>
      </c>
      <c r="C254" s="247"/>
      <c r="D254" s="247"/>
      <c r="E254" s="247"/>
      <c r="F254" s="247"/>
      <c r="G254" s="247"/>
      <c r="H254" s="247"/>
      <c r="I254" s="247"/>
      <c r="J254" s="247"/>
      <c r="K254" s="247"/>
      <c r="L254" s="247"/>
      <c r="M254" s="247"/>
      <c r="N254" s="247"/>
      <c r="O254" s="247"/>
      <c r="P254" s="247"/>
      <c r="Q254" s="247"/>
      <c r="R254" s="247"/>
      <c r="S254" s="247"/>
      <c r="T254" s="247"/>
      <c r="U254" s="247"/>
      <c r="V254" s="247"/>
      <c r="W254" s="247"/>
      <c r="X254" s="247"/>
      <c r="Y254" s="247"/>
      <c r="Z254" s="247"/>
      <c r="AA254" s="247"/>
      <c r="AB254" s="247"/>
      <c r="AC254" s="247"/>
      <c r="AD254" s="247"/>
      <c r="AE254" s="247"/>
      <c r="AF254" s="247"/>
      <c r="AG254" s="247"/>
      <c r="AH254" s="247"/>
      <c r="AI254" s="247"/>
      <c r="AJ254" s="247"/>
      <c r="AK254" s="247"/>
      <c r="AL254" s="247"/>
      <c r="AM254" s="247"/>
      <c r="AN254" s="247"/>
      <c r="AO254" s="247"/>
      <c r="AP254" s="247"/>
      <c r="AQ254" s="247"/>
      <c r="AR254" s="247"/>
      <c r="AS254" s="247"/>
      <c r="AT254" s="247"/>
      <c r="AU254" s="247"/>
      <c r="AV254" s="247"/>
      <c r="AW254" s="247"/>
      <c r="AX254" s="247"/>
      <c r="AY254" s="247"/>
      <c r="AZ254" s="247"/>
      <c r="BA254" s="247"/>
      <c r="BB254" s="248" t="s">
        <v>320</v>
      </c>
      <c r="BC254" s="224"/>
      <c r="BD254" s="225"/>
      <c r="BE254" s="225"/>
      <c r="BF254" s="270"/>
      <c r="BG254" s="271"/>
      <c r="BH254" s="269"/>
      <c r="BI254" s="270"/>
      <c r="BJ254" s="232"/>
      <c r="BK254" s="230"/>
      <c r="BL254" s="269"/>
      <c r="BM254" s="232"/>
      <c r="BN254" s="232"/>
      <c r="BO254" s="271"/>
      <c r="BP254" s="231"/>
      <c r="BQ254" s="232"/>
      <c r="BR254" s="270"/>
      <c r="BS254" s="270"/>
      <c r="BT254" s="226"/>
      <c r="BU254" s="275"/>
      <c r="BV254" s="225"/>
      <c r="BW254" s="225"/>
      <c r="BX254" s="226"/>
      <c r="BY254" s="224"/>
      <c r="BZ254" s="225"/>
      <c r="CA254" s="225"/>
      <c r="CB254" s="226"/>
      <c r="CC254" s="224"/>
      <c r="CD254" s="225"/>
      <c r="CE254" s="225"/>
      <c r="CF254" s="225"/>
      <c r="CG254" s="226"/>
      <c r="CH254" s="224"/>
      <c r="CI254" s="225"/>
      <c r="CJ254" s="225"/>
      <c r="CK254" s="226"/>
      <c r="CL254" s="224"/>
      <c r="CM254" s="225"/>
      <c r="CN254" s="225"/>
      <c r="CO254" s="225"/>
      <c r="CP254" s="225"/>
      <c r="CQ254" s="519"/>
      <c r="CR254" s="225"/>
      <c r="CS254" s="225"/>
      <c r="CT254" s="226"/>
      <c r="CU254" s="224"/>
      <c r="CV254" s="225"/>
      <c r="CW254" s="225"/>
      <c r="CX254" s="226"/>
      <c r="CY254" s="224"/>
      <c r="CZ254" s="225"/>
      <c r="DA254" s="225"/>
      <c r="DB254" s="226"/>
      <c r="DC254" s="224"/>
      <c r="DD254" s="225"/>
      <c r="DE254" s="225"/>
      <c r="DF254" s="225"/>
      <c r="DG254" s="226"/>
      <c r="DH254" s="224"/>
      <c r="DI254" s="225"/>
      <c r="DJ254" s="225"/>
      <c r="DK254" s="226"/>
      <c r="DL254" s="224"/>
      <c r="DM254" s="225"/>
      <c r="DN254" s="225"/>
      <c r="DO254" s="226"/>
      <c r="DP254" s="224"/>
      <c r="DQ254" s="225"/>
      <c r="DR254" s="225"/>
      <c r="DS254" s="225"/>
      <c r="DT254" s="226"/>
    </row>
    <row r="255" spans="2:126" s="220" customFormat="1" ht="9" customHeight="1">
      <c r="B255" s="246" t="s">
        <v>63</v>
      </c>
      <c r="C255" s="247"/>
      <c r="D255" s="247"/>
      <c r="E255" s="247"/>
      <c r="F255" s="247"/>
      <c r="G255" s="247"/>
      <c r="H255" s="247"/>
      <c r="I255" s="247"/>
      <c r="J255" s="247"/>
      <c r="K255" s="247"/>
      <c r="L255" s="247"/>
      <c r="M255" s="247"/>
      <c r="N255" s="247"/>
      <c r="O255" s="247"/>
      <c r="P255" s="247"/>
      <c r="Q255" s="247"/>
      <c r="R255" s="247"/>
      <c r="S255" s="247"/>
      <c r="T255" s="247"/>
      <c r="U255" s="247"/>
      <c r="V255" s="247"/>
      <c r="W255" s="247"/>
      <c r="X255" s="247"/>
      <c r="Y255" s="247"/>
      <c r="Z255" s="247"/>
      <c r="AA255" s="247"/>
      <c r="AB255" s="247"/>
      <c r="AC255" s="247"/>
      <c r="AD255" s="247"/>
      <c r="AE255" s="247"/>
      <c r="AF255" s="247"/>
      <c r="AG255" s="247"/>
      <c r="AH255" s="247"/>
      <c r="AI255" s="247"/>
      <c r="AJ255" s="247"/>
      <c r="AK255" s="247"/>
      <c r="AL255" s="247"/>
      <c r="AM255" s="247"/>
      <c r="AN255" s="247"/>
      <c r="AO255" s="247"/>
      <c r="AP255" s="247"/>
      <c r="AQ255" s="247"/>
      <c r="AR255" s="247"/>
      <c r="AS255" s="247"/>
      <c r="AT255" s="247"/>
      <c r="AU255" s="247"/>
      <c r="AV255" s="247"/>
      <c r="AW255" s="247"/>
      <c r="AX255" s="247"/>
      <c r="AY255" s="247"/>
      <c r="AZ255" s="247"/>
      <c r="BA255" s="247"/>
      <c r="BB255" s="247" t="s">
        <v>320</v>
      </c>
      <c r="BC255" s="224"/>
      <c r="BD255" s="225"/>
      <c r="BE255" s="225"/>
      <c r="BF255" s="225"/>
      <c r="BG255" s="226"/>
      <c r="BH255" s="224"/>
      <c r="BI255" s="225"/>
      <c r="BJ255" s="225"/>
      <c r="BK255" s="226"/>
      <c r="BL255" s="269"/>
      <c r="BM255" s="225"/>
      <c r="BN255" s="225"/>
      <c r="BO255" s="226"/>
      <c r="BP255" s="269"/>
      <c r="BQ255" s="525" t="s">
        <v>548</v>
      </c>
      <c r="BR255" s="273"/>
      <c r="BS255" s="273"/>
      <c r="BT255" s="274"/>
      <c r="BU255" s="275" t="s">
        <v>547</v>
      </c>
      <c r="BV255" s="225"/>
      <c r="BW255" s="225"/>
      <c r="BX255" s="226"/>
      <c r="BY255" s="224"/>
      <c r="BZ255" s="270"/>
      <c r="CA255" s="270"/>
      <c r="CB255" s="226"/>
      <c r="CC255" s="224"/>
      <c r="CD255" s="225"/>
      <c r="CE255" s="225"/>
      <c r="CF255" s="225"/>
      <c r="CG255" s="226"/>
      <c r="CH255" s="224"/>
      <c r="CI255" s="276"/>
      <c r="CJ255" s="276"/>
      <c r="CK255" s="226"/>
      <c r="CL255" s="269"/>
      <c r="CM255" s="270"/>
      <c r="CN255" s="270"/>
      <c r="CO255" s="225"/>
      <c r="CP255" s="225"/>
      <c r="CQ255" s="519"/>
      <c r="CR255" s="225"/>
      <c r="CS255" s="225"/>
      <c r="CT255" s="226"/>
      <c r="CU255" s="224"/>
      <c r="CV255" s="225"/>
      <c r="CW255" s="225"/>
      <c r="CX255" s="226"/>
      <c r="CY255" s="224"/>
      <c r="CZ255" s="225"/>
      <c r="DA255" s="225"/>
      <c r="DB255" s="226"/>
      <c r="DC255" s="224"/>
      <c r="DD255" s="225"/>
      <c r="DE255" s="225"/>
      <c r="DF255" s="225"/>
      <c r="DG255" s="226"/>
      <c r="DH255" s="224"/>
      <c r="DI255" s="225"/>
      <c r="DJ255" s="225"/>
      <c r="DK255" s="226"/>
      <c r="DL255" s="224"/>
      <c r="DM255" s="225"/>
      <c r="DN255" s="225"/>
      <c r="DO255" s="226"/>
      <c r="DP255" s="224"/>
      <c r="DQ255" s="225"/>
      <c r="DR255" s="225"/>
      <c r="DS255" s="225"/>
      <c r="DT255" s="226"/>
    </row>
    <row r="256" spans="2:126" s="220" customFormat="1" ht="9" customHeight="1">
      <c r="B256" s="246" t="s">
        <v>278</v>
      </c>
      <c r="C256" s="247"/>
      <c r="D256" s="247"/>
      <c r="E256" s="247"/>
      <c r="F256" s="247"/>
      <c r="G256" s="247"/>
      <c r="H256" s="247"/>
      <c r="I256" s="247"/>
      <c r="J256" s="247"/>
      <c r="K256" s="247"/>
      <c r="L256" s="247"/>
      <c r="M256" s="247"/>
      <c r="N256" s="247"/>
      <c r="O256" s="247"/>
      <c r="P256" s="247"/>
      <c r="Q256" s="247"/>
      <c r="R256" s="247"/>
      <c r="S256" s="247"/>
      <c r="T256" s="247"/>
      <c r="U256" s="247"/>
      <c r="V256" s="247"/>
      <c r="W256" s="247"/>
      <c r="X256" s="247"/>
      <c r="Y256" s="247"/>
      <c r="Z256" s="247"/>
      <c r="AA256" s="247"/>
      <c r="AB256" s="247"/>
      <c r="AC256" s="247"/>
      <c r="AD256" s="247"/>
      <c r="AE256" s="247"/>
      <c r="AF256" s="247"/>
      <c r="AG256" s="247"/>
      <c r="AH256" s="247"/>
      <c r="AI256" s="247"/>
      <c r="AJ256" s="247"/>
      <c r="AK256" s="247"/>
      <c r="AL256" s="247"/>
      <c r="AM256" s="247"/>
      <c r="AN256" s="247"/>
      <c r="AO256" s="247"/>
      <c r="AP256" s="247"/>
      <c r="AQ256" s="247"/>
      <c r="AR256" s="247"/>
      <c r="AS256" s="247"/>
      <c r="AT256" s="247"/>
      <c r="AU256" s="247"/>
      <c r="AV256" s="247"/>
      <c r="AW256" s="247"/>
      <c r="AX256" s="247"/>
      <c r="AY256" s="247"/>
      <c r="AZ256" s="247"/>
      <c r="BA256" s="247"/>
      <c r="BB256" s="248" t="s">
        <v>320</v>
      </c>
      <c r="BC256" s="224"/>
      <c r="BD256" s="225"/>
      <c r="BE256" s="225"/>
      <c r="BF256" s="225"/>
      <c r="BG256" s="226"/>
      <c r="BH256" s="224"/>
      <c r="BI256" s="225"/>
      <c r="BJ256" s="225"/>
      <c r="BK256" s="226"/>
      <c r="BL256" s="224"/>
      <c r="BM256" s="225"/>
      <c r="BN256" s="270"/>
      <c r="BO256" s="271"/>
      <c r="BP256" s="324"/>
      <c r="BQ256" s="323"/>
      <c r="BR256" s="323"/>
      <c r="BS256" s="323"/>
      <c r="BT256" s="321"/>
      <c r="BU256" s="269"/>
      <c r="BV256" s="276"/>
      <c r="BW256" s="276"/>
      <c r="BX256" s="277"/>
      <c r="BY256" s="269"/>
      <c r="BZ256" s="270"/>
      <c r="CA256" s="270"/>
      <c r="CB256" s="271"/>
      <c r="CC256" s="269"/>
      <c r="CD256" s="270"/>
      <c r="CE256" s="225"/>
      <c r="CF256" s="225"/>
      <c r="CG256" s="226"/>
      <c r="CH256" s="224"/>
      <c r="CI256" s="225"/>
      <c r="CJ256" s="225"/>
      <c r="CK256" s="226"/>
      <c r="CL256" s="224"/>
      <c r="CM256" s="225"/>
      <c r="CN256" s="225"/>
      <c r="CO256" s="225"/>
      <c r="CP256" s="225"/>
      <c r="CQ256" s="519"/>
      <c r="CR256" s="225"/>
      <c r="CS256" s="225"/>
      <c r="CT256" s="226"/>
      <c r="CU256" s="224"/>
      <c r="CV256" s="225"/>
      <c r="CW256" s="225"/>
      <c r="CX256" s="226"/>
      <c r="CY256" s="224"/>
      <c r="CZ256" s="225"/>
      <c r="DA256" s="225"/>
      <c r="DB256" s="226"/>
      <c r="DC256" s="224"/>
      <c r="DD256" s="225"/>
      <c r="DE256" s="225"/>
      <c r="DF256" s="225"/>
      <c r="DG256" s="226"/>
      <c r="DH256" s="224"/>
      <c r="DI256" s="225"/>
      <c r="DJ256" s="225"/>
      <c r="DK256" s="226"/>
      <c r="DL256" s="224"/>
      <c r="DM256" s="225"/>
      <c r="DN256" s="225"/>
      <c r="DO256" s="226"/>
      <c r="DP256" s="224"/>
      <c r="DQ256" s="225"/>
      <c r="DR256" s="225"/>
      <c r="DS256" s="225"/>
      <c r="DT256" s="226"/>
    </row>
    <row r="257" spans="1:126" s="220" customFormat="1" ht="9" customHeight="1">
      <c r="B257" s="246" t="s">
        <v>192</v>
      </c>
      <c r="C257" s="247"/>
      <c r="D257" s="247"/>
      <c r="E257" s="247"/>
      <c r="F257" s="247"/>
      <c r="G257" s="247"/>
      <c r="H257" s="247"/>
      <c r="I257" s="247"/>
      <c r="J257" s="247"/>
      <c r="K257" s="247"/>
      <c r="L257" s="247"/>
      <c r="M257" s="247"/>
      <c r="N257" s="247"/>
      <c r="O257" s="247"/>
      <c r="P257" s="247"/>
      <c r="Q257" s="247"/>
      <c r="R257" s="247"/>
      <c r="S257" s="247"/>
      <c r="T257" s="247"/>
      <c r="U257" s="247"/>
      <c r="V257" s="247"/>
      <c r="W257" s="247"/>
      <c r="X257" s="247"/>
      <c r="Y257" s="247"/>
      <c r="Z257" s="247"/>
      <c r="AA257" s="247"/>
      <c r="AB257" s="247"/>
      <c r="AC257" s="247"/>
      <c r="AD257" s="247"/>
      <c r="AE257" s="247"/>
      <c r="AF257" s="247"/>
      <c r="AG257" s="247"/>
      <c r="AH257" s="247"/>
      <c r="AI257" s="247"/>
      <c r="AJ257" s="247"/>
      <c r="AK257" s="247"/>
      <c r="AL257" s="247"/>
      <c r="AM257" s="247"/>
      <c r="AN257" s="247"/>
      <c r="AO257" s="247"/>
      <c r="AP257" s="247"/>
      <c r="AQ257" s="247"/>
      <c r="AR257" s="247"/>
      <c r="AS257" s="247"/>
      <c r="AT257" s="247"/>
      <c r="AU257" s="247"/>
      <c r="AV257" s="247"/>
      <c r="AW257" s="247"/>
      <c r="AX257" s="247"/>
      <c r="AY257" s="247"/>
      <c r="AZ257" s="247"/>
      <c r="BA257" s="247"/>
      <c r="BB257" s="374" t="s">
        <v>320</v>
      </c>
      <c r="BC257" s="224"/>
      <c r="BD257" s="225"/>
      <c r="BE257" s="225"/>
      <c r="BF257" s="225"/>
      <c r="BG257" s="226"/>
      <c r="BH257" s="224"/>
      <c r="BI257" s="225"/>
      <c r="BJ257" s="225"/>
      <c r="BK257" s="226"/>
      <c r="BL257" s="224"/>
      <c r="BM257" s="225"/>
      <c r="BN257" s="225"/>
      <c r="BO257" s="226"/>
      <c r="BP257" s="224"/>
      <c r="BQ257" s="225"/>
      <c r="BR257" s="270"/>
      <c r="BS257" s="270"/>
      <c r="BT257" s="240"/>
      <c r="BU257" s="269" t="s">
        <v>320</v>
      </c>
      <c r="BV257" s="270"/>
      <c r="BW257" s="270"/>
      <c r="BX257" s="271"/>
      <c r="BY257" s="269"/>
      <c r="BZ257" s="270"/>
      <c r="CA257" s="270"/>
      <c r="CB257" s="271"/>
      <c r="CC257" s="269"/>
      <c r="CD257" s="270"/>
      <c r="CE257" s="270"/>
      <c r="CF257" s="270"/>
      <c r="CG257" s="226"/>
      <c r="CH257" s="224"/>
      <c r="CI257" s="225"/>
      <c r="CJ257" s="225"/>
      <c r="CK257" s="226"/>
      <c r="CL257" s="224"/>
      <c r="CM257" s="225"/>
      <c r="CN257" s="225"/>
      <c r="CO257" s="225"/>
      <c r="CP257" s="225"/>
      <c r="CQ257" s="519"/>
      <c r="CR257" s="225"/>
      <c r="CS257" s="225"/>
      <c r="CT257" s="226"/>
      <c r="CU257" s="224"/>
      <c r="CV257" s="225"/>
      <c r="CW257" s="225"/>
      <c r="CX257" s="226"/>
      <c r="CY257" s="224"/>
      <c r="CZ257" s="225"/>
      <c r="DA257" s="225"/>
      <c r="DB257" s="226"/>
      <c r="DC257" s="224"/>
      <c r="DD257" s="225"/>
      <c r="DE257" s="225"/>
      <c r="DF257" s="225"/>
      <c r="DG257" s="226"/>
      <c r="DH257" s="224"/>
      <c r="DI257" s="225"/>
      <c r="DJ257" s="225"/>
      <c r="DK257" s="226"/>
      <c r="DL257" s="224"/>
      <c r="DM257" s="225"/>
      <c r="DN257" s="225"/>
      <c r="DO257" s="226"/>
      <c r="DP257" s="224"/>
      <c r="DQ257" s="225"/>
      <c r="DR257" s="225"/>
      <c r="DS257" s="225"/>
      <c r="DT257" s="226"/>
      <c r="DV257" s="220" t="s">
        <v>255</v>
      </c>
    </row>
    <row r="258" spans="1:126" s="220" customFormat="1" ht="9" customHeight="1">
      <c r="B258" s="246" t="s">
        <v>190</v>
      </c>
      <c r="C258" s="247"/>
      <c r="D258" s="247"/>
      <c r="E258" s="247"/>
      <c r="F258" s="247"/>
      <c r="G258" s="247"/>
      <c r="H258" s="247"/>
      <c r="I258" s="247"/>
      <c r="J258" s="247"/>
      <c r="K258" s="247"/>
      <c r="L258" s="247"/>
      <c r="M258" s="247"/>
      <c r="N258" s="247"/>
      <c r="O258" s="247"/>
      <c r="P258" s="247"/>
      <c r="Q258" s="247"/>
      <c r="R258" s="247"/>
      <c r="S258" s="247"/>
      <c r="T258" s="247"/>
      <c r="U258" s="247"/>
      <c r="V258" s="247"/>
      <c r="W258" s="247"/>
      <c r="X258" s="247"/>
      <c r="Y258" s="247"/>
      <c r="Z258" s="247"/>
      <c r="AA258" s="247"/>
      <c r="AB258" s="247"/>
      <c r="AC258" s="247"/>
      <c r="AD258" s="247"/>
      <c r="AE258" s="247"/>
      <c r="AF258" s="247"/>
      <c r="AG258" s="247"/>
      <c r="AH258" s="247"/>
      <c r="AI258" s="247"/>
      <c r="AJ258" s="247"/>
      <c r="AK258" s="247"/>
      <c r="AL258" s="247"/>
      <c r="AM258" s="247"/>
      <c r="AN258" s="247"/>
      <c r="AO258" s="247"/>
      <c r="AP258" s="247"/>
      <c r="AQ258" s="247"/>
      <c r="AR258" s="247"/>
      <c r="AS258" s="247"/>
      <c r="AT258" s="247"/>
      <c r="AU258" s="247"/>
      <c r="AV258" s="247"/>
      <c r="AW258" s="247"/>
      <c r="AX258" s="247"/>
      <c r="AY258" s="247"/>
      <c r="AZ258" s="247"/>
      <c r="BA258" s="247"/>
      <c r="BB258" s="248" t="s">
        <v>320</v>
      </c>
      <c r="BC258" s="224"/>
      <c r="BD258" s="225"/>
      <c r="BE258" s="225"/>
      <c r="BF258" s="225"/>
      <c r="BG258" s="226"/>
      <c r="BH258" s="224"/>
      <c r="BI258" s="225"/>
      <c r="BJ258" s="225"/>
      <c r="BK258" s="226"/>
      <c r="BL258" s="224"/>
      <c r="BM258" s="225"/>
      <c r="BN258" s="225"/>
      <c r="BO258" s="226"/>
      <c r="BP258" s="224"/>
      <c r="BQ258" s="225"/>
      <c r="BR258" s="270"/>
      <c r="BS258" s="270"/>
      <c r="BT258" s="241"/>
      <c r="BU258" s="239"/>
      <c r="BV258" s="270"/>
      <c r="BW258" s="270"/>
      <c r="BX258" s="271"/>
      <c r="BY258" s="269"/>
      <c r="BZ258" s="270"/>
      <c r="CA258" s="270"/>
      <c r="CB258" s="271"/>
      <c r="CC258" s="269"/>
      <c r="CD258" s="270"/>
      <c r="CE258" s="270"/>
      <c r="CF258" s="270"/>
      <c r="CG258" s="226"/>
      <c r="CH258" s="224"/>
      <c r="CI258" s="225"/>
      <c r="CJ258" s="225"/>
      <c r="CK258" s="226"/>
      <c r="CL258" s="224"/>
      <c r="CM258" s="225"/>
      <c r="CN258" s="225"/>
      <c r="CO258" s="225"/>
      <c r="CP258" s="225"/>
      <c r="CQ258" s="519"/>
      <c r="CR258" s="225"/>
      <c r="CS258" s="225"/>
      <c r="CT258" s="226"/>
      <c r="CU258" s="224"/>
      <c r="CV258" s="225"/>
      <c r="CW258" s="225"/>
      <c r="CX258" s="226"/>
      <c r="CY258" s="224"/>
      <c r="CZ258" s="225"/>
      <c r="DA258" s="225"/>
      <c r="DB258" s="226"/>
      <c r="DC258" s="224"/>
      <c r="DD258" s="225"/>
      <c r="DE258" s="225"/>
      <c r="DF258" s="225"/>
      <c r="DG258" s="226"/>
      <c r="DH258" s="224"/>
      <c r="DI258" s="225"/>
      <c r="DJ258" s="225"/>
      <c r="DK258" s="226"/>
      <c r="DL258" s="224"/>
      <c r="DM258" s="225"/>
      <c r="DN258" s="225"/>
      <c r="DO258" s="226"/>
      <c r="DP258" s="224"/>
      <c r="DQ258" s="225"/>
      <c r="DR258" s="225"/>
      <c r="DS258" s="225"/>
      <c r="DT258" s="226"/>
    </row>
    <row r="259" spans="1:126" s="220" customFormat="1" ht="9" customHeight="1">
      <c r="B259" s="246" t="s">
        <v>191</v>
      </c>
      <c r="C259" s="247"/>
      <c r="D259" s="247"/>
      <c r="E259" s="247"/>
      <c r="F259" s="247"/>
      <c r="G259" s="247"/>
      <c r="H259" s="247"/>
      <c r="I259" s="247"/>
      <c r="J259" s="247"/>
      <c r="K259" s="247"/>
      <c r="L259" s="247"/>
      <c r="M259" s="247"/>
      <c r="N259" s="247"/>
      <c r="O259" s="247"/>
      <c r="P259" s="247"/>
      <c r="Q259" s="247"/>
      <c r="R259" s="247"/>
      <c r="S259" s="247"/>
      <c r="T259" s="247"/>
      <c r="U259" s="247"/>
      <c r="V259" s="247"/>
      <c r="W259" s="247"/>
      <c r="X259" s="247"/>
      <c r="Y259" s="247"/>
      <c r="Z259" s="247"/>
      <c r="AA259" s="247"/>
      <c r="AB259" s="247"/>
      <c r="AC259" s="247"/>
      <c r="AD259" s="247"/>
      <c r="AE259" s="247"/>
      <c r="AF259" s="247"/>
      <c r="AG259" s="247"/>
      <c r="AH259" s="247"/>
      <c r="AI259" s="247"/>
      <c r="AJ259" s="247"/>
      <c r="AK259" s="247"/>
      <c r="AL259" s="247"/>
      <c r="AM259" s="247"/>
      <c r="AN259" s="247"/>
      <c r="AO259" s="247"/>
      <c r="AP259" s="247"/>
      <c r="AQ259" s="247"/>
      <c r="AR259" s="247"/>
      <c r="AS259" s="247"/>
      <c r="AT259" s="247"/>
      <c r="AU259" s="247"/>
      <c r="AV259" s="247"/>
      <c r="AW259" s="247"/>
      <c r="AX259" s="247"/>
      <c r="AY259" s="247"/>
      <c r="AZ259" s="247"/>
      <c r="BA259" s="247"/>
      <c r="BB259" s="248" t="s">
        <v>320</v>
      </c>
      <c r="BC259" s="224"/>
      <c r="BD259" s="225"/>
      <c r="BE259" s="225"/>
      <c r="BF259" s="225"/>
      <c r="BG259" s="226"/>
      <c r="BH259" s="224"/>
      <c r="BI259" s="225"/>
      <c r="BJ259" s="225"/>
      <c r="BK259" s="226"/>
      <c r="BL259" s="224"/>
      <c r="BM259" s="225"/>
      <c r="BN259" s="225"/>
      <c r="BO259" s="226"/>
      <c r="BP259" s="224"/>
      <c r="BQ259" s="225"/>
      <c r="BR259" s="270"/>
      <c r="BS259" s="270"/>
      <c r="BT259" s="321"/>
      <c r="BU259" s="324"/>
      <c r="BV259" s="323"/>
      <c r="BW259" s="323"/>
      <c r="BX259" s="321"/>
      <c r="BY259" s="324"/>
      <c r="BZ259" s="270"/>
      <c r="CA259" s="270"/>
      <c r="CB259" s="271"/>
      <c r="CC259" s="269"/>
      <c r="CD259" s="270"/>
      <c r="CE259" s="270"/>
      <c r="CF259" s="270"/>
      <c r="CG259" s="226"/>
      <c r="CH259" s="224"/>
      <c r="CI259" s="225"/>
      <c r="CJ259" s="225"/>
      <c r="CK259" s="226"/>
      <c r="CL259" s="224"/>
      <c r="CM259" s="225"/>
      <c r="CN259" s="225"/>
      <c r="CO259" s="225"/>
      <c r="CP259" s="225"/>
      <c r="CQ259" s="519"/>
      <c r="CR259" s="225"/>
      <c r="CS259" s="225"/>
      <c r="CT259" s="226"/>
      <c r="CU259" s="224"/>
      <c r="CV259" s="225"/>
      <c r="CW259" s="225"/>
      <c r="CX259" s="226"/>
      <c r="CY259" s="224"/>
      <c r="CZ259" s="225"/>
      <c r="DA259" s="225"/>
      <c r="DB259" s="226"/>
      <c r="DC259" s="224"/>
      <c r="DD259" s="225"/>
      <c r="DE259" s="225"/>
      <c r="DF259" s="225"/>
      <c r="DG259" s="226"/>
      <c r="DH259" s="224"/>
      <c r="DI259" s="225"/>
      <c r="DJ259" s="225"/>
      <c r="DK259" s="226"/>
      <c r="DL259" s="224"/>
      <c r="DM259" s="225"/>
      <c r="DN259" s="225"/>
      <c r="DO259" s="226"/>
      <c r="DP259" s="224"/>
      <c r="DQ259" s="225"/>
      <c r="DR259" s="225"/>
      <c r="DS259" s="225"/>
      <c r="DT259" s="226"/>
    </row>
    <row r="260" spans="1:126">
      <c r="A260"/>
      <c r="B260" s="249" t="s">
        <v>203</v>
      </c>
      <c r="C260" s="265"/>
      <c r="D260" s="265"/>
      <c r="E260" s="265"/>
      <c r="F260" s="265"/>
      <c r="G260" s="265"/>
      <c r="H260" s="265"/>
      <c r="I260" s="265"/>
      <c r="J260" s="265"/>
      <c r="K260" s="265"/>
      <c r="L260" s="265"/>
      <c r="M260" s="265"/>
      <c r="N260" s="265"/>
      <c r="O260" s="265"/>
      <c r="P260" s="265"/>
      <c r="Q260" s="265"/>
      <c r="R260" s="265"/>
      <c r="S260" s="265"/>
      <c r="T260" s="265"/>
      <c r="U260" s="265"/>
      <c r="V260" s="265"/>
      <c r="W260" s="265"/>
      <c r="X260" s="265"/>
      <c r="Y260" s="265"/>
      <c r="Z260" s="265"/>
      <c r="AA260" s="265"/>
      <c r="AB260" s="265"/>
      <c r="AC260" s="265"/>
      <c r="AD260" s="265"/>
      <c r="AE260" s="265"/>
      <c r="AF260" s="265"/>
      <c r="AG260" s="265"/>
      <c r="AH260" s="265"/>
      <c r="AI260" s="265"/>
      <c r="AJ260" s="265"/>
      <c r="AK260" s="265"/>
      <c r="AL260" s="265"/>
      <c r="AM260" s="265"/>
      <c r="AN260" s="265"/>
      <c r="AO260" s="265"/>
      <c r="AP260" s="265"/>
      <c r="AQ260" s="265"/>
      <c r="AR260" s="265"/>
      <c r="AS260" s="265"/>
      <c r="AT260" s="265"/>
      <c r="AU260" s="265"/>
      <c r="AV260" s="265"/>
      <c r="AW260" s="265"/>
      <c r="AX260" s="265"/>
      <c r="AY260" s="265"/>
      <c r="AZ260" s="265"/>
      <c r="BA260" s="265"/>
      <c r="BB260" s="402" t="s">
        <v>341</v>
      </c>
      <c r="BC260" s="266"/>
      <c r="BD260" s="265"/>
      <c r="BE260" s="265"/>
      <c r="BF260" s="265"/>
      <c r="BG260" s="268"/>
      <c r="BH260" s="266"/>
      <c r="BI260" s="265"/>
      <c r="BJ260" s="265"/>
      <c r="BK260" s="268"/>
      <c r="BL260" s="266"/>
      <c r="BM260" s="265"/>
      <c r="BN260" s="265"/>
      <c r="BO260" s="268"/>
      <c r="BP260" s="266"/>
      <c r="BQ260" s="265"/>
      <c r="BR260" s="265"/>
      <c r="BS260" s="265"/>
      <c r="BT260" s="268"/>
      <c r="BU260" s="266"/>
      <c r="BV260" s="265"/>
      <c r="BW260" s="265"/>
      <c r="BX260" s="268"/>
      <c r="BY260" s="266"/>
      <c r="BZ260" s="265"/>
      <c r="CA260" s="265"/>
      <c r="CB260" s="268"/>
      <c r="CC260" s="266"/>
      <c r="CD260" s="265"/>
      <c r="CE260" s="265"/>
      <c r="CF260" s="265"/>
      <c r="CG260" s="268"/>
      <c r="CH260" s="266"/>
      <c r="CI260" s="265"/>
      <c r="CJ260" s="265"/>
      <c r="CK260" s="268"/>
      <c r="CL260" s="266"/>
      <c r="CM260" s="265"/>
      <c r="CN260" s="265"/>
      <c r="CO260" s="265"/>
      <c r="CP260" s="265"/>
      <c r="CQ260" s="520"/>
      <c r="CR260" s="265"/>
      <c r="CS260" s="265"/>
      <c r="CT260" s="268"/>
      <c r="CU260" s="266"/>
      <c r="CV260" s="265"/>
      <c r="CW260" s="265"/>
      <c r="CX260" s="268"/>
      <c r="CY260" s="266"/>
      <c r="CZ260" s="265"/>
      <c r="DA260" s="265"/>
      <c r="DB260" s="268"/>
      <c r="DC260" s="266"/>
      <c r="DD260" s="265"/>
      <c r="DE260" s="265"/>
      <c r="DF260" s="265"/>
      <c r="DG260" s="268"/>
      <c r="DH260" s="266"/>
      <c r="DI260" s="265"/>
      <c r="DJ260" s="265"/>
      <c r="DK260" s="268"/>
      <c r="DL260" s="266"/>
      <c r="DM260" s="265"/>
      <c r="DN260" s="265"/>
      <c r="DO260" s="268"/>
      <c r="DP260" s="266"/>
      <c r="DQ260" s="265"/>
      <c r="DR260" s="265"/>
      <c r="DS260" s="265"/>
      <c r="DT260" s="268"/>
    </row>
    <row r="261" spans="1:126" s="220" customFormat="1" ht="9.75" customHeight="1">
      <c r="B261" s="393" t="s">
        <v>220</v>
      </c>
      <c r="C261" s="247"/>
      <c r="D261" s="247"/>
      <c r="E261" s="247"/>
      <c r="F261" s="247"/>
      <c r="G261" s="247"/>
      <c r="H261" s="247"/>
      <c r="I261" s="247"/>
      <c r="J261" s="247"/>
      <c r="K261" s="247"/>
      <c r="L261" s="247"/>
      <c r="M261" s="247"/>
      <c r="N261" s="247"/>
      <c r="O261" s="247"/>
      <c r="P261" s="247"/>
      <c r="Q261" s="247"/>
      <c r="R261" s="247"/>
      <c r="S261" s="247"/>
      <c r="T261" s="247"/>
      <c r="U261" s="247"/>
      <c r="V261" s="247"/>
      <c r="W261" s="247"/>
      <c r="X261" s="247"/>
      <c r="Y261" s="247"/>
      <c r="Z261" s="247"/>
      <c r="AA261" s="247"/>
      <c r="AB261" s="247"/>
      <c r="AC261" s="247"/>
      <c r="AD261" s="247"/>
      <c r="AE261" s="247"/>
      <c r="AF261" s="247"/>
      <c r="AG261" s="247"/>
      <c r="AH261" s="247"/>
      <c r="AI261" s="247"/>
      <c r="AJ261" s="247"/>
      <c r="AK261" s="247"/>
      <c r="AL261" s="247"/>
      <c r="AM261" s="247"/>
      <c r="AN261" s="247"/>
      <c r="AO261" s="247"/>
      <c r="AP261" s="247"/>
      <c r="AQ261" s="247"/>
      <c r="AR261" s="247"/>
      <c r="AS261" s="247"/>
      <c r="AT261" s="247"/>
      <c r="AU261" s="247"/>
      <c r="AV261" s="247"/>
      <c r="AW261" s="247"/>
      <c r="AX261" s="247"/>
      <c r="AY261" s="247"/>
      <c r="AZ261" s="247"/>
      <c r="BA261" s="247"/>
      <c r="BB261" s="247" t="s">
        <v>341</v>
      </c>
      <c r="BC261" s="269"/>
      <c r="BD261" s="270"/>
      <c r="BE261" s="270"/>
      <c r="BF261" s="270"/>
      <c r="BG261" s="271"/>
      <c r="BH261" s="269"/>
      <c r="BI261" s="270"/>
      <c r="BJ261" s="270"/>
      <c r="BK261" s="271"/>
      <c r="BL261" s="269"/>
      <c r="BM261" s="270"/>
      <c r="BN261" s="270"/>
      <c r="BO261" s="271"/>
      <c r="BP261" s="269"/>
      <c r="BQ261" s="270"/>
      <c r="BR261" s="270"/>
      <c r="BS261" s="270"/>
      <c r="BT261" s="271"/>
      <c r="BU261" s="224"/>
      <c r="BV261" s="225"/>
      <c r="BW261" s="225"/>
      <c r="BX261" s="226"/>
      <c r="BY261" s="224"/>
      <c r="BZ261" s="225"/>
      <c r="CA261" s="225"/>
      <c r="CB261" s="226"/>
      <c r="CC261" s="224"/>
      <c r="CD261" s="225"/>
      <c r="CE261" s="225"/>
      <c r="CF261" s="225"/>
      <c r="CG261" s="226"/>
      <c r="CH261" s="224"/>
      <c r="CI261" s="225"/>
      <c r="CJ261" s="225"/>
      <c r="CK261" s="226"/>
      <c r="CL261" s="224"/>
      <c r="CM261" s="225"/>
      <c r="CN261" s="225"/>
      <c r="CO261" s="225"/>
      <c r="CP261" s="225"/>
      <c r="CQ261" s="519"/>
      <c r="CR261" s="225"/>
      <c r="CS261" s="225"/>
      <c r="CT261" s="226"/>
      <c r="CU261" s="224"/>
      <c r="CV261" s="225"/>
      <c r="CW261" s="225"/>
      <c r="CX261" s="226"/>
      <c r="CY261" s="224"/>
      <c r="CZ261" s="225"/>
      <c r="DA261" s="225"/>
      <c r="DB261" s="226"/>
      <c r="DC261" s="224"/>
      <c r="DD261" s="225"/>
      <c r="DE261" s="225"/>
      <c r="DF261" s="225"/>
      <c r="DG261" s="226"/>
      <c r="DH261" s="224"/>
      <c r="DI261" s="225"/>
      <c r="DJ261" s="225"/>
      <c r="DK261" s="226"/>
      <c r="DL261" s="224"/>
      <c r="DM261" s="225"/>
      <c r="DN261" s="225"/>
      <c r="DO261" s="226"/>
      <c r="DP261" s="224"/>
      <c r="DQ261" s="225"/>
      <c r="DR261" s="225"/>
      <c r="DS261" s="225"/>
      <c r="DT261" s="226"/>
      <c r="DV261" s="220" t="s">
        <v>270</v>
      </c>
    </row>
    <row r="262" spans="1:126" s="220" customFormat="1" ht="9.75" customHeight="1">
      <c r="B262" s="394" t="s">
        <v>343</v>
      </c>
      <c r="C262" s="247"/>
      <c r="D262" s="247"/>
      <c r="E262" s="247"/>
      <c r="F262" s="247"/>
      <c r="G262" s="247"/>
      <c r="H262" s="247"/>
      <c r="I262" s="247"/>
      <c r="J262" s="247"/>
      <c r="K262" s="247"/>
      <c r="L262" s="247"/>
      <c r="M262" s="247"/>
      <c r="N262" s="247"/>
      <c r="O262" s="247"/>
      <c r="P262" s="247"/>
      <c r="Q262" s="247"/>
      <c r="R262" s="247"/>
      <c r="S262" s="247"/>
      <c r="T262" s="247"/>
      <c r="U262" s="247"/>
      <c r="V262" s="247"/>
      <c r="W262" s="247"/>
      <c r="X262" s="247"/>
      <c r="Y262" s="247"/>
      <c r="Z262" s="247"/>
      <c r="AA262" s="247"/>
      <c r="AB262" s="247"/>
      <c r="AC262" s="247"/>
      <c r="AD262" s="247"/>
      <c r="AE262" s="247"/>
      <c r="AF262" s="247"/>
      <c r="AG262" s="247"/>
      <c r="AH262" s="247"/>
      <c r="AI262" s="247"/>
      <c r="AJ262" s="247"/>
      <c r="AK262" s="247"/>
      <c r="AL262" s="247"/>
      <c r="AM262" s="247"/>
      <c r="AN262" s="247"/>
      <c r="AO262" s="247"/>
      <c r="AP262" s="247"/>
      <c r="AQ262" s="247"/>
      <c r="AR262" s="247"/>
      <c r="AS262" s="247"/>
      <c r="AT262" s="247"/>
      <c r="AU262" s="247"/>
      <c r="AV262" s="247"/>
      <c r="AW262" s="247"/>
      <c r="AX262" s="247"/>
      <c r="AY262" s="247"/>
      <c r="AZ262" s="247"/>
      <c r="BA262" s="247"/>
      <c r="BB262" s="247" t="s">
        <v>341</v>
      </c>
      <c r="BC262" s="269"/>
      <c r="BD262" s="270"/>
      <c r="BE262" s="270"/>
      <c r="BF262" s="270"/>
      <c r="BG262" s="226"/>
      <c r="BH262" s="224"/>
      <c r="BI262" s="225"/>
      <c r="BJ262" s="225"/>
      <c r="BK262" s="396"/>
      <c r="BL262" s="395"/>
      <c r="BM262" s="225"/>
      <c r="BN262" s="225"/>
      <c r="BO262" s="226"/>
      <c r="BP262" s="224"/>
      <c r="BQ262" s="225"/>
      <c r="BR262" s="225"/>
      <c r="BS262" s="225"/>
      <c r="BT262" s="271"/>
      <c r="BU262" s="224"/>
      <c r="BV262" s="225"/>
      <c r="BW262" s="225"/>
      <c r="BX262" s="226"/>
      <c r="BY262" s="224"/>
      <c r="BZ262" s="225"/>
      <c r="CA262" s="225"/>
      <c r="CB262" s="226"/>
      <c r="CC262" s="224"/>
      <c r="CD262" s="225"/>
      <c r="CE262" s="225"/>
      <c r="CF262" s="225"/>
      <c r="CG262" s="226"/>
      <c r="CH262" s="224"/>
      <c r="CI262" s="225"/>
      <c r="CJ262" s="225"/>
      <c r="CK262" s="226"/>
      <c r="CL262" s="224"/>
      <c r="CM262" s="225"/>
      <c r="CN262" s="225"/>
      <c r="CO262" s="225"/>
      <c r="CP262" s="225"/>
      <c r="CQ262" s="519"/>
      <c r="CR262" s="225"/>
      <c r="CS262" s="225"/>
      <c r="CT262" s="226"/>
      <c r="CU262" s="224"/>
      <c r="CV262" s="225"/>
      <c r="CW262" s="225"/>
      <c r="CX262" s="226"/>
      <c r="CY262" s="224"/>
      <c r="CZ262" s="225"/>
      <c r="DA262" s="225"/>
      <c r="DB262" s="226"/>
      <c r="DC262" s="224"/>
      <c r="DD262" s="225"/>
      <c r="DE262" s="225"/>
      <c r="DF262" s="225"/>
      <c r="DG262" s="226"/>
      <c r="DH262" s="224"/>
      <c r="DI262" s="225"/>
      <c r="DJ262" s="225"/>
      <c r="DK262" s="226"/>
      <c r="DL262" s="224"/>
      <c r="DM262" s="225"/>
      <c r="DN262" s="225"/>
      <c r="DO262" s="226"/>
      <c r="DP262" s="224"/>
      <c r="DQ262" s="225"/>
      <c r="DR262" s="225"/>
      <c r="DS262" s="225"/>
      <c r="DT262" s="226"/>
    </row>
    <row r="263" spans="1:126" s="220" customFormat="1" ht="9.75" customHeight="1">
      <c r="B263" s="394" t="s">
        <v>344</v>
      </c>
      <c r="C263" s="247"/>
      <c r="D263" s="247"/>
      <c r="E263" s="247"/>
      <c r="F263" s="247"/>
      <c r="G263" s="247"/>
      <c r="H263" s="247"/>
      <c r="I263" s="247"/>
      <c r="J263" s="247"/>
      <c r="K263" s="247"/>
      <c r="L263" s="247"/>
      <c r="M263" s="247"/>
      <c r="N263" s="247"/>
      <c r="O263" s="247"/>
      <c r="P263" s="247"/>
      <c r="Q263" s="247"/>
      <c r="R263" s="247"/>
      <c r="S263" s="247"/>
      <c r="T263" s="247"/>
      <c r="U263" s="247"/>
      <c r="V263" s="247"/>
      <c r="W263" s="247"/>
      <c r="X263" s="247"/>
      <c r="Y263" s="247"/>
      <c r="Z263" s="247"/>
      <c r="AA263" s="247"/>
      <c r="AB263" s="247"/>
      <c r="AC263" s="247"/>
      <c r="AD263" s="247"/>
      <c r="AE263" s="247"/>
      <c r="AF263" s="247"/>
      <c r="AG263" s="247"/>
      <c r="AH263" s="247"/>
      <c r="AI263" s="247"/>
      <c r="AJ263" s="247"/>
      <c r="AK263" s="247"/>
      <c r="AL263" s="247"/>
      <c r="AM263" s="247"/>
      <c r="AN263" s="247"/>
      <c r="AO263" s="247"/>
      <c r="AP263" s="247"/>
      <c r="AQ263" s="247"/>
      <c r="AR263" s="247"/>
      <c r="AS263" s="247"/>
      <c r="AT263" s="247"/>
      <c r="AU263" s="247"/>
      <c r="AV263" s="247"/>
      <c r="AW263" s="247"/>
      <c r="AX263" s="247"/>
      <c r="AY263" s="247"/>
      <c r="AZ263" s="247"/>
      <c r="BA263" s="247"/>
      <c r="BB263" s="247" t="s">
        <v>341</v>
      </c>
      <c r="BC263" s="269"/>
      <c r="BD263" s="270"/>
      <c r="BE263" s="270"/>
      <c r="BF263" s="270"/>
      <c r="BG263" s="226"/>
      <c r="BH263" s="269"/>
      <c r="BI263" s="270"/>
      <c r="BJ263" s="270"/>
      <c r="BK263" s="374"/>
      <c r="BL263" s="408"/>
      <c r="BM263" s="225"/>
      <c r="BN263" s="270"/>
      <c r="BO263" s="271"/>
      <c r="BP263" s="269"/>
      <c r="BQ263" s="225"/>
      <c r="BR263" s="270"/>
      <c r="BS263" s="270"/>
      <c r="BT263" s="271"/>
      <c r="BU263" s="224"/>
      <c r="BV263" s="225"/>
      <c r="BW263" s="225"/>
      <c r="BX263" s="226"/>
      <c r="BY263" s="224"/>
      <c r="BZ263" s="225"/>
      <c r="CA263" s="225"/>
      <c r="CB263" s="226"/>
      <c r="CC263" s="224"/>
      <c r="CD263" s="225"/>
      <c r="CE263" s="225"/>
      <c r="CF263" s="225"/>
      <c r="CG263" s="226"/>
      <c r="CH263" s="224"/>
      <c r="CI263" s="225"/>
      <c r="CJ263" s="225"/>
      <c r="CK263" s="226"/>
      <c r="CL263" s="224"/>
      <c r="CM263" s="225"/>
      <c r="CN263" s="225"/>
      <c r="CO263" s="225"/>
      <c r="CP263" s="225"/>
      <c r="CQ263" s="519"/>
      <c r="CR263" s="225"/>
      <c r="CS263" s="225"/>
      <c r="CT263" s="226"/>
      <c r="CU263" s="224"/>
      <c r="CV263" s="225"/>
      <c r="CW263" s="225"/>
      <c r="CX263" s="226"/>
      <c r="CY263" s="224"/>
      <c r="CZ263" s="225"/>
      <c r="DA263" s="225"/>
      <c r="DB263" s="226"/>
      <c r="DC263" s="224"/>
      <c r="DD263" s="225"/>
      <c r="DE263" s="225"/>
      <c r="DF263" s="225"/>
      <c r="DG263" s="226"/>
      <c r="DH263" s="224"/>
      <c r="DI263" s="225"/>
      <c r="DJ263" s="225"/>
      <c r="DK263" s="226"/>
      <c r="DL263" s="224"/>
      <c r="DM263" s="225"/>
      <c r="DN263" s="225"/>
      <c r="DO263" s="226"/>
      <c r="DP263" s="224"/>
      <c r="DQ263" s="225"/>
      <c r="DR263" s="225"/>
      <c r="DS263" s="225"/>
      <c r="DT263" s="226"/>
    </row>
    <row r="264" spans="1:126" s="220" customFormat="1" ht="9.75" customHeight="1">
      <c r="B264" s="394" t="s">
        <v>345</v>
      </c>
      <c r="C264" s="247"/>
      <c r="D264" s="247"/>
      <c r="E264" s="247"/>
      <c r="F264" s="247"/>
      <c r="G264" s="247"/>
      <c r="H264" s="247"/>
      <c r="I264" s="247"/>
      <c r="J264" s="247"/>
      <c r="K264" s="247"/>
      <c r="L264" s="247"/>
      <c r="M264" s="247"/>
      <c r="N264" s="247"/>
      <c r="O264" s="247"/>
      <c r="P264" s="247"/>
      <c r="Q264" s="247"/>
      <c r="R264" s="247"/>
      <c r="S264" s="247"/>
      <c r="T264" s="247"/>
      <c r="U264" s="247"/>
      <c r="V264" s="247"/>
      <c r="W264" s="247"/>
      <c r="X264" s="247"/>
      <c r="Y264" s="247"/>
      <c r="Z264" s="247"/>
      <c r="AA264" s="247"/>
      <c r="AB264" s="247"/>
      <c r="AC264" s="247"/>
      <c r="AD264" s="247"/>
      <c r="AE264" s="247"/>
      <c r="AF264" s="247"/>
      <c r="AG264" s="247"/>
      <c r="AH264" s="247"/>
      <c r="AI264" s="247"/>
      <c r="AJ264" s="247"/>
      <c r="AK264" s="247"/>
      <c r="AL264" s="247"/>
      <c r="AM264" s="247"/>
      <c r="AN264" s="247"/>
      <c r="AO264" s="247"/>
      <c r="AP264" s="247"/>
      <c r="AQ264" s="247"/>
      <c r="AR264" s="247"/>
      <c r="AS264" s="247"/>
      <c r="AT264" s="247"/>
      <c r="AU264" s="247"/>
      <c r="AV264" s="247"/>
      <c r="AW264" s="247"/>
      <c r="AX264" s="247"/>
      <c r="AY264" s="247"/>
      <c r="AZ264" s="247"/>
      <c r="BA264" s="247"/>
      <c r="BB264" s="247" t="s">
        <v>341</v>
      </c>
      <c r="BC264" s="269"/>
      <c r="BD264" s="270"/>
      <c r="BE264" s="270"/>
      <c r="BF264" s="270"/>
      <c r="BG264" s="226"/>
      <c r="BH264" s="269"/>
      <c r="BI264" s="270"/>
      <c r="BJ264" s="270"/>
      <c r="BK264" s="226"/>
      <c r="BL264" s="409"/>
      <c r="BM264" s="225"/>
      <c r="BN264" s="270"/>
      <c r="BO264" s="271"/>
      <c r="BP264" s="269"/>
      <c r="BQ264" s="225"/>
      <c r="BR264" s="270"/>
      <c r="BS264" s="270"/>
      <c r="BT264" s="271"/>
      <c r="BU264" s="224"/>
      <c r="BV264" s="225"/>
      <c r="BW264" s="225"/>
      <c r="BX264" s="226"/>
      <c r="BY264" s="224"/>
      <c r="BZ264" s="225"/>
      <c r="CA264" s="225"/>
      <c r="CB264" s="226"/>
      <c r="CC264" s="224"/>
      <c r="CD264" s="225"/>
      <c r="CE264" s="225"/>
      <c r="CF264" s="225"/>
      <c r="CG264" s="226"/>
      <c r="CH264" s="224"/>
      <c r="CI264" s="225"/>
      <c r="CJ264" s="225"/>
      <c r="CK264" s="226"/>
      <c r="CL264" s="224"/>
      <c r="CM264" s="225"/>
      <c r="CN264" s="225"/>
      <c r="CO264" s="225"/>
      <c r="CP264" s="225"/>
      <c r="CQ264" s="519"/>
      <c r="CR264" s="225"/>
      <c r="CS264" s="225"/>
      <c r="CT264" s="226"/>
      <c r="CU264" s="224"/>
      <c r="CV264" s="225"/>
      <c r="CW264" s="225"/>
      <c r="CX264" s="226"/>
      <c r="CY264" s="224"/>
      <c r="CZ264" s="225"/>
      <c r="DA264" s="225"/>
      <c r="DB264" s="226"/>
      <c r="DC264" s="224"/>
      <c r="DD264" s="225"/>
      <c r="DE264" s="225"/>
      <c r="DF264" s="225"/>
      <c r="DG264" s="226"/>
      <c r="DH264" s="224"/>
      <c r="DI264" s="225"/>
      <c r="DJ264" s="225"/>
      <c r="DK264" s="226"/>
      <c r="DL264" s="224"/>
      <c r="DM264" s="225"/>
      <c r="DN264" s="225"/>
      <c r="DO264" s="226"/>
      <c r="DP264" s="224"/>
      <c r="DQ264" s="225"/>
      <c r="DR264" s="225"/>
      <c r="DS264" s="225"/>
      <c r="DT264" s="226"/>
    </row>
    <row r="265" spans="1:126" s="220" customFormat="1" ht="9.75" customHeight="1">
      <c r="B265" s="394" t="s">
        <v>346</v>
      </c>
      <c r="C265" s="247"/>
      <c r="D265" s="247"/>
      <c r="E265" s="247"/>
      <c r="F265" s="247"/>
      <c r="G265" s="247"/>
      <c r="H265" s="247"/>
      <c r="I265" s="247"/>
      <c r="J265" s="247"/>
      <c r="K265" s="247"/>
      <c r="L265" s="247"/>
      <c r="M265" s="247"/>
      <c r="N265" s="247"/>
      <c r="O265" s="247"/>
      <c r="P265" s="247"/>
      <c r="Q265" s="247"/>
      <c r="R265" s="247"/>
      <c r="S265" s="247"/>
      <c r="T265" s="247"/>
      <c r="U265" s="247"/>
      <c r="V265" s="247"/>
      <c r="W265" s="247"/>
      <c r="X265" s="247"/>
      <c r="Y265" s="247"/>
      <c r="Z265" s="247"/>
      <c r="AA265" s="247"/>
      <c r="AB265" s="247"/>
      <c r="AC265" s="247"/>
      <c r="AD265" s="247"/>
      <c r="AE265" s="247"/>
      <c r="AF265" s="247"/>
      <c r="AG265" s="247"/>
      <c r="AH265" s="247"/>
      <c r="AI265" s="247"/>
      <c r="AJ265" s="247"/>
      <c r="AK265" s="247"/>
      <c r="AL265" s="247"/>
      <c r="AM265" s="247"/>
      <c r="AN265" s="247"/>
      <c r="AO265" s="247"/>
      <c r="AP265" s="247"/>
      <c r="AQ265" s="247"/>
      <c r="AR265" s="247"/>
      <c r="AS265" s="247"/>
      <c r="AT265" s="247"/>
      <c r="AU265" s="247"/>
      <c r="AV265" s="247"/>
      <c r="AW265" s="247"/>
      <c r="AX265" s="247"/>
      <c r="AY265" s="247"/>
      <c r="AZ265" s="247"/>
      <c r="BA265" s="247"/>
      <c r="BB265" s="247" t="s">
        <v>341</v>
      </c>
      <c r="BC265" s="269"/>
      <c r="BD265" s="270"/>
      <c r="BE265" s="270"/>
      <c r="BF265" s="270"/>
      <c r="BG265" s="226"/>
      <c r="BH265" s="269"/>
      <c r="BI265" s="270"/>
      <c r="BJ265" s="225"/>
      <c r="BK265" s="226"/>
      <c r="BL265" s="224"/>
      <c r="BM265" s="387"/>
      <c r="BN265" s="133"/>
      <c r="BO265" s="407"/>
      <c r="BP265" s="406"/>
      <c r="BQ265" s="225"/>
      <c r="BR265" s="270"/>
      <c r="BS265" s="270"/>
      <c r="BT265" s="271"/>
      <c r="BU265" s="224"/>
      <c r="BV265" s="225"/>
      <c r="BW265" s="225"/>
      <c r="BX265" s="226"/>
      <c r="BY265" s="224"/>
      <c r="BZ265" s="225"/>
      <c r="CA265" s="225"/>
      <c r="CB265" s="226"/>
      <c r="CC265" s="224"/>
      <c r="CD265" s="225"/>
      <c r="CE265" s="225"/>
      <c r="CF265" s="225"/>
      <c r="CG265" s="226"/>
      <c r="CH265" s="224"/>
      <c r="CI265" s="225"/>
      <c r="CJ265" s="225"/>
      <c r="CK265" s="226"/>
      <c r="CL265" s="224"/>
      <c r="CM265" s="225"/>
      <c r="CN265" s="225"/>
      <c r="CO265" s="225"/>
      <c r="CP265" s="225"/>
      <c r="CQ265" s="519"/>
      <c r="CR265" s="225"/>
      <c r="CS265" s="225"/>
      <c r="CT265" s="226"/>
      <c r="CU265" s="224"/>
      <c r="CV265" s="225"/>
      <c r="CW265" s="225"/>
      <c r="CX265" s="226"/>
      <c r="CY265" s="224"/>
      <c r="CZ265" s="225"/>
      <c r="DA265" s="225"/>
      <c r="DB265" s="226"/>
      <c r="DC265" s="224"/>
      <c r="DD265" s="225"/>
      <c r="DE265" s="225"/>
      <c r="DF265" s="225"/>
      <c r="DG265" s="226"/>
      <c r="DH265" s="224"/>
      <c r="DI265" s="225"/>
      <c r="DJ265" s="225"/>
      <c r="DK265" s="226"/>
      <c r="DL265" s="224"/>
      <c r="DM265" s="225"/>
      <c r="DN265" s="225"/>
      <c r="DO265" s="226"/>
      <c r="DP265" s="224"/>
      <c r="DQ265" s="225"/>
      <c r="DR265" s="225"/>
      <c r="DS265" s="225"/>
      <c r="DT265" s="226"/>
    </row>
    <row r="266" spans="1:126" s="220" customFormat="1" ht="9" customHeight="1">
      <c r="B266" s="391" t="s">
        <v>53</v>
      </c>
      <c r="C266" s="247"/>
      <c r="D266" s="247"/>
      <c r="E266" s="247"/>
      <c r="F266" s="247"/>
      <c r="G266" s="247"/>
      <c r="H266" s="247"/>
      <c r="I266" s="247"/>
      <c r="J266" s="247"/>
      <c r="K266" s="247"/>
      <c r="L266" s="247"/>
      <c r="M266" s="247"/>
      <c r="N266" s="247"/>
      <c r="O266" s="247"/>
      <c r="P266" s="247"/>
      <c r="Q266" s="247"/>
      <c r="R266" s="247"/>
      <c r="S266" s="247"/>
      <c r="T266" s="247"/>
      <c r="U266" s="247"/>
      <c r="V266" s="247"/>
      <c r="W266" s="247"/>
      <c r="X266" s="247"/>
      <c r="Y266" s="247"/>
      <c r="Z266" s="247"/>
      <c r="AA266" s="247"/>
      <c r="AB266" s="247"/>
      <c r="AC266" s="247"/>
      <c r="AD266" s="247"/>
      <c r="AE266" s="247"/>
      <c r="AF266" s="247"/>
      <c r="AG266" s="247"/>
      <c r="AH266" s="247"/>
      <c r="AI266" s="247"/>
      <c r="AJ266" s="247"/>
      <c r="AK266" s="247"/>
      <c r="AL266" s="247"/>
      <c r="AM266" s="247"/>
      <c r="AN266" s="247"/>
      <c r="AO266" s="247"/>
      <c r="AP266" s="247"/>
      <c r="AQ266" s="247"/>
      <c r="AR266" s="247"/>
      <c r="AS266" s="247"/>
      <c r="AT266" s="247"/>
      <c r="AU266" s="247"/>
      <c r="AV266" s="247"/>
      <c r="AW266" s="247"/>
      <c r="AX266" s="247"/>
      <c r="AY266" s="247"/>
      <c r="AZ266" s="247"/>
      <c r="BA266" s="247"/>
      <c r="BB266" s="247" t="s">
        <v>341</v>
      </c>
      <c r="BC266" s="224"/>
      <c r="BD266" s="225"/>
      <c r="BE266" s="270"/>
      <c r="BF266" s="270"/>
      <c r="BG266" s="271"/>
      <c r="BH266" s="224"/>
      <c r="BI266" s="225"/>
      <c r="BJ266" s="225"/>
      <c r="BK266" s="226"/>
      <c r="BL266" s="224"/>
      <c r="BM266" s="225"/>
      <c r="BN266" s="270"/>
      <c r="BO266" s="271"/>
      <c r="BP266" s="269"/>
      <c r="BQ266" s="225"/>
      <c r="BR266" s="270"/>
      <c r="BS266" s="270"/>
      <c r="BT266" s="271"/>
      <c r="BU266" s="224"/>
      <c r="BV266" s="225"/>
      <c r="BW266" s="225"/>
      <c r="BX266" s="226"/>
      <c r="BY266" s="224"/>
      <c r="BZ266" s="225"/>
      <c r="CA266" s="225"/>
      <c r="CB266" s="226"/>
      <c r="CC266" s="224"/>
      <c r="CD266" s="225"/>
      <c r="CE266" s="225"/>
      <c r="CF266" s="225"/>
      <c r="CG266" s="226"/>
      <c r="CH266" s="224"/>
      <c r="CI266" s="225"/>
      <c r="CJ266" s="225"/>
      <c r="CK266" s="226"/>
      <c r="CL266" s="224"/>
      <c r="CM266" s="225"/>
      <c r="CN266" s="225"/>
      <c r="CO266" s="225"/>
      <c r="CP266" s="225"/>
      <c r="CQ266" s="519"/>
      <c r="CR266" s="225"/>
      <c r="CS266" s="225"/>
      <c r="CT266" s="226"/>
      <c r="CU266" s="224"/>
      <c r="CV266" s="225"/>
      <c r="CW266" s="225"/>
      <c r="CX266" s="226"/>
      <c r="CY266" s="224"/>
      <c r="CZ266" s="225"/>
      <c r="DA266" s="225"/>
      <c r="DB266" s="226"/>
      <c r="DC266" s="224"/>
      <c r="DD266" s="225"/>
      <c r="DE266" s="225"/>
      <c r="DF266" s="225"/>
      <c r="DG266" s="226"/>
      <c r="DH266" s="224"/>
      <c r="DI266" s="225"/>
      <c r="DJ266" s="225"/>
      <c r="DK266" s="226"/>
      <c r="DL266" s="224"/>
      <c r="DM266" s="225"/>
      <c r="DN266" s="225"/>
      <c r="DO266" s="226"/>
      <c r="DP266" s="224"/>
      <c r="DQ266" s="225"/>
      <c r="DR266" s="225"/>
      <c r="DS266" s="225"/>
      <c r="DT266" s="226"/>
    </row>
    <row r="267" spans="1:126" s="220" customFormat="1" ht="9" customHeight="1">
      <c r="B267" s="392" t="s">
        <v>343</v>
      </c>
      <c r="C267" s="247"/>
      <c r="D267" s="247"/>
      <c r="E267" s="247"/>
      <c r="F267" s="247"/>
      <c r="G267" s="247"/>
      <c r="H267" s="247"/>
      <c r="I267" s="247"/>
      <c r="J267" s="247"/>
      <c r="K267" s="247"/>
      <c r="L267" s="247"/>
      <c r="M267" s="247"/>
      <c r="N267" s="247"/>
      <c r="O267" s="247"/>
      <c r="P267" s="247"/>
      <c r="Q267" s="247"/>
      <c r="R267" s="247"/>
      <c r="S267" s="247"/>
      <c r="T267" s="247"/>
      <c r="U267" s="247"/>
      <c r="V267" s="247"/>
      <c r="W267" s="247"/>
      <c r="X267" s="247"/>
      <c r="Y267" s="247"/>
      <c r="Z267" s="247"/>
      <c r="AA267" s="247"/>
      <c r="AB267" s="247"/>
      <c r="AC267" s="247"/>
      <c r="AD267" s="247"/>
      <c r="AE267" s="247"/>
      <c r="AF267" s="247"/>
      <c r="AG267" s="247"/>
      <c r="AH267" s="247"/>
      <c r="AI267" s="247"/>
      <c r="AJ267" s="247"/>
      <c r="AK267" s="247"/>
      <c r="AL267" s="247"/>
      <c r="AM267" s="247"/>
      <c r="AN267" s="247"/>
      <c r="AO267" s="247"/>
      <c r="AP267" s="247"/>
      <c r="AQ267" s="247"/>
      <c r="AR267" s="247"/>
      <c r="AS267" s="247"/>
      <c r="AT267" s="247"/>
      <c r="AU267" s="247"/>
      <c r="AV267" s="247"/>
      <c r="AW267" s="247"/>
      <c r="AX267" s="247"/>
      <c r="AY267" s="247"/>
      <c r="AZ267" s="247"/>
      <c r="BA267" s="247"/>
      <c r="BB267" s="247" t="s">
        <v>341</v>
      </c>
      <c r="BC267" s="224"/>
      <c r="BD267" s="225"/>
      <c r="BE267" s="270"/>
      <c r="BF267" s="270"/>
      <c r="BG267" s="271"/>
      <c r="BH267" s="269"/>
      <c r="BI267" s="270"/>
      <c r="BJ267" s="270"/>
      <c r="BK267" s="271"/>
      <c r="BL267" s="269"/>
      <c r="BM267" s="383"/>
      <c r="BN267" s="270"/>
      <c r="BO267" s="271"/>
      <c r="BP267" s="224"/>
      <c r="BQ267" s="225"/>
      <c r="BR267" s="225"/>
      <c r="BS267" s="270"/>
      <c r="BT267" s="271"/>
      <c r="BU267" s="224"/>
      <c r="BV267" s="225"/>
      <c r="BW267" s="225"/>
      <c r="BX267" s="226"/>
      <c r="BY267" s="224"/>
      <c r="BZ267" s="225"/>
      <c r="CA267" s="225"/>
      <c r="CB267" s="226"/>
      <c r="CC267" s="224"/>
      <c r="CD267" s="225"/>
      <c r="CE267" s="225"/>
      <c r="CF267" s="225"/>
      <c r="CG267" s="226"/>
      <c r="CH267" s="224"/>
      <c r="CI267" s="225"/>
      <c r="CJ267" s="225"/>
      <c r="CK267" s="226"/>
      <c r="CL267" s="224"/>
      <c r="CM267" s="225"/>
      <c r="CN267" s="225"/>
      <c r="CO267" s="225"/>
      <c r="CP267" s="225"/>
      <c r="CQ267" s="519"/>
      <c r="CR267" s="225"/>
      <c r="CS267" s="225"/>
      <c r="CT267" s="226"/>
      <c r="CU267" s="224"/>
      <c r="CV267" s="225"/>
      <c r="CW267" s="225"/>
      <c r="CX267" s="226"/>
      <c r="CY267" s="224"/>
      <c r="CZ267" s="225"/>
      <c r="DA267" s="225"/>
      <c r="DB267" s="226"/>
      <c r="DC267" s="224"/>
      <c r="DD267" s="225"/>
      <c r="DE267" s="225"/>
      <c r="DF267" s="225"/>
      <c r="DG267" s="226"/>
      <c r="DH267" s="224"/>
      <c r="DI267" s="225"/>
      <c r="DJ267" s="225"/>
      <c r="DK267" s="226"/>
      <c r="DL267" s="224"/>
      <c r="DM267" s="225"/>
      <c r="DN267" s="225"/>
      <c r="DO267" s="226"/>
      <c r="DP267" s="224"/>
      <c r="DQ267" s="225"/>
      <c r="DR267" s="225"/>
      <c r="DS267" s="225"/>
      <c r="DT267" s="226"/>
    </row>
    <row r="268" spans="1:126" s="220" customFormat="1" ht="9" customHeight="1">
      <c r="B268" s="392" t="s">
        <v>345</v>
      </c>
      <c r="C268" s="247"/>
      <c r="D268" s="247"/>
      <c r="E268" s="247"/>
      <c r="F268" s="247"/>
      <c r="G268" s="247"/>
      <c r="H268" s="247"/>
      <c r="I268" s="247"/>
      <c r="J268" s="247"/>
      <c r="K268" s="247"/>
      <c r="L268" s="247"/>
      <c r="M268" s="247"/>
      <c r="N268" s="247"/>
      <c r="O268" s="247"/>
      <c r="P268" s="247"/>
      <c r="Q268" s="247"/>
      <c r="R268" s="247"/>
      <c r="S268" s="247"/>
      <c r="T268" s="247"/>
      <c r="U268" s="247"/>
      <c r="V268" s="247"/>
      <c r="W268" s="247"/>
      <c r="X268" s="247"/>
      <c r="Y268" s="247"/>
      <c r="Z268" s="247"/>
      <c r="AA268" s="247"/>
      <c r="AB268" s="247"/>
      <c r="AC268" s="247"/>
      <c r="AD268" s="247"/>
      <c r="AE268" s="247"/>
      <c r="AF268" s="247"/>
      <c r="AG268" s="247"/>
      <c r="AH268" s="247"/>
      <c r="AI268" s="247"/>
      <c r="AJ268" s="247"/>
      <c r="AK268" s="247"/>
      <c r="AL268" s="247"/>
      <c r="AM268" s="247"/>
      <c r="AN268" s="247"/>
      <c r="AO268" s="247"/>
      <c r="AP268" s="247"/>
      <c r="AQ268" s="247"/>
      <c r="AR268" s="247"/>
      <c r="AS268" s="247"/>
      <c r="AT268" s="247"/>
      <c r="AU268" s="247"/>
      <c r="AV268" s="247"/>
      <c r="AW268" s="247"/>
      <c r="AX268" s="247"/>
      <c r="AY268" s="247"/>
      <c r="AZ268" s="247"/>
      <c r="BA268" s="247"/>
      <c r="BB268" s="247" t="s">
        <v>341</v>
      </c>
      <c r="BC268" s="224"/>
      <c r="BD268" s="225"/>
      <c r="BE268" s="270"/>
      <c r="BF268" s="270"/>
      <c r="BG268" s="271"/>
      <c r="BH268" s="269"/>
      <c r="BI268" s="270"/>
      <c r="BJ268" s="270"/>
      <c r="BK268" s="271"/>
      <c r="BL268" s="269"/>
      <c r="BM268" s="384"/>
      <c r="BN268" s="270"/>
      <c r="BO268" s="271"/>
      <c r="BP268" s="224"/>
      <c r="BQ268" s="225"/>
      <c r="BR268" s="225"/>
      <c r="BS268" s="270"/>
      <c r="BT268" s="271"/>
      <c r="BU268" s="224"/>
      <c r="BV268" s="225"/>
      <c r="BW268" s="225"/>
      <c r="BX268" s="226"/>
      <c r="BY268" s="224"/>
      <c r="BZ268" s="225"/>
      <c r="CA268" s="225"/>
      <c r="CB268" s="226"/>
      <c r="CC268" s="224"/>
      <c r="CD268" s="225"/>
      <c r="CE268" s="225"/>
      <c r="CF268" s="225"/>
      <c r="CG268" s="226"/>
      <c r="CH268" s="224"/>
      <c r="CI268" s="225"/>
      <c r="CJ268" s="225"/>
      <c r="CK268" s="226"/>
      <c r="CL268" s="224"/>
      <c r="CM268" s="225"/>
      <c r="CN268" s="225"/>
      <c r="CO268" s="225"/>
      <c r="CP268" s="225"/>
      <c r="CQ268" s="519"/>
      <c r="CR268" s="225"/>
      <c r="CS268" s="225"/>
      <c r="CT268" s="226"/>
      <c r="CU268" s="224"/>
      <c r="CV268" s="225"/>
      <c r="CW268" s="225"/>
      <c r="CX268" s="226"/>
      <c r="CY268" s="224"/>
      <c r="CZ268" s="225"/>
      <c r="DA268" s="225"/>
      <c r="DB268" s="226"/>
      <c r="DC268" s="224"/>
      <c r="DD268" s="225"/>
      <c r="DE268" s="225"/>
      <c r="DF268" s="225"/>
      <c r="DG268" s="226"/>
      <c r="DH268" s="224"/>
      <c r="DI268" s="225"/>
      <c r="DJ268" s="225"/>
      <c r="DK268" s="226"/>
      <c r="DL268" s="224"/>
      <c r="DM268" s="225"/>
      <c r="DN268" s="225"/>
      <c r="DO268" s="226"/>
      <c r="DP268" s="224"/>
      <c r="DQ268" s="225"/>
      <c r="DR268" s="225"/>
      <c r="DS268" s="225"/>
      <c r="DT268" s="226"/>
    </row>
    <row r="269" spans="1:126" s="220" customFormat="1" ht="9" customHeight="1">
      <c r="B269" s="392" t="s">
        <v>667</v>
      </c>
      <c r="C269" s="247"/>
      <c r="D269" s="247"/>
      <c r="E269" s="247"/>
      <c r="F269" s="247"/>
      <c r="G269" s="247"/>
      <c r="H269" s="247"/>
      <c r="I269" s="247"/>
      <c r="J269" s="247"/>
      <c r="K269" s="247"/>
      <c r="L269" s="247"/>
      <c r="M269" s="247"/>
      <c r="N269" s="247"/>
      <c r="O269" s="247"/>
      <c r="P269" s="247"/>
      <c r="Q269" s="247"/>
      <c r="R269" s="247"/>
      <c r="S269" s="247"/>
      <c r="T269" s="247"/>
      <c r="U269" s="247"/>
      <c r="V269" s="247"/>
      <c r="W269" s="247"/>
      <c r="X269" s="247"/>
      <c r="Y269" s="247"/>
      <c r="Z269" s="247"/>
      <c r="AA269" s="247"/>
      <c r="AB269" s="247"/>
      <c r="AC269" s="247"/>
      <c r="AD269" s="247"/>
      <c r="AE269" s="247"/>
      <c r="AF269" s="247"/>
      <c r="AG269" s="247"/>
      <c r="AH269" s="247"/>
      <c r="AI269" s="247"/>
      <c r="AJ269" s="247"/>
      <c r="AK269" s="247"/>
      <c r="AL269" s="247"/>
      <c r="AM269" s="247"/>
      <c r="AN269" s="247"/>
      <c r="AO269" s="247"/>
      <c r="AP269" s="247"/>
      <c r="AQ269" s="247"/>
      <c r="AR269" s="247"/>
      <c r="AS269" s="247"/>
      <c r="AT269" s="247"/>
      <c r="AU269" s="247"/>
      <c r="AV269" s="247"/>
      <c r="AW269" s="247"/>
      <c r="AX269" s="247"/>
      <c r="AY269" s="247"/>
      <c r="AZ269" s="247"/>
      <c r="BA269" s="247"/>
      <c r="BB269" s="247" t="s">
        <v>341</v>
      </c>
      <c r="BC269" s="224"/>
      <c r="BD269" s="225"/>
      <c r="BE269" s="270"/>
      <c r="BF269" s="270"/>
      <c r="BG269" s="271"/>
      <c r="BH269" s="269"/>
      <c r="BI269" s="270"/>
      <c r="BJ269" s="270"/>
      <c r="BK269" s="271"/>
      <c r="BL269" s="269"/>
      <c r="BM269" s="273"/>
      <c r="BN269" s="273"/>
      <c r="BO269" s="271"/>
      <c r="BP269" s="224"/>
      <c r="BQ269" s="225"/>
      <c r="BR269" s="225"/>
      <c r="BS269" s="270"/>
      <c r="BT269" s="271"/>
      <c r="BU269" s="224"/>
      <c r="BV269" s="225"/>
      <c r="BW269" s="225"/>
      <c r="BX269" s="226"/>
      <c r="BY269" s="224"/>
      <c r="BZ269" s="225"/>
      <c r="CA269" s="225"/>
      <c r="CB269" s="226"/>
      <c r="CC269" s="224"/>
      <c r="CD269" s="225"/>
      <c r="CE269" s="225"/>
      <c r="CF269" s="225"/>
      <c r="CG269" s="226"/>
      <c r="CH269" s="224"/>
      <c r="CI269" s="225"/>
      <c r="CJ269" s="225"/>
      <c r="CK269" s="226"/>
      <c r="CL269" s="224"/>
      <c r="CM269" s="225"/>
      <c r="CN269" s="225"/>
      <c r="CO269" s="225"/>
      <c r="CP269" s="225"/>
      <c r="CQ269" s="519"/>
      <c r="CR269" s="225"/>
      <c r="CS269" s="225"/>
      <c r="CT269" s="226"/>
      <c r="CU269" s="224"/>
      <c r="CV269" s="225"/>
      <c r="CW269" s="225"/>
      <c r="CX269" s="226"/>
      <c r="CY269" s="224"/>
      <c r="CZ269" s="225"/>
      <c r="DA269" s="225"/>
      <c r="DB269" s="226"/>
      <c r="DC269" s="224"/>
      <c r="DD269" s="225"/>
      <c r="DE269" s="225"/>
      <c r="DF269" s="225"/>
      <c r="DG269" s="226"/>
      <c r="DH269" s="224"/>
      <c r="DI269" s="225"/>
      <c r="DJ269" s="225"/>
      <c r="DK269" s="226"/>
      <c r="DL269" s="224"/>
      <c r="DM269" s="225"/>
      <c r="DN269" s="225"/>
      <c r="DO269" s="226"/>
      <c r="DP269" s="224"/>
      <c r="DQ269" s="225"/>
      <c r="DR269" s="225"/>
      <c r="DS269" s="225"/>
      <c r="DT269" s="226"/>
    </row>
    <row r="270" spans="1:126" s="220" customFormat="1" ht="9" customHeight="1" thickBot="1">
      <c r="B270" s="392" t="s">
        <v>346</v>
      </c>
      <c r="C270" s="247"/>
      <c r="D270" s="247"/>
      <c r="E270" s="247"/>
      <c r="F270" s="247"/>
      <c r="G270" s="247"/>
      <c r="H270" s="247"/>
      <c r="I270" s="247"/>
      <c r="J270" s="247"/>
      <c r="K270" s="247"/>
      <c r="L270" s="247"/>
      <c r="M270" s="247"/>
      <c r="N270" s="247"/>
      <c r="O270" s="247"/>
      <c r="P270" s="247"/>
      <c r="Q270" s="247"/>
      <c r="R270" s="247"/>
      <c r="S270" s="247"/>
      <c r="T270" s="247"/>
      <c r="U270" s="247"/>
      <c r="V270" s="247"/>
      <c r="W270" s="247"/>
      <c r="X270" s="247"/>
      <c r="Y270" s="247"/>
      <c r="Z270" s="247"/>
      <c r="AA270" s="247"/>
      <c r="AB270" s="247"/>
      <c r="AC270" s="247"/>
      <c r="AD270" s="247"/>
      <c r="AE270" s="247"/>
      <c r="AF270" s="247"/>
      <c r="AG270" s="247"/>
      <c r="AH270" s="247"/>
      <c r="AI270" s="247"/>
      <c r="AJ270" s="247"/>
      <c r="AK270" s="247"/>
      <c r="AL270" s="247"/>
      <c r="AM270" s="247"/>
      <c r="AN270" s="247"/>
      <c r="AO270" s="247"/>
      <c r="AP270" s="247"/>
      <c r="AQ270" s="247"/>
      <c r="AR270" s="247"/>
      <c r="AS270" s="247"/>
      <c r="AT270" s="247"/>
      <c r="AU270" s="247"/>
      <c r="AV270" s="247"/>
      <c r="AW270" s="247"/>
      <c r="AX270" s="247"/>
      <c r="AY270" s="247"/>
      <c r="AZ270" s="247"/>
      <c r="BA270" s="247"/>
      <c r="BB270" s="247" t="s">
        <v>341</v>
      </c>
      <c r="BC270" s="224"/>
      <c r="BD270" s="225"/>
      <c r="BE270" s="270"/>
      <c r="BF270" s="270"/>
      <c r="BG270" s="271"/>
      <c r="BH270" s="269"/>
      <c r="BI270" s="270"/>
      <c r="BJ270" s="270"/>
      <c r="BK270" s="271"/>
      <c r="BL270" s="269"/>
      <c r="BM270" s="225"/>
      <c r="BN270" s="225"/>
      <c r="BO270" s="385"/>
      <c r="BP270" s="224"/>
      <c r="BQ270" s="225"/>
      <c r="BR270" s="225"/>
      <c r="BS270" s="270"/>
      <c r="BT270" s="271"/>
      <c r="BU270" s="224"/>
      <c r="BV270" s="225"/>
      <c r="BW270" s="225"/>
      <c r="BX270" s="226"/>
      <c r="BY270" s="224"/>
      <c r="BZ270" s="225"/>
      <c r="CA270" s="225"/>
      <c r="CB270" s="226"/>
      <c r="CC270" s="224"/>
      <c r="CD270" s="225"/>
      <c r="CE270" s="225"/>
      <c r="CF270" s="225"/>
      <c r="CG270" s="226"/>
      <c r="CH270" s="224"/>
      <c r="CI270" s="225"/>
      <c r="CJ270" s="225"/>
      <c r="CK270" s="226"/>
      <c r="CL270" s="224"/>
      <c r="CM270" s="225"/>
      <c r="CN270" s="225"/>
      <c r="CO270" s="225"/>
      <c r="CP270" s="225"/>
      <c r="CQ270" s="519"/>
      <c r="CR270" s="225"/>
      <c r="CS270" s="225"/>
      <c r="CT270" s="226"/>
      <c r="CU270" s="224"/>
      <c r="CV270" s="225"/>
      <c r="CW270" s="225"/>
      <c r="CX270" s="226"/>
      <c r="CY270" s="224"/>
      <c r="CZ270" s="225"/>
      <c r="DA270" s="225"/>
      <c r="DB270" s="226"/>
      <c r="DC270" s="224"/>
      <c r="DD270" s="225"/>
      <c r="DE270" s="225"/>
      <c r="DF270" s="225"/>
      <c r="DG270" s="226"/>
      <c r="DH270" s="224"/>
      <c r="DI270" s="225"/>
      <c r="DJ270" s="225"/>
      <c r="DK270" s="226"/>
      <c r="DL270" s="224"/>
      <c r="DM270" s="225"/>
      <c r="DN270" s="225"/>
      <c r="DO270" s="226"/>
      <c r="DP270" s="224"/>
      <c r="DQ270" s="225"/>
      <c r="DR270" s="225"/>
      <c r="DS270" s="225"/>
      <c r="DT270" s="226"/>
    </row>
    <row r="271" spans="1:126" s="220" customFormat="1" ht="9" customHeight="1" thickBot="1">
      <c r="B271" s="392" t="s">
        <v>498</v>
      </c>
      <c r="C271" s="247"/>
      <c r="D271" s="247"/>
      <c r="E271" s="247"/>
      <c r="F271" s="247"/>
      <c r="G271" s="247"/>
      <c r="H271" s="247"/>
      <c r="I271" s="247"/>
      <c r="J271" s="247"/>
      <c r="K271" s="247"/>
      <c r="L271" s="247"/>
      <c r="M271" s="247"/>
      <c r="N271" s="247"/>
      <c r="O271" s="247"/>
      <c r="P271" s="247"/>
      <c r="Q271" s="247"/>
      <c r="R271" s="247"/>
      <c r="S271" s="247"/>
      <c r="T271" s="247"/>
      <c r="U271" s="247"/>
      <c r="V271" s="247"/>
      <c r="W271" s="247"/>
      <c r="X271" s="247"/>
      <c r="Y271" s="247"/>
      <c r="Z271" s="247"/>
      <c r="AA271" s="247"/>
      <c r="AB271" s="247"/>
      <c r="AC271" s="247"/>
      <c r="AD271" s="247"/>
      <c r="AE271" s="247"/>
      <c r="AF271" s="247"/>
      <c r="AG271" s="247"/>
      <c r="AH271" s="247"/>
      <c r="AI271" s="247"/>
      <c r="AJ271" s="247"/>
      <c r="AK271" s="247"/>
      <c r="AL271" s="247"/>
      <c r="AM271" s="247"/>
      <c r="AN271" s="247"/>
      <c r="AO271" s="247"/>
      <c r="AP271" s="247"/>
      <c r="AQ271" s="247"/>
      <c r="AR271" s="247"/>
      <c r="AS271" s="247"/>
      <c r="AT271" s="247"/>
      <c r="AU271" s="247"/>
      <c r="AV271" s="247"/>
      <c r="AW271" s="247"/>
      <c r="AX271" s="247"/>
      <c r="AY271" s="247"/>
      <c r="AZ271" s="247"/>
      <c r="BA271" s="247"/>
      <c r="BB271" s="247" t="s">
        <v>341</v>
      </c>
      <c r="BC271" s="224"/>
      <c r="BD271" s="225"/>
      <c r="BE271" s="270"/>
      <c r="BF271" s="270"/>
      <c r="BG271" s="271"/>
      <c r="BH271" s="269"/>
      <c r="BI271" s="270"/>
      <c r="BJ271" s="270"/>
      <c r="BK271" s="271"/>
      <c r="BL271" s="269"/>
      <c r="BM271" s="270"/>
      <c r="BN271" s="270"/>
      <c r="BO271" s="226"/>
      <c r="BP271" s="614"/>
      <c r="BQ271" s="615"/>
      <c r="BR271" s="225"/>
      <c r="BS271" s="270"/>
      <c r="BT271" s="271"/>
      <c r="BU271" s="224"/>
      <c r="BV271" s="225"/>
      <c r="BW271" s="225"/>
      <c r="BX271" s="226"/>
      <c r="BY271" s="224"/>
      <c r="BZ271" s="225"/>
      <c r="CA271" s="225"/>
      <c r="CB271" s="226"/>
      <c r="CC271" s="224"/>
      <c r="CD271" s="225"/>
      <c r="CE271" s="225"/>
      <c r="CF271" s="225"/>
      <c r="CG271" s="226"/>
      <c r="CH271" s="224"/>
      <c r="CI271" s="225"/>
      <c r="CJ271" s="225"/>
      <c r="CK271" s="226"/>
      <c r="CL271" s="224"/>
      <c r="CM271" s="225"/>
      <c r="CN271" s="225"/>
      <c r="CO271" s="225"/>
      <c r="CP271" s="225"/>
      <c r="CQ271" s="519"/>
      <c r="CR271" s="225"/>
      <c r="CS271" s="225"/>
      <c r="CT271" s="226"/>
      <c r="CU271" s="224"/>
      <c r="CV271" s="225"/>
      <c r="CW271" s="225"/>
      <c r="CX271" s="226"/>
      <c r="CY271" s="224"/>
      <c r="CZ271" s="225"/>
      <c r="DA271" s="225"/>
      <c r="DB271" s="226"/>
      <c r="DC271" s="224"/>
      <c r="DD271" s="225"/>
      <c r="DE271" s="225"/>
      <c r="DF271" s="225"/>
      <c r="DG271" s="226"/>
      <c r="DH271" s="224"/>
      <c r="DI271" s="225"/>
      <c r="DJ271" s="225"/>
      <c r="DK271" s="226"/>
      <c r="DL271" s="224"/>
      <c r="DM271" s="225"/>
      <c r="DN271" s="225"/>
      <c r="DO271" s="226"/>
      <c r="DP271" s="224"/>
      <c r="DQ271" s="225"/>
      <c r="DR271" s="225"/>
      <c r="DS271" s="225"/>
      <c r="DT271" s="226"/>
    </row>
    <row r="272" spans="1:126" s="220" customFormat="1" ht="9" customHeight="1" thickBot="1">
      <c r="B272" s="392" t="s">
        <v>579</v>
      </c>
      <c r="C272" s="247"/>
      <c r="D272" s="247"/>
      <c r="E272" s="247"/>
      <c r="F272" s="247"/>
      <c r="G272" s="247"/>
      <c r="H272" s="247"/>
      <c r="I272" s="247"/>
      <c r="J272" s="247"/>
      <c r="K272" s="247"/>
      <c r="L272" s="247"/>
      <c r="M272" s="247"/>
      <c r="N272" s="247"/>
      <c r="O272" s="247"/>
      <c r="P272" s="247"/>
      <c r="Q272" s="247"/>
      <c r="R272" s="247"/>
      <c r="S272" s="247"/>
      <c r="T272" s="247"/>
      <c r="U272" s="247"/>
      <c r="V272" s="247"/>
      <c r="W272" s="247"/>
      <c r="X272" s="247"/>
      <c r="Y272" s="247"/>
      <c r="Z272" s="247"/>
      <c r="AA272" s="247"/>
      <c r="AB272" s="247"/>
      <c r="AC272" s="247"/>
      <c r="AD272" s="247"/>
      <c r="AE272" s="247"/>
      <c r="AF272" s="247"/>
      <c r="AG272" s="247"/>
      <c r="AH272" s="247"/>
      <c r="AI272" s="247"/>
      <c r="AJ272" s="247"/>
      <c r="AK272" s="247"/>
      <c r="AL272" s="247"/>
      <c r="AM272" s="247"/>
      <c r="AN272" s="247"/>
      <c r="AO272" s="247"/>
      <c r="AP272" s="247"/>
      <c r="AQ272" s="247"/>
      <c r="AR272" s="247"/>
      <c r="AS272" s="247"/>
      <c r="AT272" s="247"/>
      <c r="AU272" s="247"/>
      <c r="AV272" s="247"/>
      <c r="AW272" s="247"/>
      <c r="AX272" s="247"/>
      <c r="AY272" s="247"/>
      <c r="AZ272" s="247"/>
      <c r="BA272" s="247"/>
      <c r="BB272" s="247" t="s">
        <v>341</v>
      </c>
      <c r="BC272" s="224"/>
      <c r="BD272" s="225"/>
      <c r="BE272" s="270"/>
      <c r="BF272" s="270"/>
      <c r="BG272" s="271"/>
      <c r="BH272" s="269"/>
      <c r="BI272" s="270"/>
      <c r="BJ272" s="270"/>
      <c r="BK272" s="271"/>
      <c r="BL272" s="269"/>
      <c r="BM272" s="270"/>
      <c r="BN272" s="270"/>
      <c r="BO272" s="572"/>
      <c r="BP272" s="573"/>
      <c r="BQ272" s="225"/>
      <c r="BR272" s="225"/>
      <c r="BS272" s="270"/>
      <c r="BT272" s="271"/>
      <c r="BU272" s="224"/>
      <c r="BV272" s="225"/>
      <c r="BW272" s="225"/>
      <c r="BX272" s="226"/>
      <c r="BY272" s="224"/>
      <c r="BZ272" s="225"/>
      <c r="CA272" s="225"/>
      <c r="CB272" s="226"/>
      <c r="CC272" s="224"/>
      <c r="CD272" s="225"/>
      <c r="CE272" s="225"/>
      <c r="CF272" s="225"/>
      <c r="CG272" s="226"/>
      <c r="CH272" s="224"/>
      <c r="CI272" s="225"/>
      <c r="CJ272" s="225"/>
      <c r="CK272" s="226"/>
      <c r="CL272" s="224"/>
      <c r="CM272" s="225"/>
      <c r="CN272" s="225"/>
      <c r="CO272" s="225"/>
      <c r="CP272" s="225"/>
      <c r="CQ272" s="519"/>
      <c r="CR272" s="225"/>
      <c r="CS272" s="225"/>
      <c r="CT272" s="226"/>
      <c r="CU272" s="224"/>
      <c r="CV272" s="225"/>
      <c r="CW272" s="225"/>
      <c r="CX272" s="226"/>
      <c r="CY272" s="224"/>
      <c r="CZ272" s="225"/>
      <c r="DA272" s="225"/>
      <c r="DB272" s="226"/>
      <c r="DC272" s="224"/>
      <c r="DD272" s="225"/>
      <c r="DE272" s="225"/>
      <c r="DF272" s="225"/>
      <c r="DG272" s="226"/>
      <c r="DH272" s="224"/>
      <c r="DI272" s="225"/>
      <c r="DJ272" s="225"/>
      <c r="DK272" s="226"/>
      <c r="DL272" s="224"/>
      <c r="DM272" s="225"/>
      <c r="DN272" s="225"/>
      <c r="DO272" s="226"/>
      <c r="DP272" s="224"/>
      <c r="DQ272" s="225"/>
      <c r="DR272" s="225"/>
      <c r="DS272" s="225"/>
      <c r="DT272" s="226"/>
    </row>
    <row r="273" spans="1:126" s="220" customFormat="1" ht="9" customHeight="1">
      <c r="B273" s="388" t="s">
        <v>347</v>
      </c>
      <c r="C273" s="247"/>
      <c r="D273" s="247"/>
      <c r="E273" s="247"/>
      <c r="F273" s="247"/>
      <c r="G273" s="247"/>
      <c r="H273" s="247"/>
      <c r="I273" s="247"/>
      <c r="J273" s="247"/>
      <c r="K273" s="247"/>
      <c r="L273" s="247"/>
      <c r="M273" s="247"/>
      <c r="N273" s="247"/>
      <c r="O273" s="247"/>
      <c r="P273" s="247"/>
      <c r="Q273" s="247"/>
      <c r="R273" s="247"/>
      <c r="S273" s="247"/>
      <c r="T273" s="247"/>
      <c r="U273" s="247"/>
      <c r="V273" s="247"/>
      <c r="W273" s="247"/>
      <c r="X273" s="247"/>
      <c r="Y273" s="247"/>
      <c r="Z273" s="247"/>
      <c r="AA273" s="247"/>
      <c r="AB273" s="247"/>
      <c r="AC273" s="247"/>
      <c r="AD273" s="247"/>
      <c r="AE273" s="247"/>
      <c r="AF273" s="247"/>
      <c r="AG273" s="247"/>
      <c r="AH273" s="247"/>
      <c r="AI273" s="247"/>
      <c r="AJ273" s="247"/>
      <c r="AK273" s="247"/>
      <c r="AL273" s="247"/>
      <c r="AM273" s="247"/>
      <c r="AN273" s="247"/>
      <c r="AO273" s="247"/>
      <c r="AP273" s="247"/>
      <c r="AQ273" s="247"/>
      <c r="AR273" s="247"/>
      <c r="AS273" s="247"/>
      <c r="AT273" s="247"/>
      <c r="AU273" s="247"/>
      <c r="AV273" s="247"/>
      <c r="AW273" s="247"/>
      <c r="AX273" s="247"/>
      <c r="AY273" s="247"/>
      <c r="AZ273" s="247"/>
      <c r="BA273" s="247"/>
      <c r="BB273" s="247" t="s">
        <v>341</v>
      </c>
      <c r="BC273" s="224"/>
      <c r="BD273" s="225"/>
      <c r="BE273" s="270"/>
      <c r="BF273" s="270"/>
      <c r="BG273" s="271"/>
      <c r="BH273" s="269"/>
      <c r="BI273" s="270"/>
      <c r="BJ273" s="270"/>
      <c r="BK273" s="271"/>
      <c r="BL273" s="269"/>
      <c r="BM273" s="225"/>
      <c r="BN273" s="225"/>
      <c r="BO273" s="271"/>
      <c r="BP273" s="224"/>
      <c r="BQ273" s="225"/>
      <c r="BR273" s="225"/>
      <c r="BS273" s="270"/>
      <c r="BT273" s="271"/>
      <c r="BU273" s="224"/>
      <c r="BV273" s="225"/>
      <c r="BW273" s="225"/>
      <c r="BX273" s="226"/>
      <c r="BY273" s="224"/>
      <c r="BZ273" s="225"/>
      <c r="CA273" s="225"/>
      <c r="CB273" s="226"/>
      <c r="CC273" s="224"/>
      <c r="CD273" s="225"/>
      <c r="CE273" s="225"/>
      <c r="CF273" s="225"/>
      <c r="CG273" s="226"/>
      <c r="CH273" s="224"/>
      <c r="CI273" s="225"/>
      <c r="CJ273" s="225"/>
      <c r="CK273" s="226"/>
      <c r="CL273" s="224"/>
      <c r="CM273" s="225"/>
      <c r="CN273" s="225"/>
      <c r="CO273" s="225"/>
      <c r="CP273" s="225"/>
      <c r="CQ273" s="519"/>
      <c r="CR273" s="225"/>
      <c r="CS273" s="225"/>
      <c r="CT273" s="226"/>
      <c r="CU273" s="224"/>
      <c r="CV273" s="225"/>
      <c r="CW273" s="225"/>
      <c r="CX273" s="226"/>
      <c r="CY273" s="224"/>
      <c r="CZ273" s="225"/>
      <c r="DA273" s="225"/>
      <c r="DB273" s="226"/>
      <c r="DC273" s="224"/>
      <c r="DD273" s="225"/>
      <c r="DE273" s="225"/>
      <c r="DF273" s="225"/>
      <c r="DG273" s="226"/>
      <c r="DH273" s="224"/>
      <c r="DI273" s="225"/>
      <c r="DJ273" s="225"/>
      <c r="DK273" s="226"/>
      <c r="DL273" s="224"/>
      <c r="DM273" s="225"/>
      <c r="DN273" s="225"/>
      <c r="DO273" s="226"/>
      <c r="DP273" s="224"/>
      <c r="DQ273" s="225"/>
      <c r="DR273" s="225"/>
      <c r="DS273" s="225"/>
      <c r="DT273" s="226"/>
    </row>
    <row r="274" spans="1:126" s="220" customFormat="1" ht="9" customHeight="1">
      <c r="B274" s="389" t="s">
        <v>343</v>
      </c>
      <c r="C274" s="247"/>
      <c r="D274" s="247"/>
      <c r="E274" s="247"/>
      <c r="F274" s="247"/>
      <c r="G274" s="247"/>
      <c r="H274" s="247"/>
      <c r="I274" s="247"/>
      <c r="J274" s="247"/>
      <c r="K274" s="247"/>
      <c r="L274" s="247"/>
      <c r="M274" s="247"/>
      <c r="N274" s="247"/>
      <c r="O274" s="247"/>
      <c r="P274" s="247"/>
      <c r="Q274" s="247"/>
      <c r="R274" s="247"/>
      <c r="S274" s="247"/>
      <c r="T274" s="247"/>
      <c r="U274" s="247"/>
      <c r="V274" s="247"/>
      <c r="W274" s="247"/>
      <c r="X274" s="247"/>
      <c r="Y274" s="247"/>
      <c r="Z274" s="247"/>
      <c r="AA274" s="247"/>
      <c r="AB274" s="247"/>
      <c r="AC274" s="247"/>
      <c r="AD274" s="247"/>
      <c r="AE274" s="247"/>
      <c r="AF274" s="247"/>
      <c r="AG274" s="247"/>
      <c r="AH274" s="247"/>
      <c r="AI274" s="247"/>
      <c r="AJ274" s="247"/>
      <c r="AK274" s="247"/>
      <c r="AL274" s="247"/>
      <c r="AM274" s="247"/>
      <c r="AN274" s="247"/>
      <c r="AO274" s="247"/>
      <c r="AP274" s="247"/>
      <c r="AQ274" s="247"/>
      <c r="AR274" s="247"/>
      <c r="AS274" s="247"/>
      <c r="AT274" s="247"/>
      <c r="AU274" s="247"/>
      <c r="AV274" s="247"/>
      <c r="AW274" s="247"/>
      <c r="AX274" s="247"/>
      <c r="AY274" s="247"/>
      <c r="AZ274" s="247"/>
      <c r="BA274" s="247"/>
      <c r="BB274" s="247" t="s">
        <v>341</v>
      </c>
      <c r="BC274" s="224"/>
      <c r="BD274" s="225"/>
      <c r="BE274" s="270"/>
      <c r="BF274" s="270"/>
      <c r="BG274" s="271"/>
      <c r="BH274" s="269"/>
      <c r="BI274" s="270"/>
      <c r="BJ274" s="270"/>
      <c r="BK274" s="271"/>
      <c r="BL274" s="269"/>
      <c r="BM274" s="133"/>
      <c r="BN274" s="383"/>
      <c r="BO274" s="271"/>
      <c r="BP274" s="224"/>
      <c r="BQ274" s="225"/>
      <c r="BR274" s="225"/>
      <c r="BS274" s="270"/>
      <c r="BT274" s="271"/>
      <c r="BU274" s="224"/>
      <c r="BV274" s="225"/>
      <c r="BW274" s="225"/>
      <c r="BX274" s="226"/>
      <c r="BY274" s="224"/>
      <c r="BZ274" s="225"/>
      <c r="CA274" s="225"/>
      <c r="CB274" s="226"/>
      <c r="CC274" s="224"/>
      <c r="CD274" s="225"/>
      <c r="CE274" s="225"/>
      <c r="CF274" s="225"/>
      <c r="CG274" s="226"/>
      <c r="CH274" s="224"/>
      <c r="CI274" s="225"/>
      <c r="CJ274" s="225"/>
      <c r="CK274" s="226"/>
      <c r="CL274" s="224"/>
      <c r="CM274" s="225"/>
      <c r="CN274" s="225"/>
      <c r="CO274" s="225"/>
      <c r="CP274" s="225"/>
      <c r="CQ274" s="519"/>
      <c r="CR274" s="225"/>
      <c r="CS274" s="225"/>
      <c r="CT274" s="226"/>
      <c r="CU274" s="224"/>
      <c r="CV274" s="225"/>
      <c r="CW274" s="225"/>
      <c r="CX274" s="226"/>
      <c r="CY274" s="224"/>
      <c r="CZ274" s="225"/>
      <c r="DA274" s="225"/>
      <c r="DB274" s="226"/>
      <c r="DC274" s="224"/>
      <c r="DD274" s="225"/>
      <c r="DE274" s="225"/>
      <c r="DF274" s="225"/>
      <c r="DG274" s="226"/>
      <c r="DH274" s="224"/>
      <c r="DI274" s="225"/>
      <c r="DJ274" s="225"/>
      <c r="DK274" s="226"/>
      <c r="DL274" s="224"/>
      <c r="DM274" s="225"/>
      <c r="DN274" s="225"/>
      <c r="DO274" s="226"/>
      <c r="DP274" s="224"/>
      <c r="DQ274" s="225"/>
      <c r="DR274" s="225"/>
      <c r="DS274" s="225"/>
      <c r="DT274" s="226"/>
    </row>
    <row r="275" spans="1:126" s="220" customFormat="1" ht="9" customHeight="1">
      <c r="B275" s="389" t="s">
        <v>345</v>
      </c>
      <c r="C275" s="247"/>
      <c r="D275" s="247"/>
      <c r="E275" s="247"/>
      <c r="F275" s="247"/>
      <c r="G275" s="247"/>
      <c r="H275" s="247"/>
      <c r="I275" s="247"/>
      <c r="J275" s="247"/>
      <c r="K275" s="247"/>
      <c r="L275" s="247"/>
      <c r="M275" s="247"/>
      <c r="N275" s="247"/>
      <c r="O275" s="247"/>
      <c r="P275" s="247"/>
      <c r="Q275" s="247"/>
      <c r="R275" s="247"/>
      <c r="S275" s="247"/>
      <c r="T275" s="247"/>
      <c r="U275" s="247"/>
      <c r="V275" s="247"/>
      <c r="W275" s="247"/>
      <c r="X275" s="247"/>
      <c r="Y275" s="247"/>
      <c r="Z275" s="247"/>
      <c r="AA275" s="247"/>
      <c r="AB275" s="247"/>
      <c r="AC275" s="247"/>
      <c r="AD275" s="247"/>
      <c r="AE275" s="247"/>
      <c r="AF275" s="247"/>
      <c r="AG275" s="247"/>
      <c r="AH275" s="247"/>
      <c r="AI275" s="247"/>
      <c r="AJ275" s="247"/>
      <c r="AK275" s="247"/>
      <c r="AL275" s="247"/>
      <c r="AM275" s="247"/>
      <c r="AN275" s="247"/>
      <c r="AO275" s="247"/>
      <c r="AP275" s="247"/>
      <c r="AQ275" s="247"/>
      <c r="AR275" s="247"/>
      <c r="AS275" s="247"/>
      <c r="AT275" s="247"/>
      <c r="AU275" s="247"/>
      <c r="AV275" s="247"/>
      <c r="AW275" s="247"/>
      <c r="AX275" s="247"/>
      <c r="AY275" s="247"/>
      <c r="AZ275" s="247"/>
      <c r="BA275" s="247"/>
      <c r="BB275" s="247" t="s">
        <v>341</v>
      </c>
      <c r="BC275" s="224"/>
      <c r="BD275" s="225"/>
      <c r="BE275" s="270"/>
      <c r="BF275" s="270"/>
      <c r="BG275" s="271"/>
      <c r="BH275" s="269"/>
      <c r="BI275" s="270"/>
      <c r="BJ275" s="270"/>
      <c r="BK275" s="271"/>
      <c r="BL275" s="269"/>
      <c r="BM275" s="133"/>
      <c r="BN275" s="384"/>
      <c r="BO275" s="271"/>
      <c r="BP275" s="224"/>
      <c r="BQ275" s="225"/>
      <c r="BR275" s="225"/>
      <c r="BS275" s="270"/>
      <c r="BT275" s="271"/>
      <c r="BU275" s="224"/>
      <c r="BV275" s="225"/>
      <c r="BW275" s="225"/>
      <c r="BX275" s="226"/>
      <c r="BY275" s="224"/>
      <c r="BZ275" s="225"/>
      <c r="CA275" s="225"/>
      <c r="CB275" s="226"/>
      <c r="CC275" s="224"/>
      <c r="CD275" s="225"/>
      <c r="CE275" s="225"/>
      <c r="CF275" s="225"/>
      <c r="CG275" s="226"/>
      <c r="CH275" s="224"/>
      <c r="CI275" s="225"/>
      <c r="CJ275" s="225"/>
      <c r="CK275" s="226"/>
      <c r="CL275" s="224"/>
      <c r="CM275" s="225"/>
      <c r="CN275" s="225"/>
      <c r="CO275" s="225"/>
      <c r="CP275" s="225"/>
      <c r="CQ275" s="519"/>
      <c r="CR275" s="225"/>
      <c r="CS275" s="225"/>
      <c r="CT275" s="226"/>
      <c r="CU275" s="224"/>
      <c r="CV275" s="225"/>
      <c r="CW275" s="225"/>
      <c r="CX275" s="226"/>
      <c r="CY275" s="224"/>
      <c r="CZ275" s="225"/>
      <c r="DA275" s="225"/>
      <c r="DB275" s="226"/>
      <c r="DC275" s="224"/>
      <c r="DD275" s="225"/>
      <c r="DE275" s="225"/>
      <c r="DF275" s="225"/>
      <c r="DG275" s="226"/>
      <c r="DH275" s="224"/>
      <c r="DI275" s="225"/>
      <c r="DJ275" s="225"/>
      <c r="DK275" s="226"/>
      <c r="DL275" s="224"/>
      <c r="DM275" s="225"/>
      <c r="DN275" s="225"/>
      <c r="DO275" s="226"/>
      <c r="DP275" s="224"/>
      <c r="DQ275" s="225"/>
      <c r="DR275" s="225"/>
      <c r="DS275" s="225"/>
      <c r="DT275" s="226"/>
    </row>
    <row r="276" spans="1:126" s="220" customFormat="1" ht="9" customHeight="1">
      <c r="B276" s="390" t="s">
        <v>349</v>
      </c>
      <c r="C276" s="247"/>
      <c r="D276" s="247"/>
      <c r="E276" s="247"/>
      <c r="F276" s="247"/>
      <c r="G276" s="247"/>
      <c r="H276" s="247"/>
      <c r="I276" s="247"/>
      <c r="J276" s="247"/>
      <c r="K276" s="247"/>
      <c r="L276" s="247"/>
      <c r="M276" s="247"/>
      <c r="N276" s="247"/>
      <c r="O276" s="247"/>
      <c r="P276" s="247"/>
      <c r="Q276" s="247"/>
      <c r="R276" s="247"/>
      <c r="S276" s="247"/>
      <c r="T276" s="247"/>
      <c r="U276" s="247"/>
      <c r="V276" s="247"/>
      <c r="W276" s="247"/>
      <c r="X276" s="247"/>
      <c r="Y276" s="247"/>
      <c r="Z276" s="247"/>
      <c r="AA276" s="247"/>
      <c r="AB276" s="247"/>
      <c r="AC276" s="247"/>
      <c r="AD276" s="247"/>
      <c r="AE276" s="247"/>
      <c r="AF276" s="247"/>
      <c r="AG276" s="247"/>
      <c r="AH276" s="247"/>
      <c r="AI276" s="247"/>
      <c r="AJ276" s="247"/>
      <c r="AK276" s="247"/>
      <c r="AL276" s="247"/>
      <c r="AM276" s="247"/>
      <c r="AN276" s="247"/>
      <c r="AO276" s="247"/>
      <c r="AP276" s="247"/>
      <c r="AQ276" s="247"/>
      <c r="AR276" s="247"/>
      <c r="AS276" s="247"/>
      <c r="AT276" s="247"/>
      <c r="AU276" s="247"/>
      <c r="AV276" s="247"/>
      <c r="AW276" s="247"/>
      <c r="AX276" s="247"/>
      <c r="AY276" s="247"/>
      <c r="AZ276" s="247"/>
      <c r="BA276" s="247"/>
      <c r="BB276" s="247" t="s">
        <v>341</v>
      </c>
      <c r="BC276" s="224"/>
      <c r="BD276" s="225"/>
      <c r="BE276" s="270"/>
      <c r="BF276" s="270"/>
      <c r="BG276" s="271"/>
      <c r="BH276" s="269"/>
      <c r="BI276" s="270"/>
      <c r="BJ276" s="270"/>
      <c r="BK276" s="271"/>
      <c r="BL276" s="269"/>
      <c r="BM276" s="225"/>
      <c r="BN276" s="225"/>
      <c r="BO276" s="271"/>
      <c r="BP276" s="275"/>
      <c r="BQ276" s="273"/>
      <c r="BR276" s="273"/>
      <c r="BS276" s="273"/>
      <c r="BT276" s="271"/>
      <c r="BU276" s="224"/>
      <c r="BV276" s="225"/>
      <c r="BW276" s="225"/>
      <c r="BX276" s="226"/>
      <c r="BY276" s="224"/>
      <c r="BZ276" s="225"/>
      <c r="CA276" s="225"/>
      <c r="CB276" s="226"/>
      <c r="CC276" s="224"/>
      <c r="CD276" s="225"/>
      <c r="CE276" s="225"/>
      <c r="CF276" s="225"/>
      <c r="CG276" s="226"/>
      <c r="CH276" s="224"/>
      <c r="CI276" s="225"/>
      <c r="CJ276" s="225"/>
      <c r="CK276" s="226"/>
      <c r="CL276" s="224"/>
      <c r="CM276" s="225"/>
      <c r="CN276" s="225"/>
      <c r="CO276" s="225"/>
      <c r="CP276" s="225"/>
      <c r="CQ276" s="519"/>
      <c r="CR276" s="225"/>
      <c r="CS276" s="225"/>
      <c r="CT276" s="226"/>
      <c r="CU276" s="224"/>
      <c r="CV276" s="225"/>
      <c r="CW276" s="225"/>
      <c r="CX276" s="226"/>
      <c r="CY276" s="224"/>
      <c r="CZ276" s="225"/>
      <c r="DA276" s="225"/>
      <c r="DB276" s="226"/>
      <c r="DC276" s="224"/>
      <c r="DD276" s="225"/>
      <c r="DE276" s="225"/>
      <c r="DF276" s="225"/>
      <c r="DG276" s="226"/>
      <c r="DH276" s="224"/>
      <c r="DI276" s="225"/>
      <c r="DJ276" s="225"/>
      <c r="DK276" s="226"/>
      <c r="DL276" s="224"/>
      <c r="DM276" s="225"/>
      <c r="DN276" s="225"/>
      <c r="DO276" s="226"/>
      <c r="DP276" s="224"/>
      <c r="DQ276" s="225"/>
      <c r="DR276" s="225"/>
      <c r="DS276" s="225"/>
      <c r="DT276" s="226"/>
    </row>
    <row r="277" spans="1:126" s="220" customFormat="1" ht="9" customHeight="1">
      <c r="B277" s="389" t="s">
        <v>348</v>
      </c>
      <c r="C277" s="247"/>
      <c r="D277" s="247"/>
      <c r="E277" s="247"/>
      <c r="F277" s="247"/>
      <c r="G277" s="247"/>
      <c r="H277" s="247"/>
      <c r="I277" s="247"/>
      <c r="J277" s="247"/>
      <c r="K277" s="247"/>
      <c r="L277" s="247"/>
      <c r="M277" s="247"/>
      <c r="N277" s="247"/>
      <c r="O277" s="247"/>
      <c r="P277" s="247"/>
      <c r="Q277" s="247"/>
      <c r="R277" s="247"/>
      <c r="S277" s="247"/>
      <c r="T277" s="247"/>
      <c r="U277" s="247"/>
      <c r="V277" s="247"/>
      <c r="W277" s="247"/>
      <c r="X277" s="247"/>
      <c r="Y277" s="247"/>
      <c r="Z277" s="247"/>
      <c r="AA277" s="247"/>
      <c r="AB277" s="247"/>
      <c r="AC277" s="247"/>
      <c r="AD277" s="247"/>
      <c r="AE277" s="247"/>
      <c r="AF277" s="247"/>
      <c r="AG277" s="247"/>
      <c r="AH277" s="247"/>
      <c r="AI277" s="247"/>
      <c r="AJ277" s="247"/>
      <c r="AK277" s="247"/>
      <c r="AL277" s="247"/>
      <c r="AM277" s="247"/>
      <c r="AN277" s="247"/>
      <c r="AO277" s="247"/>
      <c r="AP277" s="247"/>
      <c r="AQ277" s="247"/>
      <c r="AR277" s="247"/>
      <c r="AS277" s="247"/>
      <c r="AT277" s="247"/>
      <c r="AU277" s="247"/>
      <c r="AV277" s="247"/>
      <c r="AW277" s="247"/>
      <c r="AX277" s="247"/>
      <c r="AY277" s="247"/>
      <c r="AZ277" s="247"/>
      <c r="BA277" s="247"/>
      <c r="BB277" s="247" t="s">
        <v>341</v>
      </c>
      <c r="BC277" s="224"/>
      <c r="BD277" s="225"/>
      <c r="BE277" s="270"/>
      <c r="BF277" s="270"/>
      <c r="BG277" s="271"/>
      <c r="BH277" s="269"/>
      <c r="BI277" s="270"/>
      <c r="BJ277" s="270"/>
      <c r="BK277" s="271"/>
      <c r="BL277" s="269"/>
      <c r="BM277" s="225"/>
      <c r="BN277" s="225"/>
      <c r="BO277" s="410"/>
      <c r="BP277" s="412"/>
      <c r="BQ277" s="225"/>
      <c r="BR277" s="225"/>
      <c r="BS277" s="133"/>
      <c r="BT277" s="271"/>
      <c r="BU277" s="224"/>
      <c r="BV277" s="225"/>
      <c r="BW277" s="225"/>
      <c r="BX277" s="226"/>
      <c r="BY277" s="224"/>
      <c r="BZ277" s="225"/>
      <c r="CA277" s="225"/>
      <c r="CB277" s="226"/>
      <c r="CC277" s="224"/>
      <c r="CD277" s="225"/>
      <c r="CE277" s="225"/>
      <c r="CF277" s="225"/>
      <c r="CG277" s="226"/>
      <c r="CH277" s="224"/>
      <c r="CI277" s="225"/>
      <c r="CJ277" s="225"/>
      <c r="CK277" s="226"/>
      <c r="CL277" s="224"/>
      <c r="CM277" s="225"/>
      <c r="CN277" s="225"/>
      <c r="CO277" s="225"/>
      <c r="CP277" s="225"/>
      <c r="CQ277" s="519"/>
      <c r="CR277" s="225"/>
      <c r="CS277" s="225"/>
      <c r="CT277" s="226"/>
      <c r="CU277" s="224"/>
      <c r="CV277" s="225"/>
      <c r="CW277" s="225"/>
      <c r="CX277" s="226"/>
      <c r="CY277" s="224"/>
      <c r="CZ277" s="225"/>
      <c r="DA277" s="225"/>
      <c r="DB277" s="226"/>
      <c r="DC277" s="224"/>
      <c r="DD277" s="225"/>
      <c r="DE277" s="225"/>
      <c r="DF277" s="225"/>
      <c r="DG277" s="226"/>
      <c r="DH277" s="224"/>
      <c r="DI277" s="225"/>
      <c r="DJ277" s="225"/>
      <c r="DK277" s="226"/>
      <c r="DL277" s="224"/>
      <c r="DM277" s="225"/>
      <c r="DN277" s="225"/>
      <c r="DO277" s="226"/>
      <c r="DP277" s="224"/>
      <c r="DQ277" s="225"/>
      <c r="DR277" s="225"/>
      <c r="DS277" s="225"/>
      <c r="DT277" s="226"/>
    </row>
    <row r="278" spans="1:126" s="220" customFormat="1" ht="9" customHeight="1">
      <c r="B278" s="246" t="s">
        <v>196</v>
      </c>
      <c r="C278" s="247"/>
      <c r="D278" s="247"/>
      <c r="E278" s="247"/>
      <c r="F278" s="247"/>
      <c r="G278" s="247"/>
      <c r="H278" s="247"/>
      <c r="I278" s="247"/>
      <c r="J278" s="247"/>
      <c r="K278" s="247"/>
      <c r="L278" s="247"/>
      <c r="M278" s="247"/>
      <c r="N278" s="247"/>
      <c r="O278" s="247"/>
      <c r="P278" s="247"/>
      <c r="Q278" s="247"/>
      <c r="R278" s="247"/>
      <c r="S278" s="247"/>
      <c r="T278" s="247"/>
      <c r="U278" s="247"/>
      <c r="V278" s="247"/>
      <c r="W278" s="247"/>
      <c r="X278" s="247"/>
      <c r="Y278" s="247"/>
      <c r="Z278" s="247"/>
      <c r="AA278" s="247"/>
      <c r="AB278" s="247"/>
      <c r="AC278" s="247"/>
      <c r="AD278" s="247"/>
      <c r="AE278" s="247"/>
      <c r="AF278" s="247"/>
      <c r="AG278" s="247"/>
      <c r="AH278" s="247"/>
      <c r="AI278" s="247"/>
      <c r="AJ278" s="247"/>
      <c r="AK278" s="247"/>
      <c r="AL278" s="247"/>
      <c r="AM278" s="247"/>
      <c r="AN278" s="247"/>
      <c r="AO278" s="247"/>
      <c r="AP278" s="247"/>
      <c r="AQ278" s="247"/>
      <c r="AR278" s="247"/>
      <c r="AS278" s="247"/>
      <c r="AT278" s="247"/>
      <c r="AU278" s="247"/>
      <c r="AV278" s="247"/>
      <c r="AW278" s="247"/>
      <c r="AX278" s="247"/>
      <c r="AY278" s="247"/>
      <c r="AZ278" s="247"/>
      <c r="BA278" s="247"/>
      <c r="BB278" s="515" t="s">
        <v>341</v>
      </c>
      <c r="BC278" s="224"/>
      <c r="BD278" s="225"/>
      <c r="BE278" s="270"/>
      <c r="BF278" s="270"/>
      <c r="BG278" s="271"/>
      <c r="BH278" s="269"/>
      <c r="BI278" s="270"/>
      <c r="BJ278" s="270"/>
      <c r="BK278" s="271"/>
      <c r="BL278" s="269"/>
      <c r="BM278" s="270"/>
      <c r="BN278" s="270"/>
      <c r="BO278" s="271"/>
      <c r="BP278" s="269"/>
      <c r="BQ278" s="270"/>
      <c r="BR278" s="270"/>
      <c r="BS278" s="270"/>
      <c r="BT278" s="230"/>
      <c r="BU278" s="231"/>
      <c r="BV278" s="270"/>
      <c r="BW278" s="232"/>
      <c r="BX278" s="230"/>
      <c r="BY278" s="269"/>
      <c r="BZ278" s="270"/>
      <c r="CA278" s="270"/>
      <c r="CB278" s="226"/>
      <c r="CC278" s="224"/>
      <c r="CD278" s="225"/>
      <c r="CE278" s="225"/>
      <c r="CF278" s="225"/>
      <c r="CG278" s="226"/>
      <c r="CH278" s="224"/>
      <c r="CI278" s="225"/>
      <c r="CJ278" s="225"/>
      <c r="CK278" s="226"/>
      <c r="CL278" s="224"/>
      <c r="CM278" s="225"/>
      <c r="CN278" s="225"/>
      <c r="CO278" s="225"/>
      <c r="CP278" s="225"/>
      <c r="CQ278" s="519"/>
      <c r="CR278" s="225"/>
      <c r="CS278" s="225"/>
      <c r="CT278" s="226"/>
      <c r="CU278" s="224"/>
      <c r="CV278" s="225"/>
      <c r="CW278" s="225"/>
      <c r="CX278" s="226"/>
      <c r="CY278" s="224"/>
      <c r="CZ278" s="225"/>
      <c r="DA278" s="225"/>
      <c r="DB278" s="226"/>
      <c r="DC278" s="224"/>
      <c r="DD278" s="225"/>
      <c r="DE278" s="225"/>
      <c r="DF278" s="225"/>
      <c r="DG278" s="226"/>
      <c r="DH278" s="224"/>
      <c r="DI278" s="225"/>
      <c r="DJ278" s="225"/>
      <c r="DK278" s="226"/>
      <c r="DL278" s="224"/>
      <c r="DM278" s="225"/>
      <c r="DN278" s="225"/>
      <c r="DO278" s="226"/>
      <c r="DP278" s="224"/>
      <c r="DQ278" s="225"/>
      <c r="DR278" s="225"/>
      <c r="DS278" s="225"/>
      <c r="DT278" s="226"/>
    </row>
    <row r="279" spans="1:126" s="220" customFormat="1" ht="9" customHeight="1">
      <c r="B279" s="246" t="s">
        <v>197</v>
      </c>
      <c r="C279" s="247"/>
      <c r="D279" s="247"/>
      <c r="E279" s="247"/>
      <c r="F279" s="247"/>
      <c r="G279" s="247"/>
      <c r="H279" s="247"/>
      <c r="I279" s="247"/>
      <c r="J279" s="247"/>
      <c r="K279" s="247"/>
      <c r="L279" s="247"/>
      <c r="M279" s="247"/>
      <c r="N279" s="247"/>
      <c r="O279" s="247"/>
      <c r="P279" s="247"/>
      <c r="Q279" s="247"/>
      <c r="R279" s="247"/>
      <c r="S279" s="247"/>
      <c r="T279" s="247"/>
      <c r="U279" s="247"/>
      <c r="V279" s="247"/>
      <c r="W279" s="247"/>
      <c r="X279" s="247"/>
      <c r="Y279" s="247"/>
      <c r="Z279" s="247"/>
      <c r="AA279" s="247"/>
      <c r="AB279" s="247"/>
      <c r="AC279" s="247"/>
      <c r="AD279" s="247"/>
      <c r="AE279" s="247"/>
      <c r="AF279" s="247"/>
      <c r="AG279" s="247"/>
      <c r="AH279" s="247"/>
      <c r="AI279" s="247"/>
      <c r="AJ279" s="247"/>
      <c r="AK279" s="247"/>
      <c r="AL279" s="247"/>
      <c r="AM279" s="247"/>
      <c r="AN279" s="247"/>
      <c r="AO279" s="247"/>
      <c r="AP279" s="247"/>
      <c r="AQ279" s="247"/>
      <c r="AR279" s="247"/>
      <c r="AS279" s="247"/>
      <c r="AT279" s="247"/>
      <c r="AU279" s="247"/>
      <c r="AV279" s="247"/>
      <c r="AW279" s="247"/>
      <c r="AX279" s="247"/>
      <c r="AY279" s="247"/>
      <c r="AZ279" s="247"/>
      <c r="BA279" s="247"/>
      <c r="BB279" s="515" t="s">
        <v>341</v>
      </c>
      <c r="BC279" s="224"/>
      <c r="BD279" s="225"/>
      <c r="BE279" s="270"/>
      <c r="BF279" s="270"/>
      <c r="BG279" s="271"/>
      <c r="BH279" s="269"/>
      <c r="BI279" s="270"/>
      <c r="BJ279" s="270"/>
      <c r="BK279" s="271"/>
      <c r="BL279" s="269"/>
      <c r="BM279" s="270"/>
      <c r="BN279" s="270"/>
      <c r="BO279" s="271"/>
      <c r="BP279" s="269"/>
      <c r="BQ279" s="270"/>
      <c r="BR279" s="270"/>
      <c r="BS279" s="270"/>
      <c r="BT279" s="271"/>
      <c r="BU279" s="231"/>
      <c r="BV279" s="232"/>
      <c r="BW279" s="270"/>
      <c r="BX279" s="230"/>
      <c r="BY279" s="231"/>
      <c r="BZ279" s="270"/>
      <c r="CA279" s="232"/>
      <c r="CB279" s="230"/>
      <c r="CC279" s="269"/>
      <c r="CD279" s="225"/>
      <c r="CE279" s="225"/>
      <c r="CF279" s="225"/>
      <c r="CG279" s="226"/>
      <c r="CH279" s="224"/>
      <c r="CI279" s="225"/>
      <c r="CJ279" s="225"/>
      <c r="CK279" s="226"/>
      <c r="CL279" s="224"/>
      <c r="CM279" s="225"/>
      <c r="CN279" s="225"/>
      <c r="CO279" s="225"/>
      <c r="CP279" s="225"/>
      <c r="CQ279" s="519"/>
      <c r="CR279" s="225"/>
      <c r="CS279" s="225"/>
      <c r="CT279" s="226"/>
      <c r="CU279" s="224"/>
      <c r="CV279" s="225"/>
      <c r="CW279" s="225"/>
      <c r="CX279" s="226"/>
      <c r="CY279" s="224"/>
      <c r="CZ279" s="225"/>
      <c r="DA279" s="225"/>
      <c r="DB279" s="226"/>
      <c r="DC279" s="224"/>
      <c r="DD279" s="225"/>
      <c r="DE279" s="225"/>
      <c r="DF279" s="225"/>
      <c r="DG279" s="226"/>
      <c r="DH279" s="224"/>
      <c r="DI279" s="225"/>
      <c r="DJ279" s="225"/>
      <c r="DK279" s="226"/>
      <c r="DL279" s="224"/>
      <c r="DM279" s="225"/>
      <c r="DN279" s="225"/>
      <c r="DO279" s="226"/>
      <c r="DP279" s="224"/>
      <c r="DQ279" s="225"/>
      <c r="DR279" s="225"/>
      <c r="DS279" s="225"/>
      <c r="DT279" s="226"/>
    </row>
    <row r="280" spans="1:126" s="283" customFormat="1" ht="9" customHeight="1">
      <c r="B280" s="269" t="s">
        <v>350</v>
      </c>
      <c r="C280" s="270"/>
      <c r="D280" s="270"/>
      <c r="E280" s="270"/>
      <c r="F280" s="270"/>
      <c r="G280" s="270"/>
      <c r="H280" s="270"/>
      <c r="I280" s="270"/>
      <c r="J280" s="270"/>
      <c r="K280" s="270"/>
      <c r="L280" s="270"/>
      <c r="M280" s="270"/>
      <c r="N280" s="270"/>
      <c r="O280" s="270"/>
      <c r="P280" s="270"/>
      <c r="Q280" s="270"/>
      <c r="R280" s="270"/>
      <c r="S280" s="270"/>
      <c r="T280" s="270"/>
      <c r="U280" s="270"/>
      <c r="V280" s="270"/>
      <c r="W280" s="270"/>
      <c r="X280" s="270"/>
      <c r="Y280" s="270"/>
      <c r="Z280" s="270"/>
      <c r="AA280" s="270"/>
      <c r="AB280" s="270"/>
      <c r="AC280" s="270"/>
      <c r="AD280" s="270"/>
      <c r="AE280" s="270"/>
      <c r="AF280" s="270"/>
      <c r="AG280" s="270"/>
      <c r="AH280" s="270"/>
      <c r="AI280" s="270"/>
      <c r="AJ280" s="270"/>
      <c r="AK280" s="270"/>
      <c r="AL280" s="270"/>
      <c r="AM280" s="270"/>
      <c r="AN280" s="270"/>
      <c r="AO280" s="270"/>
      <c r="AP280" s="270"/>
      <c r="AQ280" s="270"/>
      <c r="AR280" s="270"/>
      <c r="AS280" s="270"/>
      <c r="AT280" s="270"/>
      <c r="AU280" s="270"/>
      <c r="AV280" s="270"/>
      <c r="AW280" s="270"/>
      <c r="AX280" s="270"/>
      <c r="AY280" s="270"/>
      <c r="AZ280" s="270"/>
      <c r="BA280" s="270"/>
      <c r="BB280" s="247" t="s">
        <v>341</v>
      </c>
      <c r="BC280" s="269"/>
      <c r="BD280" s="270"/>
      <c r="BE280" s="270"/>
      <c r="BF280" s="270"/>
      <c r="BG280" s="271"/>
      <c r="BH280" s="269"/>
      <c r="BI280" s="270"/>
      <c r="BJ280" s="270"/>
      <c r="BK280" s="271"/>
      <c r="BL280" s="269"/>
      <c r="BM280" s="270"/>
      <c r="BN280" s="270"/>
      <c r="BO280" s="271"/>
      <c r="BP280" s="269"/>
      <c r="BQ280" s="270"/>
      <c r="BR280" s="270"/>
      <c r="BS280" s="270"/>
      <c r="BT280" s="271"/>
      <c r="BU280" s="269"/>
      <c r="BV280" s="270"/>
      <c r="BW280" s="270"/>
      <c r="BX280" s="271"/>
      <c r="BY280" s="275"/>
      <c r="BZ280" s="270"/>
      <c r="CA280" s="270"/>
      <c r="CB280" s="271"/>
      <c r="CC280" s="275"/>
      <c r="CD280" s="225"/>
      <c r="CE280" s="225"/>
      <c r="CF280" s="225"/>
      <c r="CG280" s="226"/>
      <c r="CH280" s="269"/>
      <c r="CI280" s="270"/>
      <c r="CJ280" s="270"/>
      <c r="CK280" s="271"/>
      <c r="CL280" s="269"/>
      <c r="CM280" s="270"/>
      <c r="CN280" s="270"/>
      <c r="CO280" s="270"/>
      <c r="CP280" s="270"/>
      <c r="CQ280" s="521"/>
      <c r="CR280" s="270"/>
      <c r="CS280" s="270"/>
      <c r="CT280" s="271"/>
      <c r="CU280" s="269"/>
      <c r="CV280" s="270"/>
      <c r="CW280" s="270"/>
      <c r="CX280" s="271"/>
      <c r="CY280" s="269"/>
      <c r="CZ280" s="270"/>
      <c r="DA280" s="270"/>
      <c r="DB280" s="271"/>
      <c r="DC280" s="269"/>
      <c r="DD280" s="270"/>
      <c r="DE280" s="270"/>
      <c r="DF280" s="270"/>
      <c r="DG280" s="271"/>
      <c r="DH280" s="269"/>
      <c r="DI280" s="270"/>
      <c r="DJ280" s="270"/>
      <c r="DK280" s="271"/>
      <c r="DL280" s="269"/>
      <c r="DM280" s="270"/>
      <c r="DN280" s="270"/>
      <c r="DO280" s="271"/>
      <c r="DP280" s="269"/>
      <c r="DQ280" s="270"/>
      <c r="DR280" s="270"/>
      <c r="DS280" s="270"/>
      <c r="DT280" s="271"/>
    </row>
    <row r="281" spans="1:126" s="220" customFormat="1" ht="9" customHeight="1">
      <c r="B281" s="246" t="s">
        <v>63</v>
      </c>
      <c r="C281" s="247"/>
      <c r="D281" s="247"/>
      <c r="E281" s="247"/>
      <c r="F281" s="247"/>
      <c r="G281" s="247"/>
      <c r="H281" s="247"/>
      <c r="I281" s="247"/>
      <c r="J281" s="247"/>
      <c r="K281" s="247"/>
      <c r="L281" s="247"/>
      <c r="M281" s="247"/>
      <c r="N281" s="247"/>
      <c r="O281" s="247"/>
      <c r="P281" s="247"/>
      <c r="Q281" s="247"/>
      <c r="R281" s="247"/>
      <c r="S281" s="247"/>
      <c r="T281" s="247"/>
      <c r="U281" s="247"/>
      <c r="V281" s="247"/>
      <c r="W281" s="247"/>
      <c r="X281" s="247"/>
      <c r="Y281" s="247"/>
      <c r="Z281" s="247"/>
      <c r="AA281" s="247"/>
      <c r="AB281" s="247"/>
      <c r="AC281" s="247"/>
      <c r="AD281" s="247"/>
      <c r="AE281" s="247"/>
      <c r="AF281" s="247"/>
      <c r="AG281" s="247"/>
      <c r="AH281" s="247"/>
      <c r="AI281" s="247"/>
      <c r="AJ281" s="247"/>
      <c r="AK281" s="247"/>
      <c r="AL281" s="247"/>
      <c r="AM281" s="247"/>
      <c r="AN281" s="247"/>
      <c r="AO281" s="247"/>
      <c r="AP281" s="247"/>
      <c r="AQ281" s="247"/>
      <c r="AR281" s="247"/>
      <c r="AS281" s="247"/>
      <c r="AT281" s="247"/>
      <c r="AU281" s="247"/>
      <c r="AV281" s="247"/>
      <c r="AW281" s="247"/>
      <c r="AX281" s="247"/>
      <c r="AY281" s="247"/>
      <c r="AZ281" s="247"/>
      <c r="BA281" s="247"/>
      <c r="BB281" s="404" t="s">
        <v>341</v>
      </c>
      <c r="BC281" s="224"/>
      <c r="BD281" s="225"/>
      <c r="BE281" s="270"/>
      <c r="BF281" s="270"/>
      <c r="BG281" s="271"/>
      <c r="BH281" s="269"/>
      <c r="BI281" s="270"/>
      <c r="BJ281" s="270"/>
      <c r="BK281" s="271"/>
      <c r="BL281" s="269"/>
      <c r="BM281" s="270"/>
      <c r="BN281" s="270"/>
      <c r="BO281" s="271"/>
      <c r="BP281" s="269"/>
      <c r="BQ281" s="225"/>
      <c r="BR281" s="225"/>
      <c r="BS281" s="270"/>
      <c r="BT281" s="271"/>
      <c r="BU281" s="269"/>
      <c r="BV281" s="270"/>
      <c r="BW281" s="270"/>
      <c r="BX281" s="271"/>
      <c r="BY281" s="526" t="s">
        <v>548</v>
      </c>
      <c r="BZ281" s="273"/>
      <c r="CA281" s="273"/>
      <c r="CB281" s="274"/>
      <c r="CC281" s="275" t="s">
        <v>547</v>
      </c>
      <c r="CD281" s="225"/>
      <c r="CE281" s="225"/>
      <c r="CF281" s="225"/>
      <c r="CG281" s="226"/>
      <c r="CH281" s="269"/>
      <c r="CI281" s="270"/>
      <c r="CJ281" s="225"/>
      <c r="CK281" s="226"/>
      <c r="CL281" s="224"/>
      <c r="CM281" s="225"/>
      <c r="CN281" s="225"/>
      <c r="CO281" s="225"/>
      <c r="CP281" s="225"/>
      <c r="CQ281" s="519"/>
      <c r="CR281" s="225"/>
      <c r="CS281" s="225"/>
      <c r="CT281" s="226"/>
      <c r="CU281" s="224"/>
      <c r="CV281" s="225"/>
      <c r="CW281" s="225"/>
      <c r="CX281" s="226"/>
      <c r="CY281" s="224"/>
      <c r="CZ281" s="225"/>
      <c r="DA281" s="225"/>
      <c r="DB281" s="226"/>
      <c r="DC281" s="224"/>
      <c r="DD281" s="225"/>
      <c r="DE281" s="225"/>
      <c r="DF281" s="225"/>
      <c r="DG281" s="226"/>
      <c r="DH281" s="224"/>
      <c r="DI281" s="225"/>
      <c r="DJ281" s="225"/>
      <c r="DK281" s="226"/>
      <c r="DL281" s="224"/>
      <c r="DM281" s="225"/>
      <c r="DN281" s="225"/>
      <c r="DO281" s="226"/>
      <c r="DP281" s="224"/>
      <c r="DQ281" s="225"/>
      <c r="DR281" s="225"/>
      <c r="DS281" s="225"/>
      <c r="DT281" s="226"/>
    </row>
    <row r="282" spans="1:126" s="220" customFormat="1" ht="9" customHeight="1">
      <c r="B282" s="246" t="s">
        <v>278</v>
      </c>
      <c r="C282" s="247"/>
      <c r="D282" s="247"/>
      <c r="E282" s="247"/>
      <c r="F282" s="247"/>
      <c r="G282" s="247"/>
      <c r="H282" s="247"/>
      <c r="I282" s="247"/>
      <c r="J282" s="247"/>
      <c r="K282" s="247"/>
      <c r="L282" s="247"/>
      <c r="M282" s="247"/>
      <c r="N282" s="247"/>
      <c r="O282" s="247"/>
      <c r="P282" s="247"/>
      <c r="Q282" s="247"/>
      <c r="R282" s="247"/>
      <c r="S282" s="247"/>
      <c r="T282" s="247"/>
      <c r="U282" s="247"/>
      <c r="V282" s="247"/>
      <c r="W282" s="247"/>
      <c r="X282" s="247"/>
      <c r="Y282" s="247"/>
      <c r="Z282" s="247"/>
      <c r="AA282" s="247"/>
      <c r="AB282" s="247"/>
      <c r="AC282" s="247"/>
      <c r="AD282" s="247"/>
      <c r="AE282" s="247"/>
      <c r="AF282" s="247"/>
      <c r="AG282" s="247"/>
      <c r="AH282" s="247"/>
      <c r="AI282" s="247"/>
      <c r="AJ282" s="247"/>
      <c r="AK282" s="247"/>
      <c r="AL282" s="247"/>
      <c r="AM282" s="247"/>
      <c r="AN282" s="247"/>
      <c r="AO282" s="247"/>
      <c r="AP282" s="247"/>
      <c r="AQ282" s="247"/>
      <c r="AR282" s="247"/>
      <c r="AS282" s="247"/>
      <c r="AT282" s="247"/>
      <c r="AU282" s="247"/>
      <c r="AV282" s="247"/>
      <c r="AW282" s="247"/>
      <c r="AX282" s="247"/>
      <c r="AY282" s="247"/>
      <c r="AZ282" s="247"/>
      <c r="BA282" s="247"/>
      <c r="BB282" s="515" t="s">
        <v>341</v>
      </c>
      <c r="BC282" s="224"/>
      <c r="BD282" s="225"/>
      <c r="BE282" s="270"/>
      <c r="BF282" s="270"/>
      <c r="BG282" s="271"/>
      <c r="BH282" s="269"/>
      <c r="BI282" s="270"/>
      <c r="BJ282" s="270"/>
      <c r="BK282" s="271"/>
      <c r="BL282" s="269"/>
      <c r="BM282" s="270"/>
      <c r="BN282" s="270"/>
      <c r="BO282" s="271"/>
      <c r="BP282" s="269"/>
      <c r="BQ282" s="225"/>
      <c r="BR282" s="225"/>
      <c r="BS282" s="270"/>
      <c r="BT282" s="271"/>
      <c r="BU282" s="269"/>
      <c r="BV282" s="270"/>
      <c r="BW282" s="270"/>
      <c r="BX282" s="271"/>
      <c r="BY282" s="324"/>
      <c r="BZ282" s="323"/>
      <c r="CA282" s="323"/>
      <c r="CB282" s="335"/>
      <c r="CC282" s="281"/>
      <c r="CD282" s="276"/>
      <c r="CE282" s="276"/>
      <c r="CF282" s="270"/>
      <c r="CG282" s="271"/>
      <c r="CH282" s="269"/>
      <c r="CI282" s="270"/>
      <c r="CJ282" s="225"/>
      <c r="CK282" s="226"/>
      <c r="CL282" s="224"/>
      <c r="CM282" s="225"/>
      <c r="CN282" s="225"/>
      <c r="CO282" s="225"/>
      <c r="CP282" s="225"/>
      <c r="CQ282" s="519"/>
      <c r="CR282" s="225"/>
      <c r="CS282" s="225"/>
      <c r="CT282" s="226"/>
      <c r="CU282" s="224"/>
      <c r="CV282" s="225"/>
      <c r="CW282" s="225"/>
      <c r="CX282" s="226"/>
      <c r="CY282" s="224"/>
      <c r="CZ282" s="225"/>
      <c r="DA282" s="225"/>
      <c r="DB282" s="226"/>
      <c r="DC282" s="224"/>
      <c r="DD282" s="225"/>
      <c r="DE282" s="225"/>
      <c r="DF282" s="225"/>
      <c r="DG282" s="226"/>
      <c r="DH282" s="224"/>
      <c r="DI282" s="225"/>
      <c r="DJ282" s="225"/>
      <c r="DK282" s="226"/>
      <c r="DL282" s="224"/>
      <c r="DM282" s="225"/>
      <c r="DN282" s="225"/>
      <c r="DO282" s="226"/>
      <c r="DP282" s="224"/>
      <c r="DQ282" s="225"/>
      <c r="DR282" s="225"/>
      <c r="DS282" s="225"/>
      <c r="DT282" s="226"/>
    </row>
    <row r="283" spans="1:126" s="220" customFormat="1" ht="9" customHeight="1">
      <c r="B283" s="246" t="s">
        <v>192</v>
      </c>
      <c r="C283" s="247"/>
      <c r="D283" s="247"/>
      <c r="E283" s="247"/>
      <c r="F283" s="247"/>
      <c r="G283" s="247"/>
      <c r="H283" s="247"/>
      <c r="I283" s="247"/>
      <c r="J283" s="247"/>
      <c r="K283" s="247"/>
      <c r="L283" s="247"/>
      <c r="M283" s="247"/>
      <c r="N283" s="247"/>
      <c r="O283" s="247"/>
      <c r="P283" s="247"/>
      <c r="Q283" s="247"/>
      <c r="R283" s="247"/>
      <c r="S283" s="247"/>
      <c r="T283" s="247"/>
      <c r="U283" s="247"/>
      <c r="V283" s="247"/>
      <c r="W283" s="247"/>
      <c r="X283" s="247"/>
      <c r="Y283" s="247"/>
      <c r="Z283" s="247"/>
      <c r="AA283" s="247"/>
      <c r="AB283" s="247"/>
      <c r="AC283" s="247"/>
      <c r="AD283" s="247"/>
      <c r="AE283" s="247"/>
      <c r="AF283" s="247"/>
      <c r="AG283" s="247"/>
      <c r="AH283" s="247"/>
      <c r="AI283" s="247"/>
      <c r="AJ283" s="247"/>
      <c r="AK283" s="247"/>
      <c r="AL283" s="247"/>
      <c r="AM283" s="247"/>
      <c r="AN283" s="247"/>
      <c r="AO283" s="247"/>
      <c r="AP283" s="247"/>
      <c r="AQ283" s="247"/>
      <c r="AR283" s="247"/>
      <c r="AS283" s="247"/>
      <c r="AT283" s="247"/>
      <c r="AU283" s="247"/>
      <c r="AV283" s="247"/>
      <c r="AW283" s="247"/>
      <c r="AX283" s="247"/>
      <c r="AY283" s="247"/>
      <c r="AZ283" s="247"/>
      <c r="BA283" s="247"/>
      <c r="BB283" s="516" t="s">
        <v>341</v>
      </c>
      <c r="BC283" s="224"/>
      <c r="BD283" s="225"/>
      <c r="BE283" s="270"/>
      <c r="BF283" s="270"/>
      <c r="BG283" s="271"/>
      <c r="BH283" s="269"/>
      <c r="BI283" s="270"/>
      <c r="BJ283" s="270"/>
      <c r="BK283" s="271"/>
      <c r="BL283" s="269"/>
      <c r="BM283" s="270"/>
      <c r="BN283" s="270"/>
      <c r="BO283" s="271"/>
      <c r="BP283" s="269"/>
      <c r="BQ283" s="225"/>
      <c r="BR283" s="225"/>
      <c r="BS283" s="225"/>
      <c r="BT283" s="226"/>
      <c r="BU283" s="224"/>
      <c r="BV283" s="225"/>
      <c r="BW283" s="225"/>
      <c r="BX283" s="226"/>
      <c r="BY283" s="224"/>
      <c r="BZ283" s="225"/>
      <c r="CA283" s="270"/>
      <c r="CB283" s="277"/>
      <c r="CC283" s="415"/>
      <c r="CD283" s="270" t="s">
        <v>341</v>
      </c>
      <c r="CE283" s="270"/>
      <c r="CF283" s="270"/>
      <c r="CG283" s="271"/>
      <c r="CH283" s="269"/>
      <c r="CI283" s="270"/>
      <c r="CJ283" s="270"/>
      <c r="CK283" s="271"/>
      <c r="CL283" s="269"/>
      <c r="CM283" s="225"/>
      <c r="CN283" s="225"/>
      <c r="CO283" s="225"/>
      <c r="CP283" s="225"/>
      <c r="CQ283" s="519"/>
      <c r="CR283" s="225"/>
      <c r="CS283" s="225"/>
      <c r="CT283" s="226"/>
      <c r="CU283" s="224"/>
      <c r="CV283" s="225"/>
      <c r="CW283" s="225"/>
      <c r="CX283" s="226"/>
      <c r="CY283" s="224"/>
      <c r="CZ283" s="225"/>
      <c r="DA283" s="225"/>
      <c r="DB283" s="226"/>
      <c r="DC283" s="224"/>
      <c r="DD283" s="225"/>
      <c r="DE283" s="225"/>
      <c r="DF283" s="225"/>
      <c r="DG283" s="226"/>
      <c r="DH283" s="224"/>
      <c r="DI283" s="225"/>
      <c r="DJ283" s="225"/>
      <c r="DK283" s="226"/>
      <c r="DL283" s="224"/>
      <c r="DM283" s="225"/>
      <c r="DN283" s="225"/>
      <c r="DO283" s="226"/>
      <c r="DP283" s="224"/>
      <c r="DQ283" s="225"/>
      <c r="DR283" s="225"/>
      <c r="DS283" s="225"/>
      <c r="DT283" s="226"/>
    </row>
    <row r="284" spans="1:126" s="220" customFormat="1" ht="9" customHeight="1">
      <c r="B284" s="246" t="s">
        <v>190</v>
      </c>
      <c r="C284" s="247"/>
      <c r="D284" s="247"/>
      <c r="E284" s="247"/>
      <c r="F284" s="247"/>
      <c r="G284" s="247"/>
      <c r="H284" s="247"/>
      <c r="I284" s="247"/>
      <c r="J284" s="247"/>
      <c r="K284" s="247"/>
      <c r="L284" s="247"/>
      <c r="M284" s="247"/>
      <c r="N284" s="247"/>
      <c r="O284" s="247"/>
      <c r="P284" s="247"/>
      <c r="Q284" s="247"/>
      <c r="R284" s="247"/>
      <c r="S284" s="247"/>
      <c r="T284" s="247"/>
      <c r="U284" s="247"/>
      <c r="V284" s="247"/>
      <c r="W284" s="247"/>
      <c r="X284" s="247"/>
      <c r="Y284" s="247"/>
      <c r="Z284" s="247"/>
      <c r="AA284" s="247"/>
      <c r="AB284" s="247"/>
      <c r="AC284" s="247"/>
      <c r="AD284" s="247"/>
      <c r="AE284" s="247"/>
      <c r="AF284" s="247"/>
      <c r="AG284" s="247"/>
      <c r="AH284" s="247"/>
      <c r="AI284" s="247"/>
      <c r="AJ284" s="247"/>
      <c r="AK284" s="247"/>
      <c r="AL284" s="247"/>
      <c r="AM284" s="247"/>
      <c r="AN284" s="247"/>
      <c r="AO284" s="247"/>
      <c r="AP284" s="247"/>
      <c r="AQ284" s="247"/>
      <c r="AR284" s="247"/>
      <c r="AS284" s="247"/>
      <c r="AT284" s="247"/>
      <c r="AU284" s="247"/>
      <c r="AV284" s="247"/>
      <c r="AW284" s="247"/>
      <c r="AX284" s="247"/>
      <c r="AY284" s="247"/>
      <c r="AZ284" s="247"/>
      <c r="BA284" s="247"/>
      <c r="BB284" s="515" t="s">
        <v>341</v>
      </c>
      <c r="BC284" s="224"/>
      <c r="BD284" s="225"/>
      <c r="BE284" s="270"/>
      <c r="BF284" s="270"/>
      <c r="BG284" s="271"/>
      <c r="BH284" s="269"/>
      <c r="BI284" s="270"/>
      <c r="BJ284" s="270"/>
      <c r="BK284" s="271"/>
      <c r="BL284" s="269"/>
      <c r="BM284" s="270"/>
      <c r="BN284" s="270"/>
      <c r="BO284" s="271"/>
      <c r="BP284" s="269"/>
      <c r="BQ284" s="225"/>
      <c r="BR284" s="225"/>
      <c r="BS284" s="225"/>
      <c r="BT284" s="226"/>
      <c r="BU284" s="224"/>
      <c r="BV284" s="225"/>
      <c r="BW284" s="225"/>
      <c r="BX284" s="226"/>
      <c r="BY284" s="224"/>
      <c r="BZ284" s="225"/>
      <c r="CA284" s="270"/>
      <c r="CB284" s="277"/>
      <c r="CC284" s="239"/>
      <c r="CD284" s="235"/>
      <c r="CE284" s="270"/>
      <c r="CF284" s="270"/>
      <c r="CG284" s="271"/>
      <c r="CH284" s="269"/>
      <c r="CI284" s="270"/>
      <c r="CJ284" s="270"/>
      <c r="CK284" s="271"/>
      <c r="CL284" s="269"/>
      <c r="CM284" s="225"/>
      <c r="CN284" s="225"/>
      <c r="CO284" s="225"/>
      <c r="CP284" s="225"/>
      <c r="CQ284" s="519"/>
      <c r="CR284" s="225"/>
      <c r="CS284" s="225"/>
      <c r="CT284" s="226"/>
      <c r="CU284" s="224"/>
      <c r="CV284" s="225"/>
      <c r="CW284" s="225"/>
      <c r="CX284" s="226"/>
      <c r="CY284" s="224"/>
      <c r="CZ284" s="225"/>
      <c r="DA284" s="225"/>
      <c r="DB284" s="226"/>
      <c r="DC284" s="224"/>
      <c r="DD284" s="225"/>
      <c r="DE284" s="225"/>
      <c r="DF284" s="225"/>
      <c r="DG284" s="226"/>
      <c r="DH284" s="224"/>
      <c r="DI284" s="225"/>
      <c r="DJ284" s="225"/>
      <c r="DK284" s="226"/>
      <c r="DL284" s="224"/>
      <c r="DM284" s="225"/>
      <c r="DN284" s="225"/>
      <c r="DO284" s="226"/>
      <c r="DP284" s="224"/>
      <c r="DQ284" s="225"/>
      <c r="DR284" s="225"/>
      <c r="DS284" s="225"/>
      <c r="DT284" s="226"/>
    </row>
    <row r="285" spans="1:126" s="220" customFormat="1" ht="9" customHeight="1">
      <c r="B285" s="246" t="s">
        <v>191</v>
      </c>
      <c r="C285" s="247"/>
      <c r="D285" s="247"/>
      <c r="E285" s="247"/>
      <c r="F285" s="247"/>
      <c r="G285" s="247"/>
      <c r="H285" s="247"/>
      <c r="I285" s="247"/>
      <c r="J285" s="247"/>
      <c r="K285" s="247"/>
      <c r="L285" s="247"/>
      <c r="M285" s="247"/>
      <c r="N285" s="247"/>
      <c r="O285" s="247"/>
      <c r="P285" s="247"/>
      <c r="Q285" s="247"/>
      <c r="R285" s="247"/>
      <c r="S285" s="247"/>
      <c r="T285" s="247"/>
      <c r="U285" s="247"/>
      <c r="V285" s="247"/>
      <c r="W285" s="247"/>
      <c r="X285" s="247"/>
      <c r="Y285" s="247"/>
      <c r="Z285" s="247"/>
      <c r="AA285" s="247"/>
      <c r="AB285" s="247"/>
      <c r="AC285" s="247"/>
      <c r="AD285" s="247"/>
      <c r="AE285" s="247"/>
      <c r="AF285" s="247"/>
      <c r="AG285" s="247"/>
      <c r="AH285" s="247"/>
      <c r="AI285" s="247"/>
      <c r="AJ285" s="247"/>
      <c r="AK285" s="247"/>
      <c r="AL285" s="247"/>
      <c r="AM285" s="247"/>
      <c r="AN285" s="247"/>
      <c r="AO285" s="247"/>
      <c r="AP285" s="247"/>
      <c r="AQ285" s="247"/>
      <c r="AR285" s="247"/>
      <c r="AS285" s="247"/>
      <c r="AT285" s="247"/>
      <c r="AU285" s="247"/>
      <c r="AV285" s="247"/>
      <c r="AW285" s="247"/>
      <c r="AX285" s="247"/>
      <c r="AY285" s="247"/>
      <c r="AZ285" s="247"/>
      <c r="BA285" s="247"/>
      <c r="BB285" s="515" t="s">
        <v>341</v>
      </c>
      <c r="BC285" s="224"/>
      <c r="BD285" s="225"/>
      <c r="BE285" s="270"/>
      <c r="BF285" s="270"/>
      <c r="BG285" s="271"/>
      <c r="BH285" s="269"/>
      <c r="BI285" s="270"/>
      <c r="BJ285" s="270"/>
      <c r="BK285" s="271"/>
      <c r="BL285" s="269"/>
      <c r="BM285" s="270"/>
      <c r="BN285" s="270"/>
      <c r="BO285" s="271"/>
      <c r="BP285" s="269"/>
      <c r="BQ285" s="225"/>
      <c r="BR285" s="225"/>
      <c r="BS285" s="225"/>
      <c r="BT285" s="226"/>
      <c r="BU285" s="224"/>
      <c r="BV285" s="225"/>
      <c r="BW285" s="225"/>
      <c r="BX285" s="226"/>
      <c r="BY285" s="224"/>
      <c r="BZ285" s="225"/>
      <c r="CA285" s="270"/>
      <c r="CB285" s="277"/>
      <c r="CC285" s="324"/>
      <c r="CD285" s="323"/>
      <c r="CE285" s="323"/>
      <c r="CF285" s="323"/>
      <c r="CG285" s="321"/>
      <c r="CH285" s="324"/>
      <c r="CI285" s="270"/>
      <c r="CJ285" s="270"/>
      <c r="CK285" s="271"/>
      <c r="CL285" s="269"/>
      <c r="CM285" s="225"/>
      <c r="CN285" s="225"/>
      <c r="CO285" s="225"/>
      <c r="CP285" s="270"/>
      <c r="CQ285" s="519"/>
      <c r="CR285" s="225"/>
      <c r="CS285" s="225"/>
      <c r="CT285" s="226"/>
      <c r="CU285" s="224"/>
      <c r="CV285" s="225"/>
      <c r="CW285" s="225"/>
      <c r="CX285" s="226"/>
      <c r="CY285" s="224"/>
      <c r="CZ285" s="225"/>
      <c r="DA285" s="225"/>
      <c r="DB285" s="226"/>
      <c r="DC285" s="224"/>
      <c r="DD285" s="225"/>
      <c r="DE285" s="225"/>
      <c r="DF285" s="225"/>
      <c r="DG285" s="226"/>
      <c r="DH285" s="224"/>
      <c r="DI285" s="225"/>
      <c r="DJ285" s="225"/>
      <c r="DK285" s="226"/>
      <c r="DL285" s="224"/>
      <c r="DM285" s="225"/>
      <c r="DN285" s="225"/>
      <c r="DO285" s="226"/>
      <c r="DP285" s="224"/>
      <c r="DQ285" s="225"/>
      <c r="DR285" s="225"/>
      <c r="DS285" s="225"/>
      <c r="DT285" s="226"/>
    </row>
    <row r="286" spans="1:126">
      <c r="A286"/>
      <c r="B286" s="249" t="s">
        <v>204</v>
      </c>
      <c r="C286" s="265"/>
      <c r="D286" s="265"/>
      <c r="E286" s="265"/>
      <c r="F286" s="265"/>
      <c r="G286" s="265"/>
      <c r="H286" s="265"/>
      <c r="I286" s="265"/>
      <c r="J286" s="265"/>
      <c r="K286" s="265"/>
      <c r="L286" s="265"/>
      <c r="M286" s="265"/>
      <c r="N286" s="265"/>
      <c r="O286" s="265"/>
      <c r="P286" s="265"/>
      <c r="Q286" s="265"/>
      <c r="R286" s="265"/>
      <c r="S286" s="265"/>
      <c r="T286" s="265"/>
      <c r="U286" s="265"/>
      <c r="V286" s="265"/>
      <c r="W286" s="265"/>
      <c r="X286" s="265"/>
      <c r="Y286" s="265"/>
      <c r="Z286" s="265"/>
      <c r="AA286" s="265"/>
      <c r="AB286" s="265"/>
      <c r="AC286" s="265"/>
      <c r="AD286" s="265"/>
      <c r="AE286" s="265"/>
      <c r="AF286" s="265"/>
      <c r="AG286" s="265"/>
      <c r="AH286" s="265"/>
      <c r="AI286" s="265"/>
      <c r="AJ286" s="265"/>
      <c r="AK286" s="265"/>
      <c r="AL286" s="265"/>
      <c r="AM286" s="265"/>
      <c r="AN286" s="265"/>
      <c r="AO286" s="265"/>
      <c r="AP286" s="265"/>
      <c r="AQ286" s="265"/>
      <c r="AR286" s="265"/>
      <c r="AS286" s="265"/>
      <c r="AT286" s="265"/>
      <c r="AU286" s="265"/>
      <c r="AV286" s="265"/>
      <c r="AW286" s="265"/>
      <c r="AX286" s="265"/>
      <c r="AY286" s="265"/>
      <c r="AZ286" s="265"/>
      <c r="BA286" s="265"/>
      <c r="BB286" s="405" t="s">
        <v>342</v>
      </c>
      <c r="BC286" s="266"/>
      <c r="BD286" s="265"/>
      <c r="BE286" s="265"/>
      <c r="BF286" s="265"/>
      <c r="BG286" s="268"/>
      <c r="BH286" s="266"/>
      <c r="BI286" s="265"/>
      <c r="BJ286" s="265"/>
      <c r="BK286" s="268"/>
      <c r="BL286" s="266"/>
      <c r="BM286" s="265"/>
      <c r="BN286" s="265"/>
      <c r="BO286" s="268"/>
      <c r="BP286" s="266"/>
      <c r="BQ286" s="265"/>
      <c r="BR286" s="265"/>
      <c r="BS286" s="265"/>
      <c r="BT286" s="268"/>
      <c r="BU286" s="266"/>
      <c r="BV286" s="265"/>
      <c r="BW286" s="265"/>
      <c r="BX286" s="268"/>
      <c r="BY286" s="266"/>
      <c r="BZ286" s="265"/>
      <c r="CA286" s="265"/>
      <c r="CB286" s="268"/>
      <c r="CC286" s="266"/>
      <c r="CD286" s="265"/>
      <c r="CE286" s="265"/>
      <c r="CF286" s="265"/>
      <c r="CG286" s="268"/>
      <c r="CH286" s="266"/>
      <c r="CI286" s="265"/>
      <c r="CJ286" s="265"/>
      <c r="CK286" s="268"/>
      <c r="CL286" s="266"/>
      <c r="CM286" s="265"/>
      <c r="CN286" s="265"/>
      <c r="CO286" s="265"/>
      <c r="CP286" s="265"/>
      <c r="CQ286" s="520"/>
      <c r="CR286" s="265"/>
      <c r="CS286" s="265"/>
      <c r="CT286" s="268"/>
      <c r="CU286" s="266"/>
      <c r="CV286" s="265"/>
      <c r="CW286" s="265"/>
      <c r="CX286" s="268"/>
      <c r="CY286" s="266"/>
      <c r="CZ286" s="265"/>
      <c r="DA286" s="265"/>
      <c r="DB286" s="268"/>
      <c r="DC286" s="266"/>
      <c r="DD286" s="265"/>
      <c r="DE286" s="265"/>
      <c r="DF286" s="265"/>
      <c r="DG286" s="268"/>
      <c r="DH286" s="266"/>
      <c r="DI286" s="265"/>
      <c r="DJ286" s="265"/>
      <c r="DK286" s="268"/>
      <c r="DL286" s="266"/>
      <c r="DM286" s="265"/>
      <c r="DN286" s="265"/>
      <c r="DO286" s="268"/>
      <c r="DP286" s="266"/>
      <c r="DQ286" s="265"/>
      <c r="DR286" s="265"/>
      <c r="DS286" s="265"/>
      <c r="DT286" s="268"/>
    </row>
    <row r="287" spans="1:126" s="220" customFormat="1" ht="9" customHeight="1">
      <c r="B287" s="393" t="s">
        <v>220</v>
      </c>
      <c r="C287" s="247"/>
      <c r="D287" s="247"/>
      <c r="E287" s="247"/>
      <c r="F287" s="247"/>
      <c r="G287" s="247"/>
      <c r="H287" s="247"/>
      <c r="I287" s="247"/>
      <c r="J287" s="247"/>
      <c r="K287" s="247"/>
      <c r="L287" s="247"/>
      <c r="M287" s="247"/>
      <c r="N287" s="247"/>
      <c r="O287" s="247"/>
      <c r="P287" s="247"/>
      <c r="Q287" s="247"/>
      <c r="R287" s="247"/>
      <c r="S287" s="247"/>
      <c r="T287" s="247"/>
      <c r="U287" s="247"/>
      <c r="V287" s="247"/>
      <c r="W287" s="247"/>
      <c r="X287" s="247"/>
      <c r="Y287" s="247"/>
      <c r="Z287" s="247"/>
      <c r="AA287" s="247"/>
      <c r="AB287" s="247"/>
      <c r="AC287" s="247"/>
      <c r="AD287" s="247"/>
      <c r="AE287" s="247"/>
      <c r="AF287" s="247"/>
      <c r="AG287" s="247"/>
      <c r="AH287" s="247"/>
      <c r="AI287" s="247"/>
      <c r="AJ287" s="247"/>
      <c r="AK287" s="247"/>
      <c r="AL287" s="247"/>
      <c r="AM287" s="247"/>
      <c r="AN287" s="247"/>
      <c r="AO287" s="247"/>
      <c r="AP287" s="247"/>
      <c r="AQ287" s="247"/>
      <c r="AR287" s="247"/>
      <c r="AS287" s="247"/>
      <c r="AT287" s="247"/>
      <c r="AU287" s="247"/>
      <c r="AV287" s="247"/>
      <c r="AW287" s="247"/>
      <c r="AX287" s="247"/>
      <c r="AY287" s="247"/>
      <c r="AZ287" s="247"/>
      <c r="BA287" s="247"/>
      <c r="BB287" s="404" t="s">
        <v>342</v>
      </c>
      <c r="BC287" s="269"/>
      <c r="BD287" s="270"/>
      <c r="BE287" s="270"/>
      <c r="BF287" s="270"/>
      <c r="BG287" s="271"/>
      <c r="BH287" s="269"/>
      <c r="BI287" s="270"/>
      <c r="BJ287" s="270"/>
      <c r="BK287" s="271"/>
      <c r="BL287" s="269"/>
      <c r="BM287" s="270"/>
      <c r="BN287" s="270"/>
      <c r="BO287" s="271"/>
      <c r="BP287" s="269"/>
      <c r="BQ287" s="270"/>
      <c r="BR287" s="270"/>
      <c r="BS287" s="270"/>
      <c r="BT287" s="271"/>
      <c r="BU287" s="269"/>
      <c r="BV287" s="270"/>
      <c r="BW287" s="270"/>
      <c r="BX287" s="271"/>
      <c r="BY287" s="269"/>
      <c r="BZ287" s="270"/>
      <c r="CA287" s="270"/>
      <c r="CB287" s="271"/>
      <c r="CC287" s="224"/>
      <c r="CD287" s="225"/>
      <c r="CE287" s="225"/>
      <c r="CF287" s="225"/>
      <c r="CG287" s="226"/>
      <c r="CH287" s="224"/>
      <c r="CI287" s="225"/>
      <c r="CJ287" s="225"/>
      <c r="CK287" s="226"/>
      <c r="CL287" s="224"/>
      <c r="CM287" s="225"/>
      <c r="CN287" s="225"/>
      <c r="CO287" s="225"/>
      <c r="CP287" s="225"/>
      <c r="CQ287" s="519"/>
      <c r="CR287" s="225"/>
      <c r="CS287" s="225"/>
      <c r="CT287" s="226"/>
      <c r="CU287" s="224"/>
      <c r="CV287" s="225"/>
      <c r="CW287" s="225"/>
      <c r="CX287" s="226"/>
      <c r="CY287" s="224"/>
      <c r="CZ287" s="225"/>
      <c r="DA287" s="225"/>
      <c r="DB287" s="226"/>
      <c r="DC287" s="224"/>
      <c r="DD287" s="225"/>
      <c r="DE287" s="225"/>
      <c r="DF287" s="225"/>
      <c r="DG287" s="226"/>
      <c r="DH287" s="224"/>
      <c r="DI287" s="225"/>
      <c r="DJ287" s="225"/>
      <c r="DK287" s="226"/>
      <c r="DL287" s="224"/>
      <c r="DM287" s="225"/>
      <c r="DN287" s="225"/>
      <c r="DO287" s="226"/>
      <c r="DP287" s="224"/>
      <c r="DQ287" s="225"/>
      <c r="DR287" s="225"/>
      <c r="DS287" s="225"/>
      <c r="DT287" s="226"/>
      <c r="DV287" s="315" t="s">
        <v>271</v>
      </c>
    </row>
    <row r="288" spans="1:126" s="220" customFormat="1" ht="9.75" customHeight="1">
      <c r="B288" s="394" t="s">
        <v>343</v>
      </c>
      <c r="C288" s="247"/>
      <c r="D288" s="247"/>
      <c r="E288" s="247"/>
      <c r="F288" s="247"/>
      <c r="G288" s="247"/>
      <c r="H288" s="247"/>
      <c r="I288" s="247"/>
      <c r="J288" s="247"/>
      <c r="K288" s="247"/>
      <c r="L288" s="247"/>
      <c r="M288" s="247"/>
      <c r="N288" s="247"/>
      <c r="O288" s="247"/>
      <c r="P288" s="247"/>
      <c r="Q288" s="247"/>
      <c r="R288" s="247"/>
      <c r="S288" s="247"/>
      <c r="T288" s="247"/>
      <c r="U288" s="247"/>
      <c r="V288" s="247"/>
      <c r="W288" s="247"/>
      <c r="X288" s="247"/>
      <c r="Y288" s="247"/>
      <c r="Z288" s="247"/>
      <c r="AA288" s="247"/>
      <c r="AB288" s="247"/>
      <c r="AC288" s="247"/>
      <c r="AD288" s="247"/>
      <c r="AE288" s="247"/>
      <c r="AF288" s="247"/>
      <c r="AG288" s="247"/>
      <c r="AH288" s="247"/>
      <c r="AI288" s="247"/>
      <c r="AJ288" s="247"/>
      <c r="AK288" s="247"/>
      <c r="AL288" s="247"/>
      <c r="AM288" s="247"/>
      <c r="AN288" s="247"/>
      <c r="AO288" s="247"/>
      <c r="AP288" s="247"/>
      <c r="AQ288" s="247"/>
      <c r="AR288" s="247"/>
      <c r="AS288" s="247"/>
      <c r="AT288" s="247"/>
      <c r="AU288" s="247"/>
      <c r="AV288" s="247"/>
      <c r="AW288" s="247"/>
      <c r="AX288" s="247"/>
      <c r="AY288" s="247"/>
      <c r="AZ288" s="247"/>
      <c r="BA288" s="247"/>
      <c r="BB288" s="404" t="s">
        <v>342</v>
      </c>
      <c r="BC288" s="269"/>
      <c r="BD288" s="270"/>
      <c r="BE288" s="270"/>
      <c r="BF288" s="270"/>
      <c r="BG288" s="271"/>
      <c r="BH288" s="269"/>
      <c r="BI288" s="270"/>
      <c r="BJ288" s="270"/>
      <c r="BK288" s="271"/>
      <c r="BL288" s="395"/>
      <c r="BM288" s="380"/>
      <c r="BN288" s="225"/>
      <c r="BO288" s="226"/>
      <c r="BP288" s="224"/>
      <c r="BQ288" s="225"/>
      <c r="BR288" s="225"/>
      <c r="BS288" s="225"/>
      <c r="BT288" s="271"/>
      <c r="BU288" s="224"/>
      <c r="BV288" s="225"/>
      <c r="BW288" s="225"/>
      <c r="BX288" s="226"/>
      <c r="BY288" s="224"/>
      <c r="BZ288" s="225"/>
      <c r="CA288" s="225"/>
      <c r="CB288" s="226"/>
      <c r="CC288" s="224"/>
      <c r="CD288" s="225"/>
      <c r="CE288" s="225"/>
      <c r="CF288" s="225"/>
      <c r="CG288" s="226"/>
      <c r="CH288" s="224"/>
      <c r="CI288" s="225"/>
      <c r="CJ288" s="225"/>
      <c r="CK288" s="226"/>
      <c r="CL288" s="224"/>
      <c r="CM288" s="225"/>
      <c r="CN288" s="225"/>
      <c r="CO288" s="225"/>
      <c r="CP288" s="225"/>
      <c r="CQ288" s="519"/>
      <c r="CR288" s="225"/>
      <c r="CS288" s="225"/>
      <c r="CT288" s="226"/>
      <c r="CU288" s="224"/>
      <c r="CV288" s="225"/>
      <c r="CW288" s="225"/>
      <c r="CX288" s="226"/>
      <c r="CY288" s="224"/>
      <c r="CZ288" s="225"/>
      <c r="DA288" s="225"/>
      <c r="DB288" s="226"/>
      <c r="DC288" s="224"/>
      <c r="DD288" s="225"/>
      <c r="DE288" s="225"/>
      <c r="DF288" s="225"/>
      <c r="DG288" s="226"/>
      <c r="DH288" s="224"/>
      <c r="DI288" s="225"/>
      <c r="DJ288" s="225"/>
      <c r="DK288" s="226"/>
      <c r="DL288" s="224"/>
      <c r="DM288" s="225"/>
      <c r="DN288" s="225"/>
      <c r="DO288" s="226"/>
      <c r="DP288" s="224"/>
      <c r="DQ288" s="225"/>
      <c r="DR288" s="225"/>
      <c r="DS288" s="225"/>
      <c r="DT288" s="226"/>
    </row>
    <row r="289" spans="2:124" s="220" customFormat="1" ht="9.75" customHeight="1">
      <c r="B289" s="394" t="s">
        <v>344</v>
      </c>
      <c r="C289" s="247"/>
      <c r="D289" s="247"/>
      <c r="E289" s="247"/>
      <c r="F289" s="247"/>
      <c r="G289" s="247"/>
      <c r="H289" s="247"/>
      <c r="I289" s="247"/>
      <c r="J289" s="247"/>
      <c r="K289" s="247"/>
      <c r="L289" s="247"/>
      <c r="M289" s="247"/>
      <c r="N289" s="247"/>
      <c r="O289" s="247"/>
      <c r="P289" s="247"/>
      <c r="Q289" s="247"/>
      <c r="R289" s="247"/>
      <c r="S289" s="247"/>
      <c r="T289" s="247"/>
      <c r="U289" s="247"/>
      <c r="V289" s="247"/>
      <c r="W289" s="247"/>
      <c r="X289" s="247"/>
      <c r="Y289" s="247"/>
      <c r="Z289" s="247"/>
      <c r="AA289" s="247"/>
      <c r="AB289" s="247"/>
      <c r="AC289" s="247"/>
      <c r="AD289" s="247"/>
      <c r="AE289" s="247"/>
      <c r="AF289" s="247"/>
      <c r="AG289" s="247"/>
      <c r="AH289" s="247"/>
      <c r="AI289" s="247"/>
      <c r="AJ289" s="247"/>
      <c r="AK289" s="247"/>
      <c r="AL289" s="247"/>
      <c r="AM289" s="247"/>
      <c r="AN289" s="247"/>
      <c r="AO289" s="247"/>
      <c r="AP289" s="247"/>
      <c r="AQ289" s="247"/>
      <c r="AR289" s="247"/>
      <c r="AS289" s="247"/>
      <c r="AT289" s="247"/>
      <c r="AU289" s="247"/>
      <c r="AV289" s="247"/>
      <c r="AW289" s="247"/>
      <c r="AX289" s="247"/>
      <c r="AY289" s="247"/>
      <c r="AZ289" s="247"/>
      <c r="BA289" s="247"/>
      <c r="BB289" s="404" t="s">
        <v>342</v>
      </c>
      <c r="BC289" s="269"/>
      <c r="BD289" s="270"/>
      <c r="BE289" s="270"/>
      <c r="BF289" s="270"/>
      <c r="BG289" s="271"/>
      <c r="BH289" s="269"/>
      <c r="BI289" s="270"/>
      <c r="BJ289" s="270"/>
      <c r="BK289" s="271"/>
      <c r="BL289" s="408"/>
      <c r="BM289" s="381"/>
      <c r="BN289" s="225"/>
      <c r="BO289" s="226"/>
      <c r="BP289" s="224"/>
      <c r="BQ289" s="225"/>
      <c r="BR289" s="225"/>
      <c r="BS289" s="225"/>
      <c r="BT289" s="271"/>
      <c r="BU289" s="224"/>
      <c r="BV289" s="225"/>
      <c r="BW289" s="225"/>
      <c r="BX289" s="226"/>
      <c r="BY289" s="224"/>
      <c r="BZ289" s="225"/>
      <c r="CA289" s="225"/>
      <c r="CB289" s="226"/>
      <c r="CC289" s="224"/>
      <c r="CD289" s="225"/>
      <c r="CE289" s="225"/>
      <c r="CF289" s="225"/>
      <c r="CG289" s="226"/>
      <c r="CH289" s="224"/>
      <c r="CI289" s="225"/>
      <c r="CJ289" s="225"/>
      <c r="CK289" s="226"/>
      <c r="CL289" s="224"/>
      <c r="CM289" s="225"/>
      <c r="CN289" s="225"/>
      <c r="CO289" s="225"/>
      <c r="CP289" s="225"/>
      <c r="CQ289" s="519"/>
      <c r="CR289" s="225"/>
      <c r="CS289" s="225"/>
      <c r="CT289" s="226"/>
      <c r="CU289" s="224"/>
      <c r="CV289" s="225"/>
      <c r="CW289" s="225"/>
      <c r="CX289" s="226"/>
      <c r="CY289" s="224"/>
      <c r="CZ289" s="225"/>
      <c r="DA289" s="225"/>
      <c r="DB289" s="226"/>
      <c r="DC289" s="224"/>
      <c r="DD289" s="225"/>
      <c r="DE289" s="225"/>
      <c r="DF289" s="225"/>
      <c r="DG289" s="226"/>
      <c r="DH289" s="224"/>
      <c r="DI289" s="225"/>
      <c r="DJ289" s="225"/>
      <c r="DK289" s="226"/>
      <c r="DL289" s="224"/>
      <c r="DM289" s="225"/>
      <c r="DN289" s="225"/>
      <c r="DO289" s="226"/>
      <c r="DP289" s="224"/>
      <c r="DQ289" s="225"/>
      <c r="DR289" s="225"/>
      <c r="DS289" s="225"/>
      <c r="DT289" s="226"/>
    </row>
    <row r="290" spans="2:124" s="220" customFormat="1" ht="9.75" customHeight="1">
      <c r="B290" s="394" t="s">
        <v>345</v>
      </c>
      <c r="C290" s="247"/>
      <c r="D290" s="247"/>
      <c r="E290" s="247"/>
      <c r="F290" s="247"/>
      <c r="G290" s="247"/>
      <c r="H290" s="247"/>
      <c r="I290" s="247"/>
      <c r="J290" s="247"/>
      <c r="K290" s="247"/>
      <c r="L290" s="247"/>
      <c r="M290" s="247"/>
      <c r="N290" s="247"/>
      <c r="O290" s="247"/>
      <c r="P290" s="247"/>
      <c r="Q290" s="247"/>
      <c r="R290" s="247"/>
      <c r="S290" s="247"/>
      <c r="T290" s="247"/>
      <c r="U290" s="247"/>
      <c r="V290" s="247"/>
      <c r="W290" s="247"/>
      <c r="X290" s="247"/>
      <c r="Y290" s="247"/>
      <c r="Z290" s="247"/>
      <c r="AA290" s="247"/>
      <c r="AB290" s="247"/>
      <c r="AC290" s="247"/>
      <c r="AD290" s="247"/>
      <c r="AE290" s="247"/>
      <c r="AF290" s="247"/>
      <c r="AG290" s="247"/>
      <c r="AH290" s="247"/>
      <c r="AI290" s="247"/>
      <c r="AJ290" s="247"/>
      <c r="AK290" s="247"/>
      <c r="AL290" s="247"/>
      <c r="AM290" s="247"/>
      <c r="AN290" s="247"/>
      <c r="AO290" s="247"/>
      <c r="AP290" s="247"/>
      <c r="AQ290" s="247"/>
      <c r="AR290" s="247"/>
      <c r="AS290" s="247"/>
      <c r="AT290" s="247"/>
      <c r="AU290" s="247"/>
      <c r="AV290" s="247"/>
      <c r="AW290" s="247"/>
      <c r="AX290" s="247"/>
      <c r="AY290" s="247"/>
      <c r="AZ290" s="247"/>
      <c r="BA290" s="247"/>
      <c r="BB290" s="404" t="s">
        <v>342</v>
      </c>
      <c r="BC290" s="269"/>
      <c r="BD290" s="270"/>
      <c r="BE290" s="270"/>
      <c r="BF290" s="270"/>
      <c r="BG290" s="271"/>
      <c r="BH290" s="269"/>
      <c r="BI290" s="270"/>
      <c r="BJ290" s="270"/>
      <c r="BK290" s="271"/>
      <c r="BL290" s="269"/>
      <c r="BM290" s="382"/>
      <c r="BN290" s="225"/>
      <c r="BO290" s="226"/>
      <c r="BP290" s="224"/>
      <c r="BQ290" s="225"/>
      <c r="BR290" s="225"/>
      <c r="BS290" s="225"/>
      <c r="BT290" s="271"/>
      <c r="BU290" s="224"/>
      <c r="BV290" s="225"/>
      <c r="BW290" s="225"/>
      <c r="BX290" s="226"/>
      <c r="BY290" s="224"/>
      <c r="BZ290" s="225"/>
      <c r="CA290" s="225"/>
      <c r="CB290" s="226"/>
      <c r="CC290" s="224"/>
      <c r="CD290" s="225"/>
      <c r="CE290" s="225"/>
      <c r="CF290" s="225"/>
      <c r="CG290" s="226"/>
      <c r="CH290" s="224"/>
      <c r="CI290" s="225"/>
      <c r="CJ290" s="225"/>
      <c r="CK290" s="226"/>
      <c r="CL290" s="224"/>
      <c r="CM290" s="225"/>
      <c r="CN290" s="225"/>
      <c r="CO290" s="225"/>
      <c r="CP290" s="225"/>
      <c r="CQ290" s="519"/>
      <c r="CR290" s="225"/>
      <c r="CS290" s="225"/>
      <c r="CT290" s="226"/>
      <c r="CU290" s="224"/>
      <c r="CV290" s="225"/>
      <c r="CW290" s="225"/>
      <c r="CX290" s="226"/>
      <c r="CY290" s="224"/>
      <c r="CZ290" s="225"/>
      <c r="DA290" s="225"/>
      <c r="DB290" s="226"/>
      <c r="DC290" s="224"/>
      <c r="DD290" s="225"/>
      <c r="DE290" s="225"/>
      <c r="DF290" s="225"/>
      <c r="DG290" s="226"/>
      <c r="DH290" s="224"/>
      <c r="DI290" s="225"/>
      <c r="DJ290" s="225"/>
      <c r="DK290" s="226"/>
      <c r="DL290" s="224"/>
      <c r="DM290" s="225"/>
      <c r="DN290" s="225"/>
      <c r="DO290" s="226"/>
      <c r="DP290" s="224"/>
      <c r="DQ290" s="225"/>
      <c r="DR290" s="225"/>
      <c r="DS290" s="225"/>
      <c r="DT290" s="226"/>
    </row>
    <row r="291" spans="2:124" s="220" customFormat="1" ht="9.75" customHeight="1">
      <c r="B291" s="394" t="s">
        <v>346</v>
      </c>
      <c r="C291" s="247"/>
      <c r="D291" s="247"/>
      <c r="E291" s="247"/>
      <c r="F291" s="247"/>
      <c r="G291" s="247"/>
      <c r="H291" s="247"/>
      <c r="I291" s="247"/>
      <c r="J291" s="247"/>
      <c r="K291" s="247"/>
      <c r="L291" s="247"/>
      <c r="M291" s="247"/>
      <c r="N291" s="247"/>
      <c r="O291" s="247"/>
      <c r="P291" s="247"/>
      <c r="Q291" s="247"/>
      <c r="R291" s="247"/>
      <c r="S291" s="247"/>
      <c r="T291" s="247"/>
      <c r="U291" s="247"/>
      <c r="V291" s="247"/>
      <c r="W291" s="247"/>
      <c r="X291" s="247"/>
      <c r="Y291" s="247"/>
      <c r="Z291" s="247"/>
      <c r="AA291" s="247"/>
      <c r="AB291" s="247"/>
      <c r="AC291" s="247"/>
      <c r="AD291" s="247"/>
      <c r="AE291" s="247"/>
      <c r="AF291" s="247"/>
      <c r="AG291" s="247"/>
      <c r="AH291" s="247"/>
      <c r="AI291" s="247"/>
      <c r="AJ291" s="247"/>
      <c r="AK291" s="247"/>
      <c r="AL291" s="247"/>
      <c r="AM291" s="247"/>
      <c r="AN291" s="247"/>
      <c r="AO291" s="247"/>
      <c r="AP291" s="247"/>
      <c r="AQ291" s="247"/>
      <c r="AR291" s="247"/>
      <c r="AS291" s="247"/>
      <c r="AT291" s="247"/>
      <c r="AU291" s="247"/>
      <c r="AV291" s="247"/>
      <c r="AW291" s="247"/>
      <c r="AX291" s="247"/>
      <c r="AY291" s="247"/>
      <c r="AZ291" s="247"/>
      <c r="BA291" s="247"/>
      <c r="BB291" s="404" t="s">
        <v>342</v>
      </c>
      <c r="BC291" s="269"/>
      <c r="BD291" s="270"/>
      <c r="BE291" s="270"/>
      <c r="BF291" s="270"/>
      <c r="BG291" s="271"/>
      <c r="BH291" s="269"/>
      <c r="BI291" s="270"/>
      <c r="BJ291" s="270"/>
      <c r="BK291" s="271"/>
      <c r="BL291" s="224"/>
      <c r="BM291" s="225"/>
      <c r="BN291" s="225"/>
      <c r="BO291" s="226"/>
      <c r="BP291" s="224"/>
      <c r="BQ291" s="225"/>
      <c r="BR291" s="225"/>
      <c r="BS291" s="225"/>
      <c r="BT291" s="271"/>
      <c r="BU291" s="224"/>
      <c r="BV291" s="225"/>
      <c r="BW291" s="225"/>
      <c r="BX291" s="226"/>
      <c r="BY291" s="224"/>
      <c r="BZ291" s="225"/>
      <c r="CA291" s="225"/>
      <c r="CB291" s="226"/>
      <c r="CC291" s="224"/>
      <c r="CD291" s="225"/>
      <c r="CE291" s="225"/>
      <c r="CF291" s="225"/>
      <c r="CG291" s="226"/>
      <c r="CH291" s="224"/>
      <c r="CI291" s="225"/>
      <c r="CJ291" s="225"/>
      <c r="CK291" s="226"/>
      <c r="CL291" s="224"/>
      <c r="CM291" s="225"/>
      <c r="CN291" s="225"/>
      <c r="CO291" s="225"/>
      <c r="CP291" s="225"/>
      <c r="CQ291" s="519"/>
      <c r="CR291" s="225"/>
      <c r="CS291" s="225"/>
      <c r="CT291" s="226"/>
      <c r="CU291" s="224"/>
      <c r="CV291" s="225"/>
      <c r="CW291" s="225"/>
      <c r="CX291" s="226"/>
      <c r="CY291" s="224"/>
      <c r="CZ291" s="225"/>
      <c r="DA291" s="225"/>
      <c r="DB291" s="226"/>
      <c r="DC291" s="224"/>
      <c r="DD291" s="225"/>
      <c r="DE291" s="225"/>
      <c r="DF291" s="225"/>
      <c r="DG291" s="226"/>
      <c r="DH291" s="224"/>
      <c r="DI291" s="225"/>
      <c r="DJ291" s="225"/>
      <c r="DK291" s="226"/>
      <c r="DL291" s="224"/>
      <c r="DM291" s="225"/>
      <c r="DN291" s="225"/>
      <c r="DO291" s="226"/>
      <c r="DP291" s="224"/>
      <c r="DQ291" s="225"/>
      <c r="DR291" s="225"/>
      <c r="DS291" s="225"/>
      <c r="DT291" s="226"/>
    </row>
    <row r="292" spans="2:124" s="220" customFormat="1" ht="9" customHeight="1">
      <c r="B292" s="391" t="s">
        <v>53</v>
      </c>
      <c r="C292" s="247"/>
      <c r="D292" s="247"/>
      <c r="E292" s="247"/>
      <c r="F292" s="247"/>
      <c r="G292" s="247"/>
      <c r="H292" s="247"/>
      <c r="I292" s="247"/>
      <c r="J292" s="247"/>
      <c r="K292" s="247"/>
      <c r="L292" s="247"/>
      <c r="M292" s="247"/>
      <c r="N292" s="247"/>
      <c r="O292" s="247"/>
      <c r="P292" s="247"/>
      <c r="Q292" s="247"/>
      <c r="R292" s="247"/>
      <c r="S292" s="247"/>
      <c r="T292" s="247"/>
      <c r="U292" s="247"/>
      <c r="V292" s="247"/>
      <c r="W292" s="247"/>
      <c r="X292" s="247"/>
      <c r="Y292" s="247"/>
      <c r="Z292" s="247"/>
      <c r="AA292" s="247"/>
      <c r="AB292" s="247"/>
      <c r="AC292" s="247"/>
      <c r="AD292" s="247"/>
      <c r="AE292" s="247"/>
      <c r="AF292" s="247"/>
      <c r="AG292" s="247"/>
      <c r="AH292" s="247"/>
      <c r="AI292" s="247"/>
      <c r="AJ292" s="247"/>
      <c r="AK292" s="247"/>
      <c r="AL292" s="247"/>
      <c r="AM292" s="247"/>
      <c r="AN292" s="247"/>
      <c r="AO292" s="247"/>
      <c r="AP292" s="247"/>
      <c r="AQ292" s="247"/>
      <c r="AR292" s="247"/>
      <c r="AS292" s="247"/>
      <c r="AT292" s="247"/>
      <c r="AU292" s="247"/>
      <c r="AV292" s="247"/>
      <c r="AW292" s="247"/>
      <c r="AX292" s="247"/>
      <c r="AY292" s="247"/>
      <c r="AZ292" s="247"/>
      <c r="BA292" s="247"/>
      <c r="BB292" s="404" t="s">
        <v>342</v>
      </c>
      <c r="BC292" s="224"/>
      <c r="BD292" s="225"/>
      <c r="BE292" s="270"/>
      <c r="BF292" s="270"/>
      <c r="BG292" s="271"/>
      <c r="BH292" s="269"/>
      <c r="BI292" s="270"/>
      <c r="BJ292" s="270"/>
      <c r="BK292" s="271"/>
      <c r="BL292" s="224"/>
      <c r="BM292" s="225"/>
      <c r="BN292" s="225"/>
      <c r="BO292" s="226"/>
      <c r="BP292" s="224"/>
      <c r="BQ292" s="225"/>
      <c r="BR292" s="225"/>
      <c r="BS292" s="225"/>
      <c r="BT292" s="271"/>
      <c r="BU292" s="224"/>
      <c r="BV292" s="225"/>
      <c r="BW292" s="225"/>
      <c r="BX292" s="226"/>
      <c r="BY292" s="224"/>
      <c r="BZ292" s="225"/>
      <c r="CA292" s="225"/>
      <c r="CB292" s="226"/>
      <c r="CC292" s="224"/>
      <c r="CD292" s="225"/>
      <c r="CE292" s="225"/>
      <c r="CF292" s="225"/>
      <c r="CG292" s="226"/>
      <c r="CH292" s="224"/>
      <c r="CI292" s="225"/>
      <c r="CJ292" s="225"/>
      <c r="CK292" s="226"/>
      <c r="CL292" s="224"/>
      <c r="CM292" s="225"/>
      <c r="CN292" s="225"/>
      <c r="CO292" s="225"/>
      <c r="CP292" s="225"/>
      <c r="CQ292" s="519"/>
      <c r="CR292" s="225"/>
      <c r="CS292" s="225"/>
      <c r="CT292" s="226"/>
      <c r="CU292" s="224"/>
      <c r="CV292" s="225"/>
      <c r="CW292" s="225"/>
      <c r="CX292" s="226"/>
      <c r="CY292" s="224"/>
      <c r="CZ292" s="225"/>
      <c r="DA292" s="225"/>
      <c r="DB292" s="226"/>
      <c r="DC292" s="224"/>
      <c r="DD292" s="225"/>
      <c r="DE292" s="225"/>
      <c r="DF292" s="225"/>
      <c r="DG292" s="226"/>
      <c r="DH292" s="224"/>
      <c r="DI292" s="225"/>
      <c r="DJ292" s="225"/>
      <c r="DK292" s="226"/>
      <c r="DL292" s="224"/>
      <c r="DM292" s="225"/>
      <c r="DN292" s="225"/>
      <c r="DO292" s="226"/>
      <c r="DP292" s="224"/>
      <c r="DQ292" s="225"/>
      <c r="DR292" s="225"/>
      <c r="DS292" s="225"/>
      <c r="DT292" s="226"/>
    </row>
    <row r="293" spans="2:124" s="220" customFormat="1" ht="9" customHeight="1">
      <c r="B293" s="392" t="s">
        <v>343</v>
      </c>
      <c r="C293" s="247"/>
      <c r="D293" s="247"/>
      <c r="E293" s="247"/>
      <c r="F293" s="247"/>
      <c r="G293" s="247"/>
      <c r="H293" s="247"/>
      <c r="I293" s="247"/>
      <c r="J293" s="247"/>
      <c r="K293" s="247"/>
      <c r="L293" s="247"/>
      <c r="M293" s="247"/>
      <c r="N293" s="247"/>
      <c r="O293" s="247"/>
      <c r="P293" s="247"/>
      <c r="Q293" s="247"/>
      <c r="R293" s="247"/>
      <c r="S293" s="247"/>
      <c r="T293" s="247"/>
      <c r="U293" s="247"/>
      <c r="V293" s="247"/>
      <c r="W293" s="247"/>
      <c r="X293" s="247"/>
      <c r="Y293" s="247"/>
      <c r="Z293" s="247"/>
      <c r="AA293" s="247"/>
      <c r="AB293" s="247"/>
      <c r="AC293" s="247"/>
      <c r="AD293" s="247"/>
      <c r="AE293" s="247"/>
      <c r="AF293" s="247"/>
      <c r="AG293" s="247"/>
      <c r="AH293" s="247"/>
      <c r="AI293" s="247"/>
      <c r="AJ293" s="247"/>
      <c r="AK293" s="247"/>
      <c r="AL293" s="247"/>
      <c r="AM293" s="247"/>
      <c r="AN293" s="247"/>
      <c r="AO293" s="247"/>
      <c r="AP293" s="247"/>
      <c r="AQ293" s="247"/>
      <c r="AR293" s="247"/>
      <c r="AS293" s="247"/>
      <c r="AT293" s="247"/>
      <c r="AU293" s="247"/>
      <c r="AV293" s="247"/>
      <c r="AW293" s="247"/>
      <c r="AX293" s="247"/>
      <c r="AY293" s="247"/>
      <c r="AZ293" s="247"/>
      <c r="BA293" s="247"/>
      <c r="BB293" s="404" t="s">
        <v>342</v>
      </c>
      <c r="BC293" s="224"/>
      <c r="BD293" s="225"/>
      <c r="BE293" s="270"/>
      <c r="BF293" s="270"/>
      <c r="BG293" s="271"/>
      <c r="BH293" s="269"/>
      <c r="BI293" s="270"/>
      <c r="BJ293" s="270"/>
      <c r="BK293" s="271"/>
      <c r="BL293" s="224"/>
      <c r="BM293" s="225"/>
      <c r="BN293" s="383"/>
      <c r="BO293" s="271"/>
      <c r="BP293" s="224"/>
      <c r="BQ293" s="225"/>
      <c r="BR293" s="225"/>
      <c r="BS293" s="225"/>
      <c r="BT293" s="271"/>
      <c r="BU293" s="224"/>
      <c r="BV293" s="225"/>
      <c r="BW293" s="225"/>
      <c r="BX293" s="226"/>
      <c r="BY293" s="224"/>
      <c r="BZ293" s="225"/>
      <c r="CA293" s="225"/>
      <c r="CB293" s="226"/>
      <c r="CC293" s="224"/>
      <c r="CD293" s="225"/>
      <c r="CE293" s="225"/>
      <c r="CF293" s="225"/>
      <c r="CG293" s="226"/>
      <c r="CH293" s="224"/>
      <c r="CI293" s="225"/>
      <c r="CJ293" s="225"/>
      <c r="CK293" s="226"/>
      <c r="CL293" s="224"/>
      <c r="CM293" s="225"/>
      <c r="CN293" s="225"/>
      <c r="CO293" s="225"/>
      <c r="CP293" s="225"/>
      <c r="CQ293" s="519"/>
      <c r="CR293" s="225"/>
      <c r="CS293" s="225"/>
      <c r="CT293" s="226"/>
      <c r="CU293" s="224"/>
      <c r="CV293" s="225"/>
      <c r="CW293" s="225"/>
      <c r="CX293" s="226"/>
      <c r="CY293" s="224"/>
      <c r="CZ293" s="225"/>
      <c r="DA293" s="225"/>
      <c r="DB293" s="226"/>
      <c r="DC293" s="224"/>
      <c r="DD293" s="225"/>
      <c r="DE293" s="225"/>
      <c r="DF293" s="225"/>
      <c r="DG293" s="226"/>
      <c r="DH293" s="224"/>
      <c r="DI293" s="225"/>
      <c r="DJ293" s="225"/>
      <c r="DK293" s="226"/>
      <c r="DL293" s="224"/>
      <c r="DM293" s="225"/>
      <c r="DN293" s="225"/>
      <c r="DO293" s="226"/>
      <c r="DP293" s="224"/>
      <c r="DQ293" s="225"/>
      <c r="DR293" s="225"/>
      <c r="DS293" s="225"/>
      <c r="DT293" s="226"/>
    </row>
    <row r="294" spans="2:124" s="220" customFormat="1" ht="9" customHeight="1">
      <c r="B294" s="392" t="s">
        <v>345</v>
      </c>
      <c r="C294" s="247"/>
      <c r="D294" s="247"/>
      <c r="E294" s="247"/>
      <c r="F294" s="247"/>
      <c r="G294" s="247"/>
      <c r="H294" s="247"/>
      <c r="I294" s="247"/>
      <c r="J294" s="247"/>
      <c r="K294" s="247"/>
      <c r="L294" s="247"/>
      <c r="M294" s="247"/>
      <c r="N294" s="247"/>
      <c r="O294" s="247"/>
      <c r="P294" s="247"/>
      <c r="Q294" s="247"/>
      <c r="R294" s="247"/>
      <c r="S294" s="247"/>
      <c r="T294" s="247"/>
      <c r="U294" s="247"/>
      <c r="V294" s="247"/>
      <c r="W294" s="247"/>
      <c r="X294" s="247"/>
      <c r="Y294" s="247"/>
      <c r="Z294" s="247"/>
      <c r="AA294" s="247"/>
      <c r="AB294" s="247"/>
      <c r="AC294" s="247"/>
      <c r="AD294" s="247"/>
      <c r="AE294" s="247"/>
      <c r="AF294" s="247"/>
      <c r="AG294" s="247"/>
      <c r="AH294" s="247"/>
      <c r="AI294" s="247"/>
      <c r="AJ294" s="247"/>
      <c r="AK294" s="247"/>
      <c r="AL294" s="247"/>
      <c r="AM294" s="247"/>
      <c r="AN294" s="247"/>
      <c r="AO294" s="247"/>
      <c r="AP294" s="247"/>
      <c r="AQ294" s="247"/>
      <c r="AR294" s="247"/>
      <c r="AS294" s="247"/>
      <c r="AT294" s="247"/>
      <c r="AU294" s="247"/>
      <c r="AV294" s="247"/>
      <c r="AW294" s="247"/>
      <c r="AX294" s="247"/>
      <c r="AY294" s="247"/>
      <c r="AZ294" s="247"/>
      <c r="BA294" s="247"/>
      <c r="BB294" s="404" t="s">
        <v>342</v>
      </c>
      <c r="BC294" s="224"/>
      <c r="BD294" s="225"/>
      <c r="BE294" s="270"/>
      <c r="BF294" s="270"/>
      <c r="BG294" s="271"/>
      <c r="BH294" s="269"/>
      <c r="BI294" s="270"/>
      <c r="BJ294" s="270"/>
      <c r="BK294" s="271"/>
      <c r="BL294" s="224"/>
      <c r="BM294" s="225"/>
      <c r="BN294" s="384"/>
      <c r="BO294" s="271"/>
      <c r="BP294" s="224"/>
      <c r="BQ294" s="225"/>
      <c r="BR294" s="225"/>
      <c r="BS294" s="225"/>
      <c r="BT294" s="271"/>
      <c r="BU294" s="224"/>
      <c r="BV294" s="225"/>
      <c r="BW294" s="225"/>
      <c r="BX294" s="226"/>
      <c r="BY294" s="224"/>
      <c r="BZ294" s="225"/>
      <c r="CA294" s="225"/>
      <c r="CB294" s="226"/>
      <c r="CC294" s="224"/>
      <c r="CD294" s="225"/>
      <c r="CE294" s="225"/>
      <c r="CF294" s="225"/>
      <c r="CG294" s="226"/>
      <c r="CH294" s="224"/>
      <c r="CI294" s="225"/>
      <c r="CJ294" s="225"/>
      <c r="CK294" s="226"/>
      <c r="CL294" s="224"/>
      <c r="CM294" s="225"/>
      <c r="CN294" s="225"/>
      <c r="CO294" s="225"/>
      <c r="CP294" s="225"/>
      <c r="CQ294" s="519"/>
      <c r="CR294" s="225"/>
      <c r="CS294" s="225"/>
      <c r="CT294" s="226"/>
      <c r="CU294" s="224"/>
      <c r="CV294" s="225"/>
      <c r="CW294" s="225"/>
      <c r="CX294" s="226"/>
      <c r="CY294" s="224"/>
      <c r="CZ294" s="225"/>
      <c r="DA294" s="225"/>
      <c r="DB294" s="226"/>
      <c r="DC294" s="224"/>
      <c r="DD294" s="225"/>
      <c r="DE294" s="225"/>
      <c r="DF294" s="225"/>
      <c r="DG294" s="226"/>
      <c r="DH294" s="224"/>
      <c r="DI294" s="225"/>
      <c r="DJ294" s="225"/>
      <c r="DK294" s="226"/>
      <c r="DL294" s="224"/>
      <c r="DM294" s="225"/>
      <c r="DN294" s="225"/>
      <c r="DO294" s="226"/>
      <c r="DP294" s="224"/>
      <c r="DQ294" s="225"/>
      <c r="DR294" s="225"/>
      <c r="DS294" s="225"/>
      <c r="DT294" s="226"/>
    </row>
    <row r="295" spans="2:124" s="220" customFormat="1" ht="9" customHeight="1">
      <c r="B295" s="392" t="s">
        <v>667</v>
      </c>
      <c r="C295" s="247"/>
      <c r="D295" s="247"/>
      <c r="E295" s="247"/>
      <c r="F295" s="247"/>
      <c r="G295" s="247"/>
      <c r="H295" s="247"/>
      <c r="I295" s="247"/>
      <c r="J295" s="247"/>
      <c r="K295" s="247"/>
      <c r="L295" s="247"/>
      <c r="M295" s="247"/>
      <c r="N295" s="247"/>
      <c r="O295" s="247"/>
      <c r="P295" s="247"/>
      <c r="Q295" s="247"/>
      <c r="R295" s="247"/>
      <c r="S295" s="247"/>
      <c r="T295" s="247"/>
      <c r="U295" s="247"/>
      <c r="V295" s="247"/>
      <c r="W295" s="247"/>
      <c r="X295" s="247"/>
      <c r="Y295" s="247"/>
      <c r="Z295" s="247"/>
      <c r="AA295" s="247"/>
      <c r="AB295" s="247"/>
      <c r="AC295" s="247"/>
      <c r="AD295" s="247"/>
      <c r="AE295" s="247"/>
      <c r="AF295" s="247"/>
      <c r="AG295" s="247"/>
      <c r="AH295" s="247"/>
      <c r="AI295" s="247"/>
      <c r="AJ295" s="247"/>
      <c r="AK295" s="247"/>
      <c r="AL295" s="247"/>
      <c r="AM295" s="247"/>
      <c r="AN295" s="247"/>
      <c r="AO295" s="247"/>
      <c r="AP295" s="247"/>
      <c r="AQ295" s="247"/>
      <c r="AR295" s="247"/>
      <c r="AS295" s="247"/>
      <c r="AT295" s="247"/>
      <c r="AU295" s="247"/>
      <c r="AV295" s="247"/>
      <c r="AW295" s="247"/>
      <c r="AX295" s="247"/>
      <c r="AY295" s="247"/>
      <c r="AZ295" s="247"/>
      <c r="BA295" s="247"/>
      <c r="BB295" s="404" t="s">
        <v>342</v>
      </c>
      <c r="BC295" s="224"/>
      <c r="BD295" s="225"/>
      <c r="BE295" s="270"/>
      <c r="BF295" s="270"/>
      <c r="BG295" s="271"/>
      <c r="BH295" s="269"/>
      <c r="BI295" s="270"/>
      <c r="BJ295" s="270"/>
      <c r="BK295" s="271"/>
      <c r="BL295" s="224"/>
      <c r="BM295" s="225"/>
      <c r="BN295" s="273"/>
      <c r="BO295" s="274"/>
      <c r="BP295" s="224"/>
      <c r="BQ295" s="225"/>
      <c r="BR295" s="225"/>
      <c r="BS295" s="225"/>
      <c r="BT295" s="271"/>
      <c r="BU295" s="224"/>
      <c r="BV295" s="225"/>
      <c r="BW295" s="225"/>
      <c r="BX295" s="226"/>
      <c r="BY295" s="224"/>
      <c r="BZ295" s="225"/>
      <c r="CA295" s="225"/>
      <c r="CB295" s="226"/>
      <c r="CC295" s="224"/>
      <c r="CD295" s="225"/>
      <c r="CE295" s="225"/>
      <c r="CF295" s="225"/>
      <c r="CG295" s="226"/>
      <c r="CH295" s="224"/>
      <c r="CI295" s="225"/>
      <c r="CJ295" s="225"/>
      <c r="CK295" s="226"/>
      <c r="CL295" s="224"/>
      <c r="CM295" s="225"/>
      <c r="CN295" s="225"/>
      <c r="CO295" s="225"/>
      <c r="CP295" s="225"/>
      <c r="CQ295" s="519"/>
      <c r="CR295" s="225"/>
      <c r="CS295" s="225"/>
      <c r="CT295" s="226"/>
      <c r="CU295" s="224"/>
      <c r="CV295" s="225"/>
      <c r="CW295" s="225"/>
      <c r="CX295" s="226"/>
      <c r="CY295" s="224"/>
      <c r="CZ295" s="225"/>
      <c r="DA295" s="225"/>
      <c r="DB295" s="226"/>
      <c r="DC295" s="224"/>
      <c r="DD295" s="225"/>
      <c r="DE295" s="225"/>
      <c r="DF295" s="225"/>
      <c r="DG295" s="226"/>
      <c r="DH295" s="224"/>
      <c r="DI295" s="225"/>
      <c r="DJ295" s="225"/>
      <c r="DK295" s="226"/>
      <c r="DL295" s="224"/>
      <c r="DM295" s="225"/>
      <c r="DN295" s="225"/>
      <c r="DO295" s="226"/>
      <c r="DP295" s="224"/>
      <c r="DQ295" s="225"/>
      <c r="DR295" s="225"/>
      <c r="DS295" s="225"/>
      <c r="DT295" s="226"/>
    </row>
    <row r="296" spans="2:124" s="220" customFormat="1" ht="9" customHeight="1" thickBot="1">
      <c r="B296" s="392" t="s">
        <v>346</v>
      </c>
      <c r="C296" s="247"/>
      <c r="D296" s="247"/>
      <c r="E296" s="247"/>
      <c r="F296" s="247"/>
      <c r="G296" s="247"/>
      <c r="H296" s="247"/>
      <c r="I296" s="247"/>
      <c r="J296" s="247"/>
      <c r="K296" s="247"/>
      <c r="L296" s="247"/>
      <c r="M296" s="247"/>
      <c r="N296" s="247"/>
      <c r="O296" s="247"/>
      <c r="P296" s="247"/>
      <c r="Q296" s="247"/>
      <c r="R296" s="247"/>
      <c r="S296" s="247"/>
      <c r="T296" s="247"/>
      <c r="U296" s="247"/>
      <c r="V296" s="247"/>
      <c r="W296" s="247"/>
      <c r="X296" s="247"/>
      <c r="Y296" s="247"/>
      <c r="Z296" s="247"/>
      <c r="AA296" s="247"/>
      <c r="AB296" s="247"/>
      <c r="AC296" s="247"/>
      <c r="AD296" s="247"/>
      <c r="AE296" s="247"/>
      <c r="AF296" s="247"/>
      <c r="AG296" s="247"/>
      <c r="AH296" s="247"/>
      <c r="AI296" s="247"/>
      <c r="AJ296" s="247"/>
      <c r="AK296" s="247"/>
      <c r="AL296" s="247"/>
      <c r="AM296" s="247"/>
      <c r="AN296" s="247"/>
      <c r="AO296" s="247"/>
      <c r="AP296" s="247"/>
      <c r="AQ296" s="247"/>
      <c r="AR296" s="247"/>
      <c r="AS296" s="247"/>
      <c r="AT296" s="247"/>
      <c r="AU296" s="247"/>
      <c r="AV296" s="247"/>
      <c r="AW296" s="247"/>
      <c r="AX296" s="247"/>
      <c r="AY296" s="247"/>
      <c r="AZ296" s="247"/>
      <c r="BA296" s="247"/>
      <c r="BB296" s="404" t="s">
        <v>342</v>
      </c>
      <c r="BC296" s="224"/>
      <c r="BD296" s="225"/>
      <c r="BE296" s="270"/>
      <c r="BF296" s="270"/>
      <c r="BG296" s="271"/>
      <c r="BH296" s="269"/>
      <c r="BI296" s="270"/>
      <c r="BJ296" s="270"/>
      <c r="BK296" s="271"/>
      <c r="BL296" s="224"/>
      <c r="BM296" s="225"/>
      <c r="BN296" s="225"/>
      <c r="BO296" s="226"/>
      <c r="BP296" s="224"/>
      <c r="BQ296" s="225"/>
      <c r="BR296" s="225"/>
      <c r="BS296" s="225"/>
      <c r="BT296" s="271"/>
      <c r="BU296" s="224"/>
      <c r="BV296" s="225"/>
      <c r="BW296" s="225"/>
      <c r="BX296" s="226"/>
      <c r="BY296" s="224"/>
      <c r="BZ296" s="225"/>
      <c r="CA296" s="225"/>
      <c r="CB296" s="226"/>
      <c r="CC296" s="224"/>
      <c r="CD296" s="225"/>
      <c r="CE296" s="225"/>
      <c r="CF296" s="225"/>
      <c r="CG296" s="226"/>
      <c r="CH296" s="224"/>
      <c r="CI296" s="225"/>
      <c r="CJ296" s="225"/>
      <c r="CK296" s="226"/>
      <c r="CL296" s="224"/>
      <c r="CM296" s="225"/>
      <c r="CN296" s="225"/>
      <c r="CO296" s="225"/>
      <c r="CP296" s="225"/>
      <c r="CQ296" s="519"/>
      <c r="CR296" s="225"/>
      <c r="CS296" s="225"/>
      <c r="CT296" s="226"/>
      <c r="CU296" s="224"/>
      <c r="CV296" s="225"/>
      <c r="CW296" s="225"/>
      <c r="CX296" s="226"/>
      <c r="CY296" s="224"/>
      <c r="CZ296" s="225"/>
      <c r="DA296" s="225"/>
      <c r="DB296" s="226"/>
      <c r="DC296" s="224"/>
      <c r="DD296" s="225"/>
      <c r="DE296" s="225"/>
      <c r="DF296" s="225"/>
      <c r="DG296" s="226"/>
      <c r="DH296" s="224"/>
      <c r="DI296" s="225"/>
      <c r="DJ296" s="225"/>
      <c r="DK296" s="226"/>
      <c r="DL296" s="224"/>
      <c r="DM296" s="225"/>
      <c r="DN296" s="225"/>
      <c r="DO296" s="226"/>
      <c r="DP296" s="224"/>
      <c r="DQ296" s="225"/>
      <c r="DR296" s="225"/>
      <c r="DS296" s="225"/>
      <c r="DT296" s="226"/>
    </row>
    <row r="297" spans="2:124" s="220" customFormat="1" ht="9" customHeight="1" thickBot="1">
      <c r="B297" s="392" t="s">
        <v>498</v>
      </c>
      <c r="C297" s="247"/>
      <c r="D297" s="247"/>
      <c r="E297" s="247"/>
      <c r="F297" s="247"/>
      <c r="G297" s="247"/>
      <c r="H297" s="247"/>
      <c r="I297" s="247"/>
      <c r="J297" s="247"/>
      <c r="K297" s="247"/>
      <c r="L297" s="247"/>
      <c r="M297" s="247"/>
      <c r="N297" s="247"/>
      <c r="O297" s="247"/>
      <c r="P297" s="247"/>
      <c r="Q297" s="247"/>
      <c r="R297" s="247"/>
      <c r="S297" s="247"/>
      <c r="T297" s="247"/>
      <c r="U297" s="247"/>
      <c r="V297" s="247"/>
      <c r="W297" s="247"/>
      <c r="X297" s="247"/>
      <c r="Y297" s="247"/>
      <c r="Z297" s="247"/>
      <c r="AA297" s="247"/>
      <c r="AB297" s="247"/>
      <c r="AC297" s="247"/>
      <c r="AD297" s="247"/>
      <c r="AE297" s="247"/>
      <c r="AF297" s="247"/>
      <c r="AG297" s="247"/>
      <c r="AH297" s="247"/>
      <c r="AI297" s="247"/>
      <c r="AJ297" s="247"/>
      <c r="AK297" s="247"/>
      <c r="AL297" s="247"/>
      <c r="AM297" s="247"/>
      <c r="AN297" s="247"/>
      <c r="AO297" s="247"/>
      <c r="AP297" s="247"/>
      <c r="AQ297" s="247"/>
      <c r="AR297" s="247"/>
      <c r="AS297" s="247"/>
      <c r="AT297" s="247"/>
      <c r="AU297" s="247"/>
      <c r="AV297" s="247"/>
      <c r="AW297" s="247"/>
      <c r="AX297" s="247"/>
      <c r="AY297" s="247"/>
      <c r="AZ297" s="247"/>
      <c r="BA297" s="247"/>
      <c r="BB297" s="404" t="s">
        <v>342</v>
      </c>
      <c r="BC297" s="224"/>
      <c r="BD297" s="225"/>
      <c r="BE297" s="270"/>
      <c r="BF297" s="270"/>
      <c r="BG297" s="271"/>
      <c r="BH297" s="269"/>
      <c r="BI297" s="270"/>
      <c r="BJ297" s="270"/>
      <c r="BK297" s="271"/>
      <c r="BL297" s="224"/>
      <c r="BM297" s="225"/>
      <c r="BN297" s="225"/>
      <c r="BO297" s="226"/>
      <c r="BP297" s="614"/>
      <c r="BQ297" s="616"/>
      <c r="BR297" s="615"/>
      <c r="BS297" s="225"/>
      <c r="BT297" s="271"/>
      <c r="BU297" s="224"/>
      <c r="BV297" s="225"/>
      <c r="BW297" s="225"/>
      <c r="BX297" s="226"/>
      <c r="BY297" s="224"/>
      <c r="BZ297" s="225"/>
      <c r="CA297" s="225"/>
      <c r="CB297" s="226"/>
      <c r="CC297" s="224"/>
      <c r="CD297" s="225"/>
      <c r="CE297" s="225"/>
      <c r="CF297" s="225"/>
      <c r="CG297" s="226"/>
      <c r="CH297" s="224"/>
      <c r="CI297" s="225"/>
      <c r="CJ297" s="225"/>
      <c r="CK297" s="226"/>
      <c r="CL297" s="224"/>
      <c r="CM297" s="225"/>
      <c r="CN297" s="225"/>
      <c r="CO297" s="225"/>
      <c r="CP297" s="225"/>
      <c r="CQ297" s="519"/>
      <c r="CR297" s="225"/>
      <c r="CS297" s="225"/>
      <c r="CT297" s="226"/>
      <c r="CU297" s="224"/>
      <c r="CV297" s="225"/>
      <c r="CW297" s="225"/>
      <c r="CX297" s="226"/>
      <c r="CY297" s="224"/>
      <c r="CZ297" s="225"/>
      <c r="DA297" s="225"/>
      <c r="DB297" s="226"/>
      <c r="DC297" s="224"/>
      <c r="DD297" s="225"/>
      <c r="DE297" s="225"/>
      <c r="DF297" s="225"/>
      <c r="DG297" s="226"/>
      <c r="DH297" s="224"/>
      <c r="DI297" s="225"/>
      <c r="DJ297" s="225"/>
      <c r="DK297" s="226"/>
      <c r="DL297" s="224"/>
      <c r="DM297" s="225"/>
      <c r="DN297" s="225"/>
      <c r="DO297" s="226"/>
      <c r="DP297" s="224"/>
      <c r="DQ297" s="225"/>
      <c r="DR297" s="225"/>
      <c r="DS297" s="225"/>
      <c r="DT297" s="226"/>
    </row>
    <row r="298" spans="2:124" s="220" customFormat="1" ht="9" customHeight="1" thickBot="1">
      <c r="B298" s="392" t="s">
        <v>579</v>
      </c>
      <c r="C298" s="247"/>
      <c r="D298" s="247"/>
      <c r="E298" s="247"/>
      <c r="F298" s="247"/>
      <c r="G298" s="247"/>
      <c r="H298" s="247"/>
      <c r="I298" s="247"/>
      <c r="J298" s="247"/>
      <c r="K298" s="247"/>
      <c r="L298" s="247"/>
      <c r="M298" s="247"/>
      <c r="N298" s="247"/>
      <c r="O298" s="247"/>
      <c r="P298" s="247"/>
      <c r="Q298" s="247"/>
      <c r="R298" s="247"/>
      <c r="S298" s="247"/>
      <c r="T298" s="247"/>
      <c r="U298" s="247"/>
      <c r="V298" s="247"/>
      <c r="W298" s="247"/>
      <c r="X298" s="247"/>
      <c r="Y298" s="247"/>
      <c r="Z298" s="247"/>
      <c r="AA298" s="247"/>
      <c r="AB298" s="247"/>
      <c r="AC298" s="247"/>
      <c r="AD298" s="247"/>
      <c r="AE298" s="247"/>
      <c r="AF298" s="247"/>
      <c r="AG298" s="247"/>
      <c r="AH298" s="247"/>
      <c r="AI298" s="247"/>
      <c r="AJ298" s="247"/>
      <c r="AK298" s="247"/>
      <c r="AL298" s="247"/>
      <c r="AM298" s="247"/>
      <c r="AN298" s="247"/>
      <c r="AO298" s="247"/>
      <c r="AP298" s="247"/>
      <c r="AQ298" s="247"/>
      <c r="AR298" s="247"/>
      <c r="AS298" s="247"/>
      <c r="AT298" s="247"/>
      <c r="AU298" s="247"/>
      <c r="AV298" s="247"/>
      <c r="AW298" s="247"/>
      <c r="AX298" s="247"/>
      <c r="AY298" s="247"/>
      <c r="AZ298" s="247"/>
      <c r="BA298" s="247"/>
      <c r="BB298" s="404" t="s">
        <v>342</v>
      </c>
      <c r="BC298" s="224"/>
      <c r="BD298" s="225"/>
      <c r="BE298" s="270"/>
      <c r="BF298" s="270"/>
      <c r="BG298" s="271"/>
      <c r="BH298" s="269"/>
      <c r="BI298" s="270"/>
      <c r="BJ298" s="270"/>
      <c r="BK298" s="271"/>
      <c r="BL298" s="224"/>
      <c r="BM298" s="225"/>
      <c r="BN298" s="225"/>
      <c r="BO298" s="226"/>
      <c r="BP298" s="618"/>
      <c r="BQ298" s="619"/>
      <c r="BR298" s="225"/>
      <c r="BS298" s="225"/>
      <c r="BT298" s="271"/>
      <c r="BU298" s="224"/>
      <c r="BV298" s="225"/>
      <c r="BW298" s="225"/>
      <c r="BX298" s="226"/>
      <c r="BY298" s="224"/>
      <c r="BZ298" s="225"/>
      <c r="CA298" s="225"/>
      <c r="CB298" s="226"/>
      <c r="CC298" s="224"/>
      <c r="CD298" s="225"/>
      <c r="CE298" s="225"/>
      <c r="CF298" s="225"/>
      <c r="CG298" s="226"/>
      <c r="CH298" s="224"/>
      <c r="CI298" s="225"/>
      <c r="CJ298" s="225"/>
      <c r="CK298" s="226"/>
      <c r="CL298" s="224"/>
      <c r="CM298" s="225"/>
      <c r="CN298" s="225"/>
      <c r="CO298" s="225"/>
      <c r="CP298" s="225"/>
      <c r="CQ298" s="519"/>
      <c r="CR298" s="225"/>
      <c r="CS298" s="225"/>
      <c r="CT298" s="226"/>
      <c r="CU298" s="224"/>
      <c r="CV298" s="225"/>
      <c r="CW298" s="225"/>
      <c r="CX298" s="226"/>
      <c r="CY298" s="224"/>
      <c r="CZ298" s="225"/>
      <c r="DA298" s="225"/>
      <c r="DB298" s="226"/>
      <c r="DC298" s="224"/>
      <c r="DD298" s="225"/>
      <c r="DE298" s="225"/>
      <c r="DF298" s="225"/>
      <c r="DG298" s="226"/>
      <c r="DH298" s="224"/>
      <c r="DI298" s="225"/>
      <c r="DJ298" s="225"/>
      <c r="DK298" s="226"/>
      <c r="DL298" s="224"/>
      <c r="DM298" s="225"/>
      <c r="DN298" s="225"/>
      <c r="DO298" s="226"/>
      <c r="DP298" s="224"/>
      <c r="DQ298" s="225"/>
      <c r="DR298" s="225"/>
      <c r="DS298" s="225"/>
      <c r="DT298" s="226"/>
    </row>
    <row r="299" spans="2:124" s="220" customFormat="1" ht="9" customHeight="1">
      <c r="B299" s="388" t="s">
        <v>347</v>
      </c>
      <c r="C299" s="247"/>
      <c r="D299" s="247"/>
      <c r="E299" s="247"/>
      <c r="F299" s="247"/>
      <c r="G299" s="247"/>
      <c r="H299" s="247"/>
      <c r="I299" s="247"/>
      <c r="J299" s="247"/>
      <c r="K299" s="247"/>
      <c r="L299" s="247"/>
      <c r="M299" s="247"/>
      <c r="N299" s="247"/>
      <c r="O299" s="247"/>
      <c r="P299" s="247"/>
      <c r="Q299" s="247"/>
      <c r="R299" s="247"/>
      <c r="S299" s="247"/>
      <c r="T299" s="247"/>
      <c r="U299" s="247"/>
      <c r="V299" s="247"/>
      <c r="W299" s="247"/>
      <c r="X299" s="247"/>
      <c r="Y299" s="247"/>
      <c r="Z299" s="247"/>
      <c r="AA299" s="247"/>
      <c r="AB299" s="247"/>
      <c r="AC299" s="247"/>
      <c r="AD299" s="247"/>
      <c r="AE299" s="247"/>
      <c r="AF299" s="247"/>
      <c r="AG299" s="247"/>
      <c r="AH299" s="247"/>
      <c r="AI299" s="247"/>
      <c r="AJ299" s="247"/>
      <c r="AK299" s="247"/>
      <c r="AL299" s="247"/>
      <c r="AM299" s="247"/>
      <c r="AN299" s="247"/>
      <c r="AO299" s="247"/>
      <c r="AP299" s="247"/>
      <c r="AQ299" s="247"/>
      <c r="AR299" s="247"/>
      <c r="AS299" s="247"/>
      <c r="AT299" s="247"/>
      <c r="AU299" s="247"/>
      <c r="AV299" s="247"/>
      <c r="AW299" s="247"/>
      <c r="AX299" s="247"/>
      <c r="AY299" s="247"/>
      <c r="AZ299" s="247"/>
      <c r="BA299" s="247"/>
      <c r="BB299" s="404" t="s">
        <v>342</v>
      </c>
      <c r="BC299" s="224"/>
      <c r="BD299" s="225"/>
      <c r="BE299" s="270"/>
      <c r="BF299" s="270"/>
      <c r="BG299" s="271"/>
      <c r="BH299" s="269"/>
      <c r="BI299" s="270"/>
      <c r="BJ299" s="270"/>
      <c r="BK299" s="271"/>
      <c r="BL299" s="224"/>
      <c r="BM299" s="225"/>
      <c r="BN299" s="225"/>
      <c r="BO299" s="226"/>
      <c r="BP299" s="224"/>
      <c r="BQ299" s="225"/>
      <c r="BR299" s="225"/>
      <c r="BS299" s="225"/>
      <c r="BT299" s="271"/>
      <c r="BU299" s="224"/>
      <c r="BV299" s="225"/>
      <c r="BW299" s="225"/>
      <c r="BX299" s="226"/>
      <c r="BY299" s="224"/>
      <c r="BZ299" s="225"/>
      <c r="CA299" s="225"/>
      <c r="CB299" s="226"/>
      <c r="CC299" s="224"/>
      <c r="CD299" s="225"/>
      <c r="CE299" s="225"/>
      <c r="CF299" s="225"/>
      <c r="CG299" s="226"/>
      <c r="CH299" s="224"/>
      <c r="CI299" s="225"/>
      <c r="CJ299" s="225"/>
      <c r="CK299" s="226"/>
      <c r="CL299" s="224"/>
      <c r="CM299" s="225"/>
      <c r="CN299" s="225"/>
      <c r="CO299" s="225"/>
      <c r="CP299" s="225"/>
      <c r="CQ299" s="519"/>
      <c r="CR299" s="225"/>
      <c r="CS299" s="225"/>
      <c r="CT299" s="226"/>
      <c r="CU299" s="224"/>
      <c r="CV299" s="225"/>
      <c r="CW299" s="225"/>
      <c r="CX299" s="226"/>
      <c r="CY299" s="224"/>
      <c r="CZ299" s="225"/>
      <c r="DA299" s="225"/>
      <c r="DB299" s="226"/>
      <c r="DC299" s="224"/>
      <c r="DD299" s="225"/>
      <c r="DE299" s="225"/>
      <c r="DF299" s="225"/>
      <c r="DG299" s="226"/>
      <c r="DH299" s="224"/>
      <c r="DI299" s="225"/>
      <c r="DJ299" s="225"/>
      <c r="DK299" s="226"/>
      <c r="DL299" s="224"/>
      <c r="DM299" s="225"/>
      <c r="DN299" s="225"/>
      <c r="DO299" s="226"/>
      <c r="DP299" s="224"/>
      <c r="DQ299" s="225"/>
      <c r="DR299" s="225"/>
      <c r="DS299" s="225"/>
      <c r="DT299" s="226"/>
    </row>
    <row r="300" spans="2:124" s="220" customFormat="1" ht="9" customHeight="1">
      <c r="B300" s="389" t="s">
        <v>343</v>
      </c>
      <c r="C300" s="247"/>
      <c r="D300" s="247"/>
      <c r="E300" s="247"/>
      <c r="F300" s="247"/>
      <c r="G300" s="247"/>
      <c r="H300" s="247"/>
      <c r="I300" s="247"/>
      <c r="J300" s="247"/>
      <c r="K300" s="247"/>
      <c r="L300" s="247"/>
      <c r="M300" s="247"/>
      <c r="N300" s="247"/>
      <c r="O300" s="247"/>
      <c r="P300" s="247"/>
      <c r="Q300" s="247"/>
      <c r="R300" s="247"/>
      <c r="S300" s="247"/>
      <c r="T300" s="247"/>
      <c r="U300" s="247"/>
      <c r="V300" s="247"/>
      <c r="W300" s="247"/>
      <c r="X300" s="247"/>
      <c r="Y300" s="247"/>
      <c r="Z300" s="247"/>
      <c r="AA300" s="247"/>
      <c r="AB300" s="247"/>
      <c r="AC300" s="247"/>
      <c r="AD300" s="247"/>
      <c r="AE300" s="247"/>
      <c r="AF300" s="247"/>
      <c r="AG300" s="247"/>
      <c r="AH300" s="247"/>
      <c r="AI300" s="247"/>
      <c r="AJ300" s="247"/>
      <c r="AK300" s="247"/>
      <c r="AL300" s="247"/>
      <c r="AM300" s="247"/>
      <c r="AN300" s="247"/>
      <c r="AO300" s="247"/>
      <c r="AP300" s="247"/>
      <c r="AQ300" s="247"/>
      <c r="AR300" s="247"/>
      <c r="AS300" s="247"/>
      <c r="AT300" s="247"/>
      <c r="AU300" s="247"/>
      <c r="AV300" s="247"/>
      <c r="AW300" s="247"/>
      <c r="AX300" s="247"/>
      <c r="AY300" s="247"/>
      <c r="AZ300" s="247"/>
      <c r="BA300" s="247"/>
      <c r="BB300" s="404" t="s">
        <v>342</v>
      </c>
      <c r="BC300" s="224"/>
      <c r="BD300" s="225"/>
      <c r="BE300" s="270"/>
      <c r="BF300" s="270"/>
      <c r="BG300" s="271"/>
      <c r="BH300" s="269"/>
      <c r="BI300" s="270"/>
      <c r="BJ300" s="270"/>
      <c r="BK300" s="271"/>
      <c r="BL300" s="224"/>
      <c r="BM300" s="225"/>
      <c r="BN300" s="133"/>
      <c r="BO300" s="397"/>
      <c r="BP300" s="224"/>
      <c r="BQ300" s="225"/>
      <c r="BR300" s="225"/>
      <c r="BS300" s="225"/>
      <c r="BT300" s="271"/>
      <c r="BU300" s="224"/>
      <c r="BV300" s="225"/>
      <c r="BW300" s="225"/>
      <c r="BX300" s="226"/>
      <c r="BY300" s="224"/>
      <c r="BZ300" s="225"/>
      <c r="CA300" s="225"/>
      <c r="CB300" s="226"/>
      <c r="CC300" s="224"/>
      <c r="CD300" s="225"/>
      <c r="CE300" s="225"/>
      <c r="CF300" s="225"/>
      <c r="CG300" s="226"/>
      <c r="CH300" s="224"/>
      <c r="CI300" s="225"/>
      <c r="CJ300" s="225"/>
      <c r="CK300" s="226"/>
      <c r="CL300" s="224"/>
      <c r="CM300" s="225"/>
      <c r="CN300" s="225"/>
      <c r="CO300" s="225"/>
      <c r="CP300" s="225"/>
      <c r="CQ300" s="519"/>
      <c r="CR300" s="225"/>
      <c r="CS300" s="225"/>
      <c r="CT300" s="226"/>
      <c r="CU300" s="224"/>
      <c r="CV300" s="225"/>
      <c r="CW300" s="225"/>
      <c r="CX300" s="226"/>
      <c r="CY300" s="224"/>
      <c r="CZ300" s="225"/>
      <c r="DA300" s="225"/>
      <c r="DB300" s="226"/>
      <c r="DC300" s="224"/>
      <c r="DD300" s="225"/>
      <c r="DE300" s="225"/>
      <c r="DF300" s="225"/>
      <c r="DG300" s="226"/>
      <c r="DH300" s="224"/>
      <c r="DI300" s="225"/>
      <c r="DJ300" s="225"/>
      <c r="DK300" s="226"/>
      <c r="DL300" s="224"/>
      <c r="DM300" s="225"/>
      <c r="DN300" s="225"/>
      <c r="DO300" s="226"/>
      <c r="DP300" s="224"/>
      <c r="DQ300" s="225"/>
      <c r="DR300" s="225"/>
      <c r="DS300" s="225"/>
      <c r="DT300" s="226"/>
    </row>
    <row r="301" spans="2:124" s="220" customFormat="1" ht="9" customHeight="1">
      <c r="B301" s="389" t="s">
        <v>345</v>
      </c>
      <c r="C301" s="247"/>
      <c r="D301" s="247"/>
      <c r="E301" s="247"/>
      <c r="F301" s="247"/>
      <c r="G301" s="247"/>
      <c r="H301" s="247"/>
      <c r="I301" s="247"/>
      <c r="J301" s="247"/>
      <c r="K301" s="247"/>
      <c r="L301" s="247"/>
      <c r="M301" s="247"/>
      <c r="N301" s="247"/>
      <c r="O301" s="247"/>
      <c r="P301" s="247"/>
      <c r="Q301" s="247"/>
      <c r="R301" s="247"/>
      <c r="S301" s="247"/>
      <c r="T301" s="247"/>
      <c r="U301" s="247"/>
      <c r="V301" s="247"/>
      <c r="W301" s="247"/>
      <c r="X301" s="247"/>
      <c r="Y301" s="247"/>
      <c r="Z301" s="247"/>
      <c r="AA301" s="247"/>
      <c r="AB301" s="247"/>
      <c r="AC301" s="247"/>
      <c r="AD301" s="247"/>
      <c r="AE301" s="247"/>
      <c r="AF301" s="247"/>
      <c r="AG301" s="247"/>
      <c r="AH301" s="247"/>
      <c r="AI301" s="247"/>
      <c r="AJ301" s="247"/>
      <c r="AK301" s="247"/>
      <c r="AL301" s="247"/>
      <c r="AM301" s="247"/>
      <c r="AN301" s="247"/>
      <c r="AO301" s="247"/>
      <c r="AP301" s="247"/>
      <c r="AQ301" s="247"/>
      <c r="AR301" s="247"/>
      <c r="AS301" s="247"/>
      <c r="AT301" s="247"/>
      <c r="AU301" s="247"/>
      <c r="AV301" s="247"/>
      <c r="AW301" s="247"/>
      <c r="AX301" s="247"/>
      <c r="AY301" s="247"/>
      <c r="AZ301" s="247"/>
      <c r="BA301" s="247"/>
      <c r="BB301" s="404" t="s">
        <v>342</v>
      </c>
      <c r="BC301" s="224"/>
      <c r="BD301" s="225"/>
      <c r="BE301" s="270"/>
      <c r="BF301" s="270"/>
      <c r="BG301" s="271"/>
      <c r="BH301" s="269"/>
      <c r="BI301" s="270"/>
      <c r="BJ301" s="270"/>
      <c r="BK301" s="271"/>
      <c r="BL301" s="224"/>
      <c r="BM301" s="225"/>
      <c r="BN301" s="133"/>
      <c r="BO301" s="398"/>
      <c r="BP301" s="224"/>
      <c r="BQ301" s="225"/>
      <c r="BR301" s="225"/>
      <c r="BS301" s="225"/>
      <c r="BT301" s="271"/>
      <c r="BU301" s="224"/>
      <c r="BV301" s="225"/>
      <c r="BW301" s="225"/>
      <c r="BX301" s="226"/>
      <c r="BY301" s="224"/>
      <c r="BZ301" s="225"/>
      <c r="CA301" s="225"/>
      <c r="CB301" s="226"/>
      <c r="CC301" s="224"/>
      <c r="CD301" s="225"/>
      <c r="CE301" s="225"/>
      <c r="CF301" s="225"/>
      <c r="CG301" s="226"/>
      <c r="CH301" s="224"/>
      <c r="CI301" s="225"/>
      <c r="CJ301" s="225"/>
      <c r="CK301" s="226"/>
      <c r="CL301" s="224"/>
      <c r="CM301" s="225"/>
      <c r="CN301" s="225"/>
      <c r="CO301" s="225"/>
      <c r="CP301" s="225"/>
      <c r="CQ301" s="519"/>
      <c r="CR301" s="225"/>
      <c r="CS301" s="225"/>
      <c r="CT301" s="226"/>
      <c r="CU301" s="224"/>
      <c r="CV301" s="225"/>
      <c r="CW301" s="225"/>
      <c r="CX301" s="226"/>
      <c r="CY301" s="224"/>
      <c r="CZ301" s="225"/>
      <c r="DA301" s="225"/>
      <c r="DB301" s="226"/>
      <c r="DC301" s="224"/>
      <c r="DD301" s="225"/>
      <c r="DE301" s="225"/>
      <c r="DF301" s="225"/>
      <c r="DG301" s="226"/>
      <c r="DH301" s="224"/>
      <c r="DI301" s="225"/>
      <c r="DJ301" s="225"/>
      <c r="DK301" s="226"/>
      <c r="DL301" s="224"/>
      <c r="DM301" s="225"/>
      <c r="DN301" s="225"/>
      <c r="DO301" s="226"/>
      <c r="DP301" s="224"/>
      <c r="DQ301" s="225"/>
      <c r="DR301" s="225"/>
      <c r="DS301" s="225"/>
      <c r="DT301" s="226"/>
    </row>
    <row r="302" spans="2:124" s="220" customFormat="1" ht="9" customHeight="1">
      <c r="B302" s="390" t="s">
        <v>349</v>
      </c>
      <c r="C302" s="247"/>
      <c r="D302" s="247"/>
      <c r="E302" s="247"/>
      <c r="F302" s="247"/>
      <c r="G302" s="247"/>
      <c r="H302" s="247"/>
      <c r="I302" s="247"/>
      <c r="J302" s="247"/>
      <c r="K302" s="247"/>
      <c r="L302" s="247"/>
      <c r="M302" s="247"/>
      <c r="N302" s="247"/>
      <c r="O302" s="247"/>
      <c r="P302" s="247"/>
      <c r="Q302" s="247"/>
      <c r="R302" s="247"/>
      <c r="S302" s="247"/>
      <c r="T302" s="247"/>
      <c r="U302" s="247"/>
      <c r="V302" s="247"/>
      <c r="W302" s="247"/>
      <c r="X302" s="247"/>
      <c r="Y302" s="247"/>
      <c r="Z302" s="247"/>
      <c r="AA302" s="247"/>
      <c r="AB302" s="247"/>
      <c r="AC302" s="247"/>
      <c r="AD302" s="247"/>
      <c r="AE302" s="247"/>
      <c r="AF302" s="247"/>
      <c r="AG302" s="247"/>
      <c r="AH302" s="247"/>
      <c r="AI302" s="247"/>
      <c r="AJ302" s="247"/>
      <c r="AK302" s="247"/>
      <c r="AL302" s="247"/>
      <c r="AM302" s="247"/>
      <c r="AN302" s="247"/>
      <c r="AO302" s="247"/>
      <c r="AP302" s="247"/>
      <c r="AQ302" s="247"/>
      <c r="AR302" s="247"/>
      <c r="AS302" s="247"/>
      <c r="AT302" s="247"/>
      <c r="AU302" s="247"/>
      <c r="AV302" s="247"/>
      <c r="AW302" s="247"/>
      <c r="AX302" s="247"/>
      <c r="AY302" s="247"/>
      <c r="AZ302" s="247"/>
      <c r="BA302" s="247"/>
      <c r="BB302" s="404" t="s">
        <v>342</v>
      </c>
      <c r="BC302" s="224"/>
      <c r="BD302" s="225"/>
      <c r="BE302" s="270"/>
      <c r="BF302" s="270"/>
      <c r="BG302" s="271"/>
      <c r="BH302" s="269"/>
      <c r="BI302" s="270"/>
      <c r="BJ302" s="270"/>
      <c r="BK302" s="271"/>
      <c r="BL302" s="224"/>
      <c r="BM302" s="225"/>
      <c r="BN302" s="225"/>
      <c r="BO302" s="226"/>
      <c r="BP302" s="224"/>
      <c r="BQ302" s="225"/>
      <c r="BR302" s="273"/>
      <c r="BS302" s="273"/>
      <c r="BT302" s="274"/>
      <c r="BU302" s="275"/>
      <c r="BV302" s="225"/>
      <c r="BW302" s="225"/>
      <c r="BX302" s="226"/>
      <c r="BY302" s="224"/>
      <c r="BZ302" s="225"/>
      <c r="CA302" s="225"/>
      <c r="CB302" s="226"/>
      <c r="CC302" s="224"/>
      <c r="CD302" s="225"/>
      <c r="CE302" s="225"/>
      <c r="CF302" s="225"/>
      <c r="CG302" s="226"/>
      <c r="CH302" s="224"/>
      <c r="CI302" s="225"/>
      <c r="CJ302" s="225"/>
      <c r="CK302" s="226"/>
      <c r="CL302" s="224"/>
      <c r="CM302" s="225"/>
      <c r="CN302" s="225"/>
      <c r="CO302" s="225"/>
      <c r="CP302" s="225"/>
      <c r="CQ302" s="519"/>
      <c r="CR302" s="225"/>
      <c r="CS302" s="225"/>
      <c r="CT302" s="226"/>
      <c r="CU302" s="224"/>
      <c r="CV302" s="225"/>
      <c r="CW302" s="225"/>
      <c r="CX302" s="226"/>
      <c r="CY302" s="224"/>
      <c r="CZ302" s="225"/>
      <c r="DA302" s="225"/>
      <c r="DB302" s="226"/>
      <c r="DC302" s="224"/>
      <c r="DD302" s="225"/>
      <c r="DE302" s="225"/>
      <c r="DF302" s="225"/>
      <c r="DG302" s="226"/>
      <c r="DH302" s="224"/>
      <c r="DI302" s="225"/>
      <c r="DJ302" s="225"/>
      <c r="DK302" s="226"/>
      <c r="DL302" s="224"/>
      <c r="DM302" s="225"/>
      <c r="DN302" s="225"/>
      <c r="DO302" s="226"/>
      <c r="DP302" s="224"/>
      <c r="DQ302" s="225"/>
      <c r="DR302" s="225"/>
      <c r="DS302" s="225"/>
      <c r="DT302" s="226"/>
    </row>
    <row r="303" spans="2:124" s="220" customFormat="1" ht="9" customHeight="1">
      <c r="B303" s="389" t="s">
        <v>348</v>
      </c>
      <c r="C303" s="247"/>
      <c r="D303" s="247"/>
      <c r="E303" s="247"/>
      <c r="F303" s="247"/>
      <c r="G303" s="247"/>
      <c r="H303" s="247"/>
      <c r="I303" s="247"/>
      <c r="J303" s="247"/>
      <c r="K303" s="247"/>
      <c r="L303" s="247"/>
      <c r="M303" s="247"/>
      <c r="N303" s="247"/>
      <c r="O303" s="247"/>
      <c r="P303" s="247"/>
      <c r="Q303" s="247"/>
      <c r="R303" s="247"/>
      <c r="S303" s="247"/>
      <c r="T303" s="247"/>
      <c r="U303" s="247"/>
      <c r="V303" s="247"/>
      <c r="W303" s="247"/>
      <c r="X303" s="247"/>
      <c r="Y303" s="247"/>
      <c r="Z303" s="247"/>
      <c r="AA303" s="247"/>
      <c r="AB303" s="247"/>
      <c r="AC303" s="247"/>
      <c r="AD303" s="247"/>
      <c r="AE303" s="247"/>
      <c r="AF303" s="247"/>
      <c r="AG303" s="247"/>
      <c r="AH303" s="247"/>
      <c r="AI303" s="247"/>
      <c r="AJ303" s="247"/>
      <c r="AK303" s="247"/>
      <c r="AL303" s="247"/>
      <c r="AM303" s="247"/>
      <c r="AN303" s="247"/>
      <c r="AO303" s="247"/>
      <c r="AP303" s="247"/>
      <c r="AQ303" s="247"/>
      <c r="AR303" s="247"/>
      <c r="AS303" s="247"/>
      <c r="AT303" s="247"/>
      <c r="AU303" s="247"/>
      <c r="AV303" s="247"/>
      <c r="AW303" s="247"/>
      <c r="AX303" s="247"/>
      <c r="AY303" s="247"/>
      <c r="AZ303" s="247"/>
      <c r="BA303" s="247"/>
      <c r="BB303" s="404" t="s">
        <v>342</v>
      </c>
      <c r="BC303" s="224"/>
      <c r="BD303" s="225"/>
      <c r="BE303" s="270"/>
      <c r="BF303" s="270"/>
      <c r="BG303" s="271"/>
      <c r="BH303" s="269"/>
      <c r="BI303" s="270"/>
      <c r="BJ303" s="270"/>
      <c r="BK303" s="271"/>
      <c r="BL303" s="224"/>
      <c r="BM303" s="225"/>
      <c r="BN303" s="225"/>
      <c r="BO303" s="226"/>
      <c r="BP303" s="412"/>
      <c r="BQ303" s="225"/>
      <c r="BR303" s="225"/>
      <c r="BS303" s="225"/>
      <c r="BT303" s="271"/>
      <c r="BU303" s="224"/>
      <c r="BV303" s="225"/>
      <c r="BW303" s="225"/>
      <c r="BX303" s="226"/>
      <c r="BY303" s="224"/>
      <c r="BZ303" s="225"/>
      <c r="CA303" s="225"/>
      <c r="CB303" s="226"/>
      <c r="CC303" s="224"/>
      <c r="CD303" s="225"/>
      <c r="CE303" s="225"/>
      <c r="CF303" s="225"/>
      <c r="CG303" s="226"/>
      <c r="CH303" s="224"/>
      <c r="CI303" s="225"/>
      <c r="CJ303" s="225"/>
      <c r="CK303" s="226"/>
      <c r="CL303" s="224"/>
      <c r="CM303" s="225"/>
      <c r="CN303" s="225"/>
      <c r="CO303" s="225"/>
      <c r="CP303" s="225"/>
      <c r="CQ303" s="519"/>
      <c r="CR303" s="225"/>
      <c r="CS303" s="225"/>
      <c r="CT303" s="226"/>
      <c r="CU303" s="224"/>
      <c r="CV303" s="225"/>
      <c r="CW303" s="225"/>
      <c r="CX303" s="226"/>
      <c r="CY303" s="224"/>
      <c r="CZ303" s="225"/>
      <c r="DA303" s="225"/>
      <c r="DB303" s="226"/>
      <c r="DC303" s="224"/>
      <c r="DD303" s="225"/>
      <c r="DE303" s="225"/>
      <c r="DF303" s="225"/>
      <c r="DG303" s="226"/>
      <c r="DH303" s="224"/>
      <c r="DI303" s="225"/>
      <c r="DJ303" s="225"/>
      <c r="DK303" s="226"/>
      <c r="DL303" s="224"/>
      <c r="DM303" s="225"/>
      <c r="DN303" s="225"/>
      <c r="DO303" s="226"/>
      <c r="DP303" s="224"/>
      <c r="DQ303" s="225"/>
      <c r="DR303" s="225"/>
      <c r="DS303" s="225"/>
      <c r="DT303" s="226"/>
    </row>
    <row r="304" spans="2:124" s="220" customFormat="1" ht="9" customHeight="1">
      <c r="B304" s="246" t="s">
        <v>196</v>
      </c>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c r="AA304" s="247"/>
      <c r="AB304" s="247"/>
      <c r="AC304" s="247"/>
      <c r="AD304" s="247"/>
      <c r="AE304" s="247"/>
      <c r="AF304" s="247"/>
      <c r="AG304" s="247"/>
      <c r="AH304" s="247"/>
      <c r="AI304" s="247"/>
      <c r="AJ304" s="247"/>
      <c r="AK304" s="247"/>
      <c r="AL304" s="247"/>
      <c r="AM304" s="247"/>
      <c r="AN304" s="247"/>
      <c r="AO304" s="247"/>
      <c r="AP304" s="247"/>
      <c r="AQ304" s="247"/>
      <c r="AR304" s="247"/>
      <c r="AS304" s="247"/>
      <c r="AT304" s="247"/>
      <c r="AU304" s="247"/>
      <c r="AV304" s="247"/>
      <c r="AW304" s="247"/>
      <c r="AX304" s="247"/>
      <c r="AY304" s="247"/>
      <c r="AZ304" s="247"/>
      <c r="BA304" s="247"/>
      <c r="BB304" s="515" t="s">
        <v>342</v>
      </c>
      <c r="BC304" s="224"/>
      <c r="BD304" s="225"/>
      <c r="BE304" s="270"/>
      <c r="BF304" s="270"/>
      <c r="BG304" s="271"/>
      <c r="BH304" s="269"/>
      <c r="BI304" s="270"/>
      <c r="BJ304" s="270"/>
      <c r="BK304" s="271"/>
      <c r="BL304" s="269"/>
      <c r="BM304" s="270"/>
      <c r="BN304" s="270"/>
      <c r="BO304" s="271"/>
      <c r="BP304" s="269"/>
      <c r="BQ304" s="270"/>
      <c r="BR304" s="270"/>
      <c r="BS304" s="270"/>
      <c r="BT304" s="230"/>
      <c r="BU304" s="231"/>
      <c r="BV304" s="270"/>
      <c r="BW304" s="232"/>
      <c r="BX304" s="230"/>
      <c r="BY304" s="269"/>
      <c r="BZ304" s="270"/>
      <c r="CA304" s="270"/>
      <c r="CB304" s="226"/>
      <c r="CC304" s="269"/>
      <c r="CD304" s="270"/>
      <c r="CE304" s="270"/>
      <c r="CF304" s="225"/>
      <c r="CG304" s="226"/>
      <c r="CH304" s="224"/>
      <c r="CI304" s="225"/>
      <c r="CJ304" s="225"/>
      <c r="CK304" s="226"/>
      <c r="CL304" s="224"/>
      <c r="CM304" s="270"/>
      <c r="CN304" s="270"/>
      <c r="CO304" s="270"/>
      <c r="CP304" s="270"/>
      <c r="CQ304" s="521"/>
      <c r="CR304" s="270"/>
      <c r="CS304" s="270"/>
      <c r="CT304" s="271"/>
      <c r="CU304" s="269"/>
      <c r="CV304" s="270"/>
      <c r="CW304" s="225"/>
      <c r="CX304" s="226"/>
      <c r="CY304" s="224"/>
      <c r="CZ304" s="225"/>
      <c r="DA304" s="225"/>
      <c r="DB304" s="226"/>
      <c r="DC304" s="224"/>
      <c r="DD304" s="225"/>
      <c r="DE304" s="225"/>
      <c r="DF304" s="225"/>
      <c r="DG304" s="226"/>
      <c r="DH304" s="224"/>
      <c r="DI304" s="225"/>
      <c r="DJ304" s="225"/>
      <c r="DK304" s="226"/>
      <c r="DL304" s="224"/>
      <c r="DM304" s="225"/>
      <c r="DN304" s="225"/>
      <c r="DO304" s="226"/>
      <c r="DP304" s="224"/>
      <c r="DQ304" s="225"/>
      <c r="DR304" s="225"/>
      <c r="DS304" s="225"/>
      <c r="DT304" s="226"/>
    </row>
    <row r="305" spans="1:126" s="220" customFormat="1" ht="9" customHeight="1">
      <c r="B305" s="246" t="s">
        <v>197</v>
      </c>
      <c r="C305" s="247"/>
      <c r="D305" s="247"/>
      <c r="E305" s="247"/>
      <c r="F305" s="247"/>
      <c r="G305" s="247"/>
      <c r="H305" s="247"/>
      <c r="I305" s="247"/>
      <c r="J305" s="247"/>
      <c r="K305" s="247"/>
      <c r="L305" s="247"/>
      <c r="M305" s="247"/>
      <c r="N305" s="247"/>
      <c r="O305" s="247"/>
      <c r="P305" s="247"/>
      <c r="Q305" s="247"/>
      <c r="R305" s="247"/>
      <c r="S305" s="247"/>
      <c r="T305" s="247"/>
      <c r="U305" s="247"/>
      <c r="V305" s="247"/>
      <c r="W305" s="247"/>
      <c r="X305" s="247"/>
      <c r="Y305" s="247"/>
      <c r="Z305" s="247"/>
      <c r="AA305" s="247"/>
      <c r="AB305" s="247"/>
      <c r="AC305" s="247"/>
      <c r="AD305" s="247"/>
      <c r="AE305" s="247"/>
      <c r="AF305" s="247"/>
      <c r="AG305" s="247"/>
      <c r="AH305" s="247"/>
      <c r="AI305" s="247"/>
      <c r="AJ305" s="247"/>
      <c r="AK305" s="247"/>
      <c r="AL305" s="247"/>
      <c r="AM305" s="247"/>
      <c r="AN305" s="247"/>
      <c r="AO305" s="247"/>
      <c r="AP305" s="247"/>
      <c r="AQ305" s="247"/>
      <c r="AR305" s="247"/>
      <c r="AS305" s="247"/>
      <c r="AT305" s="247"/>
      <c r="AU305" s="247"/>
      <c r="AV305" s="247"/>
      <c r="AW305" s="247"/>
      <c r="AX305" s="247"/>
      <c r="AY305" s="247"/>
      <c r="AZ305" s="247"/>
      <c r="BA305" s="247"/>
      <c r="BB305" s="515" t="s">
        <v>342</v>
      </c>
      <c r="BC305" s="224"/>
      <c r="BD305" s="225"/>
      <c r="BE305" s="270"/>
      <c r="BF305" s="270"/>
      <c r="BG305" s="271"/>
      <c r="BH305" s="269"/>
      <c r="BI305" s="270"/>
      <c r="BJ305" s="270"/>
      <c r="BK305" s="271"/>
      <c r="BL305" s="269"/>
      <c r="BM305" s="270"/>
      <c r="BN305" s="270"/>
      <c r="BO305" s="271"/>
      <c r="BP305" s="269"/>
      <c r="BQ305" s="225"/>
      <c r="BR305" s="225"/>
      <c r="BS305" s="225"/>
      <c r="BT305" s="271"/>
      <c r="BU305" s="231"/>
      <c r="BV305" s="232"/>
      <c r="BW305" s="270"/>
      <c r="BX305" s="230"/>
      <c r="BY305" s="231"/>
      <c r="BZ305" s="270"/>
      <c r="CA305" s="232"/>
      <c r="CB305" s="230"/>
      <c r="CC305" s="269"/>
      <c r="CD305" s="270"/>
      <c r="CE305" s="270"/>
      <c r="CF305" s="225"/>
      <c r="CG305" s="226"/>
      <c r="CH305" s="224"/>
      <c r="CI305" s="225"/>
      <c r="CJ305" s="225"/>
      <c r="CK305" s="226"/>
      <c r="CL305" s="224"/>
      <c r="CM305" s="270"/>
      <c r="CN305" s="270"/>
      <c r="CO305" s="270"/>
      <c r="CP305" s="270"/>
      <c r="CQ305" s="521"/>
      <c r="CR305" s="270"/>
      <c r="CS305" s="270"/>
      <c r="CT305" s="271"/>
      <c r="CU305" s="269"/>
      <c r="CV305" s="270"/>
      <c r="CW305" s="225"/>
      <c r="CX305" s="226"/>
      <c r="CY305" s="224"/>
      <c r="CZ305" s="225"/>
      <c r="DA305" s="225"/>
      <c r="DB305" s="226"/>
      <c r="DC305" s="224"/>
      <c r="DD305" s="225"/>
      <c r="DE305" s="225"/>
      <c r="DF305" s="225"/>
      <c r="DG305" s="226"/>
      <c r="DH305" s="224"/>
      <c r="DI305" s="225"/>
      <c r="DJ305" s="225"/>
      <c r="DK305" s="226"/>
      <c r="DL305" s="224"/>
      <c r="DM305" s="225"/>
      <c r="DN305" s="225"/>
      <c r="DO305" s="226"/>
      <c r="DP305" s="224"/>
      <c r="DQ305" s="225"/>
      <c r="DR305" s="225"/>
      <c r="DS305" s="225"/>
      <c r="DT305" s="226"/>
      <c r="DV305" s="220" t="s">
        <v>260</v>
      </c>
    </row>
    <row r="306" spans="1:126" s="283" customFormat="1" ht="9" customHeight="1">
      <c r="B306" s="269" t="s">
        <v>350</v>
      </c>
      <c r="C306" s="270"/>
      <c r="D306" s="270"/>
      <c r="E306" s="270"/>
      <c r="F306" s="270"/>
      <c r="G306" s="270"/>
      <c r="H306" s="270"/>
      <c r="I306" s="270"/>
      <c r="J306" s="270"/>
      <c r="K306" s="270"/>
      <c r="L306" s="270"/>
      <c r="M306" s="270"/>
      <c r="N306" s="270"/>
      <c r="O306" s="270"/>
      <c r="P306" s="270"/>
      <c r="Q306" s="270"/>
      <c r="R306" s="270"/>
      <c r="S306" s="270"/>
      <c r="T306" s="270"/>
      <c r="U306" s="270"/>
      <c r="V306" s="270"/>
      <c r="W306" s="270"/>
      <c r="X306" s="270"/>
      <c r="Y306" s="270"/>
      <c r="Z306" s="270"/>
      <c r="AA306" s="270"/>
      <c r="AB306" s="270"/>
      <c r="AC306" s="270"/>
      <c r="AD306" s="270"/>
      <c r="AE306" s="270"/>
      <c r="AF306" s="270"/>
      <c r="AG306" s="270"/>
      <c r="AH306" s="270"/>
      <c r="AI306" s="270"/>
      <c r="AJ306" s="270"/>
      <c r="AK306" s="270"/>
      <c r="AL306" s="270"/>
      <c r="AM306" s="270"/>
      <c r="AN306" s="270"/>
      <c r="AO306" s="270"/>
      <c r="AP306" s="270"/>
      <c r="AQ306" s="270"/>
      <c r="AR306" s="270"/>
      <c r="AS306" s="270"/>
      <c r="AT306" s="270"/>
      <c r="AU306" s="270"/>
      <c r="AV306" s="270"/>
      <c r="AW306" s="270"/>
      <c r="AX306" s="270"/>
      <c r="AY306" s="270"/>
      <c r="AZ306" s="270"/>
      <c r="BA306" s="270"/>
      <c r="BB306" s="404" t="s">
        <v>342</v>
      </c>
      <c r="BC306" s="269"/>
      <c r="BD306" s="270"/>
      <c r="BE306" s="270"/>
      <c r="BF306" s="270"/>
      <c r="BG306" s="271"/>
      <c r="BH306" s="269"/>
      <c r="BI306" s="270"/>
      <c r="BJ306" s="270"/>
      <c r="BK306" s="271"/>
      <c r="BL306" s="269"/>
      <c r="BM306" s="270"/>
      <c r="BN306" s="270"/>
      <c r="BO306" s="271"/>
      <c r="BP306" s="269"/>
      <c r="BQ306" s="270"/>
      <c r="BR306" s="270"/>
      <c r="BS306" s="270"/>
      <c r="BT306" s="271"/>
      <c r="BU306" s="269"/>
      <c r="BV306" s="270"/>
      <c r="BW306" s="270"/>
      <c r="BX306" s="274"/>
      <c r="BY306" s="224"/>
      <c r="BZ306" s="270"/>
      <c r="CA306" s="270"/>
      <c r="CB306" s="274"/>
      <c r="CC306" s="269"/>
      <c r="CD306" s="270"/>
      <c r="CE306" s="270"/>
      <c r="CF306" s="225"/>
      <c r="CG306" s="226"/>
      <c r="CH306" s="224"/>
      <c r="CI306" s="270"/>
      <c r="CJ306" s="270"/>
      <c r="CK306" s="271"/>
      <c r="CL306" s="269"/>
      <c r="CM306" s="270"/>
      <c r="CN306" s="270"/>
      <c r="CO306" s="270"/>
      <c r="CP306" s="270"/>
      <c r="CQ306" s="521"/>
      <c r="CR306" s="270"/>
      <c r="CS306" s="270"/>
      <c r="CT306" s="271"/>
      <c r="CU306" s="269"/>
      <c r="CV306" s="270"/>
      <c r="CW306" s="270"/>
      <c r="CX306" s="271"/>
      <c r="CY306" s="269"/>
      <c r="CZ306" s="270"/>
      <c r="DA306" s="270"/>
      <c r="DB306" s="271"/>
      <c r="DC306" s="269"/>
      <c r="DD306" s="270"/>
      <c r="DE306" s="270"/>
      <c r="DF306" s="270"/>
      <c r="DG306" s="271"/>
      <c r="DH306" s="269"/>
      <c r="DI306" s="270"/>
      <c r="DJ306" s="270"/>
      <c r="DK306" s="271"/>
      <c r="DL306" s="269"/>
      <c r="DM306" s="270"/>
      <c r="DN306" s="270"/>
      <c r="DO306" s="271"/>
      <c r="DP306" s="269"/>
      <c r="DQ306" s="270"/>
      <c r="DR306" s="270"/>
      <c r="DS306" s="270"/>
      <c r="DT306" s="271"/>
    </row>
    <row r="307" spans="1:126" s="220" customFormat="1" ht="9" customHeight="1">
      <c r="B307" s="246" t="s">
        <v>63</v>
      </c>
      <c r="C307" s="247"/>
      <c r="D307" s="247"/>
      <c r="E307" s="247"/>
      <c r="F307" s="247"/>
      <c r="G307" s="247"/>
      <c r="H307" s="247"/>
      <c r="I307" s="247"/>
      <c r="J307" s="247"/>
      <c r="K307" s="247"/>
      <c r="L307" s="247"/>
      <c r="M307" s="247"/>
      <c r="N307" s="247"/>
      <c r="O307" s="247"/>
      <c r="P307" s="247"/>
      <c r="Q307" s="247"/>
      <c r="R307" s="247"/>
      <c r="S307" s="247"/>
      <c r="T307" s="247"/>
      <c r="U307" s="247"/>
      <c r="V307" s="247"/>
      <c r="W307" s="247"/>
      <c r="X307" s="247"/>
      <c r="Y307" s="247"/>
      <c r="Z307" s="247"/>
      <c r="AA307" s="247"/>
      <c r="AB307" s="247"/>
      <c r="AC307" s="247"/>
      <c r="AD307" s="247"/>
      <c r="AE307" s="247"/>
      <c r="AF307" s="247"/>
      <c r="AG307" s="247"/>
      <c r="AH307" s="247"/>
      <c r="AI307" s="247"/>
      <c r="AJ307" s="247"/>
      <c r="AK307" s="247"/>
      <c r="AL307" s="247"/>
      <c r="AM307" s="247"/>
      <c r="AN307" s="247"/>
      <c r="AO307" s="247"/>
      <c r="AP307" s="247"/>
      <c r="AQ307" s="247"/>
      <c r="AR307" s="247"/>
      <c r="AS307" s="247"/>
      <c r="AT307" s="247"/>
      <c r="AU307" s="247"/>
      <c r="AV307" s="247"/>
      <c r="AW307" s="247"/>
      <c r="AX307" s="247"/>
      <c r="AY307" s="247"/>
      <c r="AZ307" s="247"/>
      <c r="BA307" s="247"/>
      <c r="BB307" s="404" t="s">
        <v>342</v>
      </c>
      <c r="BC307" s="224"/>
      <c r="BD307" s="225"/>
      <c r="BE307" s="270"/>
      <c r="BF307" s="270"/>
      <c r="BG307" s="271"/>
      <c r="BH307" s="269"/>
      <c r="BI307" s="270"/>
      <c r="BJ307" s="270"/>
      <c r="BK307" s="271"/>
      <c r="BL307" s="269"/>
      <c r="BM307" s="270"/>
      <c r="BN307" s="270"/>
      <c r="BO307" s="271"/>
      <c r="BP307" s="269"/>
      <c r="BQ307" s="225"/>
      <c r="BR307" s="225"/>
      <c r="BS307" s="225"/>
      <c r="BT307" s="226"/>
      <c r="BU307" s="224"/>
      <c r="BV307" s="225"/>
      <c r="BW307" s="225"/>
      <c r="BX307" s="226"/>
      <c r="BY307" s="526" t="s">
        <v>548</v>
      </c>
      <c r="BZ307" s="273"/>
      <c r="CA307" s="273"/>
      <c r="CB307" s="274" t="s">
        <v>547</v>
      </c>
      <c r="CC307" s="269"/>
      <c r="CD307" s="270"/>
      <c r="CE307" s="270"/>
      <c r="CF307" s="225"/>
      <c r="CG307" s="226"/>
      <c r="CH307" s="224"/>
      <c r="CI307" s="270"/>
      <c r="CJ307" s="270"/>
      <c r="CK307" s="271"/>
      <c r="CL307" s="224"/>
      <c r="CM307" s="270"/>
      <c r="CN307" s="270"/>
      <c r="CO307" s="270"/>
      <c r="CP307" s="270"/>
      <c r="CQ307" s="521"/>
      <c r="CR307" s="270"/>
      <c r="CS307" s="276"/>
      <c r="CT307" s="277"/>
      <c r="CU307" s="281"/>
      <c r="CV307" s="276"/>
      <c r="CW307" s="276"/>
      <c r="CX307" s="277"/>
      <c r="CY307" s="281"/>
      <c r="CZ307" s="225"/>
      <c r="DA307" s="225"/>
      <c r="DB307" s="226"/>
      <c r="DC307" s="224"/>
      <c r="DD307" s="225"/>
      <c r="DE307" s="225"/>
      <c r="DF307" s="225"/>
      <c r="DG307" s="226"/>
      <c r="DH307" s="224"/>
      <c r="DI307" s="225"/>
      <c r="DJ307" s="225"/>
      <c r="DK307" s="226"/>
      <c r="DL307" s="224"/>
      <c r="DM307" s="225"/>
      <c r="DN307" s="225"/>
      <c r="DO307" s="226"/>
      <c r="DP307" s="224"/>
      <c r="DQ307" s="225"/>
      <c r="DR307" s="225"/>
      <c r="DS307" s="225"/>
      <c r="DT307" s="226"/>
    </row>
    <row r="308" spans="1:126" s="220" customFormat="1" ht="9" customHeight="1">
      <c r="B308" s="246" t="s">
        <v>278</v>
      </c>
      <c r="C308" s="247"/>
      <c r="D308" s="247"/>
      <c r="E308" s="247"/>
      <c r="F308" s="247"/>
      <c r="G308" s="247"/>
      <c r="H308" s="247"/>
      <c r="I308" s="247"/>
      <c r="J308" s="247"/>
      <c r="K308" s="247"/>
      <c r="L308" s="247"/>
      <c r="M308" s="247"/>
      <c r="N308" s="247"/>
      <c r="O308" s="247"/>
      <c r="P308" s="247"/>
      <c r="Q308" s="247"/>
      <c r="R308" s="247"/>
      <c r="S308" s="247"/>
      <c r="T308" s="247"/>
      <c r="U308" s="247"/>
      <c r="V308" s="247"/>
      <c r="W308" s="247"/>
      <c r="X308" s="247"/>
      <c r="Y308" s="247"/>
      <c r="Z308" s="247"/>
      <c r="AA308" s="247"/>
      <c r="AB308" s="247"/>
      <c r="AC308" s="247"/>
      <c r="AD308" s="247"/>
      <c r="AE308" s="247"/>
      <c r="AF308" s="247"/>
      <c r="AG308" s="247"/>
      <c r="AH308" s="247"/>
      <c r="AI308" s="247"/>
      <c r="AJ308" s="247"/>
      <c r="AK308" s="247"/>
      <c r="AL308" s="247"/>
      <c r="AM308" s="247"/>
      <c r="AN308" s="247"/>
      <c r="AO308" s="247"/>
      <c r="AP308" s="247"/>
      <c r="AQ308" s="247"/>
      <c r="AR308" s="247"/>
      <c r="AS308" s="247"/>
      <c r="AT308" s="247"/>
      <c r="AU308" s="247"/>
      <c r="AV308" s="247"/>
      <c r="AW308" s="247"/>
      <c r="AX308" s="247"/>
      <c r="AY308" s="247"/>
      <c r="AZ308" s="247"/>
      <c r="BA308" s="247"/>
      <c r="BB308" s="515" t="s">
        <v>342</v>
      </c>
      <c r="BC308" s="224"/>
      <c r="BD308" s="225"/>
      <c r="BE308" s="270"/>
      <c r="BF308" s="270"/>
      <c r="BG308" s="271"/>
      <c r="BH308" s="269"/>
      <c r="BI308" s="270"/>
      <c r="BJ308" s="270"/>
      <c r="BK308" s="271"/>
      <c r="BL308" s="269"/>
      <c r="BM308" s="270"/>
      <c r="BN308" s="270"/>
      <c r="BO308" s="271"/>
      <c r="BP308" s="269"/>
      <c r="BQ308" s="225"/>
      <c r="BR308" s="225"/>
      <c r="BS308" s="225"/>
      <c r="BT308" s="226"/>
      <c r="BU308" s="224"/>
      <c r="BV308" s="225"/>
      <c r="BW308" s="225"/>
      <c r="BX308" s="226"/>
      <c r="BY308" s="224"/>
      <c r="BZ308" s="270"/>
      <c r="CA308" s="225"/>
      <c r="CB308" s="271"/>
      <c r="CC308" s="269"/>
      <c r="CD308" s="270"/>
      <c r="CE308" s="270"/>
      <c r="CF308" s="270"/>
      <c r="CG308" s="321"/>
      <c r="CH308" s="324"/>
      <c r="CI308" s="323"/>
      <c r="CJ308" s="323"/>
      <c r="CK308" s="271"/>
      <c r="CL308" s="224"/>
      <c r="CM308" s="270"/>
      <c r="CN308" s="270"/>
      <c r="CO308" s="270"/>
      <c r="CP308" s="270"/>
      <c r="CQ308" s="521"/>
      <c r="CR308" s="270"/>
      <c r="CS308" s="276"/>
      <c r="CT308" s="277"/>
      <c r="CU308" s="281"/>
      <c r="CV308" s="276"/>
      <c r="CW308" s="276"/>
      <c r="CX308" s="277"/>
      <c r="CY308" s="281"/>
      <c r="CZ308" s="225"/>
      <c r="DA308" s="225"/>
      <c r="DB308" s="226"/>
      <c r="DC308" s="224"/>
      <c r="DD308" s="225"/>
      <c r="DE308" s="225"/>
      <c r="DF308" s="225"/>
      <c r="DG308" s="226"/>
      <c r="DH308" s="224"/>
      <c r="DI308" s="225"/>
      <c r="DJ308" s="225"/>
      <c r="DK308" s="226"/>
      <c r="DL308" s="224"/>
      <c r="DM308" s="225"/>
      <c r="DN308" s="225"/>
      <c r="DO308" s="226"/>
      <c r="DP308" s="224"/>
      <c r="DQ308" s="225"/>
      <c r="DR308" s="225"/>
      <c r="DS308" s="225"/>
      <c r="DT308" s="226"/>
    </row>
    <row r="309" spans="1:126" s="220" customFormat="1" ht="9" customHeight="1">
      <c r="B309" s="246" t="s">
        <v>192</v>
      </c>
      <c r="C309" s="247"/>
      <c r="D309" s="247"/>
      <c r="E309" s="247"/>
      <c r="F309" s="247"/>
      <c r="G309" s="247"/>
      <c r="H309" s="247"/>
      <c r="I309" s="247"/>
      <c r="J309" s="247"/>
      <c r="K309" s="247"/>
      <c r="L309" s="247"/>
      <c r="M309" s="247"/>
      <c r="N309" s="247"/>
      <c r="O309" s="247"/>
      <c r="P309" s="247"/>
      <c r="Q309" s="247"/>
      <c r="R309" s="247"/>
      <c r="S309" s="247"/>
      <c r="T309" s="247"/>
      <c r="U309" s="247"/>
      <c r="V309" s="247"/>
      <c r="W309" s="247"/>
      <c r="X309" s="247"/>
      <c r="Y309" s="247"/>
      <c r="Z309" s="247"/>
      <c r="AA309" s="247"/>
      <c r="AB309" s="247"/>
      <c r="AC309" s="247"/>
      <c r="AD309" s="247"/>
      <c r="AE309" s="247"/>
      <c r="AF309" s="247"/>
      <c r="AG309" s="247"/>
      <c r="AH309" s="247"/>
      <c r="AI309" s="247"/>
      <c r="AJ309" s="247"/>
      <c r="AK309" s="247"/>
      <c r="AL309" s="247"/>
      <c r="AM309" s="247"/>
      <c r="AN309" s="247"/>
      <c r="AO309" s="247"/>
      <c r="AP309" s="247"/>
      <c r="AQ309" s="247"/>
      <c r="AR309" s="247"/>
      <c r="AS309" s="247"/>
      <c r="AT309" s="247"/>
      <c r="AU309" s="247"/>
      <c r="AV309" s="247"/>
      <c r="AW309" s="247"/>
      <c r="AX309" s="247"/>
      <c r="AY309" s="247"/>
      <c r="AZ309" s="247"/>
      <c r="BA309" s="247"/>
      <c r="BB309" s="516" t="s">
        <v>342</v>
      </c>
      <c r="BC309" s="224"/>
      <c r="BD309" s="225"/>
      <c r="BE309" s="270"/>
      <c r="BF309" s="270"/>
      <c r="BG309" s="271"/>
      <c r="BH309" s="269"/>
      <c r="BI309" s="270"/>
      <c r="BJ309" s="270"/>
      <c r="BK309" s="271"/>
      <c r="BL309" s="269"/>
      <c r="BM309" s="270"/>
      <c r="BN309" s="270"/>
      <c r="BO309" s="271"/>
      <c r="BP309" s="269"/>
      <c r="BQ309" s="225"/>
      <c r="BR309" s="225"/>
      <c r="BS309" s="225"/>
      <c r="BT309" s="226"/>
      <c r="BU309" s="224"/>
      <c r="BV309" s="225"/>
      <c r="BW309" s="225"/>
      <c r="BX309" s="226"/>
      <c r="BY309" s="224"/>
      <c r="BZ309" s="225"/>
      <c r="CA309" s="225"/>
      <c r="CB309" s="226"/>
      <c r="CC309" s="224"/>
      <c r="CD309" s="225"/>
      <c r="CE309" s="270"/>
      <c r="CF309" s="270"/>
      <c r="CG309" s="277"/>
      <c r="CH309" s="372"/>
      <c r="CI309" s="270"/>
      <c r="CJ309" s="276"/>
      <c r="CK309" s="289"/>
      <c r="CL309" s="372" t="s">
        <v>342</v>
      </c>
      <c r="CM309" s="270"/>
      <c r="CN309" s="276"/>
      <c r="CO309" s="225"/>
      <c r="CP309" s="270"/>
      <c r="CQ309" s="519"/>
      <c r="CR309" s="225"/>
      <c r="CS309" s="225"/>
      <c r="CT309" s="277"/>
      <c r="CU309" s="281"/>
      <c r="CV309" s="276"/>
      <c r="CW309" s="276"/>
      <c r="CX309" s="277"/>
      <c r="CY309" s="281"/>
      <c r="CZ309" s="225"/>
      <c r="DA309" s="225"/>
      <c r="DB309" s="226"/>
      <c r="DC309" s="224"/>
      <c r="DD309" s="225"/>
      <c r="DE309" s="225"/>
      <c r="DF309" s="225"/>
      <c r="DG309" s="226"/>
      <c r="DH309" s="224"/>
      <c r="DI309" s="225"/>
      <c r="DJ309" s="225"/>
      <c r="DK309" s="226"/>
      <c r="DL309" s="224"/>
      <c r="DM309" s="225"/>
      <c r="DN309" s="225"/>
      <c r="DO309" s="226"/>
      <c r="DP309" s="224"/>
      <c r="DQ309" s="225"/>
      <c r="DR309" s="225"/>
      <c r="DS309" s="225"/>
      <c r="DT309" s="226"/>
    </row>
    <row r="310" spans="1:126" s="220" customFormat="1" ht="9" customHeight="1">
      <c r="B310" s="246" t="s">
        <v>190</v>
      </c>
      <c r="C310" s="247"/>
      <c r="D310" s="247"/>
      <c r="E310" s="247"/>
      <c r="F310" s="247"/>
      <c r="G310" s="247"/>
      <c r="H310" s="247"/>
      <c r="I310" s="247"/>
      <c r="J310" s="247"/>
      <c r="K310" s="247"/>
      <c r="L310" s="247"/>
      <c r="M310" s="247"/>
      <c r="N310" s="247"/>
      <c r="O310" s="247"/>
      <c r="P310" s="247"/>
      <c r="Q310" s="247"/>
      <c r="R310" s="247"/>
      <c r="S310" s="247"/>
      <c r="T310" s="247"/>
      <c r="U310" s="247"/>
      <c r="V310" s="247"/>
      <c r="W310" s="247"/>
      <c r="X310" s="247"/>
      <c r="Y310" s="247"/>
      <c r="Z310" s="247"/>
      <c r="AA310" s="247"/>
      <c r="AB310" s="247"/>
      <c r="AC310" s="247"/>
      <c r="AD310" s="247"/>
      <c r="AE310" s="247"/>
      <c r="AF310" s="247"/>
      <c r="AG310" s="247"/>
      <c r="AH310" s="247"/>
      <c r="AI310" s="247"/>
      <c r="AJ310" s="247"/>
      <c r="AK310" s="247"/>
      <c r="AL310" s="247"/>
      <c r="AM310" s="247"/>
      <c r="AN310" s="247"/>
      <c r="AO310" s="247"/>
      <c r="AP310" s="247"/>
      <c r="AQ310" s="247"/>
      <c r="AR310" s="247"/>
      <c r="AS310" s="247"/>
      <c r="AT310" s="247"/>
      <c r="AU310" s="247"/>
      <c r="AV310" s="247"/>
      <c r="AW310" s="247"/>
      <c r="AX310" s="247"/>
      <c r="AY310" s="247"/>
      <c r="AZ310" s="247"/>
      <c r="BA310" s="247"/>
      <c r="BB310" s="515" t="s">
        <v>342</v>
      </c>
      <c r="BC310" s="224"/>
      <c r="BD310" s="225"/>
      <c r="BE310" s="270"/>
      <c r="BF310" s="270"/>
      <c r="BG310" s="271"/>
      <c r="BH310" s="269"/>
      <c r="BI310" s="270"/>
      <c r="BJ310" s="270"/>
      <c r="BK310" s="271"/>
      <c r="BL310" s="269"/>
      <c r="BM310" s="270"/>
      <c r="BN310" s="270"/>
      <c r="BO310" s="271"/>
      <c r="BP310" s="269"/>
      <c r="BQ310" s="225"/>
      <c r="BR310" s="225"/>
      <c r="BS310" s="225"/>
      <c r="BT310" s="226"/>
      <c r="BU310" s="224"/>
      <c r="BV310" s="225"/>
      <c r="BW310" s="225"/>
      <c r="BX310" s="226"/>
      <c r="BY310" s="224"/>
      <c r="BZ310" s="225"/>
      <c r="CA310" s="225"/>
      <c r="CB310" s="226"/>
      <c r="CC310" s="224"/>
      <c r="CD310" s="225"/>
      <c r="CE310" s="270"/>
      <c r="CF310" s="270"/>
      <c r="CG310" s="271"/>
      <c r="CH310" s="281"/>
      <c r="CI310" s="270"/>
      <c r="CJ310" s="276"/>
      <c r="CK310" s="241"/>
      <c r="CL310" s="360"/>
      <c r="CM310" s="270"/>
      <c r="CN310" s="276"/>
      <c r="CO310" s="225"/>
      <c r="CP310" s="270"/>
      <c r="CQ310" s="519"/>
      <c r="CR310" s="225"/>
      <c r="CS310" s="225"/>
      <c r="CT310" s="277"/>
      <c r="CU310" s="281"/>
      <c r="CV310" s="276"/>
      <c r="CW310" s="276"/>
      <c r="CX310" s="277"/>
      <c r="CY310" s="281"/>
      <c r="CZ310" s="225"/>
      <c r="DA310" s="225"/>
      <c r="DB310" s="226"/>
      <c r="DC310" s="224"/>
      <c r="DD310" s="225"/>
      <c r="DE310" s="225"/>
      <c r="DF310" s="225"/>
      <c r="DG310" s="226"/>
      <c r="DH310" s="224"/>
      <c r="DI310" s="225"/>
      <c r="DJ310" s="225"/>
      <c r="DK310" s="226"/>
      <c r="DL310" s="224"/>
      <c r="DM310" s="225"/>
      <c r="DN310" s="225"/>
      <c r="DO310" s="226"/>
      <c r="DP310" s="224"/>
      <c r="DQ310" s="225"/>
      <c r="DR310" s="225"/>
      <c r="DS310" s="225"/>
      <c r="DT310" s="226"/>
    </row>
    <row r="311" spans="1:126" s="220" customFormat="1" ht="9" customHeight="1">
      <c r="B311" s="246" t="s">
        <v>191</v>
      </c>
      <c r="C311" s="247"/>
      <c r="D311" s="247"/>
      <c r="E311" s="247"/>
      <c r="F311" s="247"/>
      <c r="G311" s="247"/>
      <c r="H311" s="247"/>
      <c r="I311" s="247"/>
      <c r="J311" s="247"/>
      <c r="K311" s="247"/>
      <c r="L311" s="247"/>
      <c r="M311" s="247"/>
      <c r="N311" s="247"/>
      <c r="O311" s="247"/>
      <c r="P311" s="247"/>
      <c r="Q311" s="247"/>
      <c r="R311" s="247"/>
      <c r="S311" s="247"/>
      <c r="T311" s="247"/>
      <c r="U311" s="247"/>
      <c r="V311" s="247"/>
      <c r="W311" s="247"/>
      <c r="X311" s="247"/>
      <c r="Y311" s="247"/>
      <c r="Z311" s="247"/>
      <c r="AA311" s="247"/>
      <c r="AB311" s="247"/>
      <c r="AC311" s="247"/>
      <c r="AD311" s="247"/>
      <c r="AE311" s="247"/>
      <c r="AF311" s="247"/>
      <c r="AG311" s="247"/>
      <c r="AH311" s="247"/>
      <c r="AI311" s="247"/>
      <c r="AJ311" s="247"/>
      <c r="AK311" s="247"/>
      <c r="AL311" s="247"/>
      <c r="AM311" s="247"/>
      <c r="AN311" s="247"/>
      <c r="AO311" s="247"/>
      <c r="AP311" s="247"/>
      <c r="AQ311" s="247"/>
      <c r="AR311" s="247"/>
      <c r="AS311" s="247"/>
      <c r="AT311" s="247"/>
      <c r="AU311" s="247"/>
      <c r="AV311" s="247"/>
      <c r="AW311" s="247"/>
      <c r="AX311" s="247"/>
      <c r="AY311" s="247"/>
      <c r="AZ311" s="247"/>
      <c r="BA311" s="247"/>
      <c r="BB311" s="515" t="s">
        <v>342</v>
      </c>
      <c r="BC311" s="224"/>
      <c r="BD311" s="225"/>
      <c r="BE311" s="270"/>
      <c r="BF311" s="270"/>
      <c r="BG311" s="271"/>
      <c r="BH311" s="269"/>
      <c r="BI311" s="270"/>
      <c r="BJ311" s="270"/>
      <c r="BK311" s="271"/>
      <c r="BL311" s="269"/>
      <c r="BM311" s="270"/>
      <c r="BN311" s="270"/>
      <c r="BO311" s="271"/>
      <c r="BP311" s="269"/>
      <c r="BQ311" s="225"/>
      <c r="BR311" s="225"/>
      <c r="BS311" s="225"/>
      <c r="BT311" s="226"/>
      <c r="BU311" s="224"/>
      <c r="BV311" s="225"/>
      <c r="BW311" s="225"/>
      <c r="BX311" s="226"/>
      <c r="BY311" s="224"/>
      <c r="BZ311" s="225"/>
      <c r="CA311" s="225"/>
      <c r="CB311" s="226"/>
      <c r="CC311" s="224"/>
      <c r="CD311" s="225"/>
      <c r="CE311" s="270"/>
      <c r="CF311" s="270"/>
      <c r="CG311" s="271"/>
      <c r="CH311" s="281"/>
      <c r="CI311" s="270"/>
      <c r="CJ311" s="276"/>
      <c r="CK311" s="321"/>
      <c r="CL311" s="361"/>
      <c r="CM311" s="323"/>
      <c r="CN311" s="334"/>
      <c r="CO311" s="323"/>
      <c r="CP311" s="323"/>
      <c r="CQ311" s="521"/>
      <c r="CR311" s="270"/>
      <c r="CS311" s="225"/>
      <c r="CT311" s="277"/>
      <c r="CU311" s="281"/>
      <c r="CV311" s="276"/>
      <c r="CW311" s="276"/>
      <c r="CX311" s="277"/>
      <c r="CY311" s="281"/>
      <c r="CZ311" s="225"/>
      <c r="DA311" s="225"/>
      <c r="DB311" s="226"/>
      <c r="DC311" s="224"/>
      <c r="DD311" s="225"/>
      <c r="DE311" s="225"/>
      <c r="DF311" s="225"/>
      <c r="DG311" s="226"/>
      <c r="DH311" s="224"/>
      <c r="DI311" s="225"/>
      <c r="DJ311" s="225"/>
      <c r="DK311" s="226"/>
      <c r="DL311" s="224"/>
      <c r="DM311" s="225"/>
      <c r="DN311" s="225"/>
      <c r="DO311" s="226"/>
      <c r="DP311" s="224"/>
      <c r="DQ311" s="225"/>
      <c r="DR311" s="225"/>
      <c r="DS311" s="225"/>
      <c r="DT311" s="226"/>
    </row>
    <row r="312" spans="1:126">
      <c r="A312"/>
      <c r="B312" s="249" t="s">
        <v>205</v>
      </c>
      <c r="C312" s="265"/>
      <c r="D312" s="265"/>
      <c r="E312" s="265"/>
      <c r="F312" s="265"/>
      <c r="G312" s="265"/>
      <c r="H312" s="265"/>
      <c r="I312" s="265"/>
      <c r="J312" s="265"/>
      <c r="K312" s="265"/>
      <c r="L312" s="265"/>
      <c r="M312" s="265"/>
      <c r="N312" s="265"/>
      <c r="O312" s="265"/>
      <c r="P312" s="265"/>
      <c r="Q312" s="265"/>
      <c r="R312" s="265"/>
      <c r="S312" s="265"/>
      <c r="T312" s="265"/>
      <c r="U312" s="265"/>
      <c r="V312" s="265"/>
      <c r="W312" s="265"/>
      <c r="X312" s="265"/>
      <c r="Y312" s="265"/>
      <c r="Z312" s="265"/>
      <c r="AA312" s="265"/>
      <c r="AB312" s="265"/>
      <c r="AC312" s="265"/>
      <c r="AD312" s="265"/>
      <c r="AE312" s="265"/>
      <c r="AF312" s="265"/>
      <c r="AG312" s="265"/>
      <c r="AH312" s="265"/>
      <c r="AI312" s="265"/>
      <c r="AJ312" s="265"/>
      <c r="AK312" s="265"/>
      <c r="AL312" s="265"/>
      <c r="AM312" s="265"/>
      <c r="AN312" s="265"/>
      <c r="AO312" s="265"/>
      <c r="AP312" s="265"/>
      <c r="AQ312" s="265"/>
      <c r="AR312" s="265"/>
      <c r="AS312" s="265"/>
      <c r="AT312" s="265"/>
      <c r="AU312" s="265"/>
      <c r="AV312" s="265"/>
      <c r="AW312" s="265"/>
      <c r="AX312" s="265"/>
      <c r="AY312" s="265"/>
      <c r="AZ312" s="265"/>
      <c r="BA312" s="265"/>
      <c r="BB312" s="405" t="s">
        <v>253</v>
      </c>
      <c r="BC312" s="266"/>
      <c r="BD312" s="265"/>
      <c r="BE312" s="265"/>
      <c r="BF312" s="265"/>
      <c r="BG312" s="268"/>
      <c r="BH312" s="266"/>
      <c r="BI312" s="265"/>
      <c r="BJ312" s="265"/>
      <c r="BK312" s="268"/>
      <c r="BL312" s="266"/>
      <c r="BM312" s="265"/>
      <c r="BN312" s="265"/>
      <c r="BO312" s="268"/>
      <c r="BP312" s="266"/>
      <c r="BQ312" s="265"/>
      <c r="BR312" s="265"/>
      <c r="BS312" s="265"/>
      <c r="BT312" s="268"/>
      <c r="BU312" s="266"/>
      <c r="BV312" s="265"/>
      <c r="BW312" s="265"/>
      <c r="BX312" s="268"/>
      <c r="BY312" s="266"/>
      <c r="BZ312" s="265"/>
      <c r="CA312" s="265"/>
      <c r="CB312" s="268"/>
      <c r="CC312" s="266"/>
      <c r="CD312" s="265"/>
      <c r="CE312" s="265"/>
      <c r="CF312" s="265"/>
      <c r="CG312" s="268"/>
      <c r="CH312" s="266"/>
      <c r="CI312" s="265"/>
      <c r="CJ312" s="265"/>
      <c r="CK312" s="268"/>
      <c r="CL312" s="266"/>
      <c r="CM312" s="265"/>
      <c r="CN312" s="265"/>
      <c r="CO312" s="265"/>
      <c r="CP312" s="265"/>
      <c r="CQ312" s="520"/>
      <c r="CR312" s="265"/>
      <c r="CS312" s="265"/>
      <c r="CT312" s="268"/>
      <c r="CU312" s="266"/>
      <c r="CV312" s="265"/>
      <c r="CW312" s="265"/>
      <c r="CX312" s="268"/>
      <c r="CY312" s="266"/>
      <c r="CZ312" s="265"/>
      <c r="DA312" s="265"/>
      <c r="DB312" s="268"/>
      <c r="DC312" s="266"/>
      <c r="DD312" s="265"/>
      <c r="DE312" s="265"/>
      <c r="DF312" s="265"/>
      <c r="DG312" s="268"/>
      <c r="DH312" s="266"/>
      <c r="DI312" s="265"/>
      <c r="DJ312" s="265"/>
      <c r="DK312" s="268"/>
      <c r="DL312" s="266"/>
      <c r="DM312" s="265"/>
      <c r="DN312" s="265"/>
      <c r="DO312" s="268"/>
      <c r="DP312" s="266"/>
      <c r="DQ312" s="265"/>
      <c r="DR312" s="265"/>
      <c r="DS312" s="265"/>
      <c r="DT312" s="268"/>
    </row>
    <row r="313" spans="1:126" s="220" customFormat="1" ht="9" customHeight="1">
      <c r="B313" s="393" t="s">
        <v>220</v>
      </c>
      <c r="C313" s="247"/>
      <c r="D313" s="247"/>
      <c r="E313" s="247"/>
      <c r="F313" s="247"/>
      <c r="G313" s="247"/>
      <c r="H313" s="247"/>
      <c r="I313" s="247"/>
      <c r="J313" s="247"/>
      <c r="K313" s="247"/>
      <c r="L313" s="247"/>
      <c r="M313" s="247"/>
      <c r="N313" s="247"/>
      <c r="O313" s="247"/>
      <c r="P313" s="247"/>
      <c r="Q313" s="247"/>
      <c r="R313" s="247"/>
      <c r="S313" s="247"/>
      <c r="T313" s="247"/>
      <c r="U313" s="247"/>
      <c r="V313" s="247"/>
      <c r="W313" s="247"/>
      <c r="X313" s="247"/>
      <c r="Y313" s="247"/>
      <c r="Z313" s="247"/>
      <c r="AA313" s="247"/>
      <c r="AB313" s="247"/>
      <c r="AC313" s="247"/>
      <c r="AD313" s="247"/>
      <c r="AE313" s="247"/>
      <c r="AF313" s="247"/>
      <c r="AG313" s="247"/>
      <c r="AH313" s="247"/>
      <c r="AI313" s="247"/>
      <c r="AJ313" s="247"/>
      <c r="AK313" s="247"/>
      <c r="AL313" s="247"/>
      <c r="AM313" s="247"/>
      <c r="AN313" s="247"/>
      <c r="AO313" s="247"/>
      <c r="AP313" s="247"/>
      <c r="AQ313" s="247"/>
      <c r="AR313" s="247"/>
      <c r="AS313" s="247"/>
      <c r="AT313" s="247"/>
      <c r="AU313" s="247"/>
      <c r="AV313" s="247"/>
      <c r="AW313" s="247"/>
      <c r="AX313" s="247"/>
      <c r="AY313" s="247"/>
      <c r="AZ313" s="247"/>
      <c r="BA313" s="247"/>
      <c r="BB313" s="404" t="s">
        <v>253</v>
      </c>
      <c r="BC313" s="269"/>
      <c r="BD313" s="270"/>
      <c r="BE313" s="270"/>
      <c r="BF313" s="270"/>
      <c r="BG313" s="271"/>
      <c r="BH313" s="269"/>
      <c r="BI313" s="270"/>
      <c r="BJ313" s="270"/>
      <c r="BK313" s="271"/>
      <c r="BL313" s="269"/>
      <c r="BM313" s="270"/>
      <c r="BN313" s="270"/>
      <c r="BO313" s="271"/>
      <c r="BP313" s="269"/>
      <c r="BQ313" s="270"/>
      <c r="BR313" s="270"/>
      <c r="BS313" s="270"/>
      <c r="BT313" s="271"/>
      <c r="BU313" s="269"/>
      <c r="BV313" s="270"/>
      <c r="BW313" s="270"/>
      <c r="BX313" s="271"/>
      <c r="BY313" s="269"/>
      <c r="BZ313" s="270"/>
      <c r="CA313" s="270"/>
      <c r="CB313" s="271"/>
      <c r="CC313" s="269"/>
      <c r="CD313" s="270"/>
      <c r="CE313" s="225"/>
      <c r="CF313" s="225"/>
      <c r="CG313" s="226"/>
      <c r="CH313" s="224"/>
      <c r="CI313" s="225"/>
      <c r="CJ313" s="225"/>
      <c r="CK313" s="226"/>
      <c r="CL313" s="224"/>
      <c r="CM313" s="225"/>
      <c r="CN313" s="225"/>
      <c r="CO313" s="225"/>
      <c r="CP313" s="225"/>
      <c r="CQ313" s="519"/>
      <c r="CR313" s="225"/>
      <c r="CS313" s="225"/>
      <c r="CT313" s="226"/>
      <c r="CU313" s="224"/>
      <c r="CV313" s="225"/>
      <c r="CW313" s="225"/>
      <c r="CX313" s="226"/>
      <c r="CY313" s="224"/>
      <c r="CZ313" s="225"/>
      <c r="DA313" s="225"/>
      <c r="DB313" s="226"/>
      <c r="DC313" s="224"/>
      <c r="DD313" s="225"/>
      <c r="DE313" s="225"/>
      <c r="DF313" s="225"/>
      <c r="DG313" s="226"/>
      <c r="DH313" s="224"/>
      <c r="DI313" s="225"/>
      <c r="DJ313" s="225"/>
      <c r="DK313" s="226"/>
      <c r="DL313" s="224"/>
      <c r="DM313" s="225"/>
      <c r="DN313" s="225"/>
      <c r="DO313" s="226"/>
      <c r="DP313" s="224"/>
      <c r="DQ313" s="225"/>
      <c r="DR313" s="225"/>
      <c r="DS313" s="225"/>
      <c r="DT313" s="226"/>
      <c r="DV313" s="315" t="s">
        <v>271</v>
      </c>
    </row>
    <row r="314" spans="1:126" s="220" customFormat="1" ht="9.75" customHeight="1">
      <c r="B314" s="394" t="s">
        <v>343</v>
      </c>
      <c r="C314" s="247"/>
      <c r="D314" s="247"/>
      <c r="E314" s="247"/>
      <c r="F314" s="247"/>
      <c r="G314" s="247"/>
      <c r="H314" s="247"/>
      <c r="I314" s="247"/>
      <c r="J314" s="247"/>
      <c r="K314" s="247"/>
      <c r="L314" s="247"/>
      <c r="M314" s="247"/>
      <c r="N314" s="247"/>
      <c r="O314" s="247"/>
      <c r="P314" s="247"/>
      <c r="Q314" s="247"/>
      <c r="R314" s="247"/>
      <c r="S314" s="247"/>
      <c r="T314" s="247"/>
      <c r="U314" s="247"/>
      <c r="V314" s="247"/>
      <c r="W314" s="247"/>
      <c r="X314" s="247"/>
      <c r="Y314" s="247"/>
      <c r="Z314" s="247"/>
      <c r="AA314" s="247"/>
      <c r="AB314" s="247"/>
      <c r="AC314" s="247"/>
      <c r="AD314" s="247"/>
      <c r="AE314" s="247"/>
      <c r="AF314" s="247"/>
      <c r="AG314" s="247"/>
      <c r="AH314" s="247"/>
      <c r="AI314" s="247"/>
      <c r="AJ314" s="247"/>
      <c r="AK314" s="247"/>
      <c r="AL314" s="247"/>
      <c r="AM314" s="247"/>
      <c r="AN314" s="247"/>
      <c r="AO314" s="247"/>
      <c r="AP314" s="247"/>
      <c r="AQ314" s="247"/>
      <c r="AR314" s="247"/>
      <c r="AS314" s="247"/>
      <c r="AT314" s="247"/>
      <c r="AU314" s="247"/>
      <c r="AV314" s="247"/>
      <c r="AW314" s="247"/>
      <c r="AX314" s="247"/>
      <c r="AY314" s="247"/>
      <c r="AZ314" s="247"/>
      <c r="BA314" s="247"/>
      <c r="BB314" s="404" t="s">
        <v>253</v>
      </c>
      <c r="BC314" s="269"/>
      <c r="BD314" s="270"/>
      <c r="BE314" s="270"/>
      <c r="BF314" s="270"/>
      <c r="BG314" s="271"/>
      <c r="BH314" s="269"/>
      <c r="BI314" s="270"/>
      <c r="BJ314" s="270"/>
      <c r="BK314" s="271"/>
      <c r="BL314" s="269"/>
      <c r="BM314" s="270"/>
      <c r="BN314" s="270"/>
      <c r="BO314" s="271"/>
      <c r="BP314" s="269"/>
      <c r="BQ314" s="270"/>
      <c r="BR314" s="270"/>
      <c r="BS314" s="270"/>
      <c r="BT314" s="271"/>
      <c r="BU314" s="224"/>
      <c r="BV314" s="225"/>
      <c r="BW314" s="133"/>
      <c r="BX314" s="396"/>
      <c r="BY314" s="224"/>
      <c r="BZ314" s="225"/>
      <c r="CA314" s="225"/>
      <c r="CB314" s="226"/>
      <c r="CC314" s="224"/>
      <c r="CD314" s="225"/>
      <c r="CE314" s="225"/>
      <c r="CF314" s="225"/>
      <c r="CG314" s="226"/>
      <c r="CH314" s="224"/>
      <c r="CI314" s="225"/>
      <c r="CJ314" s="225"/>
      <c r="CK314" s="226"/>
      <c r="CL314" s="224"/>
      <c r="CM314" s="225"/>
      <c r="CN314" s="225"/>
      <c r="CO314" s="225"/>
      <c r="CP314" s="225"/>
      <c r="CQ314" s="519"/>
      <c r="CR314" s="225"/>
      <c r="CS314" s="225"/>
      <c r="CT314" s="226"/>
      <c r="CU314" s="224"/>
      <c r="CV314" s="225"/>
      <c r="CW314" s="225"/>
      <c r="CX314" s="226"/>
      <c r="CY314" s="224"/>
      <c r="CZ314" s="225"/>
      <c r="DA314" s="225"/>
      <c r="DB314" s="226"/>
      <c r="DC314" s="224"/>
      <c r="DD314" s="225"/>
      <c r="DE314" s="225"/>
      <c r="DF314" s="225"/>
      <c r="DG314" s="226"/>
      <c r="DH314" s="224"/>
      <c r="DI314" s="225"/>
      <c r="DJ314" s="225"/>
      <c r="DK314" s="226"/>
      <c r="DL314" s="224"/>
      <c r="DM314" s="225"/>
      <c r="DN314" s="225"/>
      <c r="DO314" s="226"/>
      <c r="DP314" s="224"/>
      <c r="DQ314" s="225"/>
      <c r="DR314" s="225"/>
      <c r="DS314" s="225"/>
      <c r="DT314" s="226"/>
    </row>
    <row r="315" spans="1:126" s="220" customFormat="1" ht="9.75" customHeight="1">
      <c r="B315" s="394" t="s">
        <v>344</v>
      </c>
      <c r="C315" s="247"/>
      <c r="D315" s="247"/>
      <c r="E315" s="247"/>
      <c r="F315" s="247"/>
      <c r="G315" s="247"/>
      <c r="H315" s="247"/>
      <c r="I315" s="247"/>
      <c r="J315" s="247"/>
      <c r="K315" s="247"/>
      <c r="L315" s="247"/>
      <c r="M315" s="247"/>
      <c r="N315" s="247"/>
      <c r="O315" s="247"/>
      <c r="P315" s="247"/>
      <c r="Q315" s="247"/>
      <c r="R315" s="247"/>
      <c r="S315" s="247"/>
      <c r="T315" s="247"/>
      <c r="U315" s="247"/>
      <c r="V315" s="247"/>
      <c r="W315" s="247"/>
      <c r="X315" s="247"/>
      <c r="Y315" s="247"/>
      <c r="Z315" s="247"/>
      <c r="AA315" s="247"/>
      <c r="AB315" s="247"/>
      <c r="AC315" s="247"/>
      <c r="AD315" s="247"/>
      <c r="AE315" s="247"/>
      <c r="AF315" s="247"/>
      <c r="AG315" s="247"/>
      <c r="AH315" s="247"/>
      <c r="AI315" s="247"/>
      <c r="AJ315" s="247"/>
      <c r="AK315" s="247"/>
      <c r="AL315" s="247"/>
      <c r="AM315" s="247"/>
      <c r="AN315" s="247"/>
      <c r="AO315" s="247"/>
      <c r="AP315" s="247"/>
      <c r="AQ315" s="247"/>
      <c r="AR315" s="247"/>
      <c r="AS315" s="247"/>
      <c r="AT315" s="247"/>
      <c r="AU315" s="247"/>
      <c r="AV315" s="247"/>
      <c r="AW315" s="247"/>
      <c r="AX315" s="247"/>
      <c r="AY315" s="247"/>
      <c r="AZ315" s="247"/>
      <c r="BA315" s="247"/>
      <c r="BB315" s="404" t="s">
        <v>253</v>
      </c>
      <c r="BC315" s="269"/>
      <c r="BD315" s="270"/>
      <c r="BE315" s="270"/>
      <c r="BF315" s="270"/>
      <c r="BG315" s="271"/>
      <c r="BH315" s="269"/>
      <c r="BI315" s="270"/>
      <c r="BJ315" s="270"/>
      <c r="BK315" s="271"/>
      <c r="BL315" s="269"/>
      <c r="BM315" s="270"/>
      <c r="BN315" s="270"/>
      <c r="BO315" s="271"/>
      <c r="BP315" s="269"/>
      <c r="BQ315" s="270"/>
      <c r="BR315" s="270"/>
      <c r="BS315" s="270"/>
      <c r="BT315" s="271"/>
      <c r="BU315" s="224"/>
      <c r="BV315" s="225"/>
      <c r="BW315" s="133"/>
      <c r="BX315" s="374"/>
      <c r="BY315" s="224"/>
      <c r="BZ315" s="225"/>
      <c r="CA315" s="225"/>
      <c r="CB315" s="226"/>
      <c r="CC315" s="224"/>
      <c r="CD315" s="225"/>
      <c r="CE315" s="225"/>
      <c r="CF315" s="225"/>
      <c r="CG315" s="226"/>
      <c r="CH315" s="224"/>
      <c r="CI315" s="225"/>
      <c r="CJ315" s="225"/>
      <c r="CK315" s="226"/>
      <c r="CL315" s="224"/>
      <c r="CM315" s="225"/>
      <c r="CN315" s="225"/>
      <c r="CO315" s="225"/>
      <c r="CP315" s="225"/>
      <c r="CQ315" s="519"/>
      <c r="CR315" s="225"/>
      <c r="CS315" s="225"/>
      <c r="CT315" s="226"/>
      <c r="CU315" s="224"/>
      <c r="CV315" s="225"/>
      <c r="CW315" s="225"/>
      <c r="CX315" s="226"/>
      <c r="CY315" s="224"/>
      <c r="CZ315" s="225"/>
      <c r="DA315" s="225"/>
      <c r="DB315" s="226"/>
      <c r="DC315" s="224"/>
      <c r="DD315" s="225"/>
      <c r="DE315" s="225"/>
      <c r="DF315" s="225"/>
      <c r="DG315" s="226"/>
      <c r="DH315" s="224"/>
      <c r="DI315" s="225"/>
      <c r="DJ315" s="225"/>
      <c r="DK315" s="226"/>
      <c r="DL315" s="224"/>
      <c r="DM315" s="225"/>
      <c r="DN315" s="225"/>
      <c r="DO315" s="226"/>
      <c r="DP315" s="224"/>
      <c r="DQ315" s="225"/>
      <c r="DR315" s="225"/>
      <c r="DS315" s="225"/>
      <c r="DT315" s="226"/>
    </row>
    <row r="316" spans="1:126" s="220" customFormat="1" ht="9.75" customHeight="1">
      <c r="B316" s="394" t="s">
        <v>345</v>
      </c>
      <c r="C316" s="247"/>
      <c r="D316" s="247"/>
      <c r="E316" s="247"/>
      <c r="F316" s="247"/>
      <c r="G316" s="247"/>
      <c r="H316" s="247"/>
      <c r="I316" s="247"/>
      <c r="J316" s="247"/>
      <c r="K316" s="247"/>
      <c r="L316" s="247"/>
      <c r="M316" s="247"/>
      <c r="N316" s="247"/>
      <c r="O316" s="247"/>
      <c r="P316" s="247"/>
      <c r="Q316" s="247"/>
      <c r="R316" s="247"/>
      <c r="S316" s="247"/>
      <c r="T316" s="247"/>
      <c r="U316" s="247"/>
      <c r="V316" s="247"/>
      <c r="W316" s="247"/>
      <c r="X316" s="247"/>
      <c r="Y316" s="247"/>
      <c r="Z316" s="247"/>
      <c r="AA316" s="247"/>
      <c r="AB316" s="247"/>
      <c r="AC316" s="247"/>
      <c r="AD316" s="247"/>
      <c r="AE316" s="247"/>
      <c r="AF316" s="247"/>
      <c r="AG316" s="247"/>
      <c r="AH316" s="247"/>
      <c r="AI316" s="247"/>
      <c r="AJ316" s="247"/>
      <c r="AK316" s="247"/>
      <c r="AL316" s="247"/>
      <c r="AM316" s="247"/>
      <c r="AN316" s="247"/>
      <c r="AO316" s="247"/>
      <c r="AP316" s="247"/>
      <c r="AQ316" s="247"/>
      <c r="AR316" s="247"/>
      <c r="AS316" s="247"/>
      <c r="AT316" s="247"/>
      <c r="AU316" s="247"/>
      <c r="AV316" s="247"/>
      <c r="AW316" s="247"/>
      <c r="AX316" s="247"/>
      <c r="AY316" s="247"/>
      <c r="AZ316" s="247"/>
      <c r="BA316" s="247"/>
      <c r="BB316" s="404" t="s">
        <v>253</v>
      </c>
      <c r="BC316" s="269"/>
      <c r="BD316" s="270"/>
      <c r="BE316" s="270"/>
      <c r="BF316" s="270"/>
      <c r="BG316" s="271"/>
      <c r="BH316" s="269"/>
      <c r="BI316" s="270"/>
      <c r="BJ316" s="270"/>
      <c r="BK316" s="271"/>
      <c r="BL316" s="269"/>
      <c r="BM316" s="270"/>
      <c r="BN316" s="270"/>
      <c r="BO316" s="271"/>
      <c r="BP316" s="269"/>
      <c r="BQ316" s="270"/>
      <c r="BR316" s="270"/>
      <c r="BS316" s="270"/>
      <c r="BT316" s="271"/>
      <c r="BU316" s="224"/>
      <c r="BV316" s="225"/>
      <c r="BW316" s="270"/>
      <c r="BX316" s="413"/>
      <c r="BY316" s="224"/>
      <c r="BZ316" s="225"/>
      <c r="CA316" s="225"/>
      <c r="CB316" s="226"/>
      <c r="CC316" s="224"/>
      <c r="CD316" s="225"/>
      <c r="CE316" s="225"/>
      <c r="CF316" s="225"/>
      <c r="CG316" s="226"/>
      <c r="CH316" s="224"/>
      <c r="CI316" s="225"/>
      <c r="CJ316" s="225"/>
      <c r="CK316" s="226"/>
      <c r="CL316" s="224"/>
      <c r="CM316" s="225"/>
      <c r="CN316" s="225"/>
      <c r="CO316" s="225"/>
      <c r="CP316" s="225"/>
      <c r="CQ316" s="519"/>
      <c r="CR316" s="225"/>
      <c r="CS316" s="225"/>
      <c r="CT316" s="226"/>
      <c r="CU316" s="224"/>
      <c r="CV316" s="225"/>
      <c r="CW316" s="225"/>
      <c r="CX316" s="226"/>
      <c r="CY316" s="224"/>
      <c r="CZ316" s="225"/>
      <c r="DA316" s="225"/>
      <c r="DB316" s="226"/>
      <c r="DC316" s="224"/>
      <c r="DD316" s="225"/>
      <c r="DE316" s="225"/>
      <c r="DF316" s="225"/>
      <c r="DG316" s="226"/>
      <c r="DH316" s="224"/>
      <c r="DI316" s="225"/>
      <c r="DJ316" s="225"/>
      <c r="DK316" s="226"/>
      <c r="DL316" s="224"/>
      <c r="DM316" s="225"/>
      <c r="DN316" s="225"/>
      <c r="DO316" s="226"/>
      <c r="DP316" s="224"/>
      <c r="DQ316" s="225"/>
      <c r="DR316" s="225"/>
      <c r="DS316" s="225"/>
      <c r="DT316" s="226"/>
    </row>
    <row r="317" spans="1:126" s="220" customFormat="1" ht="9.75" customHeight="1">
      <c r="B317" s="394" t="s">
        <v>346</v>
      </c>
      <c r="C317" s="247"/>
      <c r="D317" s="247"/>
      <c r="E317" s="247"/>
      <c r="F317" s="247"/>
      <c r="G317" s="247"/>
      <c r="H317" s="247"/>
      <c r="I317" s="247"/>
      <c r="J317" s="247"/>
      <c r="K317" s="247"/>
      <c r="L317" s="247"/>
      <c r="M317" s="247"/>
      <c r="N317" s="247"/>
      <c r="O317" s="247"/>
      <c r="P317" s="247"/>
      <c r="Q317" s="247"/>
      <c r="R317" s="247"/>
      <c r="S317" s="247"/>
      <c r="T317" s="247"/>
      <c r="U317" s="247"/>
      <c r="V317" s="247"/>
      <c r="W317" s="247"/>
      <c r="X317" s="247"/>
      <c r="Y317" s="247"/>
      <c r="Z317" s="247"/>
      <c r="AA317" s="247"/>
      <c r="AB317" s="247"/>
      <c r="AC317" s="247"/>
      <c r="AD317" s="247"/>
      <c r="AE317" s="247"/>
      <c r="AF317" s="247"/>
      <c r="AG317" s="247"/>
      <c r="AH317" s="247"/>
      <c r="AI317" s="247"/>
      <c r="AJ317" s="247"/>
      <c r="AK317" s="247"/>
      <c r="AL317" s="247"/>
      <c r="AM317" s="247"/>
      <c r="AN317" s="247"/>
      <c r="AO317" s="247"/>
      <c r="AP317" s="247"/>
      <c r="AQ317" s="247"/>
      <c r="AR317" s="247"/>
      <c r="AS317" s="247"/>
      <c r="AT317" s="247"/>
      <c r="AU317" s="247"/>
      <c r="AV317" s="247"/>
      <c r="AW317" s="247"/>
      <c r="AX317" s="247"/>
      <c r="AY317" s="247"/>
      <c r="AZ317" s="247"/>
      <c r="BA317" s="247"/>
      <c r="BB317" s="404" t="s">
        <v>253</v>
      </c>
      <c r="BC317" s="269"/>
      <c r="BD317" s="270"/>
      <c r="BE317" s="270"/>
      <c r="BF317" s="270"/>
      <c r="BG317" s="271"/>
      <c r="BH317" s="269"/>
      <c r="BI317" s="270"/>
      <c r="BJ317" s="270"/>
      <c r="BK317" s="271"/>
      <c r="BL317" s="269"/>
      <c r="BM317" s="270"/>
      <c r="BN317" s="270"/>
      <c r="BO317" s="271"/>
      <c r="BP317" s="269"/>
      <c r="BQ317" s="270"/>
      <c r="BR317" s="270"/>
      <c r="BS317" s="270"/>
      <c r="BT317" s="271"/>
      <c r="BU317" s="224"/>
      <c r="BV317" s="225"/>
      <c r="BW317" s="225"/>
      <c r="BX317" s="226"/>
      <c r="BY317" s="224"/>
      <c r="BZ317" s="225"/>
      <c r="CA317" s="225"/>
      <c r="CB317" s="226"/>
      <c r="CC317" s="224"/>
      <c r="CD317" s="225"/>
      <c r="CE317" s="225"/>
      <c r="CF317" s="225"/>
      <c r="CG317" s="226"/>
      <c r="CH317" s="224"/>
      <c r="CI317" s="225"/>
      <c r="CJ317" s="225"/>
      <c r="CK317" s="226"/>
      <c r="CL317" s="224"/>
      <c r="CM317" s="225"/>
      <c r="CN317" s="225"/>
      <c r="CO317" s="225"/>
      <c r="CP317" s="225"/>
      <c r="CQ317" s="519"/>
      <c r="CR317" s="225"/>
      <c r="CS317" s="225"/>
      <c r="CT317" s="226"/>
      <c r="CU317" s="224"/>
      <c r="CV317" s="225"/>
      <c r="CW317" s="225"/>
      <c r="CX317" s="226"/>
      <c r="CY317" s="224"/>
      <c r="CZ317" s="225"/>
      <c r="DA317" s="225"/>
      <c r="DB317" s="226"/>
      <c r="DC317" s="224"/>
      <c r="DD317" s="225"/>
      <c r="DE317" s="225"/>
      <c r="DF317" s="225"/>
      <c r="DG317" s="226"/>
      <c r="DH317" s="224"/>
      <c r="DI317" s="225"/>
      <c r="DJ317" s="225"/>
      <c r="DK317" s="226"/>
      <c r="DL317" s="224"/>
      <c r="DM317" s="225"/>
      <c r="DN317" s="225"/>
      <c r="DO317" s="226"/>
      <c r="DP317" s="224"/>
      <c r="DQ317" s="225"/>
      <c r="DR317" s="225"/>
      <c r="DS317" s="225"/>
      <c r="DT317" s="226"/>
    </row>
    <row r="318" spans="1:126" s="220" customFormat="1" ht="9" customHeight="1">
      <c r="B318" s="391" t="s">
        <v>53</v>
      </c>
      <c r="C318" s="247"/>
      <c r="D318" s="247"/>
      <c r="E318" s="247"/>
      <c r="F318" s="247"/>
      <c r="G318" s="247"/>
      <c r="H318" s="247"/>
      <c r="I318" s="247"/>
      <c r="J318" s="247"/>
      <c r="K318" s="247"/>
      <c r="L318" s="247"/>
      <c r="M318" s="247"/>
      <c r="N318" s="247"/>
      <c r="O318" s="247"/>
      <c r="P318" s="247"/>
      <c r="Q318" s="247"/>
      <c r="R318" s="247"/>
      <c r="S318" s="247"/>
      <c r="T318" s="247"/>
      <c r="U318" s="247"/>
      <c r="V318" s="247"/>
      <c r="W318" s="247"/>
      <c r="X318" s="247"/>
      <c r="Y318" s="247"/>
      <c r="Z318" s="247"/>
      <c r="AA318" s="247"/>
      <c r="AB318" s="247"/>
      <c r="AC318" s="247"/>
      <c r="AD318" s="247"/>
      <c r="AE318" s="247"/>
      <c r="AF318" s="247"/>
      <c r="AG318" s="247"/>
      <c r="AH318" s="247"/>
      <c r="AI318" s="247"/>
      <c r="AJ318" s="247"/>
      <c r="AK318" s="247"/>
      <c r="AL318" s="247"/>
      <c r="AM318" s="247"/>
      <c r="AN318" s="247"/>
      <c r="AO318" s="247"/>
      <c r="AP318" s="247"/>
      <c r="AQ318" s="247"/>
      <c r="AR318" s="247"/>
      <c r="AS318" s="247"/>
      <c r="AT318" s="247"/>
      <c r="AU318" s="247"/>
      <c r="AV318" s="247"/>
      <c r="AW318" s="247"/>
      <c r="AX318" s="247"/>
      <c r="AY318" s="247"/>
      <c r="AZ318" s="247"/>
      <c r="BA318" s="247"/>
      <c r="BB318" s="404" t="s">
        <v>253</v>
      </c>
      <c r="BC318" s="224"/>
      <c r="BD318" s="225"/>
      <c r="BE318" s="270"/>
      <c r="BF318" s="270"/>
      <c r="BG318" s="271"/>
      <c r="BH318" s="269"/>
      <c r="BI318" s="270"/>
      <c r="BJ318" s="270"/>
      <c r="BK318" s="271"/>
      <c r="BL318" s="269"/>
      <c r="BM318" s="270"/>
      <c r="BN318" s="270"/>
      <c r="BO318" s="271"/>
      <c r="BP318" s="269"/>
      <c r="BQ318" s="270"/>
      <c r="BR318" s="270"/>
      <c r="BS318" s="270"/>
      <c r="BT318" s="271"/>
      <c r="BU318" s="224"/>
      <c r="BV318" s="225"/>
      <c r="BW318" s="225"/>
      <c r="BX318" s="226"/>
      <c r="BY318" s="224"/>
      <c r="BZ318" s="225"/>
      <c r="CA318" s="225"/>
      <c r="CB318" s="226"/>
      <c r="CC318" s="224"/>
      <c r="CD318" s="225"/>
      <c r="CE318" s="225"/>
      <c r="CF318" s="225"/>
      <c r="CG318" s="226"/>
      <c r="CH318" s="224"/>
      <c r="CI318" s="225"/>
      <c r="CJ318" s="225"/>
      <c r="CK318" s="226"/>
      <c r="CL318" s="224"/>
      <c r="CM318" s="225"/>
      <c r="CN318" s="225"/>
      <c r="CO318" s="225"/>
      <c r="CP318" s="225"/>
      <c r="CQ318" s="519"/>
      <c r="CR318" s="225"/>
      <c r="CS318" s="225"/>
      <c r="CT318" s="226"/>
      <c r="CU318" s="224"/>
      <c r="CV318" s="225"/>
      <c r="CW318" s="225"/>
      <c r="CX318" s="226"/>
      <c r="CY318" s="224"/>
      <c r="CZ318" s="225"/>
      <c r="DA318" s="225"/>
      <c r="DB318" s="226"/>
      <c r="DC318" s="224"/>
      <c r="DD318" s="225"/>
      <c r="DE318" s="225"/>
      <c r="DF318" s="225"/>
      <c r="DG318" s="226"/>
      <c r="DH318" s="224"/>
      <c r="DI318" s="225"/>
      <c r="DJ318" s="225"/>
      <c r="DK318" s="226"/>
      <c r="DL318" s="224"/>
      <c r="DM318" s="225"/>
      <c r="DN318" s="225"/>
      <c r="DO318" s="226"/>
      <c r="DP318" s="224"/>
      <c r="DQ318" s="225"/>
      <c r="DR318" s="225"/>
      <c r="DS318" s="225"/>
      <c r="DT318" s="226"/>
    </row>
    <row r="319" spans="1:126" s="220" customFormat="1" ht="9" customHeight="1">
      <c r="B319" s="392" t="s">
        <v>343</v>
      </c>
      <c r="C319" s="247"/>
      <c r="D319" s="247"/>
      <c r="E319" s="247"/>
      <c r="F319" s="247"/>
      <c r="G319" s="247"/>
      <c r="H319" s="247"/>
      <c r="I319" s="247"/>
      <c r="J319" s="247"/>
      <c r="K319" s="247"/>
      <c r="L319" s="247"/>
      <c r="M319" s="247"/>
      <c r="N319" s="247"/>
      <c r="O319" s="247"/>
      <c r="P319" s="247"/>
      <c r="Q319" s="247"/>
      <c r="R319" s="247"/>
      <c r="S319" s="247"/>
      <c r="T319" s="247"/>
      <c r="U319" s="247"/>
      <c r="V319" s="247"/>
      <c r="W319" s="247"/>
      <c r="X319" s="247"/>
      <c r="Y319" s="247"/>
      <c r="Z319" s="247"/>
      <c r="AA319" s="247"/>
      <c r="AB319" s="247"/>
      <c r="AC319" s="247"/>
      <c r="AD319" s="247"/>
      <c r="AE319" s="247"/>
      <c r="AF319" s="247"/>
      <c r="AG319" s="247"/>
      <c r="AH319" s="247"/>
      <c r="AI319" s="247"/>
      <c r="AJ319" s="247"/>
      <c r="AK319" s="247"/>
      <c r="AL319" s="247"/>
      <c r="AM319" s="247"/>
      <c r="AN319" s="247"/>
      <c r="AO319" s="247"/>
      <c r="AP319" s="247"/>
      <c r="AQ319" s="247"/>
      <c r="AR319" s="247"/>
      <c r="AS319" s="247"/>
      <c r="AT319" s="247"/>
      <c r="AU319" s="247"/>
      <c r="AV319" s="247"/>
      <c r="AW319" s="247"/>
      <c r="AX319" s="247"/>
      <c r="AY319" s="247"/>
      <c r="AZ319" s="247"/>
      <c r="BA319" s="247"/>
      <c r="BB319" s="404" t="s">
        <v>253</v>
      </c>
      <c r="BC319" s="224"/>
      <c r="BD319" s="225"/>
      <c r="BE319" s="270"/>
      <c r="BF319" s="270"/>
      <c r="BG319" s="271"/>
      <c r="BH319" s="269"/>
      <c r="BI319" s="270"/>
      <c r="BJ319" s="270"/>
      <c r="BK319" s="271"/>
      <c r="BL319" s="269"/>
      <c r="BM319" s="270"/>
      <c r="BN319" s="270"/>
      <c r="BO319" s="271"/>
      <c r="BP319" s="269"/>
      <c r="BQ319" s="270"/>
      <c r="BR319" s="270"/>
      <c r="BS319" s="270"/>
      <c r="BT319" s="271"/>
      <c r="BU319" s="224"/>
      <c r="BV319" s="225"/>
      <c r="BW319" s="225"/>
      <c r="BX319" s="226"/>
      <c r="BY319" s="531"/>
      <c r="BZ319" s="270"/>
      <c r="CA319" s="225"/>
      <c r="CB319" s="226"/>
      <c r="CC319" s="224"/>
      <c r="CD319" s="225"/>
      <c r="CE319" s="225"/>
      <c r="CF319" s="225"/>
      <c r="CG319" s="226"/>
      <c r="CH319" s="224"/>
      <c r="CI319" s="225"/>
      <c r="CJ319" s="225"/>
      <c r="CK319" s="226"/>
      <c r="CL319" s="224"/>
      <c r="CM319" s="225"/>
      <c r="CN319" s="225"/>
      <c r="CO319" s="225"/>
      <c r="CP319" s="225"/>
      <c r="CQ319" s="519"/>
      <c r="CR319" s="225"/>
      <c r="CS319" s="225"/>
      <c r="CT319" s="226"/>
      <c r="CU319" s="224"/>
      <c r="CV319" s="225"/>
      <c r="CW319" s="225"/>
      <c r="CX319" s="226"/>
      <c r="CY319" s="224"/>
      <c r="CZ319" s="225"/>
      <c r="DA319" s="225"/>
      <c r="DB319" s="226"/>
      <c r="DC319" s="224"/>
      <c r="DD319" s="225"/>
      <c r="DE319" s="225"/>
      <c r="DF319" s="225"/>
      <c r="DG319" s="226"/>
      <c r="DH319" s="224"/>
      <c r="DI319" s="225"/>
      <c r="DJ319" s="225"/>
      <c r="DK319" s="226"/>
      <c r="DL319" s="224"/>
      <c r="DM319" s="225"/>
      <c r="DN319" s="225"/>
      <c r="DO319" s="226"/>
      <c r="DP319" s="224"/>
      <c r="DQ319" s="225"/>
      <c r="DR319" s="225"/>
      <c r="DS319" s="225"/>
      <c r="DT319" s="226"/>
    </row>
    <row r="320" spans="1:126" s="220" customFormat="1" ht="9" customHeight="1">
      <c r="B320" s="392" t="s">
        <v>345</v>
      </c>
      <c r="C320" s="247"/>
      <c r="D320" s="247"/>
      <c r="E320" s="247"/>
      <c r="F320" s="247"/>
      <c r="G320" s="247"/>
      <c r="H320" s="247"/>
      <c r="I320" s="247"/>
      <c r="J320" s="247"/>
      <c r="K320" s="247"/>
      <c r="L320" s="247"/>
      <c r="M320" s="247"/>
      <c r="N320" s="247"/>
      <c r="O320" s="247"/>
      <c r="P320" s="247"/>
      <c r="Q320" s="247"/>
      <c r="R320" s="247"/>
      <c r="S320" s="247"/>
      <c r="T320" s="247"/>
      <c r="U320" s="247"/>
      <c r="V320" s="247"/>
      <c r="W320" s="247"/>
      <c r="X320" s="247"/>
      <c r="Y320" s="247"/>
      <c r="Z320" s="247"/>
      <c r="AA320" s="247"/>
      <c r="AB320" s="247"/>
      <c r="AC320" s="247"/>
      <c r="AD320" s="247"/>
      <c r="AE320" s="247"/>
      <c r="AF320" s="247"/>
      <c r="AG320" s="247"/>
      <c r="AH320" s="247"/>
      <c r="AI320" s="247"/>
      <c r="AJ320" s="247"/>
      <c r="AK320" s="247"/>
      <c r="AL320" s="247"/>
      <c r="AM320" s="247"/>
      <c r="AN320" s="247"/>
      <c r="AO320" s="247"/>
      <c r="AP320" s="247"/>
      <c r="AQ320" s="247"/>
      <c r="AR320" s="247"/>
      <c r="AS320" s="247"/>
      <c r="AT320" s="247"/>
      <c r="AU320" s="247"/>
      <c r="AV320" s="247"/>
      <c r="AW320" s="247"/>
      <c r="AX320" s="247"/>
      <c r="AY320" s="247"/>
      <c r="AZ320" s="247"/>
      <c r="BA320" s="247"/>
      <c r="BB320" s="404" t="s">
        <v>253</v>
      </c>
      <c r="BC320" s="224"/>
      <c r="BD320" s="225"/>
      <c r="BE320" s="270"/>
      <c r="BF320" s="270"/>
      <c r="BG320" s="271"/>
      <c r="BH320" s="269"/>
      <c r="BI320" s="270"/>
      <c r="BJ320" s="270"/>
      <c r="BK320" s="271"/>
      <c r="BL320" s="269"/>
      <c r="BM320" s="270"/>
      <c r="BN320" s="270"/>
      <c r="BO320" s="271"/>
      <c r="BP320" s="269"/>
      <c r="BQ320" s="270"/>
      <c r="BR320" s="270"/>
      <c r="BS320" s="270"/>
      <c r="BT320" s="271"/>
      <c r="BU320" s="224"/>
      <c r="BV320" s="225"/>
      <c r="BW320" s="225"/>
      <c r="BX320" s="226"/>
      <c r="BY320" s="532"/>
      <c r="BZ320" s="270"/>
      <c r="CA320" s="225"/>
      <c r="CB320" s="226"/>
      <c r="CC320" s="224"/>
      <c r="CD320" s="225"/>
      <c r="CE320" s="225"/>
      <c r="CF320" s="225"/>
      <c r="CG320" s="226"/>
      <c r="CH320" s="224"/>
      <c r="CI320" s="225"/>
      <c r="CJ320" s="225"/>
      <c r="CK320" s="226"/>
      <c r="CL320" s="224"/>
      <c r="CM320" s="225"/>
      <c r="CN320" s="225"/>
      <c r="CO320" s="225"/>
      <c r="CP320" s="225"/>
      <c r="CQ320" s="519"/>
      <c r="CR320" s="225"/>
      <c r="CS320" s="225"/>
      <c r="CT320" s="226"/>
      <c r="CU320" s="224"/>
      <c r="CV320" s="225"/>
      <c r="CW320" s="225"/>
      <c r="CX320" s="226"/>
      <c r="CY320" s="224"/>
      <c r="CZ320" s="225"/>
      <c r="DA320" s="225"/>
      <c r="DB320" s="226"/>
      <c r="DC320" s="224"/>
      <c r="DD320" s="225"/>
      <c r="DE320" s="225"/>
      <c r="DF320" s="225"/>
      <c r="DG320" s="226"/>
      <c r="DH320" s="224"/>
      <c r="DI320" s="225"/>
      <c r="DJ320" s="225"/>
      <c r="DK320" s="226"/>
      <c r="DL320" s="224"/>
      <c r="DM320" s="225"/>
      <c r="DN320" s="225"/>
      <c r="DO320" s="226"/>
      <c r="DP320" s="224"/>
      <c r="DQ320" s="225"/>
      <c r="DR320" s="225"/>
      <c r="DS320" s="225"/>
      <c r="DT320" s="226"/>
    </row>
    <row r="321" spans="2:124" s="220" customFormat="1" ht="9" customHeight="1" thickBot="1">
      <c r="B321" s="392" t="s">
        <v>667</v>
      </c>
      <c r="C321" s="247"/>
      <c r="D321" s="247"/>
      <c r="E321" s="247"/>
      <c r="F321" s="247"/>
      <c r="G321" s="247"/>
      <c r="H321" s="247"/>
      <c r="I321" s="247"/>
      <c r="J321" s="247"/>
      <c r="K321" s="247"/>
      <c r="L321" s="247"/>
      <c r="M321" s="247"/>
      <c r="N321" s="247"/>
      <c r="O321" s="247"/>
      <c r="P321" s="247"/>
      <c r="Q321" s="247"/>
      <c r="R321" s="247"/>
      <c r="S321" s="247"/>
      <c r="T321" s="247"/>
      <c r="U321" s="247"/>
      <c r="V321" s="247"/>
      <c r="W321" s="247"/>
      <c r="X321" s="247"/>
      <c r="Y321" s="247"/>
      <c r="Z321" s="247"/>
      <c r="AA321" s="247"/>
      <c r="AB321" s="247"/>
      <c r="AC321" s="247"/>
      <c r="AD321" s="247"/>
      <c r="AE321" s="247"/>
      <c r="AF321" s="247"/>
      <c r="AG321" s="247"/>
      <c r="AH321" s="247"/>
      <c r="AI321" s="247"/>
      <c r="AJ321" s="247"/>
      <c r="AK321" s="247"/>
      <c r="AL321" s="247"/>
      <c r="AM321" s="247"/>
      <c r="AN321" s="247"/>
      <c r="AO321" s="247"/>
      <c r="AP321" s="247"/>
      <c r="AQ321" s="247"/>
      <c r="AR321" s="247"/>
      <c r="AS321" s="247"/>
      <c r="AT321" s="247"/>
      <c r="AU321" s="247"/>
      <c r="AV321" s="247"/>
      <c r="AW321" s="247"/>
      <c r="AX321" s="247"/>
      <c r="AY321" s="247"/>
      <c r="AZ321" s="247"/>
      <c r="BA321" s="247"/>
      <c r="BB321" s="404" t="s">
        <v>253</v>
      </c>
      <c r="BC321" s="224"/>
      <c r="BD321" s="225"/>
      <c r="BE321" s="270"/>
      <c r="BF321" s="270"/>
      <c r="BG321" s="271"/>
      <c r="BH321" s="269"/>
      <c r="BI321" s="270"/>
      <c r="BJ321" s="270"/>
      <c r="BK321" s="271"/>
      <c r="BL321" s="269"/>
      <c r="BM321" s="270"/>
      <c r="BN321" s="270"/>
      <c r="BO321" s="271"/>
      <c r="BP321" s="269"/>
      <c r="BQ321" s="270"/>
      <c r="BR321" s="270"/>
      <c r="BS321" s="270"/>
      <c r="BT321" s="271"/>
      <c r="BU321" s="224"/>
      <c r="BV321" s="225"/>
      <c r="BW321" s="225"/>
      <c r="BX321" s="226"/>
      <c r="BY321" s="275"/>
      <c r="BZ321" s="273"/>
      <c r="CA321" s="225"/>
      <c r="CB321" s="226"/>
      <c r="CC321" s="224"/>
      <c r="CD321" s="225"/>
      <c r="CE321" s="225"/>
      <c r="CF321" s="225"/>
      <c r="CG321" s="226"/>
      <c r="CH321" s="224"/>
      <c r="CI321" s="225"/>
      <c r="CJ321" s="225"/>
      <c r="CK321" s="226"/>
      <c r="CL321" s="224"/>
      <c r="CM321" s="225"/>
      <c r="CN321" s="225"/>
      <c r="CO321" s="225"/>
      <c r="CP321" s="225"/>
      <c r="CQ321" s="519"/>
      <c r="CR321" s="225"/>
      <c r="CS321" s="225"/>
      <c r="CT321" s="226"/>
      <c r="CU321" s="224"/>
      <c r="CV321" s="225"/>
      <c r="CW321" s="225"/>
      <c r="CX321" s="226"/>
      <c r="CY321" s="224"/>
      <c r="CZ321" s="225"/>
      <c r="DA321" s="225"/>
      <c r="DB321" s="226"/>
      <c r="DC321" s="224"/>
      <c r="DD321" s="225"/>
      <c r="DE321" s="225"/>
      <c r="DF321" s="225"/>
      <c r="DG321" s="226"/>
      <c r="DH321" s="224"/>
      <c r="DI321" s="225"/>
      <c r="DJ321" s="225"/>
      <c r="DK321" s="226"/>
      <c r="DL321" s="224"/>
      <c r="DM321" s="225"/>
      <c r="DN321" s="225"/>
      <c r="DO321" s="226"/>
      <c r="DP321" s="224"/>
      <c r="DQ321" s="225"/>
      <c r="DR321" s="225"/>
      <c r="DS321" s="225"/>
      <c r="DT321" s="226"/>
    </row>
    <row r="322" spans="2:124" s="220" customFormat="1" ht="9" customHeight="1" thickBot="1">
      <c r="B322" s="392" t="s">
        <v>346</v>
      </c>
      <c r="C322" s="247"/>
      <c r="D322" s="247"/>
      <c r="E322" s="247"/>
      <c r="F322" s="247"/>
      <c r="G322" s="247"/>
      <c r="H322" s="247"/>
      <c r="I322" s="247"/>
      <c r="J322" s="247"/>
      <c r="K322" s="247"/>
      <c r="L322" s="247"/>
      <c r="M322" s="247"/>
      <c r="N322" s="247"/>
      <c r="O322" s="247"/>
      <c r="P322" s="247"/>
      <c r="Q322" s="247"/>
      <c r="R322" s="247"/>
      <c r="S322" s="247"/>
      <c r="T322" s="247"/>
      <c r="U322" s="247"/>
      <c r="V322" s="247"/>
      <c r="W322" s="247"/>
      <c r="X322" s="247"/>
      <c r="Y322" s="247"/>
      <c r="Z322" s="247"/>
      <c r="AA322" s="247"/>
      <c r="AB322" s="247"/>
      <c r="AC322" s="247"/>
      <c r="AD322" s="247"/>
      <c r="AE322" s="247"/>
      <c r="AF322" s="247"/>
      <c r="AG322" s="247"/>
      <c r="AH322" s="247"/>
      <c r="AI322" s="247"/>
      <c r="AJ322" s="247"/>
      <c r="AK322" s="247"/>
      <c r="AL322" s="247"/>
      <c r="AM322" s="247"/>
      <c r="AN322" s="247"/>
      <c r="AO322" s="247"/>
      <c r="AP322" s="247"/>
      <c r="AQ322" s="247"/>
      <c r="AR322" s="247"/>
      <c r="AS322" s="247"/>
      <c r="AT322" s="247"/>
      <c r="AU322" s="247"/>
      <c r="AV322" s="247"/>
      <c r="AW322" s="247"/>
      <c r="AX322" s="247"/>
      <c r="AY322" s="247"/>
      <c r="AZ322" s="247"/>
      <c r="BA322" s="247"/>
      <c r="BB322" s="404" t="s">
        <v>253</v>
      </c>
      <c r="BC322" s="224"/>
      <c r="BD322" s="225"/>
      <c r="BE322" s="270"/>
      <c r="BF322" s="270"/>
      <c r="BG322" s="271"/>
      <c r="BH322" s="269"/>
      <c r="BI322" s="270"/>
      <c r="BJ322" s="270"/>
      <c r="BK322" s="271"/>
      <c r="BL322" s="269"/>
      <c r="BM322" s="270"/>
      <c r="BN322" s="270"/>
      <c r="BO322" s="271"/>
      <c r="BP322" s="269"/>
      <c r="BQ322" s="270"/>
      <c r="BR322" s="270"/>
      <c r="BS322" s="270"/>
      <c r="BT322" s="271"/>
      <c r="BU322" s="224"/>
      <c r="BV322" s="225"/>
      <c r="BW322" s="225"/>
      <c r="BX322" s="226"/>
      <c r="BY322" s="225"/>
      <c r="BZ322" s="620"/>
      <c r="CA322" s="621"/>
      <c r="CB322" s="622"/>
      <c r="CC322" s="224"/>
      <c r="CD322" s="225"/>
      <c r="CE322" s="225"/>
      <c r="CF322" s="225"/>
      <c r="CG322" s="226"/>
      <c r="CH322" s="224"/>
      <c r="CI322" s="225"/>
      <c r="CJ322" s="225"/>
      <c r="CK322" s="226"/>
      <c r="CL322" s="224"/>
      <c r="CM322" s="225"/>
      <c r="CN322" s="225"/>
      <c r="CO322" s="225"/>
      <c r="CP322" s="225"/>
      <c r="CQ322" s="519"/>
      <c r="CR322" s="225"/>
      <c r="CS322" s="225"/>
      <c r="CT322" s="226"/>
      <c r="CU322" s="224"/>
      <c r="CV322" s="225"/>
      <c r="CW322" s="225"/>
      <c r="CX322" s="226"/>
      <c r="CY322" s="224"/>
      <c r="CZ322" s="225"/>
      <c r="DA322" s="225"/>
      <c r="DB322" s="226"/>
      <c r="DC322" s="224"/>
      <c r="DD322" s="225"/>
      <c r="DE322" s="225"/>
      <c r="DF322" s="225"/>
      <c r="DG322" s="226"/>
      <c r="DH322" s="224"/>
      <c r="DI322" s="225"/>
      <c r="DJ322" s="225"/>
      <c r="DK322" s="226"/>
      <c r="DL322" s="224"/>
      <c r="DM322" s="225"/>
      <c r="DN322" s="225"/>
      <c r="DO322" s="226"/>
      <c r="DP322" s="224"/>
      <c r="DQ322" s="225"/>
      <c r="DR322" s="225"/>
      <c r="DS322" s="225"/>
      <c r="DT322" s="226"/>
    </row>
    <row r="323" spans="2:124" s="220" customFormat="1" ht="9" customHeight="1" thickBot="1">
      <c r="B323" s="392" t="s">
        <v>498</v>
      </c>
      <c r="C323" s="247"/>
      <c r="D323" s="247"/>
      <c r="E323" s="247"/>
      <c r="F323" s="247"/>
      <c r="G323" s="247"/>
      <c r="H323" s="247"/>
      <c r="I323" s="247"/>
      <c r="J323" s="247"/>
      <c r="K323" s="247"/>
      <c r="L323" s="247"/>
      <c r="M323" s="247"/>
      <c r="N323" s="247"/>
      <c r="O323" s="247"/>
      <c r="P323" s="247"/>
      <c r="Q323" s="247"/>
      <c r="R323" s="247"/>
      <c r="S323" s="247"/>
      <c r="T323" s="247"/>
      <c r="U323" s="247"/>
      <c r="V323" s="247"/>
      <c r="W323" s="247"/>
      <c r="X323" s="247"/>
      <c r="Y323" s="247"/>
      <c r="Z323" s="247"/>
      <c r="AA323" s="247"/>
      <c r="AB323" s="247"/>
      <c r="AC323" s="247"/>
      <c r="AD323" s="247"/>
      <c r="AE323" s="247"/>
      <c r="AF323" s="247"/>
      <c r="AG323" s="247"/>
      <c r="AH323" s="247"/>
      <c r="AI323" s="247"/>
      <c r="AJ323" s="247"/>
      <c r="AK323" s="247"/>
      <c r="AL323" s="247"/>
      <c r="AM323" s="247"/>
      <c r="AN323" s="247"/>
      <c r="AO323" s="247"/>
      <c r="AP323" s="247"/>
      <c r="AQ323" s="247"/>
      <c r="AR323" s="247"/>
      <c r="AS323" s="247"/>
      <c r="AT323" s="247"/>
      <c r="AU323" s="247"/>
      <c r="AV323" s="247"/>
      <c r="AW323" s="247"/>
      <c r="AX323" s="247"/>
      <c r="AY323" s="247"/>
      <c r="AZ323" s="247"/>
      <c r="BA323" s="247"/>
      <c r="BB323" s="404" t="s">
        <v>253</v>
      </c>
      <c r="BC323" s="224"/>
      <c r="BD323" s="225"/>
      <c r="BE323" s="270"/>
      <c r="BF323" s="270"/>
      <c r="BG323" s="271"/>
      <c r="BH323" s="269"/>
      <c r="BI323" s="270"/>
      <c r="BJ323" s="270"/>
      <c r="BK323" s="271"/>
      <c r="BL323" s="269"/>
      <c r="BM323" s="270"/>
      <c r="BN323" s="270"/>
      <c r="BO323" s="271"/>
      <c r="BP323" s="269"/>
      <c r="BQ323" s="270"/>
      <c r="BR323" s="270"/>
      <c r="BS323" s="270"/>
      <c r="BT323" s="271"/>
      <c r="BU323" s="224"/>
      <c r="BV323" s="225"/>
      <c r="BW323" s="225"/>
      <c r="BX323" s="226"/>
      <c r="BY323" s="225"/>
      <c r="BZ323" s="225"/>
      <c r="CA323" s="618"/>
      <c r="CB323" s="619"/>
      <c r="CC323" s="224"/>
      <c r="CD323" s="225"/>
      <c r="CE323" s="225"/>
      <c r="CF323" s="225"/>
      <c r="CG323" s="226"/>
      <c r="CH323" s="224"/>
      <c r="CI323" s="225"/>
      <c r="CJ323" s="225"/>
      <c r="CK323" s="226"/>
      <c r="CL323" s="224"/>
      <c r="CM323" s="225"/>
      <c r="CN323" s="225"/>
      <c r="CO323" s="225"/>
      <c r="CP323" s="225"/>
      <c r="CQ323" s="519"/>
      <c r="CR323" s="225"/>
      <c r="CS323" s="225"/>
      <c r="CT323" s="226"/>
      <c r="CU323" s="224"/>
      <c r="CV323" s="225"/>
      <c r="CW323" s="225"/>
      <c r="CX323" s="226"/>
      <c r="CY323" s="224"/>
      <c r="CZ323" s="225"/>
      <c r="DA323" s="225"/>
      <c r="DB323" s="226"/>
      <c r="DC323" s="224"/>
      <c r="DD323" s="225"/>
      <c r="DE323" s="225"/>
      <c r="DF323" s="225"/>
      <c r="DG323" s="226"/>
      <c r="DH323" s="224"/>
      <c r="DI323" s="225"/>
      <c r="DJ323" s="225"/>
      <c r="DK323" s="226"/>
      <c r="DL323" s="224"/>
      <c r="DM323" s="225"/>
      <c r="DN323" s="225"/>
      <c r="DO323" s="226"/>
      <c r="DP323" s="224"/>
      <c r="DQ323" s="225"/>
      <c r="DR323" s="225"/>
      <c r="DS323" s="225"/>
      <c r="DT323" s="226"/>
    </row>
    <row r="324" spans="2:124" s="220" customFormat="1" ht="9" customHeight="1">
      <c r="B324" s="392" t="s">
        <v>579</v>
      </c>
      <c r="C324" s="247"/>
      <c r="D324" s="247"/>
      <c r="E324" s="247"/>
      <c r="F324" s="247"/>
      <c r="G324" s="247"/>
      <c r="H324" s="247"/>
      <c r="I324" s="247"/>
      <c r="J324" s="247"/>
      <c r="K324" s="247"/>
      <c r="L324" s="247"/>
      <c r="M324" s="247"/>
      <c r="N324" s="247"/>
      <c r="O324" s="247"/>
      <c r="P324" s="247"/>
      <c r="Q324" s="247"/>
      <c r="R324" s="247"/>
      <c r="S324" s="247"/>
      <c r="T324" s="247"/>
      <c r="U324" s="247"/>
      <c r="V324" s="247"/>
      <c r="W324" s="247"/>
      <c r="X324" s="247"/>
      <c r="Y324" s="247"/>
      <c r="Z324" s="247"/>
      <c r="AA324" s="247"/>
      <c r="AB324" s="247"/>
      <c r="AC324" s="247"/>
      <c r="AD324" s="247"/>
      <c r="AE324" s="247"/>
      <c r="AF324" s="247"/>
      <c r="AG324" s="247"/>
      <c r="AH324" s="247"/>
      <c r="AI324" s="247"/>
      <c r="AJ324" s="247"/>
      <c r="AK324" s="247"/>
      <c r="AL324" s="247"/>
      <c r="AM324" s="247"/>
      <c r="AN324" s="247"/>
      <c r="AO324" s="247"/>
      <c r="AP324" s="247"/>
      <c r="AQ324" s="247"/>
      <c r="AR324" s="247"/>
      <c r="AS324" s="247"/>
      <c r="AT324" s="247"/>
      <c r="AU324" s="247"/>
      <c r="AV324" s="247"/>
      <c r="AW324" s="247"/>
      <c r="AX324" s="247"/>
      <c r="AY324" s="247"/>
      <c r="AZ324" s="247"/>
      <c r="BA324" s="247"/>
      <c r="BB324" s="404" t="s">
        <v>253</v>
      </c>
      <c r="BC324" s="224"/>
      <c r="BD324" s="225"/>
      <c r="BE324" s="270"/>
      <c r="BF324" s="270"/>
      <c r="BG324" s="271"/>
      <c r="BH324" s="269"/>
      <c r="BI324" s="270"/>
      <c r="BJ324" s="270"/>
      <c r="BK324" s="271"/>
      <c r="BL324" s="269"/>
      <c r="BM324" s="270"/>
      <c r="BN324" s="270"/>
      <c r="BO324" s="271"/>
      <c r="BP324" s="269"/>
      <c r="BQ324" s="270"/>
      <c r="BR324" s="270"/>
      <c r="BS324" s="270"/>
      <c r="BT324" s="271"/>
      <c r="BU324" s="224"/>
      <c r="BV324" s="225"/>
      <c r="BW324" s="225"/>
      <c r="BX324" s="226"/>
      <c r="BY324" s="224"/>
      <c r="BZ324" s="225"/>
      <c r="CA324" s="225"/>
      <c r="CB324" s="226"/>
      <c r="CC324" s="224"/>
      <c r="CD324" s="225"/>
      <c r="CE324" s="225"/>
      <c r="CF324" s="225"/>
      <c r="CG324" s="226"/>
      <c r="CH324" s="224"/>
      <c r="CI324" s="225"/>
      <c r="CJ324" s="225"/>
      <c r="CK324" s="226"/>
      <c r="CL324" s="224"/>
      <c r="CM324" s="225"/>
      <c r="CN324" s="225"/>
      <c r="CO324" s="225"/>
      <c r="CP324" s="225"/>
      <c r="CQ324" s="519"/>
      <c r="CR324" s="225"/>
      <c r="CS324" s="225"/>
      <c r="CT324" s="226"/>
      <c r="CU324" s="224"/>
      <c r="CV324" s="225"/>
      <c r="CW324" s="225"/>
      <c r="CX324" s="226"/>
      <c r="CY324" s="224"/>
      <c r="CZ324" s="225"/>
      <c r="DA324" s="225"/>
      <c r="DB324" s="226"/>
      <c r="DC324" s="224"/>
      <c r="DD324" s="225"/>
      <c r="DE324" s="225"/>
      <c r="DF324" s="225"/>
      <c r="DG324" s="226"/>
      <c r="DH324" s="224"/>
      <c r="DI324" s="225"/>
      <c r="DJ324" s="225"/>
      <c r="DK324" s="226"/>
      <c r="DL324" s="224"/>
      <c r="DM324" s="225"/>
      <c r="DN324" s="225"/>
      <c r="DO324" s="226"/>
      <c r="DP324" s="224"/>
      <c r="DQ324" s="225"/>
      <c r="DR324" s="225"/>
      <c r="DS324" s="225"/>
      <c r="DT324" s="226"/>
    </row>
    <row r="325" spans="2:124" s="220" customFormat="1" ht="9" customHeight="1">
      <c r="B325" s="388" t="s">
        <v>347</v>
      </c>
      <c r="C325" s="247"/>
      <c r="D325" s="247"/>
      <c r="E325" s="247"/>
      <c r="F325" s="247"/>
      <c r="G325" s="247"/>
      <c r="H325" s="247"/>
      <c r="I325" s="247"/>
      <c r="J325" s="247"/>
      <c r="K325" s="247"/>
      <c r="L325" s="247"/>
      <c r="M325" s="247"/>
      <c r="N325" s="247"/>
      <c r="O325" s="247"/>
      <c r="P325" s="247"/>
      <c r="Q325" s="247"/>
      <c r="R325" s="247"/>
      <c r="S325" s="247"/>
      <c r="T325" s="247"/>
      <c r="U325" s="247"/>
      <c r="V325" s="247"/>
      <c r="W325" s="247"/>
      <c r="X325" s="247"/>
      <c r="Y325" s="247"/>
      <c r="Z325" s="247"/>
      <c r="AA325" s="247"/>
      <c r="AB325" s="247"/>
      <c r="AC325" s="247"/>
      <c r="AD325" s="247"/>
      <c r="AE325" s="247"/>
      <c r="AF325" s="247"/>
      <c r="AG325" s="247"/>
      <c r="AH325" s="247"/>
      <c r="AI325" s="247"/>
      <c r="AJ325" s="247"/>
      <c r="AK325" s="247"/>
      <c r="AL325" s="247"/>
      <c r="AM325" s="247"/>
      <c r="AN325" s="247"/>
      <c r="AO325" s="247"/>
      <c r="AP325" s="247"/>
      <c r="AQ325" s="247"/>
      <c r="AR325" s="247"/>
      <c r="AS325" s="247"/>
      <c r="AT325" s="247"/>
      <c r="AU325" s="247"/>
      <c r="AV325" s="247"/>
      <c r="AW325" s="247"/>
      <c r="AX325" s="247"/>
      <c r="AY325" s="247"/>
      <c r="AZ325" s="247"/>
      <c r="BA325" s="247"/>
      <c r="BB325" s="404" t="s">
        <v>253</v>
      </c>
      <c r="BC325" s="224"/>
      <c r="BD325" s="225"/>
      <c r="BE325" s="270"/>
      <c r="BF325" s="270"/>
      <c r="BG325" s="271"/>
      <c r="BH325" s="269"/>
      <c r="BI325" s="270"/>
      <c r="BJ325" s="270"/>
      <c r="BK325" s="271"/>
      <c r="BL325" s="269"/>
      <c r="BM325" s="270"/>
      <c r="BN325" s="270"/>
      <c r="BO325" s="271"/>
      <c r="BP325" s="269"/>
      <c r="BQ325" s="270"/>
      <c r="BR325" s="270"/>
      <c r="BS325" s="270"/>
      <c r="BT325" s="271"/>
      <c r="BU325" s="224"/>
      <c r="BV325" s="225"/>
      <c r="BW325" s="225"/>
      <c r="BX325" s="226"/>
      <c r="BY325" s="224"/>
      <c r="BZ325" s="225"/>
      <c r="CA325" s="225"/>
      <c r="CB325" s="226"/>
      <c r="CC325" s="224"/>
      <c r="CD325" s="225"/>
      <c r="CE325" s="225"/>
      <c r="CF325" s="225"/>
      <c r="CG325" s="226"/>
      <c r="CH325" s="224"/>
      <c r="CI325" s="225"/>
      <c r="CJ325" s="225"/>
      <c r="CK325" s="226"/>
      <c r="CL325" s="224"/>
      <c r="CM325" s="225"/>
      <c r="CN325" s="225"/>
      <c r="CO325" s="225"/>
      <c r="CP325" s="225"/>
      <c r="CQ325" s="519"/>
      <c r="CR325" s="225"/>
      <c r="CS325" s="225"/>
      <c r="CT325" s="226"/>
      <c r="CU325" s="224"/>
      <c r="CV325" s="225"/>
      <c r="CW325" s="225"/>
      <c r="CX325" s="226"/>
      <c r="CY325" s="224"/>
      <c r="CZ325" s="225"/>
      <c r="DA325" s="225"/>
      <c r="DB325" s="226"/>
      <c r="DC325" s="224"/>
      <c r="DD325" s="225"/>
      <c r="DE325" s="225"/>
      <c r="DF325" s="225"/>
      <c r="DG325" s="226"/>
      <c r="DH325" s="224"/>
      <c r="DI325" s="225"/>
      <c r="DJ325" s="225"/>
      <c r="DK325" s="226"/>
      <c r="DL325" s="224"/>
      <c r="DM325" s="225"/>
      <c r="DN325" s="225"/>
      <c r="DO325" s="226"/>
      <c r="DP325" s="224"/>
      <c r="DQ325" s="225"/>
      <c r="DR325" s="225"/>
      <c r="DS325" s="225"/>
      <c r="DT325" s="226"/>
    </row>
    <row r="326" spans="2:124" s="220" customFormat="1" ht="9" customHeight="1">
      <c r="B326" s="389" t="s">
        <v>343</v>
      </c>
      <c r="C326" s="247"/>
      <c r="D326" s="247"/>
      <c r="E326" s="247"/>
      <c r="F326" s="247"/>
      <c r="G326" s="247"/>
      <c r="H326" s="247"/>
      <c r="I326" s="247"/>
      <c r="J326" s="247"/>
      <c r="K326" s="247"/>
      <c r="L326" s="247"/>
      <c r="M326" s="247"/>
      <c r="N326" s="247"/>
      <c r="O326" s="247"/>
      <c r="P326" s="247"/>
      <c r="Q326" s="247"/>
      <c r="R326" s="247"/>
      <c r="S326" s="247"/>
      <c r="T326" s="247"/>
      <c r="U326" s="247"/>
      <c r="V326" s="247"/>
      <c r="W326" s="247"/>
      <c r="X326" s="247"/>
      <c r="Y326" s="247"/>
      <c r="Z326" s="247"/>
      <c r="AA326" s="247"/>
      <c r="AB326" s="247"/>
      <c r="AC326" s="247"/>
      <c r="AD326" s="247"/>
      <c r="AE326" s="247"/>
      <c r="AF326" s="247"/>
      <c r="AG326" s="247"/>
      <c r="AH326" s="247"/>
      <c r="AI326" s="247"/>
      <c r="AJ326" s="247"/>
      <c r="AK326" s="247"/>
      <c r="AL326" s="247"/>
      <c r="AM326" s="247"/>
      <c r="AN326" s="247"/>
      <c r="AO326" s="247"/>
      <c r="AP326" s="247"/>
      <c r="AQ326" s="247"/>
      <c r="AR326" s="247"/>
      <c r="AS326" s="247"/>
      <c r="AT326" s="247"/>
      <c r="AU326" s="247"/>
      <c r="AV326" s="247"/>
      <c r="AW326" s="247"/>
      <c r="AX326" s="247"/>
      <c r="AY326" s="247"/>
      <c r="AZ326" s="247"/>
      <c r="BA326" s="247"/>
      <c r="BB326" s="404" t="s">
        <v>253</v>
      </c>
      <c r="BC326" s="224"/>
      <c r="BD326" s="225"/>
      <c r="BE326" s="270"/>
      <c r="BF326" s="270"/>
      <c r="BG326" s="271"/>
      <c r="BH326" s="269"/>
      <c r="BI326" s="270"/>
      <c r="BJ326" s="270"/>
      <c r="BK326" s="271"/>
      <c r="BL326" s="269"/>
      <c r="BM326" s="270"/>
      <c r="BN326" s="270"/>
      <c r="BO326" s="271"/>
      <c r="BP326" s="269"/>
      <c r="BQ326" s="270"/>
      <c r="BR326" s="270"/>
      <c r="BS326" s="270"/>
      <c r="BT326" s="271"/>
      <c r="BU326" s="224"/>
      <c r="BV326" s="225"/>
      <c r="BW326" s="225"/>
      <c r="BX326" s="226"/>
      <c r="BY326" s="406"/>
      <c r="BZ326" s="383"/>
      <c r="CA326" s="225"/>
      <c r="CB326" s="226"/>
      <c r="CC326" s="224"/>
      <c r="CD326" s="225"/>
      <c r="CE326" s="225"/>
      <c r="CF326" s="225"/>
      <c r="CG326" s="226"/>
      <c r="CH326" s="224"/>
      <c r="CI326" s="225"/>
      <c r="CJ326" s="225"/>
      <c r="CK326" s="226"/>
      <c r="CL326" s="224"/>
      <c r="CM326" s="225"/>
      <c r="CN326" s="225"/>
      <c r="CO326" s="225"/>
      <c r="CP326" s="225"/>
      <c r="CQ326" s="519"/>
      <c r="CR326" s="225"/>
      <c r="CS326" s="225"/>
      <c r="CT326" s="226"/>
      <c r="CU326" s="224"/>
      <c r="CV326" s="225"/>
      <c r="CW326" s="225"/>
      <c r="CX326" s="226"/>
      <c r="CY326" s="224"/>
      <c r="CZ326" s="225"/>
      <c r="DA326" s="225"/>
      <c r="DB326" s="226"/>
      <c r="DC326" s="224"/>
      <c r="DD326" s="225"/>
      <c r="DE326" s="225"/>
      <c r="DF326" s="225"/>
      <c r="DG326" s="226"/>
      <c r="DH326" s="224"/>
      <c r="DI326" s="225"/>
      <c r="DJ326" s="225"/>
      <c r="DK326" s="226"/>
      <c r="DL326" s="224"/>
      <c r="DM326" s="225"/>
      <c r="DN326" s="225"/>
      <c r="DO326" s="226"/>
      <c r="DP326" s="224"/>
      <c r="DQ326" s="225"/>
      <c r="DR326" s="225"/>
      <c r="DS326" s="225"/>
      <c r="DT326" s="226"/>
    </row>
    <row r="327" spans="2:124" s="220" customFormat="1" ht="9" customHeight="1">
      <c r="B327" s="389" t="s">
        <v>345</v>
      </c>
      <c r="C327" s="247"/>
      <c r="D327" s="247"/>
      <c r="E327" s="247"/>
      <c r="F327" s="247"/>
      <c r="G327" s="247"/>
      <c r="H327" s="247"/>
      <c r="I327" s="247"/>
      <c r="J327" s="247"/>
      <c r="K327" s="247"/>
      <c r="L327" s="247"/>
      <c r="M327" s="247"/>
      <c r="N327" s="247"/>
      <c r="O327" s="247"/>
      <c r="P327" s="247"/>
      <c r="Q327" s="247"/>
      <c r="R327" s="247"/>
      <c r="S327" s="247"/>
      <c r="T327" s="247"/>
      <c r="U327" s="247"/>
      <c r="V327" s="247"/>
      <c r="W327" s="247"/>
      <c r="X327" s="247"/>
      <c r="Y327" s="247"/>
      <c r="Z327" s="247"/>
      <c r="AA327" s="247"/>
      <c r="AB327" s="247"/>
      <c r="AC327" s="247"/>
      <c r="AD327" s="247"/>
      <c r="AE327" s="247"/>
      <c r="AF327" s="247"/>
      <c r="AG327" s="247"/>
      <c r="AH327" s="247"/>
      <c r="AI327" s="247"/>
      <c r="AJ327" s="247"/>
      <c r="AK327" s="247"/>
      <c r="AL327" s="247"/>
      <c r="AM327" s="247"/>
      <c r="AN327" s="247"/>
      <c r="AO327" s="247"/>
      <c r="AP327" s="247"/>
      <c r="AQ327" s="247"/>
      <c r="AR327" s="247"/>
      <c r="AS327" s="247"/>
      <c r="AT327" s="247"/>
      <c r="AU327" s="247"/>
      <c r="AV327" s="247"/>
      <c r="AW327" s="247"/>
      <c r="AX327" s="247"/>
      <c r="AY327" s="247"/>
      <c r="AZ327" s="247"/>
      <c r="BA327" s="247"/>
      <c r="BB327" s="404" t="s">
        <v>253</v>
      </c>
      <c r="BC327" s="224"/>
      <c r="BD327" s="225"/>
      <c r="BE327" s="270"/>
      <c r="BF327" s="270"/>
      <c r="BG327" s="271"/>
      <c r="BH327" s="269"/>
      <c r="BI327" s="270"/>
      <c r="BJ327" s="270"/>
      <c r="BK327" s="271"/>
      <c r="BL327" s="269"/>
      <c r="BM327" s="270"/>
      <c r="BN327" s="270"/>
      <c r="BO327" s="271"/>
      <c r="BP327" s="269"/>
      <c r="BQ327" s="270"/>
      <c r="BR327" s="270"/>
      <c r="BS327" s="270"/>
      <c r="BT327" s="271"/>
      <c r="BU327" s="224"/>
      <c r="BV327" s="225"/>
      <c r="BW327" s="225"/>
      <c r="BX327" s="226"/>
      <c r="BY327" s="406"/>
      <c r="BZ327" s="384"/>
      <c r="CA327" s="225"/>
      <c r="CB327" s="226"/>
      <c r="CC327" s="224"/>
      <c r="CD327" s="225"/>
      <c r="CE327" s="225"/>
      <c r="CF327" s="225"/>
      <c r="CG327" s="226"/>
      <c r="CH327" s="224"/>
      <c r="CI327" s="225"/>
      <c r="CJ327" s="225"/>
      <c r="CK327" s="226"/>
      <c r="CL327" s="224"/>
      <c r="CM327" s="225"/>
      <c r="CN327" s="225"/>
      <c r="CO327" s="225"/>
      <c r="CP327" s="225"/>
      <c r="CQ327" s="519"/>
      <c r="CR327" s="225"/>
      <c r="CS327" s="225"/>
      <c r="CT327" s="226"/>
      <c r="CU327" s="224"/>
      <c r="CV327" s="225"/>
      <c r="CW327" s="225"/>
      <c r="CX327" s="226"/>
      <c r="CY327" s="224"/>
      <c r="CZ327" s="225"/>
      <c r="DA327" s="225"/>
      <c r="DB327" s="226"/>
      <c r="DC327" s="224"/>
      <c r="DD327" s="225"/>
      <c r="DE327" s="225"/>
      <c r="DF327" s="225"/>
      <c r="DG327" s="226"/>
      <c r="DH327" s="224"/>
      <c r="DI327" s="225"/>
      <c r="DJ327" s="225"/>
      <c r="DK327" s="226"/>
      <c r="DL327" s="224"/>
      <c r="DM327" s="225"/>
      <c r="DN327" s="225"/>
      <c r="DO327" s="226"/>
      <c r="DP327" s="224"/>
      <c r="DQ327" s="225"/>
      <c r="DR327" s="225"/>
      <c r="DS327" s="225"/>
      <c r="DT327" s="226"/>
    </row>
    <row r="328" spans="2:124" s="220" customFormat="1" ht="9" customHeight="1">
      <c r="B328" s="390" t="s">
        <v>349</v>
      </c>
      <c r="C328" s="247"/>
      <c r="D328" s="247"/>
      <c r="E328" s="247"/>
      <c r="F328" s="247"/>
      <c r="G328" s="247"/>
      <c r="H328" s="247"/>
      <c r="I328" s="247"/>
      <c r="J328" s="247"/>
      <c r="K328" s="247"/>
      <c r="L328" s="247"/>
      <c r="M328" s="247"/>
      <c r="N328" s="247"/>
      <c r="O328" s="247"/>
      <c r="P328" s="247"/>
      <c r="Q328" s="247"/>
      <c r="R328" s="247"/>
      <c r="S328" s="247"/>
      <c r="T328" s="247"/>
      <c r="U328" s="247"/>
      <c r="V328" s="247"/>
      <c r="W328" s="247"/>
      <c r="X328" s="247"/>
      <c r="Y328" s="247"/>
      <c r="Z328" s="247"/>
      <c r="AA328" s="247"/>
      <c r="AB328" s="247"/>
      <c r="AC328" s="247"/>
      <c r="AD328" s="247"/>
      <c r="AE328" s="247"/>
      <c r="AF328" s="247"/>
      <c r="AG328" s="247"/>
      <c r="AH328" s="247"/>
      <c r="AI328" s="247"/>
      <c r="AJ328" s="247"/>
      <c r="AK328" s="247"/>
      <c r="AL328" s="247"/>
      <c r="AM328" s="247"/>
      <c r="AN328" s="247"/>
      <c r="AO328" s="247"/>
      <c r="AP328" s="247"/>
      <c r="AQ328" s="247"/>
      <c r="AR328" s="247"/>
      <c r="AS328" s="247"/>
      <c r="AT328" s="247"/>
      <c r="AU328" s="247"/>
      <c r="AV328" s="247"/>
      <c r="AW328" s="247"/>
      <c r="AX328" s="247"/>
      <c r="AY328" s="247"/>
      <c r="AZ328" s="247"/>
      <c r="BA328" s="247"/>
      <c r="BB328" s="404" t="s">
        <v>253</v>
      </c>
      <c r="BC328" s="224"/>
      <c r="BD328" s="225"/>
      <c r="BE328" s="270"/>
      <c r="BF328" s="270"/>
      <c r="BG328" s="271"/>
      <c r="BH328" s="269"/>
      <c r="BI328" s="270"/>
      <c r="BJ328" s="270"/>
      <c r="BK328" s="271"/>
      <c r="BL328" s="269"/>
      <c r="BM328" s="270"/>
      <c r="BN328" s="270"/>
      <c r="BO328" s="271"/>
      <c r="BP328" s="269"/>
      <c r="BQ328" s="270"/>
      <c r="BR328" s="270"/>
      <c r="BS328" s="270"/>
      <c r="BT328" s="271"/>
      <c r="BU328" s="224"/>
      <c r="BV328" s="225"/>
      <c r="BW328" s="225"/>
      <c r="BX328" s="226"/>
      <c r="BY328" s="406"/>
      <c r="BZ328" s="225"/>
      <c r="CA328" s="273"/>
      <c r="CB328" s="274"/>
      <c r="CC328" s="275"/>
      <c r="CD328" s="273"/>
      <c r="CE328" s="225"/>
      <c r="CF328" s="225"/>
      <c r="CG328" s="226"/>
      <c r="CH328" s="224"/>
      <c r="CI328" s="225"/>
      <c r="CJ328" s="225"/>
      <c r="CK328" s="226"/>
      <c r="CL328" s="224"/>
      <c r="CM328" s="225"/>
      <c r="CN328" s="225"/>
      <c r="CO328" s="225"/>
      <c r="CP328" s="225"/>
      <c r="CQ328" s="519"/>
      <c r="CR328" s="225"/>
      <c r="CS328" s="225"/>
      <c r="CT328" s="226"/>
      <c r="CU328" s="224"/>
      <c r="CV328" s="225"/>
      <c r="CW328" s="225"/>
      <c r="CX328" s="226"/>
      <c r="CY328" s="224"/>
      <c r="CZ328" s="225"/>
      <c r="DA328" s="225"/>
      <c r="DB328" s="226"/>
      <c r="DC328" s="224"/>
      <c r="DD328" s="225"/>
      <c r="DE328" s="225"/>
      <c r="DF328" s="225"/>
      <c r="DG328" s="226"/>
      <c r="DH328" s="224"/>
      <c r="DI328" s="225"/>
      <c r="DJ328" s="225"/>
      <c r="DK328" s="226"/>
      <c r="DL328" s="224"/>
      <c r="DM328" s="225"/>
      <c r="DN328" s="225"/>
      <c r="DO328" s="226"/>
      <c r="DP328" s="224"/>
      <c r="DQ328" s="225"/>
      <c r="DR328" s="225"/>
      <c r="DS328" s="225"/>
      <c r="DT328" s="226"/>
    </row>
    <row r="329" spans="2:124" s="220" customFormat="1" ht="9" customHeight="1">
      <c r="B329" s="389" t="s">
        <v>348</v>
      </c>
      <c r="C329" s="247"/>
      <c r="D329" s="247"/>
      <c r="E329" s="247"/>
      <c r="F329" s="247"/>
      <c r="G329" s="247"/>
      <c r="H329" s="247"/>
      <c r="I329" s="247"/>
      <c r="J329" s="247"/>
      <c r="K329" s="247"/>
      <c r="L329" s="247"/>
      <c r="M329" s="247"/>
      <c r="N329" s="247"/>
      <c r="O329" s="247"/>
      <c r="P329" s="247"/>
      <c r="Q329" s="247"/>
      <c r="R329" s="247"/>
      <c r="S329" s="247"/>
      <c r="T329" s="247"/>
      <c r="U329" s="247"/>
      <c r="V329" s="247"/>
      <c r="W329" s="247"/>
      <c r="X329" s="247"/>
      <c r="Y329" s="247"/>
      <c r="Z329" s="247"/>
      <c r="AA329" s="247"/>
      <c r="AB329" s="247"/>
      <c r="AC329" s="247"/>
      <c r="AD329" s="247"/>
      <c r="AE329" s="247"/>
      <c r="AF329" s="247"/>
      <c r="AG329" s="247"/>
      <c r="AH329" s="247"/>
      <c r="AI329" s="247"/>
      <c r="AJ329" s="247"/>
      <c r="AK329" s="247"/>
      <c r="AL329" s="247"/>
      <c r="AM329" s="247"/>
      <c r="AN329" s="247"/>
      <c r="AO329" s="247"/>
      <c r="AP329" s="247"/>
      <c r="AQ329" s="247"/>
      <c r="AR329" s="247"/>
      <c r="AS329" s="247"/>
      <c r="AT329" s="247"/>
      <c r="AU329" s="247"/>
      <c r="AV329" s="247"/>
      <c r="AW329" s="247"/>
      <c r="AX329" s="247"/>
      <c r="AY329" s="247"/>
      <c r="AZ329" s="247"/>
      <c r="BA329" s="247"/>
      <c r="BB329" s="404" t="s">
        <v>253</v>
      </c>
      <c r="BC329" s="224"/>
      <c r="BD329" s="225"/>
      <c r="BE329" s="270"/>
      <c r="BF329" s="270"/>
      <c r="BG329" s="271"/>
      <c r="BH329" s="269"/>
      <c r="BI329" s="270"/>
      <c r="BJ329" s="270"/>
      <c r="BK329" s="271"/>
      <c r="BL329" s="269"/>
      <c r="BM329" s="270"/>
      <c r="BN329" s="270"/>
      <c r="BO329" s="271"/>
      <c r="BP329" s="269"/>
      <c r="BQ329" s="270"/>
      <c r="BR329" s="270"/>
      <c r="BS329" s="270"/>
      <c r="BT329" s="271"/>
      <c r="BU329" s="224"/>
      <c r="BV329" s="225"/>
      <c r="BW329" s="225"/>
      <c r="BX329" s="226"/>
      <c r="BY329" s="224"/>
      <c r="BZ329" s="225"/>
      <c r="CA329" s="379"/>
      <c r="CB329" s="410"/>
      <c r="CC329" s="224"/>
      <c r="CD329" s="225"/>
      <c r="CE329" s="225"/>
      <c r="CF329" s="225"/>
      <c r="CG329" s="226"/>
      <c r="CH329" s="224"/>
      <c r="CI329" s="225"/>
      <c r="CJ329" s="225"/>
      <c r="CK329" s="226"/>
      <c r="CL329" s="224"/>
      <c r="CM329" s="225"/>
      <c r="CN329" s="225"/>
      <c r="CO329" s="225"/>
      <c r="CP329" s="225"/>
      <c r="CQ329" s="519"/>
      <c r="CR329" s="225"/>
      <c r="CS329" s="225"/>
      <c r="CT329" s="226"/>
      <c r="CU329" s="224"/>
      <c r="CV329" s="225"/>
      <c r="CW329" s="225"/>
      <c r="CX329" s="226"/>
      <c r="CY329" s="224"/>
      <c r="CZ329" s="225"/>
      <c r="DA329" s="225"/>
      <c r="DB329" s="226"/>
      <c r="DC329" s="224"/>
      <c r="DD329" s="225"/>
      <c r="DE329" s="225"/>
      <c r="DF329" s="225"/>
      <c r="DG329" s="226"/>
      <c r="DH329" s="224"/>
      <c r="DI329" s="225"/>
      <c r="DJ329" s="225"/>
      <c r="DK329" s="226"/>
      <c r="DL329" s="224"/>
      <c r="DM329" s="225"/>
      <c r="DN329" s="225"/>
      <c r="DO329" s="226"/>
      <c r="DP329" s="224"/>
      <c r="DQ329" s="225"/>
      <c r="DR329" s="225"/>
      <c r="DS329" s="225"/>
      <c r="DT329" s="226"/>
    </row>
    <row r="330" spans="2:124" s="220" customFormat="1" ht="9" customHeight="1">
      <c r="B330" s="246" t="s">
        <v>196</v>
      </c>
      <c r="C330" s="247"/>
      <c r="D330" s="247"/>
      <c r="E330" s="247"/>
      <c r="F330" s="247"/>
      <c r="G330" s="247"/>
      <c r="H330" s="247"/>
      <c r="I330" s="247"/>
      <c r="J330" s="247"/>
      <c r="K330" s="247"/>
      <c r="L330" s="247"/>
      <c r="M330" s="247"/>
      <c r="N330" s="247"/>
      <c r="O330" s="247"/>
      <c r="P330" s="247"/>
      <c r="Q330" s="247"/>
      <c r="R330" s="247"/>
      <c r="S330" s="247"/>
      <c r="T330" s="247"/>
      <c r="U330" s="247"/>
      <c r="V330" s="247"/>
      <c r="W330" s="247"/>
      <c r="X330" s="247"/>
      <c r="Y330" s="247"/>
      <c r="Z330" s="247"/>
      <c r="AA330" s="247"/>
      <c r="AB330" s="247"/>
      <c r="AC330" s="247"/>
      <c r="AD330" s="247"/>
      <c r="AE330" s="247"/>
      <c r="AF330" s="247"/>
      <c r="AG330" s="247"/>
      <c r="AH330" s="247"/>
      <c r="AI330" s="247"/>
      <c r="AJ330" s="247"/>
      <c r="AK330" s="247"/>
      <c r="AL330" s="247"/>
      <c r="AM330" s="247"/>
      <c r="AN330" s="247"/>
      <c r="AO330" s="247"/>
      <c r="AP330" s="247"/>
      <c r="AQ330" s="247"/>
      <c r="AR330" s="247"/>
      <c r="AS330" s="247"/>
      <c r="AT330" s="247"/>
      <c r="AU330" s="247"/>
      <c r="AV330" s="247"/>
      <c r="AW330" s="247"/>
      <c r="AX330" s="247"/>
      <c r="AY330" s="247"/>
      <c r="AZ330" s="247"/>
      <c r="BA330" s="247"/>
      <c r="BB330" s="515" t="s">
        <v>253</v>
      </c>
      <c r="BC330" s="224"/>
      <c r="BD330" s="225"/>
      <c r="BE330" s="270"/>
      <c r="BF330" s="270"/>
      <c r="BG330" s="271"/>
      <c r="BH330" s="269"/>
      <c r="BI330" s="270"/>
      <c r="BJ330" s="270"/>
      <c r="BK330" s="271"/>
      <c r="BL330" s="269"/>
      <c r="BM330" s="270"/>
      <c r="BN330" s="270"/>
      <c r="BO330" s="271"/>
      <c r="BP330" s="269"/>
      <c r="BQ330" s="225"/>
      <c r="BR330" s="225"/>
      <c r="BS330" s="225"/>
      <c r="BT330" s="271"/>
      <c r="BU330" s="269"/>
      <c r="BV330" s="270"/>
      <c r="BW330" s="270"/>
      <c r="BX330" s="271"/>
      <c r="BY330" s="269"/>
      <c r="BZ330" s="270"/>
      <c r="CA330" s="270"/>
      <c r="CB330" s="271"/>
      <c r="CC330" s="269"/>
      <c r="CD330" s="270"/>
      <c r="CE330" s="232"/>
      <c r="CF330" s="232"/>
      <c r="CG330" s="271"/>
      <c r="CH330" s="231"/>
      <c r="CI330" s="232"/>
      <c r="CJ330" s="225"/>
      <c r="CK330" s="226"/>
      <c r="CL330" s="224"/>
      <c r="CM330" s="270"/>
      <c r="CN330" s="270"/>
      <c r="CO330" s="270"/>
      <c r="CP330" s="270"/>
      <c r="CQ330" s="521"/>
      <c r="CR330" s="270"/>
      <c r="CS330" s="270"/>
      <c r="CT330" s="271"/>
      <c r="CU330" s="269"/>
      <c r="CV330" s="270"/>
      <c r="CW330" s="225"/>
      <c r="CX330" s="226"/>
      <c r="CY330" s="224"/>
      <c r="CZ330" s="225"/>
      <c r="DA330" s="225"/>
      <c r="DB330" s="226"/>
      <c r="DC330" s="224"/>
      <c r="DD330" s="225"/>
      <c r="DE330" s="225"/>
      <c r="DF330" s="225"/>
      <c r="DG330" s="226"/>
      <c r="DH330" s="224"/>
      <c r="DI330" s="225"/>
      <c r="DJ330" s="225"/>
      <c r="DK330" s="226"/>
      <c r="DL330" s="224"/>
      <c r="DM330" s="225"/>
      <c r="DN330" s="225"/>
      <c r="DO330" s="226"/>
      <c r="DP330" s="224"/>
      <c r="DQ330" s="225"/>
      <c r="DR330" s="225"/>
      <c r="DS330" s="225"/>
      <c r="DT330" s="226"/>
    </row>
    <row r="331" spans="2:124" s="220" customFormat="1" ht="9" customHeight="1">
      <c r="B331" s="246" t="s">
        <v>197</v>
      </c>
      <c r="C331" s="247"/>
      <c r="D331" s="247"/>
      <c r="E331" s="247"/>
      <c r="F331" s="247"/>
      <c r="G331" s="247"/>
      <c r="H331" s="247"/>
      <c r="I331" s="247"/>
      <c r="J331" s="247"/>
      <c r="K331" s="247"/>
      <c r="L331" s="247"/>
      <c r="M331" s="247"/>
      <c r="N331" s="247"/>
      <c r="O331" s="247"/>
      <c r="P331" s="247"/>
      <c r="Q331" s="247"/>
      <c r="R331" s="247"/>
      <c r="S331" s="247"/>
      <c r="T331" s="247"/>
      <c r="U331" s="247"/>
      <c r="V331" s="247"/>
      <c r="W331" s="247"/>
      <c r="X331" s="247"/>
      <c r="Y331" s="247"/>
      <c r="Z331" s="247"/>
      <c r="AA331" s="247"/>
      <c r="AB331" s="247"/>
      <c r="AC331" s="247"/>
      <c r="AD331" s="247"/>
      <c r="AE331" s="247"/>
      <c r="AF331" s="247"/>
      <c r="AG331" s="247"/>
      <c r="AH331" s="247"/>
      <c r="AI331" s="247"/>
      <c r="AJ331" s="247"/>
      <c r="AK331" s="247"/>
      <c r="AL331" s="247"/>
      <c r="AM331" s="247"/>
      <c r="AN331" s="247"/>
      <c r="AO331" s="247"/>
      <c r="AP331" s="247"/>
      <c r="AQ331" s="247"/>
      <c r="AR331" s="247"/>
      <c r="AS331" s="247"/>
      <c r="AT331" s="247"/>
      <c r="AU331" s="247"/>
      <c r="AV331" s="247"/>
      <c r="AW331" s="247"/>
      <c r="AX331" s="247"/>
      <c r="AY331" s="247"/>
      <c r="AZ331" s="247"/>
      <c r="BA331" s="247"/>
      <c r="BB331" s="515" t="s">
        <v>253</v>
      </c>
      <c r="BC331" s="224"/>
      <c r="BD331" s="225"/>
      <c r="BE331" s="270"/>
      <c r="BF331" s="270"/>
      <c r="BG331" s="271"/>
      <c r="BH331" s="269"/>
      <c r="BI331" s="270"/>
      <c r="BJ331" s="270"/>
      <c r="BK331" s="271"/>
      <c r="BL331" s="269"/>
      <c r="BM331" s="270"/>
      <c r="BN331" s="270"/>
      <c r="BO331" s="271"/>
      <c r="BP331" s="269"/>
      <c r="BQ331" s="225"/>
      <c r="BR331" s="225"/>
      <c r="BS331" s="225"/>
      <c r="BT331" s="271"/>
      <c r="BU331" s="269"/>
      <c r="BV331" s="270"/>
      <c r="BW331" s="270"/>
      <c r="BX331" s="271"/>
      <c r="BY331" s="269"/>
      <c r="BZ331" s="270"/>
      <c r="CA331" s="270"/>
      <c r="CB331" s="271"/>
      <c r="CC331" s="224"/>
      <c r="CD331" s="270"/>
      <c r="CE331" s="270"/>
      <c r="CF331" s="232"/>
      <c r="CG331" s="230"/>
      <c r="CH331" s="269"/>
      <c r="CI331" s="232"/>
      <c r="CJ331" s="232"/>
      <c r="CK331" s="271"/>
      <c r="CL331" s="231"/>
      <c r="CM331" s="232"/>
      <c r="CN331" s="270"/>
      <c r="CO331" s="270"/>
      <c r="CP331" s="270"/>
      <c r="CQ331" s="521"/>
      <c r="CR331" s="270"/>
      <c r="CS331" s="270"/>
      <c r="CT331" s="271"/>
      <c r="CU331" s="269"/>
      <c r="CV331" s="270"/>
      <c r="CW331" s="225"/>
      <c r="CX331" s="226"/>
      <c r="CY331" s="224"/>
      <c r="CZ331" s="225"/>
      <c r="DA331" s="225"/>
      <c r="DB331" s="226"/>
      <c r="DC331" s="224"/>
      <c r="DD331" s="225"/>
      <c r="DE331" s="225"/>
      <c r="DF331" s="225"/>
      <c r="DG331" s="226"/>
      <c r="DH331" s="224"/>
      <c r="DI331" s="225"/>
      <c r="DJ331" s="225"/>
      <c r="DK331" s="226"/>
      <c r="DL331" s="224"/>
      <c r="DM331" s="225"/>
      <c r="DN331" s="225"/>
      <c r="DO331" s="226"/>
      <c r="DP331" s="224"/>
      <c r="DQ331" s="225"/>
      <c r="DR331" s="225"/>
      <c r="DS331" s="225"/>
      <c r="DT331" s="226"/>
    </row>
    <row r="332" spans="2:124" s="220" customFormat="1" ht="9" customHeight="1">
      <c r="B332" s="246" t="s">
        <v>350</v>
      </c>
      <c r="C332" s="247"/>
      <c r="D332" s="247"/>
      <c r="E332" s="247"/>
      <c r="F332" s="247"/>
      <c r="G332" s="247"/>
      <c r="H332" s="247"/>
      <c r="I332" s="247"/>
      <c r="J332" s="247"/>
      <c r="K332" s="247"/>
      <c r="L332" s="247"/>
      <c r="M332" s="247"/>
      <c r="N332" s="247"/>
      <c r="O332" s="247"/>
      <c r="P332" s="247"/>
      <c r="Q332" s="247"/>
      <c r="R332" s="247"/>
      <c r="S332" s="247"/>
      <c r="T332" s="247"/>
      <c r="U332" s="247"/>
      <c r="V332" s="247"/>
      <c r="W332" s="247"/>
      <c r="X332" s="247"/>
      <c r="Y332" s="247"/>
      <c r="Z332" s="247"/>
      <c r="AA332" s="247"/>
      <c r="AB332" s="247"/>
      <c r="AC332" s="247"/>
      <c r="AD332" s="247"/>
      <c r="AE332" s="247"/>
      <c r="AF332" s="247"/>
      <c r="AG332" s="247"/>
      <c r="AH332" s="247"/>
      <c r="AI332" s="247"/>
      <c r="AJ332" s="247"/>
      <c r="AK332" s="247"/>
      <c r="AL332" s="247"/>
      <c r="AM332" s="247"/>
      <c r="AN332" s="247"/>
      <c r="AO332" s="247"/>
      <c r="AP332" s="247"/>
      <c r="AQ332" s="247"/>
      <c r="AR332" s="247"/>
      <c r="AS332" s="247"/>
      <c r="AT332" s="247"/>
      <c r="AU332" s="247"/>
      <c r="AV332" s="247"/>
      <c r="AW332" s="247"/>
      <c r="AX332" s="247"/>
      <c r="AY332" s="247"/>
      <c r="AZ332" s="247"/>
      <c r="BA332" s="247"/>
      <c r="BB332" s="404"/>
      <c r="BC332" s="224"/>
      <c r="BD332" s="225"/>
      <c r="BE332" s="270"/>
      <c r="BF332" s="270"/>
      <c r="BG332" s="271"/>
      <c r="BH332" s="269"/>
      <c r="BI332" s="270"/>
      <c r="BJ332" s="270"/>
      <c r="BK332" s="271"/>
      <c r="BL332" s="269"/>
      <c r="BM332" s="270"/>
      <c r="BN332" s="270"/>
      <c r="BO332" s="271"/>
      <c r="BP332" s="269"/>
      <c r="BQ332" s="225"/>
      <c r="BR332" s="225"/>
      <c r="BS332" s="225"/>
      <c r="BT332" s="271"/>
      <c r="BU332" s="269"/>
      <c r="BV332" s="270"/>
      <c r="BW332" s="270"/>
      <c r="BX332" s="271"/>
      <c r="BY332" s="269"/>
      <c r="BZ332" s="270"/>
      <c r="CA332" s="270"/>
      <c r="CB332" s="271"/>
      <c r="CC332" s="224"/>
      <c r="CD332" s="270"/>
      <c r="CE332" s="270"/>
      <c r="CF332" s="270"/>
      <c r="CG332" s="271"/>
      <c r="CH332" s="275"/>
      <c r="CI332" s="273"/>
      <c r="CJ332" s="270"/>
      <c r="CK332" s="271"/>
      <c r="CL332" s="269"/>
      <c r="CM332" s="270"/>
      <c r="CN332" s="270"/>
      <c r="CO332" s="273"/>
      <c r="CP332" s="270"/>
      <c r="CQ332" s="522"/>
      <c r="CR332" s="270"/>
      <c r="CS332" s="270"/>
      <c r="CT332" s="271"/>
      <c r="CU332" s="269"/>
      <c r="CV332" s="270"/>
      <c r="CW332" s="225"/>
      <c r="CX332" s="226"/>
      <c r="CY332" s="224"/>
      <c r="CZ332" s="225"/>
      <c r="DA332" s="225"/>
      <c r="DB332" s="226"/>
      <c r="DC332" s="224"/>
      <c r="DD332" s="225"/>
      <c r="DE332" s="225"/>
      <c r="DF332" s="225"/>
      <c r="DG332" s="226"/>
      <c r="DH332" s="224"/>
      <c r="DI332" s="225"/>
      <c r="DJ332" s="225"/>
      <c r="DK332" s="226"/>
      <c r="DL332" s="224"/>
      <c r="DM332" s="225"/>
      <c r="DN332" s="225"/>
      <c r="DO332" s="226"/>
      <c r="DP332" s="224"/>
      <c r="DQ332" s="225"/>
      <c r="DR332" s="225"/>
      <c r="DS332" s="225"/>
      <c r="DT332" s="226"/>
    </row>
    <row r="333" spans="2:124" s="220" customFormat="1" ht="9" customHeight="1">
      <c r="B333" s="246" t="s">
        <v>63</v>
      </c>
      <c r="C333" s="247"/>
      <c r="D333" s="247"/>
      <c r="E333" s="247"/>
      <c r="F333" s="247"/>
      <c r="G333" s="247"/>
      <c r="H333" s="247"/>
      <c r="I333" s="247"/>
      <c r="J333" s="247"/>
      <c r="K333" s="247"/>
      <c r="L333" s="247"/>
      <c r="M333" s="247"/>
      <c r="N333" s="247"/>
      <c r="O333" s="247"/>
      <c r="P333" s="247"/>
      <c r="Q333" s="247"/>
      <c r="R333" s="247"/>
      <c r="S333" s="247"/>
      <c r="T333" s="247"/>
      <c r="U333" s="247"/>
      <c r="V333" s="247"/>
      <c r="W333" s="247"/>
      <c r="X333" s="247"/>
      <c r="Y333" s="247"/>
      <c r="Z333" s="247"/>
      <c r="AA333" s="247"/>
      <c r="AB333" s="247"/>
      <c r="AC333" s="247"/>
      <c r="AD333" s="247"/>
      <c r="AE333" s="247"/>
      <c r="AF333" s="247"/>
      <c r="AG333" s="247"/>
      <c r="AH333" s="247"/>
      <c r="AI333" s="247"/>
      <c r="AJ333" s="247"/>
      <c r="AK333" s="247"/>
      <c r="AL333" s="247"/>
      <c r="AM333" s="247"/>
      <c r="AN333" s="247"/>
      <c r="AO333" s="247"/>
      <c r="AP333" s="247"/>
      <c r="AQ333" s="247"/>
      <c r="AR333" s="247"/>
      <c r="AS333" s="247"/>
      <c r="AT333" s="247"/>
      <c r="AU333" s="247"/>
      <c r="AV333" s="247"/>
      <c r="AW333" s="247"/>
      <c r="AX333" s="247"/>
      <c r="AY333" s="247"/>
      <c r="AZ333" s="247"/>
      <c r="BA333" s="247"/>
      <c r="BB333" s="247" t="s">
        <v>253</v>
      </c>
      <c r="BC333" s="224"/>
      <c r="BD333" s="225"/>
      <c r="BE333" s="270"/>
      <c r="BF333" s="270"/>
      <c r="BG333" s="271"/>
      <c r="BH333" s="269"/>
      <c r="BI333" s="270"/>
      <c r="BJ333" s="270"/>
      <c r="BK333" s="271"/>
      <c r="BL333" s="269"/>
      <c r="BM333" s="270"/>
      <c r="BN333" s="270"/>
      <c r="BO333" s="271"/>
      <c r="BP333" s="269"/>
      <c r="BQ333" s="225"/>
      <c r="BR333" s="225"/>
      <c r="BS333" s="225"/>
      <c r="BT333" s="226"/>
      <c r="BU333" s="224"/>
      <c r="BV333" s="225"/>
      <c r="BW333" s="225"/>
      <c r="BX333" s="226"/>
      <c r="BY333" s="269"/>
      <c r="BZ333" s="270"/>
      <c r="CA333" s="270"/>
      <c r="CB333" s="271"/>
      <c r="CC333" s="269"/>
      <c r="CD333" s="270"/>
      <c r="CE333" s="270"/>
      <c r="CF333" s="270"/>
      <c r="CG333" s="271"/>
      <c r="CH333" s="269"/>
      <c r="CI333" s="270"/>
      <c r="CJ333" s="525" t="s">
        <v>548</v>
      </c>
      <c r="CK333" s="274"/>
      <c r="CL333" s="275"/>
      <c r="CM333" s="273"/>
      <c r="CN333" s="273"/>
      <c r="CO333" s="270"/>
      <c r="CP333" s="273" t="s">
        <v>351</v>
      </c>
      <c r="CQ333" s="522" t="s">
        <v>547</v>
      </c>
      <c r="CR333" s="270"/>
      <c r="CS333" s="270"/>
      <c r="CT333" s="271"/>
      <c r="CU333" s="269"/>
      <c r="CV333" s="270"/>
      <c r="CW333" s="276"/>
      <c r="CX333" s="277"/>
      <c r="CY333" s="281"/>
      <c r="CZ333" s="225"/>
      <c r="DA333" s="225"/>
      <c r="DB333" s="226"/>
      <c r="DC333" s="224"/>
      <c r="DD333" s="225"/>
      <c r="DE333" s="225"/>
      <c r="DF333" s="225"/>
      <c r="DG333" s="226"/>
      <c r="DH333" s="224"/>
      <c r="DI333" s="225"/>
      <c r="DJ333" s="225"/>
      <c r="DK333" s="226"/>
      <c r="DL333" s="224"/>
      <c r="DM333" s="225"/>
      <c r="DN333" s="225"/>
      <c r="DO333" s="226"/>
      <c r="DP333" s="224"/>
      <c r="DQ333" s="225"/>
      <c r="DR333" s="225"/>
      <c r="DS333" s="225"/>
      <c r="DT333" s="226"/>
    </row>
    <row r="334" spans="2:124" s="220" customFormat="1" ht="9" customHeight="1">
      <c r="B334" s="246" t="s">
        <v>278</v>
      </c>
      <c r="C334" s="247"/>
      <c r="D334" s="247"/>
      <c r="E334" s="247"/>
      <c r="F334" s="247"/>
      <c r="G334" s="247"/>
      <c r="H334" s="247"/>
      <c r="I334" s="247"/>
      <c r="J334" s="247"/>
      <c r="K334" s="247"/>
      <c r="L334" s="247"/>
      <c r="M334" s="247"/>
      <c r="N334" s="247"/>
      <c r="O334" s="247"/>
      <c r="P334" s="247"/>
      <c r="Q334" s="247"/>
      <c r="R334" s="247"/>
      <c r="S334" s="247"/>
      <c r="T334" s="247"/>
      <c r="U334" s="247"/>
      <c r="V334" s="247"/>
      <c r="W334" s="247"/>
      <c r="X334" s="247"/>
      <c r="Y334" s="247"/>
      <c r="Z334" s="247"/>
      <c r="AA334" s="247"/>
      <c r="AB334" s="247"/>
      <c r="AC334" s="247"/>
      <c r="AD334" s="247"/>
      <c r="AE334" s="247"/>
      <c r="AF334" s="247"/>
      <c r="AG334" s="247"/>
      <c r="AH334" s="247"/>
      <c r="AI334" s="247"/>
      <c r="AJ334" s="247"/>
      <c r="AK334" s="247"/>
      <c r="AL334" s="247"/>
      <c r="AM334" s="247"/>
      <c r="AN334" s="247"/>
      <c r="AO334" s="247"/>
      <c r="AP334" s="247"/>
      <c r="AQ334" s="247"/>
      <c r="AR334" s="247"/>
      <c r="AS334" s="247"/>
      <c r="AT334" s="247"/>
      <c r="AU334" s="247"/>
      <c r="AV334" s="247"/>
      <c r="AW334" s="247"/>
      <c r="AX334" s="247"/>
      <c r="AY334" s="247"/>
      <c r="AZ334" s="247"/>
      <c r="BA334" s="247"/>
      <c r="BB334" s="248" t="s">
        <v>253</v>
      </c>
      <c r="BC334" s="224"/>
      <c r="BD334" s="225"/>
      <c r="BE334" s="270"/>
      <c r="BF334" s="270"/>
      <c r="BG334" s="271"/>
      <c r="BH334" s="269"/>
      <c r="BI334" s="270"/>
      <c r="BJ334" s="270"/>
      <c r="BK334" s="271"/>
      <c r="BL334" s="269"/>
      <c r="BM334" s="270"/>
      <c r="BN334" s="270"/>
      <c r="BO334" s="271"/>
      <c r="BP334" s="269"/>
      <c r="BQ334" s="225"/>
      <c r="BR334" s="225"/>
      <c r="BS334" s="225"/>
      <c r="BT334" s="226"/>
      <c r="BU334" s="224"/>
      <c r="BV334" s="225"/>
      <c r="BW334" s="225"/>
      <c r="BX334" s="226"/>
      <c r="BY334" s="269"/>
      <c r="BZ334" s="270"/>
      <c r="CA334" s="270"/>
      <c r="CB334" s="271"/>
      <c r="CC334" s="269"/>
      <c r="CD334" s="270"/>
      <c r="CE334" s="270"/>
      <c r="CF334" s="270"/>
      <c r="CG334" s="271"/>
      <c r="CH334" s="269"/>
      <c r="CI334" s="270"/>
      <c r="CJ334" s="270"/>
      <c r="CK334" s="271"/>
      <c r="CL334" s="269"/>
      <c r="CM334" s="270"/>
      <c r="CN334" s="323"/>
      <c r="CO334" s="323"/>
      <c r="CP334" s="323"/>
      <c r="CQ334" s="523"/>
      <c r="CR334" s="323"/>
      <c r="CS334" s="334"/>
      <c r="CT334" s="277"/>
      <c r="CU334" s="281"/>
      <c r="CV334" s="276"/>
      <c r="CW334" s="276"/>
      <c r="CX334" s="277"/>
      <c r="CY334" s="281"/>
      <c r="CZ334" s="225"/>
      <c r="DA334" s="225"/>
      <c r="DB334" s="226"/>
      <c r="DC334" s="224"/>
      <c r="DD334" s="225"/>
      <c r="DE334" s="225"/>
      <c r="DF334" s="225"/>
      <c r="DG334" s="226"/>
      <c r="DH334" s="224"/>
      <c r="DI334" s="225"/>
      <c r="DJ334" s="225"/>
      <c r="DK334" s="226"/>
      <c r="DL334" s="224"/>
      <c r="DM334" s="225"/>
      <c r="DN334" s="225"/>
      <c r="DO334" s="226"/>
      <c r="DP334" s="224"/>
      <c r="DQ334" s="225"/>
      <c r="DR334" s="225"/>
      <c r="DS334" s="225"/>
      <c r="DT334" s="226"/>
    </row>
    <row r="335" spans="2:124" s="220" customFormat="1" ht="9" customHeight="1">
      <c r="B335" s="246" t="s">
        <v>192</v>
      </c>
      <c r="C335" s="247"/>
      <c r="D335" s="247"/>
      <c r="E335" s="247"/>
      <c r="F335" s="247"/>
      <c r="G335" s="247"/>
      <c r="H335" s="247"/>
      <c r="I335" s="247"/>
      <c r="J335" s="247"/>
      <c r="K335" s="247"/>
      <c r="L335" s="247"/>
      <c r="M335" s="247"/>
      <c r="N335" s="247"/>
      <c r="O335" s="247"/>
      <c r="P335" s="247"/>
      <c r="Q335" s="247"/>
      <c r="R335" s="247"/>
      <c r="S335" s="247"/>
      <c r="T335" s="247"/>
      <c r="U335" s="247"/>
      <c r="V335" s="247"/>
      <c r="W335" s="247"/>
      <c r="X335" s="247"/>
      <c r="Y335" s="247"/>
      <c r="Z335" s="247"/>
      <c r="AA335" s="247"/>
      <c r="AB335" s="247"/>
      <c r="AC335" s="247"/>
      <c r="AD335" s="247"/>
      <c r="AE335" s="247"/>
      <c r="AF335" s="247"/>
      <c r="AG335" s="247"/>
      <c r="AH335" s="247"/>
      <c r="AI335" s="247"/>
      <c r="AJ335" s="247"/>
      <c r="AK335" s="247"/>
      <c r="AL335" s="247"/>
      <c r="AM335" s="247"/>
      <c r="AN335" s="247"/>
      <c r="AO335" s="247"/>
      <c r="AP335" s="247"/>
      <c r="AQ335" s="247"/>
      <c r="AR335" s="247"/>
      <c r="AS335" s="247"/>
      <c r="AT335" s="247"/>
      <c r="AU335" s="247"/>
      <c r="AV335" s="247"/>
      <c r="AW335" s="247"/>
      <c r="AX335" s="247"/>
      <c r="AY335" s="247"/>
      <c r="AZ335" s="247"/>
      <c r="BA335" s="247"/>
      <c r="BB335" s="374" t="s">
        <v>253</v>
      </c>
      <c r="BC335" s="224"/>
      <c r="BD335" s="225"/>
      <c r="BE335" s="270"/>
      <c r="BF335" s="270"/>
      <c r="BG335" s="271"/>
      <c r="BH335" s="269"/>
      <c r="BI335" s="270"/>
      <c r="BJ335" s="270"/>
      <c r="BK335" s="271"/>
      <c r="BL335" s="269"/>
      <c r="BM335" s="270"/>
      <c r="BN335" s="270"/>
      <c r="BO335" s="271"/>
      <c r="BP335" s="269"/>
      <c r="BQ335" s="225"/>
      <c r="BR335" s="225"/>
      <c r="BS335" s="225"/>
      <c r="BT335" s="226"/>
      <c r="BU335" s="224"/>
      <c r="BV335" s="225"/>
      <c r="BW335" s="225"/>
      <c r="BX335" s="226"/>
      <c r="BY335" s="224"/>
      <c r="BZ335" s="225"/>
      <c r="CA335" s="225"/>
      <c r="CB335" s="226"/>
      <c r="CC335" s="269"/>
      <c r="CD335" s="270"/>
      <c r="CE335" s="270"/>
      <c r="CF335" s="270"/>
      <c r="CG335" s="271"/>
      <c r="CH335" s="281"/>
      <c r="CI335" s="276"/>
      <c r="CJ335" s="270"/>
      <c r="CK335" s="271"/>
      <c r="CL335" s="269"/>
      <c r="CM335" s="270"/>
      <c r="CN335" s="270"/>
      <c r="CO335" s="270"/>
      <c r="CP335" s="270"/>
      <c r="CQ335" s="521"/>
      <c r="CR335" s="270"/>
      <c r="CS335" s="270"/>
      <c r="CT335" s="240"/>
      <c r="CU335" s="281" t="s">
        <v>253</v>
      </c>
      <c r="CV335" s="276"/>
      <c r="CW335" s="276"/>
      <c r="CX335" s="277"/>
      <c r="CY335" s="281"/>
      <c r="CZ335" s="225"/>
      <c r="DA335" s="225"/>
      <c r="DB335" s="226"/>
      <c r="DC335" s="224"/>
      <c r="DD335" s="225"/>
      <c r="DE335" s="225"/>
      <c r="DF335" s="225"/>
      <c r="DG335" s="226"/>
      <c r="DH335" s="224"/>
      <c r="DI335" s="225"/>
      <c r="DJ335" s="225"/>
      <c r="DK335" s="226"/>
      <c r="DL335" s="224"/>
      <c r="DM335" s="225"/>
      <c r="DN335" s="225"/>
      <c r="DO335" s="226"/>
      <c r="DP335" s="224"/>
      <c r="DQ335" s="225"/>
      <c r="DR335" s="225"/>
      <c r="DS335" s="225"/>
      <c r="DT335" s="226"/>
    </row>
    <row r="336" spans="2:124" s="220" customFormat="1" ht="9" customHeight="1">
      <c r="B336" s="246" t="s">
        <v>190</v>
      </c>
      <c r="C336" s="247"/>
      <c r="D336" s="247"/>
      <c r="E336" s="247"/>
      <c r="F336" s="247"/>
      <c r="G336" s="247"/>
      <c r="H336" s="247"/>
      <c r="I336" s="247"/>
      <c r="J336" s="247"/>
      <c r="K336" s="247"/>
      <c r="L336" s="247"/>
      <c r="M336" s="247"/>
      <c r="N336" s="247"/>
      <c r="O336" s="247"/>
      <c r="P336" s="247"/>
      <c r="Q336" s="247"/>
      <c r="R336" s="247"/>
      <c r="S336" s="247"/>
      <c r="T336" s="247"/>
      <c r="U336" s="247"/>
      <c r="V336" s="247"/>
      <c r="W336" s="247"/>
      <c r="X336" s="247"/>
      <c r="Y336" s="247"/>
      <c r="Z336" s="247"/>
      <c r="AA336" s="247"/>
      <c r="AB336" s="247"/>
      <c r="AC336" s="247"/>
      <c r="AD336" s="247"/>
      <c r="AE336" s="247"/>
      <c r="AF336" s="247"/>
      <c r="AG336" s="247"/>
      <c r="AH336" s="247"/>
      <c r="AI336" s="247"/>
      <c r="AJ336" s="247"/>
      <c r="AK336" s="247"/>
      <c r="AL336" s="247"/>
      <c r="AM336" s="247"/>
      <c r="AN336" s="247"/>
      <c r="AO336" s="247"/>
      <c r="AP336" s="247"/>
      <c r="AQ336" s="247"/>
      <c r="AR336" s="247"/>
      <c r="AS336" s="247"/>
      <c r="AT336" s="247"/>
      <c r="AU336" s="247"/>
      <c r="AV336" s="247"/>
      <c r="AW336" s="247"/>
      <c r="AX336" s="247"/>
      <c r="AY336" s="247"/>
      <c r="AZ336" s="247"/>
      <c r="BA336" s="247"/>
      <c r="BB336" s="248" t="s">
        <v>253</v>
      </c>
      <c r="BC336" s="224"/>
      <c r="BD336" s="225"/>
      <c r="BE336" s="270"/>
      <c r="BF336" s="270"/>
      <c r="BG336" s="271"/>
      <c r="BH336" s="269"/>
      <c r="BI336" s="270"/>
      <c r="BJ336" s="270"/>
      <c r="BK336" s="271"/>
      <c r="BL336" s="269"/>
      <c r="BM336" s="270"/>
      <c r="BN336" s="270"/>
      <c r="BO336" s="271"/>
      <c r="BP336" s="269"/>
      <c r="BQ336" s="225"/>
      <c r="BR336" s="225"/>
      <c r="BS336" s="225"/>
      <c r="BT336" s="226"/>
      <c r="BU336" s="224"/>
      <c r="BV336" s="225"/>
      <c r="BW336" s="225"/>
      <c r="BX336" s="226"/>
      <c r="BY336" s="224"/>
      <c r="BZ336" s="225"/>
      <c r="CA336" s="225"/>
      <c r="CB336" s="226"/>
      <c r="CC336" s="269"/>
      <c r="CD336" s="270"/>
      <c r="CE336" s="270"/>
      <c r="CF336" s="270"/>
      <c r="CG336" s="271"/>
      <c r="CH336" s="269"/>
      <c r="CI336" s="270"/>
      <c r="CJ336" s="270"/>
      <c r="CK336" s="271"/>
      <c r="CL336" s="269"/>
      <c r="CM336" s="270"/>
      <c r="CN336" s="270"/>
      <c r="CO336" s="270"/>
      <c r="CP336" s="270"/>
      <c r="CQ336" s="521"/>
      <c r="CR336" s="270"/>
      <c r="CS336" s="270"/>
      <c r="CT336" s="241"/>
      <c r="CU336" s="360"/>
      <c r="CV336" s="276"/>
      <c r="CW336" s="276"/>
      <c r="CX336" s="277"/>
      <c r="CY336" s="281"/>
      <c r="CZ336" s="225"/>
      <c r="DA336" s="225"/>
      <c r="DB336" s="226"/>
      <c r="DC336" s="224"/>
      <c r="DD336" s="225"/>
      <c r="DE336" s="225"/>
      <c r="DF336" s="225"/>
      <c r="DG336" s="226"/>
      <c r="DH336" s="224"/>
      <c r="DI336" s="225"/>
      <c r="DJ336" s="225"/>
      <c r="DK336" s="226"/>
      <c r="DL336" s="224"/>
      <c r="DM336" s="225"/>
      <c r="DN336" s="225"/>
      <c r="DO336" s="226"/>
      <c r="DP336" s="224"/>
      <c r="DQ336" s="225"/>
      <c r="DR336" s="225"/>
      <c r="DS336" s="225"/>
      <c r="DT336" s="226"/>
    </row>
    <row r="337" spans="1:124" s="220" customFormat="1" ht="9" customHeight="1" thickBot="1">
      <c r="B337" s="246" t="s">
        <v>191</v>
      </c>
      <c r="C337" s="247"/>
      <c r="D337" s="247"/>
      <c r="E337" s="247"/>
      <c r="F337" s="247"/>
      <c r="G337" s="247"/>
      <c r="H337" s="247"/>
      <c r="I337" s="247"/>
      <c r="J337" s="247"/>
      <c r="K337" s="247"/>
      <c r="L337" s="247"/>
      <c r="M337" s="247"/>
      <c r="N337" s="247"/>
      <c r="O337" s="247"/>
      <c r="P337" s="247"/>
      <c r="Q337" s="247"/>
      <c r="R337" s="247"/>
      <c r="S337" s="247"/>
      <c r="T337" s="247"/>
      <c r="U337" s="247"/>
      <c r="V337" s="247"/>
      <c r="W337" s="247"/>
      <c r="X337" s="247"/>
      <c r="Y337" s="247"/>
      <c r="Z337" s="247"/>
      <c r="AA337" s="247"/>
      <c r="AB337" s="247"/>
      <c r="AC337" s="247"/>
      <c r="AD337" s="247"/>
      <c r="AE337" s="247"/>
      <c r="AF337" s="247"/>
      <c r="AG337" s="247"/>
      <c r="AH337" s="247"/>
      <c r="AI337" s="247"/>
      <c r="AJ337" s="247"/>
      <c r="AK337" s="247"/>
      <c r="AL337" s="247"/>
      <c r="AM337" s="247"/>
      <c r="AN337" s="247"/>
      <c r="AO337" s="247"/>
      <c r="AP337" s="247"/>
      <c r="AQ337" s="247"/>
      <c r="AR337" s="247"/>
      <c r="AS337" s="247"/>
      <c r="AT337" s="247"/>
      <c r="AU337" s="247"/>
      <c r="AV337" s="247"/>
      <c r="AW337" s="247"/>
      <c r="AX337" s="247"/>
      <c r="AY337" s="247"/>
      <c r="AZ337" s="247"/>
      <c r="BA337" s="247"/>
      <c r="BB337" s="248" t="s">
        <v>253</v>
      </c>
      <c r="BC337" s="227"/>
      <c r="BD337" s="228"/>
      <c r="BE337" s="314"/>
      <c r="BF337" s="314"/>
      <c r="BG337" s="316"/>
      <c r="BH337" s="317"/>
      <c r="BI337" s="314"/>
      <c r="BJ337" s="314"/>
      <c r="BK337" s="316"/>
      <c r="BL337" s="317"/>
      <c r="BM337" s="314"/>
      <c r="BN337" s="314"/>
      <c r="BO337" s="316"/>
      <c r="BP337" s="317"/>
      <c r="BQ337" s="228"/>
      <c r="BR337" s="228"/>
      <c r="BS337" s="228"/>
      <c r="BT337" s="229"/>
      <c r="BU337" s="227"/>
      <c r="BV337" s="228"/>
      <c r="BW337" s="228"/>
      <c r="BX337" s="229"/>
      <c r="BY337" s="227"/>
      <c r="BZ337" s="228"/>
      <c r="CA337" s="228"/>
      <c r="CB337" s="229"/>
      <c r="CC337" s="317"/>
      <c r="CD337" s="314"/>
      <c r="CE337" s="314"/>
      <c r="CF337" s="314"/>
      <c r="CG337" s="316"/>
      <c r="CH337" s="317"/>
      <c r="CI337" s="314"/>
      <c r="CJ337" s="314"/>
      <c r="CK337" s="316"/>
      <c r="CL337" s="317"/>
      <c r="CM337" s="314"/>
      <c r="CN337" s="314"/>
      <c r="CO337" s="314"/>
      <c r="CP337" s="314"/>
      <c r="CQ337" s="524"/>
      <c r="CR337" s="314"/>
      <c r="CS337" s="314"/>
      <c r="CT337" s="365"/>
      <c r="CU337" s="416"/>
      <c r="CV337" s="417"/>
      <c r="CW337" s="417"/>
      <c r="CX337" s="362"/>
      <c r="CY337" s="416"/>
      <c r="CZ337" s="228"/>
      <c r="DA337" s="228"/>
      <c r="DB337" s="229"/>
      <c r="DC337" s="227"/>
      <c r="DD337" s="228"/>
      <c r="DE337" s="228"/>
      <c r="DF337" s="228"/>
      <c r="DG337" s="229"/>
      <c r="DH337" s="227"/>
      <c r="DI337" s="228"/>
      <c r="DJ337" s="228"/>
      <c r="DK337" s="229"/>
      <c r="DL337" s="227"/>
      <c r="DM337" s="228"/>
      <c r="DN337" s="228"/>
      <c r="DO337" s="229"/>
      <c r="DP337" s="227"/>
      <c r="DQ337" s="228"/>
      <c r="DR337" s="228"/>
      <c r="DS337" s="228"/>
      <c r="DT337" s="229"/>
    </row>
    <row r="338" spans="1:124" s="220" customFormat="1" ht="9" customHeight="1">
      <c r="B338" s="247"/>
      <c r="C338" s="247"/>
      <c r="D338" s="247"/>
      <c r="E338" s="247"/>
      <c r="F338" s="247"/>
      <c r="G338" s="247"/>
      <c r="H338" s="247"/>
      <c r="I338" s="247"/>
      <c r="J338" s="247"/>
      <c r="K338" s="247"/>
      <c r="L338" s="247"/>
      <c r="M338" s="247"/>
      <c r="N338" s="247"/>
      <c r="O338" s="247"/>
      <c r="P338" s="247"/>
      <c r="Q338" s="247"/>
      <c r="R338" s="247"/>
      <c r="S338" s="247"/>
      <c r="T338" s="247"/>
      <c r="U338" s="247"/>
      <c r="V338" s="247"/>
      <c r="W338" s="247"/>
      <c r="X338" s="247"/>
      <c r="Y338" s="247"/>
      <c r="Z338" s="247"/>
      <c r="AA338" s="247"/>
      <c r="AB338" s="247"/>
      <c r="AC338" s="247"/>
      <c r="AD338" s="247"/>
      <c r="AE338" s="247"/>
      <c r="AF338" s="247"/>
      <c r="AG338" s="247"/>
      <c r="AH338" s="247"/>
      <c r="AI338" s="247"/>
      <c r="AJ338" s="247"/>
      <c r="AK338" s="247"/>
      <c r="AL338" s="247"/>
      <c r="AM338" s="247"/>
      <c r="AN338" s="247"/>
      <c r="AO338" s="247"/>
      <c r="AP338" s="247"/>
      <c r="AQ338" s="247"/>
      <c r="AR338" s="247"/>
      <c r="AS338" s="247"/>
      <c r="AT338" s="247"/>
      <c r="AU338" s="247"/>
      <c r="AV338" s="247"/>
      <c r="AW338" s="247"/>
      <c r="AX338" s="247"/>
      <c r="AY338" s="247"/>
      <c r="AZ338" s="247"/>
      <c r="BA338" s="247"/>
      <c r="BB338" s="247"/>
      <c r="BC338" s="225"/>
      <c r="BD338" s="225"/>
      <c r="BE338" s="225"/>
      <c r="BF338" s="225"/>
      <c r="BG338" s="225"/>
      <c r="BH338" s="225"/>
      <c r="BI338" s="225"/>
      <c r="BJ338" s="225"/>
      <c r="BK338" s="225"/>
      <c r="BL338" s="225"/>
      <c r="BM338" s="225"/>
      <c r="BN338" s="225"/>
      <c r="BO338" s="225"/>
      <c r="BP338" s="225"/>
      <c r="BQ338" s="225"/>
      <c r="BR338" s="225"/>
      <c r="BS338" s="225"/>
      <c r="BT338" s="225"/>
      <c r="BU338" s="225"/>
      <c r="BV338" s="225"/>
      <c r="BW338" s="225"/>
      <c r="BX338" s="225"/>
      <c r="BY338" s="225"/>
      <c r="BZ338" s="225"/>
      <c r="CA338" s="225"/>
      <c r="CB338" s="225"/>
      <c r="CC338" s="225"/>
      <c r="CD338" s="225"/>
      <c r="CE338" s="225"/>
      <c r="CF338" s="225"/>
      <c r="CG338" s="225"/>
      <c r="CH338" s="225"/>
      <c r="CI338" s="225"/>
      <c r="CJ338" s="225"/>
      <c r="CK338" s="225"/>
      <c r="CL338" s="225"/>
      <c r="CM338" s="225"/>
      <c r="CN338" s="225"/>
      <c r="CO338" s="225"/>
      <c r="CP338" s="225"/>
      <c r="CQ338" s="270"/>
      <c r="CR338" s="270"/>
      <c r="CS338" s="270"/>
      <c r="CT338" s="270"/>
      <c r="CU338" s="270"/>
      <c r="CV338" s="270"/>
      <c r="CW338" s="270"/>
      <c r="CX338" s="270"/>
      <c r="CY338" s="270"/>
      <c r="CZ338" s="270"/>
      <c r="DA338" s="276"/>
      <c r="DB338" s="276"/>
      <c r="DC338" s="276"/>
      <c r="DD338" s="270"/>
      <c r="DE338" s="276"/>
      <c r="DF338" s="276"/>
      <c r="DG338" s="276"/>
      <c r="DH338" s="270"/>
      <c r="DI338" s="270"/>
      <c r="DJ338" s="270"/>
      <c r="DK338" s="270"/>
      <c r="DL338" s="270"/>
      <c r="DM338" s="225"/>
      <c r="DN338" s="225"/>
      <c r="DO338" s="225"/>
      <c r="DP338" s="225"/>
      <c r="DQ338" s="225"/>
      <c r="DR338" s="225"/>
      <c r="DS338" s="225"/>
      <c r="DT338" s="225"/>
    </row>
    <row r="339" spans="1:124" ht="25.5">
      <c r="A339" s="143" t="s">
        <v>228</v>
      </c>
      <c r="DG339" s="149"/>
      <c r="DH339" s="149"/>
      <c r="DI339" s="149"/>
      <c r="DJ339" s="149"/>
      <c r="DK339" s="149"/>
      <c r="DL339" s="149"/>
    </row>
    <row r="340" spans="1:124">
      <c r="B340" t="s">
        <v>235</v>
      </c>
    </row>
    <row r="341" spans="1:124">
      <c r="B341" t="s">
        <v>236</v>
      </c>
    </row>
    <row r="342" spans="1:124">
      <c r="B342" t="s">
        <v>258</v>
      </c>
      <c r="DO342" s="291"/>
    </row>
    <row r="343" spans="1:124">
      <c r="B343" t="s">
        <v>239</v>
      </c>
    </row>
    <row r="344" spans="1:124">
      <c r="B344" t="s">
        <v>230</v>
      </c>
    </row>
    <row r="345" spans="1:124">
      <c r="B345" t="s">
        <v>229</v>
      </c>
    </row>
    <row r="346" spans="1:124">
      <c r="B346" t="s">
        <v>302</v>
      </c>
    </row>
    <row r="347" spans="1:124">
      <c r="B347" t="s">
        <v>267</v>
      </c>
    </row>
  </sheetData>
  <autoFilter ref="B5:DT347"/>
  <mergeCells count="40">
    <mergeCell ref="CY4:DB4"/>
    <mergeCell ref="DC4:DG4"/>
    <mergeCell ref="DH4:DK4"/>
    <mergeCell ref="DL4:DO4"/>
    <mergeCell ref="DP4:DT4"/>
    <mergeCell ref="DC3:DO3"/>
    <mergeCell ref="BC4:BG4"/>
    <mergeCell ref="BH4:BK4"/>
    <mergeCell ref="BL4:BO4"/>
    <mergeCell ref="BP4:BT4"/>
    <mergeCell ref="BU4:BX4"/>
    <mergeCell ref="CU4:CX4"/>
    <mergeCell ref="BC3:BO3"/>
    <mergeCell ref="BP3:CB3"/>
    <mergeCell ref="CC3:CP3"/>
    <mergeCell ref="CQ3:DB3"/>
    <mergeCell ref="BY4:CB4"/>
    <mergeCell ref="CC4:CG4"/>
    <mergeCell ref="CH4:CK4"/>
    <mergeCell ref="CL4:CP4"/>
    <mergeCell ref="CQ4:CT4"/>
    <mergeCell ref="BV86:BW86"/>
    <mergeCell ref="BZ86:CA86"/>
    <mergeCell ref="BV87:BX87"/>
    <mergeCell ref="BR127:BV127"/>
    <mergeCell ref="BN34:BP34"/>
    <mergeCell ref="BN35:BP35"/>
    <mergeCell ref="BZ61:CA61"/>
    <mergeCell ref="BY60:CA60"/>
    <mergeCell ref="BL246:BM246"/>
    <mergeCell ref="BL247:BM247"/>
    <mergeCell ref="BZ154:CB154"/>
    <mergeCell ref="BV155:BX155"/>
    <mergeCell ref="BX180:BZ180"/>
    <mergeCell ref="BZ179:CB179"/>
    <mergeCell ref="BP298:BQ298"/>
    <mergeCell ref="BZ322:CB322"/>
    <mergeCell ref="CA323:CB323"/>
    <mergeCell ref="CN205:CP205"/>
    <mergeCell ref="CN206:CP206"/>
  </mergeCells>
  <pageMargins left="0.7" right="0.7" top="0.75" bottom="0.75" header="0.3" footer="0.3"/>
  <pageSetup paperSize="9" orientation="portrait" verticalDpi="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ColWidth="0" defaultRowHeight="12.75"/>
  <cols>
    <col min="1" max="1" width="14.140625" style="605" bestFit="1" customWidth="1"/>
    <col min="2" max="2" width="59.7109375" style="605" customWidth="1"/>
    <col min="3" max="3" width="49.7109375" style="605" customWidth="1"/>
    <col min="4" max="4" width="40.140625" style="605" bestFit="1" customWidth="1"/>
    <col min="5" max="5" width="34.28515625" style="605" customWidth="1"/>
    <col min="6" max="7" width="17.42578125" style="605" bestFit="1" customWidth="1"/>
    <col min="8" max="16384" width="9.140625" style="605" hidden="1"/>
  </cols>
  <sheetData>
    <row r="1" spans="1:7">
      <c r="A1" s="604" t="s">
        <v>646</v>
      </c>
      <c r="B1" s="604" t="s">
        <v>153</v>
      </c>
      <c r="C1" s="604" t="s">
        <v>647</v>
      </c>
      <c r="D1" s="604" t="s">
        <v>655</v>
      </c>
      <c r="E1" s="604" t="s">
        <v>648</v>
      </c>
      <c r="F1" s="604" t="s">
        <v>649</v>
      </c>
      <c r="G1" s="604" t="s">
        <v>650</v>
      </c>
    </row>
    <row r="2" spans="1:7">
      <c r="A2" s="575" t="s">
        <v>201</v>
      </c>
      <c r="B2" s="575" t="s">
        <v>289</v>
      </c>
      <c r="C2" s="575" t="s">
        <v>324</v>
      </c>
      <c r="D2" s="575" t="s">
        <v>651</v>
      </c>
      <c r="E2" s="575" t="s">
        <v>652</v>
      </c>
      <c r="F2" s="606">
        <v>43381</v>
      </c>
      <c r="G2" s="606">
        <v>43395</v>
      </c>
    </row>
    <row r="3" spans="1:7">
      <c r="A3" s="575" t="s">
        <v>201</v>
      </c>
      <c r="B3" s="609" t="s">
        <v>156</v>
      </c>
      <c r="C3" s="609" t="s">
        <v>202</v>
      </c>
      <c r="D3" s="609" t="s">
        <v>189</v>
      </c>
      <c r="E3" s="609" t="s">
        <v>653</v>
      </c>
      <c r="F3" s="606">
        <v>43297</v>
      </c>
      <c r="G3" s="606">
        <v>43325</v>
      </c>
    </row>
    <row r="4" spans="1:7">
      <c r="A4" s="575" t="s">
        <v>201</v>
      </c>
      <c r="B4" s="575" t="s">
        <v>156</v>
      </c>
      <c r="C4" s="575" t="s">
        <v>202</v>
      </c>
      <c r="D4" s="575" t="s">
        <v>651</v>
      </c>
      <c r="E4" s="575" t="s">
        <v>652</v>
      </c>
      <c r="F4" s="606">
        <v>43409</v>
      </c>
      <c r="G4" s="606">
        <v>43423</v>
      </c>
    </row>
    <row r="5" spans="1:7">
      <c r="A5" s="575" t="s">
        <v>201</v>
      </c>
      <c r="B5" s="575" t="s">
        <v>246</v>
      </c>
      <c r="C5" s="575" t="s">
        <v>320</v>
      </c>
      <c r="D5" s="575" t="s">
        <v>651</v>
      </c>
      <c r="E5" s="575" t="s">
        <v>654</v>
      </c>
      <c r="F5" s="606">
        <v>43311</v>
      </c>
      <c r="G5" s="606">
        <v>43318</v>
      </c>
    </row>
    <row r="6" spans="1:7">
      <c r="A6" s="575"/>
      <c r="B6" s="575"/>
      <c r="C6" s="575"/>
      <c r="D6" s="575"/>
      <c r="E6" s="607"/>
      <c r="F6" s="608"/>
      <c r="G6" s="608"/>
    </row>
    <row r="7" spans="1:7">
      <c r="A7" s="574" t="s">
        <v>499</v>
      </c>
      <c r="B7" s="574" t="s">
        <v>500</v>
      </c>
      <c r="C7" s="574" t="s">
        <v>501</v>
      </c>
      <c r="D7" s="574" t="s">
        <v>502</v>
      </c>
      <c r="E7" s="607"/>
    </row>
    <row r="8" spans="1:7" ht="25.5">
      <c r="A8" s="637" t="s">
        <v>63</v>
      </c>
      <c r="B8" s="576" t="s">
        <v>661</v>
      </c>
      <c r="C8" s="576" t="s">
        <v>658</v>
      </c>
      <c r="D8" s="576" t="s">
        <v>659</v>
      </c>
      <c r="E8" s="607"/>
    </row>
    <row r="9" spans="1:7" ht="25.5">
      <c r="A9" s="638"/>
      <c r="B9" s="576" t="s">
        <v>662</v>
      </c>
      <c r="C9" s="576" t="s">
        <v>656</v>
      </c>
      <c r="D9" s="576" t="s">
        <v>657</v>
      </c>
      <c r="E9" s="607"/>
    </row>
    <row r="10" spans="1:7" ht="41.25" customHeight="1">
      <c r="A10" s="638"/>
      <c r="B10" s="603" t="s">
        <v>668</v>
      </c>
      <c r="C10" s="576" t="s">
        <v>674</v>
      </c>
      <c r="D10" s="576" t="s">
        <v>660</v>
      </c>
      <c r="E10" s="607"/>
    </row>
    <row r="11" spans="1:7" ht="41.25" customHeight="1">
      <c r="A11" s="638"/>
      <c r="B11" s="576"/>
      <c r="C11" s="602" t="s">
        <v>666</v>
      </c>
      <c r="D11" s="576" t="s">
        <v>665</v>
      </c>
      <c r="E11" s="607"/>
    </row>
    <row r="12" spans="1:7" ht="38.25">
      <c r="A12" s="639"/>
      <c r="C12" s="576" t="s">
        <v>663</v>
      </c>
      <c r="D12" s="576" t="s">
        <v>664</v>
      </c>
      <c r="E12" s="607"/>
    </row>
    <row r="13" spans="1:7" ht="76.5">
      <c r="A13" s="598" t="s">
        <v>580</v>
      </c>
      <c r="B13" s="576" t="s">
        <v>672</v>
      </c>
      <c r="C13" s="576" t="s">
        <v>622</v>
      </c>
      <c r="D13" s="576" t="s">
        <v>623</v>
      </c>
      <c r="E13" s="607"/>
    </row>
    <row r="14" spans="1:7" ht="25.5">
      <c r="A14" s="635" t="s">
        <v>581</v>
      </c>
      <c r="B14" s="576" t="s">
        <v>673</v>
      </c>
      <c r="C14" s="576" t="s">
        <v>671</v>
      </c>
      <c r="D14" s="576" t="s">
        <v>582</v>
      </c>
      <c r="E14" s="607"/>
    </row>
    <row r="15" spans="1:7" ht="102">
      <c r="A15" s="636"/>
      <c r="B15" s="576"/>
      <c r="C15" s="576" t="s">
        <v>624</v>
      </c>
      <c r="D15" s="576" t="s">
        <v>583</v>
      </c>
      <c r="E15" s="607"/>
    </row>
    <row r="16" spans="1:7">
      <c r="A16" s="575"/>
      <c r="B16" s="575"/>
      <c r="C16" s="575"/>
      <c r="D16" s="575"/>
      <c r="E16" s="607"/>
    </row>
    <row r="17" spans="1:5">
      <c r="A17" s="575"/>
      <c r="B17" s="575"/>
      <c r="C17" s="575"/>
      <c r="D17" s="575"/>
      <c r="E17" s="607"/>
    </row>
    <row r="18" spans="1:5">
      <c r="A18" s="575"/>
      <c r="B18" s="575"/>
      <c r="C18" s="575"/>
      <c r="D18" s="575"/>
      <c r="E18" s="607"/>
    </row>
    <row r="19" spans="1:5">
      <c r="A19" s="575"/>
      <c r="B19" s="575"/>
      <c r="C19" s="575"/>
      <c r="D19" s="575"/>
      <c r="E19" s="607"/>
    </row>
    <row r="20" spans="1:5">
      <c r="E20" s="607"/>
    </row>
    <row r="21" spans="1:5">
      <c r="E21" s="607"/>
    </row>
  </sheetData>
  <mergeCells count="2">
    <mergeCell ref="A14:A15"/>
    <mergeCell ref="A8:A12"/>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ColWidth="0" defaultRowHeight="15" zeroHeight="1"/>
  <cols>
    <col min="1" max="1" width="9.140625" customWidth="1"/>
    <col min="2" max="2" width="3" bestFit="1" customWidth="1"/>
    <col min="3" max="3" width="10.42578125" customWidth="1"/>
    <col min="4" max="4" width="61.85546875" customWidth="1"/>
    <col min="5" max="5" width="5.85546875" bestFit="1" customWidth="1"/>
    <col min="6" max="6" width="6.140625" bestFit="1" customWidth="1"/>
    <col min="7" max="7" width="7.28515625" bestFit="1" customWidth="1"/>
    <col min="8" max="8" width="18.28515625" bestFit="1" customWidth="1"/>
    <col min="9" max="9" width="24.85546875" customWidth="1"/>
    <col min="10" max="10" width="20.85546875" customWidth="1"/>
    <col min="11" max="11" width="9.140625" customWidth="1"/>
    <col min="12" max="12" width="0" hidden="1" customWidth="1"/>
    <col min="13" max="16384" width="9.140625" hidden="1"/>
  </cols>
  <sheetData>
    <row r="1" spans="2:10" ht="15.75">
      <c r="B1" s="641" t="s">
        <v>621</v>
      </c>
      <c r="C1" s="641"/>
      <c r="D1" s="641"/>
      <c r="E1" s="641"/>
      <c r="F1" s="641"/>
      <c r="G1" s="641"/>
      <c r="H1" s="641"/>
      <c r="I1" s="641"/>
      <c r="J1" s="641"/>
    </row>
    <row r="2" spans="2:10"/>
    <row r="3" spans="2:10"/>
    <row r="4" spans="2:10">
      <c r="B4" s="591"/>
      <c r="C4" s="591"/>
      <c r="D4" s="591"/>
      <c r="E4" s="640" t="s">
        <v>153</v>
      </c>
      <c r="F4" s="640"/>
      <c r="G4" s="640"/>
      <c r="H4" s="592"/>
      <c r="I4" s="592"/>
      <c r="J4" s="592"/>
    </row>
    <row r="5" spans="2:10" ht="30">
      <c r="B5" s="591" t="s">
        <v>352</v>
      </c>
      <c r="C5" s="591" t="s">
        <v>353</v>
      </c>
      <c r="D5" s="591" t="s">
        <v>354</v>
      </c>
      <c r="E5" s="591" t="s">
        <v>289</v>
      </c>
      <c r="F5" s="591" t="s">
        <v>156</v>
      </c>
      <c r="G5" s="592" t="s">
        <v>246</v>
      </c>
      <c r="H5" s="591" t="s">
        <v>355</v>
      </c>
      <c r="I5" s="591" t="s">
        <v>356</v>
      </c>
      <c r="J5" s="591" t="s">
        <v>483</v>
      </c>
    </row>
    <row r="6" spans="2:10" ht="30">
      <c r="B6" s="593">
        <v>1</v>
      </c>
      <c r="C6" s="589" t="s">
        <v>626</v>
      </c>
      <c r="D6" s="590" t="s">
        <v>625</v>
      </c>
      <c r="E6" s="589">
        <v>1</v>
      </c>
      <c r="F6" s="589">
        <v>1</v>
      </c>
      <c r="G6" s="589">
        <v>1</v>
      </c>
      <c r="H6" s="590" t="s">
        <v>627</v>
      </c>
      <c r="I6" s="590" t="s">
        <v>630</v>
      </c>
      <c r="J6" s="589" t="s">
        <v>642</v>
      </c>
    </row>
    <row r="7" spans="2:10" ht="45">
      <c r="B7" s="589">
        <v>2</v>
      </c>
      <c r="C7" s="589" t="s">
        <v>626</v>
      </c>
      <c r="D7" s="590" t="s">
        <v>628</v>
      </c>
      <c r="E7" s="589">
        <v>1</v>
      </c>
      <c r="F7" s="589">
        <v>1</v>
      </c>
      <c r="G7" s="589">
        <v>1</v>
      </c>
      <c r="H7" s="590" t="s">
        <v>629</v>
      </c>
      <c r="I7" s="590" t="s">
        <v>631</v>
      </c>
      <c r="J7" s="589" t="s">
        <v>643</v>
      </c>
    </row>
    <row r="8" spans="2:10" ht="45">
      <c r="B8" s="589">
        <v>3</v>
      </c>
      <c r="C8" s="589" t="s">
        <v>626</v>
      </c>
      <c r="D8" s="590" t="s">
        <v>632</v>
      </c>
      <c r="E8" s="589">
        <v>1</v>
      </c>
      <c r="F8" s="589">
        <v>1</v>
      </c>
      <c r="G8" s="589">
        <v>1</v>
      </c>
      <c r="H8" s="590" t="s">
        <v>629</v>
      </c>
      <c r="I8" s="590"/>
      <c r="J8" s="589" t="s">
        <v>634</v>
      </c>
    </row>
    <row r="9" spans="2:10" ht="45">
      <c r="B9" s="589">
        <v>4</v>
      </c>
      <c r="C9" s="589" t="s">
        <v>633</v>
      </c>
      <c r="D9" s="590" t="s">
        <v>645</v>
      </c>
      <c r="E9" s="589">
        <v>1</v>
      </c>
      <c r="F9" s="589">
        <v>1</v>
      </c>
      <c r="G9" s="589">
        <v>1</v>
      </c>
      <c r="H9" s="590" t="s">
        <v>640</v>
      </c>
      <c r="I9" s="590" t="s">
        <v>635</v>
      </c>
      <c r="J9" s="589" t="s">
        <v>641</v>
      </c>
    </row>
    <row r="10" spans="2:10" ht="45">
      <c r="B10" s="589">
        <v>5</v>
      </c>
      <c r="C10" s="589" t="s">
        <v>633</v>
      </c>
      <c r="D10" s="590" t="s">
        <v>638</v>
      </c>
      <c r="E10" s="589">
        <v>1</v>
      </c>
      <c r="F10" s="589">
        <v>1</v>
      </c>
      <c r="G10" s="589">
        <v>1</v>
      </c>
      <c r="H10" s="590" t="s">
        <v>640</v>
      </c>
      <c r="I10" s="590" t="s">
        <v>639</v>
      </c>
      <c r="J10" s="589" t="s">
        <v>644</v>
      </c>
    </row>
    <row r="11" spans="2:10" ht="45">
      <c r="B11" s="589">
        <v>6</v>
      </c>
      <c r="C11" s="589" t="s">
        <v>633</v>
      </c>
      <c r="D11" s="590" t="s">
        <v>636</v>
      </c>
      <c r="E11" s="589">
        <v>1</v>
      </c>
      <c r="F11" s="589">
        <v>1</v>
      </c>
      <c r="G11" s="589">
        <v>1</v>
      </c>
      <c r="H11" s="590" t="s">
        <v>640</v>
      </c>
      <c r="I11" s="590" t="s">
        <v>631</v>
      </c>
      <c r="J11" s="589" t="s">
        <v>637</v>
      </c>
    </row>
    <row r="12" spans="2:10">
      <c r="B12" s="596"/>
      <c r="C12" s="596"/>
      <c r="D12" s="597"/>
      <c r="E12" s="596"/>
      <c r="F12" s="596"/>
      <c r="G12" s="596"/>
      <c r="H12" s="597"/>
      <c r="I12" s="597"/>
      <c r="J12" s="597"/>
    </row>
    <row r="13" spans="2:10">
      <c r="B13" s="596"/>
      <c r="C13" s="596"/>
      <c r="D13" s="597"/>
      <c r="E13" s="150"/>
      <c r="F13" s="596"/>
      <c r="G13" s="596"/>
      <c r="H13" s="597"/>
      <c r="I13" s="597"/>
      <c r="J13" s="597"/>
    </row>
    <row r="14" spans="2:10">
      <c r="B14" s="596"/>
      <c r="C14" s="596"/>
      <c r="D14" s="597"/>
      <c r="E14" s="596"/>
      <c r="F14" s="596"/>
      <c r="G14" s="596"/>
      <c r="H14" s="597"/>
      <c r="I14" s="597"/>
      <c r="J14" s="597"/>
    </row>
    <row r="15" spans="2:10" hidden="1">
      <c r="B15" s="594"/>
      <c r="C15" s="594"/>
      <c r="D15" s="595"/>
      <c r="E15" s="594"/>
      <c r="F15" s="594"/>
      <c r="G15" s="594"/>
      <c r="H15" s="595"/>
      <c r="I15" s="595"/>
      <c r="J15" s="595"/>
    </row>
    <row r="16" spans="2:10" hidden="1">
      <c r="B16" s="589"/>
      <c r="C16" s="589"/>
      <c r="D16" s="590"/>
      <c r="E16" s="589"/>
      <c r="F16" s="589"/>
      <c r="G16" s="589"/>
      <c r="H16" s="590"/>
      <c r="I16" s="590"/>
      <c r="J16" s="590"/>
    </row>
    <row r="17" spans="2:10" hidden="1">
      <c r="B17" s="589"/>
      <c r="C17" s="589"/>
      <c r="D17" s="590"/>
      <c r="E17" s="589"/>
      <c r="F17" s="589"/>
      <c r="G17" s="589"/>
      <c r="H17" s="590"/>
      <c r="I17" s="590"/>
      <c r="J17" s="590"/>
    </row>
    <row r="18" spans="2:10" hidden="1">
      <c r="B18" s="589"/>
      <c r="C18" s="589"/>
      <c r="D18" s="590"/>
      <c r="E18" s="589"/>
      <c r="F18" s="589"/>
      <c r="G18" s="589"/>
      <c r="H18" s="590"/>
      <c r="I18" s="590"/>
      <c r="J18" s="590"/>
    </row>
    <row r="19" spans="2:10" hidden="1">
      <c r="B19" s="589"/>
      <c r="C19" s="589"/>
      <c r="D19" s="590"/>
      <c r="E19" s="589"/>
      <c r="F19" s="589"/>
      <c r="G19" s="589"/>
      <c r="H19" s="590"/>
      <c r="I19" s="590"/>
      <c r="J19" s="590"/>
    </row>
    <row r="20" spans="2:10" hidden="1">
      <c r="B20" s="589"/>
      <c r="C20" s="589"/>
      <c r="D20" s="590"/>
      <c r="E20" s="589"/>
      <c r="F20" s="589"/>
      <c r="G20" s="589"/>
      <c r="H20" s="590"/>
      <c r="I20" s="590"/>
      <c r="J20" s="590"/>
    </row>
    <row r="21" spans="2:10" hidden="1">
      <c r="B21" s="589"/>
      <c r="C21" s="589"/>
      <c r="D21" s="590"/>
      <c r="E21" s="589"/>
      <c r="F21" s="589"/>
      <c r="G21" s="589"/>
      <c r="H21" s="590"/>
      <c r="I21" s="590"/>
      <c r="J21" s="590"/>
    </row>
    <row r="22" spans="2:10" hidden="1">
      <c r="B22" s="589"/>
      <c r="C22" s="589"/>
      <c r="D22" s="590"/>
      <c r="E22" s="589"/>
      <c r="F22" s="589"/>
      <c r="G22" s="589"/>
      <c r="H22" s="590"/>
      <c r="I22" s="590"/>
      <c r="J22" s="590"/>
    </row>
    <row r="23" spans="2:10" hidden="1">
      <c r="B23" s="589"/>
      <c r="C23" s="589"/>
      <c r="D23" s="590"/>
      <c r="E23" s="589"/>
      <c r="F23" s="589"/>
      <c r="G23" s="589"/>
      <c r="H23" s="590"/>
      <c r="I23" s="590"/>
      <c r="J23" s="590"/>
    </row>
    <row r="24" spans="2:10" hidden="1">
      <c r="B24" s="589"/>
      <c r="C24" s="589"/>
      <c r="D24" s="590"/>
      <c r="E24" s="589"/>
      <c r="F24" s="589"/>
      <c r="G24" s="589"/>
      <c r="H24" s="590"/>
      <c r="I24" s="590"/>
      <c r="J24" s="590"/>
    </row>
    <row r="25" spans="2:10" hidden="1">
      <c r="B25" s="593"/>
      <c r="C25" s="589"/>
      <c r="D25" s="590"/>
      <c r="E25" s="589"/>
      <c r="F25" s="589"/>
      <c r="G25" s="589"/>
      <c r="H25" s="450"/>
      <c r="I25" s="450"/>
      <c r="J25" s="450"/>
    </row>
    <row r="26" spans="2:10" hidden="1">
      <c r="B26" s="593"/>
      <c r="C26" s="589"/>
      <c r="D26" s="590"/>
      <c r="E26" s="593"/>
      <c r="F26" s="593"/>
      <c r="G26" s="593"/>
      <c r="H26" s="450"/>
      <c r="I26" s="450"/>
      <c r="J26" s="450"/>
    </row>
    <row r="27" spans="2:10" hidden="1">
      <c r="B27" s="593"/>
      <c r="C27" s="589"/>
      <c r="D27" s="590"/>
      <c r="E27" s="589"/>
      <c r="F27" s="589"/>
      <c r="G27" s="589"/>
      <c r="H27" s="450"/>
      <c r="I27" s="450"/>
      <c r="J27" s="450"/>
    </row>
    <row r="28" spans="2:10" hidden="1">
      <c r="B28" s="593"/>
      <c r="C28" s="589"/>
      <c r="D28" s="590"/>
      <c r="E28" s="589"/>
      <c r="F28" s="589"/>
      <c r="G28" s="589"/>
      <c r="H28" s="450"/>
      <c r="I28" s="450"/>
      <c r="J28" s="450"/>
    </row>
    <row r="29" spans="2:10" hidden="1">
      <c r="B29" s="593"/>
      <c r="C29" s="589"/>
      <c r="D29" s="590"/>
      <c r="E29" s="589"/>
      <c r="F29" s="589"/>
      <c r="G29" s="589"/>
      <c r="H29" s="450"/>
      <c r="I29" s="450"/>
      <c r="J29" s="450"/>
    </row>
    <row r="30" spans="2:10" hidden="1">
      <c r="B30" s="593"/>
      <c r="C30" s="589"/>
      <c r="D30" s="590"/>
      <c r="E30" s="589"/>
      <c r="F30" s="589"/>
      <c r="G30" s="589"/>
      <c r="H30" s="450"/>
      <c r="I30" s="450"/>
      <c r="J30" s="450"/>
    </row>
  </sheetData>
  <mergeCells count="2">
    <mergeCell ref="E4:G4"/>
    <mergeCell ref="B1:J1"/>
  </mergeCells>
  <conditionalFormatting sqref="H26">
    <cfRule type="iconSet" priority="5">
      <iconSet iconSet="3Symbols2">
        <cfvo type="percent" val="0"/>
        <cfvo type="percent" val="33"/>
        <cfvo type="percent" val="67"/>
      </iconSet>
    </cfRule>
  </conditionalFormatting>
  <conditionalFormatting sqref="E14:G30 F13:G13 E6:G9 E12:G12">
    <cfRule type="iconSet" priority="4">
      <iconSet iconSet="3Symbols2" showValue="0">
        <cfvo type="percent" val="0"/>
        <cfvo type="percent" val="33"/>
        <cfvo type="percent" val="67"/>
      </iconSet>
    </cfRule>
  </conditionalFormatting>
  <conditionalFormatting sqref="E10:G10">
    <cfRule type="iconSet" priority="3">
      <iconSet iconSet="3Symbols2" showValue="0">
        <cfvo type="percent" val="0"/>
        <cfvo type="percent" val="33"/>
        <cfvo type="percent" val="67"/>
      </iconSet>
    </cfRule>
  </conditionalFormatting>
  <conditionalFormatting sqref="E11:G11">
    <cfRule type="iconSet" priority="1">
      <iconSet iconSet="3Symbols2" showValue="0">
        <cfvo type="percent" val="0"/>
        <cfvo type="percent" val="33"/>
        <cfvo type="percent" val="67"/>
      </iconSet>
    </cfRule>
  </conditionalFormatting>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22" workbookViewId="0">
      <selection activeCell="A31" sqref="A31"/>
    </sheetView>
  </sheetViews>
  <sheetFormatPr defaultRowHeight="15"/>
  <cols>
    <col min="1" max="1" width="152.28515625" customWidth="1"/>
  </cols>
  <sheetData>
    <row r="1" spans="1:1" ht="17.25">
      <c r="A1" s="577" t="s">
        <v>584</v>
      </c>
    </row>
    <row r="2" spans="1:1">
      <c r="A2" s="578" t="s">
        <v>585</v>
      </c>
    </row>
    <row r="3" spans="1:1">
      <c r="A3" s="579" t="s">
        <v>586</v>
      </c>
    </row>
    <row r="4" spans="1:1" ht="15.75">
      <c r="A4" s="580" t="s">
        <v>587</v>
      </c>
    </row>
    <row r="5" spans="1:1">
      <c r="A5" s="581" t="s">
        <v>588</v>
      </c>
    </row>
    <row r="6" spans="1:1">
      <c r="A6" s="582" t="s">
        <v>589</v>
      </c>
    </row>
    <row r="7" spans="1:1">
      <c r="A7" s="581" t="s">
        <v>590</v>
      </c>
    </row>
    <row r="8" spans="1:1">
      <c r="A8" s="579" t="s">
        <v>591</v>
      </c>
    </row>
    <row r="9" spans="1:1">
      <c r="A9" s="583" t="s">
        <v>592</v>
      </c>
    </row>
    <row r="10" spans="1:1">
      <c r="A10" s="583" t="s">
        <v>593</v>
      </c>
    </row>
    <row r="11" spans="1:1">
      <c r="A11" s="583" t="s">
        <v>594</v>
      </c>
    </row>
    <row r="12" spans="1:1">
      <c r="A12" s="579" t="s">
        <v>595</v>
      </c>
    </row>
    <row r="13" spans="1:1">
      <c r="A13" s="579" t="s">
        <v>596</v>
      </c>
    </row>
    <row r="14" spans="1:1">
      <c r="A14" s="579" t="s">
        <v>597</v>
      </c>
    </row>
    <row r="15" spans="1:1">
      <c r="A15" s="578" t="s">
        <v>598</v>
      </c>
    </row>
    <row r="16" spans="1:1">
      <c r="A16" s="581" t="s">
        <v>599</v>
      </c>
    </row>
    <row r="17" spans="1:1" ht="30">
      <c r="A17" s="581" t="s">
        <v>600</v>
      </c>
    </row>
    <row r="18" spans="1:1">
      <c r="A18" s="584" t="s">
        <v>601</v>
      </c>
    </row>
    <row r="19" spans="1:1">
      <c r="A19" s="584" t="s">
        <v>602</v>
      </c>
    </row>
    <row r="20" spans="1:1">
      <c r="A20" s="585" t="s">
        <v>603</v>
      </c>
    </row>
    <row r="21" spans="1:1">
      <c r="A21" s="578" t="s">
        <v>604</v>
      </c>
    </row>
    <row r="22" spans="1:1">
      <c r="A22" s="581" t="s">
        <v>605</v>
      </c>
    </row>
    <row r="23" spans="1:1">
      <c r="A23" s="586" t="s">
        <v>606</v>
      </c>
    </row>
    <row r="24" spans="1:1">
      <c r="A24" s="579" t="s">
        <v>607</v>
      </c>
    </row>
    <row r="25" spans="1:1">
      <c r="A25" s="579" t="s">
        <v>608</v>
      </c>
    </row>
    <row r="26" spans="1:1">
      <c r="A26" s="579" t="s">
        <v>609</v>
      </c>
    </row>
    <row r="27" spans="1:1">
      <c r="A27" s="579" t="s">
        <v>610</v>
      </c>
    </row>
    <row r="28" spans="1:1" ht="17.25">
      <c r="A28" s="577" t="s">
        <v>611</v>
      </c>
    </row>
    <row r="29" spans="1:1">
      <c r="A29" s="578" t="s">
        <v>585</v>
      </c>
    </row>
    <row r="30" spans="1:1">
      <c r="A30" s="587" t="s">
        <v>612</v>
      </c>
    </row>
    <row r="31" spans="1:1">
      <c r="A31" s="587" t="s">
        <v>613</v>
      </c>
    </row>
    <row r="32" spans="1:1">
      <c r="A32" s="588" t="s">
        <v>614</v>
      </c>
    </row>
    <row r="33" spans="1:1">
      <c r="A33" s="588" t="s">
        <v>615</v>
      </c>
    </row>
    <row r="34" spans="1:1">
      <c r="A34" s="578" t="s">
        <v>598</v>
      </c>
    </row>
    <row r="35" spans="1:1">
      <c r="A35" s="587" t="s">
        <v>616</v>
      </c>
    </row>
    <row r="36" spans="1:1">
      <c r="A36" s="587" t="s">
        <v>617</v>
      </c>
    </row>
    <row r="37" spans="1:1">
      <c r="A37" s="586" t="s">
        <v>606</v>
      </c>
    </row>
    <row r="38" spans="1:1">
      <c r="A38" s="587" t="s">
        <v>618</v>
      </c>
    </row>
    <row r="39" spans="1:1">
      <c r="A39" s="587" t="s">
        <v>619</v>
      </c>
    </row>
    <row r="40" spans="1:1">
      <c r="A40" s="587" t="s">
        <v>620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Z165"/>
  <sheetViews>
    <sheetView zoomScale="90" zoomScaleNormal="90" workbookViewId="0">
      <pane xSplit="54" ySplit="3" topLeftCell="BC4" activePane="bottomRight" state="frozen"/>
      <selection activeCell="A2" sqref="A2"/>
      <selection pane="topRight" activeCell="BC2" sqref="BC2"/>
      <selection pane="bottomLeft" activeCell="A4" sqref="A4"/>
      <selection pane="bottomRight" activeCell="BT2" sqref="BT2:EK155"/>
    </sheetView>
  </sheetViews>
  <sheetFormatPr defaultColWidth="10.85546875" defaultRowHeight="15"/>
  <cols>
    <col min="1" max="1" width="13.5703125" style="143" customWidth="1"/>
    <col min="2" max="2" width="19.42578125" customWidth="1"/>
    <col min="3" max="3" width="21.7109375" hidden="1" customWidth="1"/>
    <col min="4" max="4" width="11" hidden="1" customWidth="1"/>
    <col min="5" max="5" width="24.7109375" hidden="1" customWidth="1"/>
    <col min="6" max="53" width="3.28515625" hidden="1" customWidth="1"/>
    <col min="54" max="54" width="17.5703125" bestFit="1" customWidth="1"/>
    <col min="55" max="79" width="1.28515625" customWidth="1"/>
    <col min="80" max="80" width="1.7109375" customWidth="1"/>
    <col min="81" max="141" width="1.28515625" customWidth="1"/>
    <col min="142" max="156" width="3.28515625" customWidth="1"/>
  </cols>
  <sheetData>
    <row r="1" spans="1:156" ht="39.75" customHeight="1">
      <c r="B1" s="56" t="s">
        <v>64</v>
      </c>
      <c r="C1" s="56" t="s">
        <v>0</v>
      </c>
      <c r="D1" s="56"/>
      <c r="E1" s="56"/>
      <c r="F1" s="88">
        <v>42737</v>
      </c>
      <c r="G1" s="88">
        <f t="shared" ref="G1:BR1" si="0">F1+7</f>
        <v>42744</v>
      </c>
      <c r="H1" s="88">
        <f t="shared" si="0"/>
        <v>42751</v>
      </c>
      <c r="I1" s="88">
        <f t="shared" si="0"/>
        <v>42758</v>
      </c>
      <c r="J1" s="88">
        <f t="shared" si="0"/>
        <v>42765</v>
      </c>
      <c r="K1" s="88">
        <f t="shared" si="0"/>
        <v>42772</v>
      </c>
      <c r="L1" s="88">
        <f t="shared" si="0"/>
        <v>42779</v>
      </c>
      <c r="M1" s="88">
        <f t="shared" si="0"/>
        <v>42786</v>
      </c>
      <c r="N1" s="88">
        <f t="shared" si="0"/>
        <v>42793</v>
      </c>
      <c r="O1" s="88">
        <f t="shared" si="0"/>
        <v>42800</v>
      </c>
      <c r="P1" s="88">
        <f t="shared" si="0"/>
        <v>42807</v>
      </c>
      <c r="Q1" s="88">
        <f t="shared" si="0"/>
        <v>42814</v>
      </c>
      <c r="R1" s="88">
        <f t="shared" si="0"/>
        <v>42821</v>
      </c>
      <c r="S1" s="88">
        <f t="shared" si="0"/>
        <v>42828</v>
      </c>
      <c r="T1" s="88">
        <f t="shared" si="0"/>
        <v>42835</v>
      </c>
      <c r="U1" s="88">
        <f t="shared" si="0"/>
        <v>42842</v>
      </c>
      <c r="V1" s="88">
        <f t="shared" si="0"/>
        <v>42849</v>
      </c>
      <c r="W1" s="88">
        <f t="shared" si="0"/>
        <v>42856</v>
      </c>
      <c r="X1" s="88">
        <f t="shared" si="0"/>
        <v>42863</v>
      </c>
      <c r="Y1" s="88">
        <f t="shared" si="0"/>
        <v>42870</v>
      </c>
      <c r="Z1" s="88">
        <f t="shared" si="0"/>
        <v>42877</v>
      </c>
      <c r="AA1" s="88">
        <f t="shared" si="0"/>
        <v>42884</v>
      </c>
      <c r="AB1" s="88">
        <f t="shared" si="0"/>
        <v>42891</v>
      </c>
      <c r="AC1" s="88">
        <f t="shared" si="0"/>
        <v>42898</v>
      </c>
      <c r="AD1" s="88">
        <f t="shared" si="0"/>
        <v>42905</v>
      </c>
      <c r="AE1" s="88">
        <f t="shared" si="0"/>
        <v>42912</v>
      </c>
      <c r="AF1" s="88">
        <f t="shared" si="0"/>
        <v>42919</v>
      </c>
      <c r="AG1" s="88">
        <f t="shared" si="0"/>
        <v>42926</v>
      </c>
      <c r="AH1" s="88">
        <f t="shared" si="0"/>
        <v>42933</v>
      </c>
      <c r="AI1" s="88">
        <f t="shared" si="0"/>
        <v>42940</v>
      </c>
      <c r="AJ1" s="88">
        <f t="shared" si="0"/>
        <v>42947</v>
      </c>
      <c r="AK1" s="88">
        <f t="shared" si="0"/>
        <v>42954</v>
      </c>
      <c r="AL1" s="88">
        <f t="shared" si="0"/>
        <v>42961</v>
      </c>
      <c r="AM1" s="88">
        <f t="shared" si="0"/>
        <v>42968</v>
      </c>
      <c r="AN1" s="88">
        <f t="shared" si="0"/>
        <v>42975</v>
      </c>
      <c r="AO1" s="88">
        <f t="shared" si="0"/>
        <v>42982</v>
      </c>
      <c r="AP1" s="88">
        <f t="shared" si="0"/>
        <v>42989</v>
      </c>
      <c r="AQ1" s="88">
        <f t="shared" si="0"/>
        <v>42996</v>
      </c>
      <c r="AR1" s="132">
        <f t="shared" si="0"/>
        <v>43003</v>
      </c>
      <c r="AS1" s="88">
        <f t="shared" si="0"/>
        <v>43010</v>
      </c>
      <c r="AT1" s="88">
        <f t="shared" si="0"/>
        <v>43017</v>
      </c>
      <c r="AU1" s="88">
        <f t="shared" si="0"/>
        <v>43024</v>
      </c>
      <c r="AV1" s="88">
        <f t="shared" si="0"/>
        <v>43031</v>
      </c>
      <c r="AW1" s="88">
        <f t="shared" si="0"/>
        <v>43038</v>
      </c>
      <c r="AX1" s="88">
        <f t="shared" si="0"/>
        <v>43045</v>
      </c>
      <c r="AY1" s="88">
        <f t="shared" si="0"/>
        <v>43052</v>
      </c>
      <c r="AZ1" s="88">
        <f t="shared" si="0"/>
        <v>43059</v>
      </c>
      <c r="BA1" s="88">
        <f t="shared" si="0"/>
        <v>43066</v>
      </c>
      <c r="BB1" s="56" t="s">
        <v>188</v>
      </c>
      <c r="BC1" s="88">
        <f>BA1+7</f>
        <v>43073</v>
      </c>
      <c r="BD1" s="88">
        <f t="shared" si="0"/>
        <v>43080</v>
      </c>
      <c r="BE1" s="88">
        <f t="shared" si="0"/>
        <v>43087</v>
      </c>
      <c r="BF1" s="88">
        <f t="shared" si="0"/>
        <v>43094</v>
      </c>
      <c r="BG1" s="88">
        <f t="shared" si="0"/>
        <v>43101</v>
      </c>
      <c r="BH1" s="132">
        <f t="shared" si="0"/>
        <v>43108</v>
      </c>
      <c r="BI1" s="88">
        <f t="shared" si="0"/>
        <v>43115</v>
      </c>
      <c r="BJ1" s="141">
        <f t="shared" si="0"/>
        <v>43122</v>
      </c>
      <c r="BK1" s="88">
        <f t="shared" si="0"/>
        <v>43129</v>
      </c>
      <c r="BL1" s="88">
        <f t="shared" si="0"/>
        <v>43136</v>
      </c>
      <c r="BM1" s="88">
        <f t="shared" si="0"/>
        <v>43143</v>
      </c>
      <c r="BN1" s="141">
        <f t="shared" si="0"/>
        <v>43150</v>
      </c>
      <c r="BO1" s="88">
        <f t="shared" si="0"/>
        <v>43157</v>
      </c>
      <c r="BP1" s="132">
        <f t="shared" si="0"/>
        <v>43164</v>
      </c>
      <c r="BQ1" s="132">
        <f t="shared" si="0"/>
        <v>43171</v>
      </c>
      <c r="BR1" s="141">
        <f t="shared" si="0"/>
        <v>43178</v>
      </c>
      <c r="BS1" s="88">
        <f t="shared" ref="BS1:ED1" si="1">BR1+7</f>
        <v>43185</v>
      </c>
      <c r="BT1" s="88">
        <f t="shared" si="1"/>
        <v>43192</v>
      </c>
      <c r="BU1" s="88">
        <f t="shared" si="1"/>
        <v>43199</v>
      </c>
      <c r="BV1" s="88">
        <f t="shared" si="1"/>
        <v>43206</v>
      </c>
      <c r="BW1" s="141">
        <f t="shared" si="1"/>
        <v>43213</v>
      </c>
      <c r="BX1" s="88">
        <f t="shared" si="1"/>
        <v>43220</v>
      </c>
      <c r="BY1" s="88">
        <f t="shared" si="1"/>
        <v>43227</v>
      </c>
      <c r="BZ1" s="132">
        <f t="shared" si="1"/>
        <v>43234</v>
      </c>
      <c r="CA1" s="141">
        <f t="shared" si="1"/>
        <v>43241</v>
      </c>
      <c r="CB1" s="88">
        <f t="shared" si="1"/>
        <v>43248</v>
      </c>
      <c r="CC1" s="88">
        <f t="shared" si="1"/>
        <v>43255</v>
      </c>
      <c r="CD1" s="88">
        <f>CC1+7</f>
        <v>43262</v>
      </c>
      <c r="CE1" s="141">
        <f t="shared" si="1"/>
        <v>43269</v>
      </c>
      <c r="CF1" s="88">
        <f t="shared" si="1"/>
        <v>43276</v>
      </c>
      <c r="CG1" s="132">
        <f t="shared" si="1"/>
        <v>43283</v>
      </c>
      <c r="CH1" s="88">
        <f t="shared" si="1"/>
        <v>43290</v>
      </c>
      <c r="CI1" s="88">
        <f t="shared" si="1"/>
        <v>43297</v>
      </c>
      <c r="CJ1" s="141">
        <f t="shared" si="1"/>
        <v>43304</v>
      </c>
      <c r="CK1" s="132">
        <f t="shared" si="1"/>
        <v>43311</v>
      </c>
      <c r="CL1" s="88">
        <f t="shared" si="1"/>
        <v>43318</v>
      </c>
      <c r="CM1" s="88">
        <f t="shared" si="1"/>
        <v>43325</v>
      </c>
      <c r="CN1" s="141">
        <f t="shared" si="1"/>
        <v>43332</v>
      </c>
      <c r="CO1" s="132">
        <f t="shared" si="1"/>
        <v>43339</v>
      </c>
      <c r="CP1" s="88">
        <f t="shared" si="1"/>
        <v>43346</v>
      </c>
      <c r="CQ1" s="132">
        <f t="shared" si="1"/>
        <v>43353</v>
      </c>
      <c r="CR1" s="88">
        <f t="shared" si="1"/>
        <v>43360</v>
      </c>
      <c r="CS1" s="141">
        <f t="shared" si="1"/>
        <v>43367</v>
      </c>
      <c r="CT1" s="88">
        <f t="shared" si="1"/>
        <v>43374</v>
      </c>
      <c r="CU1" s="88">
        <f t="shared" si="1"/>
        <v>43381</v>
      </c>
      <c r="CV1" s="132">
        <f t="shared" si="1"/>
        <v>43388</v>
      </c>
      <c r="CW1" s="141">
        <f t="shared" si="1"/>
        <v>43395</v>
      </c>
      <c r="CX1" s="132">
        <f t="shared" si="1"/>
        <v>43402</v>
      </c>
      <c r="CY1" s="88">
        <f t="shared" si="1"/>
        <v>43409</v>
      </c>
      <c r="CZ1" s="132">
        <f t="shared" si="1"/>
        <v>43416</v>
      </c>
      <c r="DA1" s="141">
        <f t="shared" si="1"/>
        <v>43423</v>
      </c>
      <c r="DB1" s="88">
        <f t="shared" si="1"/>
        <v>43430</v>
      </c>
      <c r="DC1" s="88">
        <f t="shared" si="1"/>
        <v>43437</v>
      </c>
      <c r="DD1" s="88">
        <f t="shared" si="1"/>
        <v>43444</v>
      </c>
      <c r="DE1" s="88">
        <f t="shared" si="1"/>
        <v>43451</v>
      </c>
      <c r="DF1" s="141">
        <f t="shared" si="1"/>
        <v>43458</v>
      </c>
      <c r="DG1" s="88">
        <f t="shared" si="1"/>
        <v>43465</v>
      </c>
      <c r="DH1" s="88">
        <f t="shared" si="1"/>
        <v>43472</v>
      </c>
      <c r="DI1" s="88">
        <f t="shared" si="1"/>
        <v>43479</v>
      </c>
      <c r="DJ1" s="88">
        <f t="shared" si="1"/>
        <v>43486</v>
      </c>
      <c r="DK1" s="88">
        <f t="shared" si="1"/>
        <v>43493</v>
      </c>
      <c r="DL1" s="88">
        <f t="shared" si="1"/>
        <v>43500</v>
      </c>
      <c r="DM1" s="88">
        <f t="shared" si="1"/>
        <v>43507</v>
      </c>
      <c r="DN1" s="88">
        <f t="shared" si="1"/>
        <v>43514</v>
      </c>
      <c r="DO1" s="88">
        <f t="shared" si="1"/>
        <v>43521</v>
      </c>
      <c r="DP1" s="88">
        <f t="shared" si="1"/>
        <v>43528</v>
      </c>
      <c r="DQ1" s="88">
        <f t="shared" si="1"/>
        <v>43535</v>
      </c>
      <c r="DR1" s="88">
        <f t="shared" si="1"/>
        <v>43542</v>
      </c>
      <c r="DS1" s="88">
        <f t="shared" si="1"/>
        <v>43549</v>
      </c>
      <c r="DT1" s="88">
        <f t="shared" si="1"/>
        <v>43556</v>
      </c>
      <c r="DU1" s="88">
        <f t="shared" si="1"/>
        <v>43563</v>
      </c>
      <c r="DV1" s="88">
        <f t="shared" si="1"/>
        <v>43570</v>
      </c>
      <c r="DW1" s="88">
        <f t="shared" si="1"/>
        <v>43577</v>
      </c>
      <c r="DX1" s="88">
        <f t="shared" si="1"/>
        <v>43584</v>
      </c>
      <c r="DY1" s="88">
        <f t="shared" si="1"/>
        <v>43591</v>
      </c>
      <c r="DZ1" s="88">
        <f t="shared" si="1"/>
        <v>43598</v>
      </c>
      <c r="EA1" s="88">
        <f t="shared" si="1"/>
        <v>43605</v>
      </c>
      <c r="EB1" s="88">
        <f t="shared" si="1"/>
        <v>43612</v>
      </c>
      <c r="EC1" s="88">
        <f t="shared" si="1"/>
        <v>43619</v>
      </c>
      <c r="ED1" s="88">
        <f t="shared" si="1"/>
        <v>43626</v>
      </c>
      <c r="EE1" s="88">
        <f t="shared" ref="EE1:EZ1" si="2">ED1+7</f>
        <v>43633</v>
      </c>
      <c r="EF1" s="88">
        <f t="shared" si="2"/>
        <v>43640</v>
      </c>
      <c r="EG1" s="88">
        <f t="shared" si="2"/>
        <v>43647</v>
      </c>
      <c r="EH1" s="88">
        <f t="shared" si="2"/>
        <v>43654</v>
      </c>
      <c r="EI1" s="88">
        <f t="shared" si="2"/>
        <v>43661</v>
      </c>
      <c r="EJ1" s="88">
        <f t="shared" si="2"/>
        <v>43668</v>
      </c>
      <c r="EK1" s="88">
        <f t="shared" si="2"/>
        <v>43675</v>
      </c>
      <c r="EL1" s="88">
        <f t="shared" si="2"/>
        <v>43682</v>
      </c>
      <c r="EM1" s="88">
        <f t="shared" si="2"/>
        <v>43689</v>
      </c>
      <c r="EN1" s="88">
        <f t="shared" si="2"/>
        <v>43696</v>
      </c>
      <c r="EO1" s="88">
        <f t="shared" si="2"/>
        <v>43703</v>
      </c>
      <c r="EP1" s="88">
        <f t="shared" si="2"/>
        <v>43710</v>
      </c>
      <c r="EQ1" s="88">
        <f t="shared" si="2"/>
        <v>43717</v>
      </c>
      <c r="ER1" s="88">
        <f t="shared" si="2"/>
        <v>43724</v>
      </c>
      <c r="ES1" s="88">
        <f t="shared" si="2"/>
        <v>43731</v>
      </c>
      <c r="ET1" s="88">
        <f t="shared" si="2"/>
        <v>43738</v>
      </c>
      <c r="EU1" s="88">
        <f t="shared" si="2"/>
        <v>43745</v>
      </c>
      <c r="EV1" s="88">
        <f t="shared" si="2"/>
        <v>43752</v>
      </c>
      <c r="EW1" s="88">
        <f t="shared" si="2"/>
        <v>43759</v>
      </c>
      <c r="EX1" s="88">
        <f t="shared" si="2"/>
        <v>43766</v>
      </c>
      <c r="EY1" s="88">
        <f t="shared" si="2"/>
        <v>43773</v>
      </c>
      <c r="EZ1" s="88">
        <f t="shared" si="2"/>
        <v>43780</v>
      </c>
    </row>
    <row r="2" spans="1:156" ht="15.75" thickBot="1">
      <c r="A2"/>
      <c r="BG2" s="642" t="s">
        <v>57</v>
      </c>
      <c r="BH2" s="642"/>
      <c r="BI2" s="642"/>
      <c r="BJ2" s="642"/>
      <c r="BK2" s="642"/>
      <c r="BL2" s="642"/>
      <c r="BM2" s="642"/>
      <c r="BN2" s="642"/>
      <c r="BO2" s="642"/>
      <c r="BP2" s="642"/>
      <c r="BQ2" s="642"/>
      <c r="BR2" s="642"/>
      <c r="BS2" s="642"/>
      <c r="BT2" s="642" t="s">
        <v>58</v>
      </c>
      <c r="BU2" s="642"/>
      <c r="BV2" s="642"/>
      <c r="BW2" s="642"/>
      <c r="BX2" s="642"/>
      <c r="BY2" s="642"/>
      <c r="BZ2" s="642"/>
      <c r="CA2" s="642"/>
      <c r="CB2" s="642"/>
      <c r="CC2" s="642"/>
      <c r="CD2" s="642"/>
      <c r="CE2" s="642"/>
      <c r="CF2" s="642"/>
      <c r="CG2" s="642" t="s">
        <v>59</v>
      </c>
      <c r="CH2" s="642"/>
      <c r="CI2" s="642"/>
      <c r="CJ2" s="642"/>
      <c r="CK2" s="642"/>
      <c r="CL2" s="642"/>
      <c r="CM2" s="642"/>
      <c r="CN2" s="642"/>
      <c r="CO2" s="642"/>
      <c r="CP2" s="642"/>
      <c r="CQ2" s="642"/>
      <c r="CR2" s="642"/>
      <c r="CS2" s="642"/>
      <c r="CT2" s="642" t="s">
        <v>60</v>
      </c>
      <c r="CU2" s="642"/>
      <c r="CV2" s="642"/>
      <c r="CW2" s="642"/>
      <c r="CX2" s="642"/>
      <c r="CY2" s="642"/>
      <c r="CZ2" s="642"/>
      <c r="DA2" s="642"/>
      <c r="DB2" s="642"/>
      <c r="DC2" s="642"/>
      <c r="DD2" s="642"/>
      <c r="DE2" s="642"/>
      <c r="DF2" s="642"/>
      <c r="DG2" s="642"/>
      <c r="DH2" s="642" t="s">
        <v>57</v>
      </c>
      <c r="DI2" s="642"/>
      <c r="DJ2" s="642"/>
      <c r="DK2" s="642"/>
      <c r="DL2" s="642"/>
      <c r="DM2" s="642"/>
      <c r="DN2" s="642"/>
      <c r="DO2" s="642"/>
      <c r="DP2" s="642"/>
      <c r="DQ2" s="642"/>
      <c r="DR2" s="642"/>
      <c r="DS2" s="642"/>
      <c r="DT2" s="642" t="s">
        <v>58</v>
      </c>
      <c r="DU2" s="642"/>
      <c r="DV2" s="642"/>
      <c r="DW2" s="642"/>
      <c r="DX2" s="642"/>
      <c r="DY2" s="642"/>
      <c r="DZ2" s="642"/>
      <c r="EA2" s="642"/>
      <c r="EB2" s="642"/>
      <c r="EC2" s="642"/>
      <c r="ED2" s="642"/>
      <c r="EE2" s="642"/>
      <c r="EF2" s="642"/>
    </row>
    <row r="3" spans="1:156" ht="15.75" thickBot="1">
      <c r="B3" s="259"/>
      <c r="C3" s="259"/>
      <c r="D3" s="259"/>
      <c r="E3" s="259"/>
      <c r="F3" s="260"/>
      <c r="G3" s="260"/>
      <c r="H3" s="260"/>
      <c r="I3" s="260"/>
      <c r="J3" s="260"/>
      <c r="K3" s="260"/>
      <c r="L3" s="260"/>
      <c r="M3" s="260"/>
      <c r="N3" s="260"/>
      <c r="O3" s="260"/>
      <c r="P3" s="260"/>
      <c r="Q3" s="260"/>
      <c r="R3" s="260"/>
      <c r="S3" s="260"/>
      <c r="T3" s="260"/>
      <c r="U3" s="260"/>
      <c r="V3" s="260"/>
      <c r="W3" s="260"/>
      <c r="X3" s="260"/>
      <c r="Y3" s="260"/>
      <c r="Z3" s="260"/>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59"/>
      <c r="BC3" s="643" t="s">
        <v>206</v>
      </c>
      <c r="BD3" s="644"/>
      <c r="BE3" s="644"/>
      <c r="BF3" s="645"/>
      <c r="BG3" s="646" t="s">
        <v>207</v>
      </c>
      <c r="BH3" s="647"/>
      <c r="BI3" s="647"/>
      <c r="BJ3" s="647"/>
      <c r="BK3" s="648"/>
      <c r="BL3" s="643" t="s">
        <v>208</v>
      </c>
      <c r="BM3" s="644"/>
      <c r="BN3" s="644"/>
      <c r="BO3" s="645"/>
      <c r="BP3" s="649" t="s">
        <v>209</v>
      </c>
      <c r="BQ3" s="649"/>
      <c r="BR3" s="649"/>
      <c r="BS3" s="649"/>
      <c r="BT3" s="650" t="s">
        <v>210</v>
      </c>
      <c r="BU3" s="651"/>
      <c r="BV3" s="651"/>
      <c r="BW3" s="651"/>
      <c r="BX3" s="652"/>
      <c r="BY3" s="649" t="s">
        <v>211</v>
      </c>
      <c r="BZ3" s="649"/>
      <c r="CA3" s="649"/>
      <c r="CB3" s="649"/>
      <c r="CC3" s="650" t="s">
        <v>212</v>
      </c>
      <c r="CD3" s="651"/>
      <c r="CE3" s="651"/>
      <c r="CF3" s="652"/>
      <c r="CG3" s="649" t="s">
        <v>213</v>
      </c>
      <c r="CH3" s="649"/>
      <c r="CI3" s="649"/>
      <c r="CJ3" s="649"/>
      <c r="CK3" s="649"/>
      <c r="CL3" s="650" t="s">
        <v>214</v>
      </c>
      <c r="CM3" s="651"/>
      <c r="CN3" s="651"/>
      <c r="CO3" s="652"/>
      <c r="CP3" s="649" t="s">
        <v>215</v>
      </c>
      <c r="CQ3" s="649"/>
      <c r="CR3" s="649"/>
      <c r="CS3" s="649"/>
      <c r="CT3" s="650" t="s">
        <v>216</v>
      </c>
      <c r="CU3" s="651"/>
      <c r="CV3" s="651"/>
      <c r="CW3" s="651"/>
      <c r="CX3" s="652"/>
      <c r="CY3" s="649" t="s">
        <v>217</v>
      </c>
      <c r="CZ3" s="649"/>
      <c r="DA3" s="649"/>
      <c r="DB3" s="649"/>
      <c r="DC3" s="650" t="s">
        <v>206</v>
      </c>
      <c r="DD3" s="651"/>
      <c r="DE3" s="651"/>
      <c r="DF3" s="651"/>
      <c r="DG3" s="652"/>
      <c r="DH3" s="649" t="s">
        <v>207</v>
      </c>
      <c r="DI3" s="649"/>
      <c r="DJ3" s="649"/>
      <c r="DK3" s="649"/>
      <c r="DL3" s="650" t="s">
        <v>208</v>
      </c>
      <c r="DM3" s="651"/>
      <c r="DN3" s="651"/>
      <c r="DO3" s="652"/>
      <c r="DP3" s="649" t="s">
        <v>209</v>
      </c>
      <c r="DQ3" s="649"/>
      <c r="DR3" s="649"/>
      <c r="DS3" s="649"/>
      <c r="DT3" s="650" t="s">
        <v>210</v>
      </c>
      <c r="DU3" s="651"/>
      <c r="DV3" s="651"/>
      <c r="DW3" s="651"/>
      <c r="DX3" s="652"/>
      <c r="DY3" s="649" t="s">
        <v>211</v>
      </c>
      <c r="DZ3" s="649"/>
      <c r="EA3" s="649"/>
      <c r="EB3" s="649"/>
      <c r="EC3" s="650" t="s">
        <v>212</v>
      </c>
      <c r="ED3" s="651"/>
      <c r="EE3" s="651"/>
      <c r="EF3" s="652"/>
      <c r="EG3" s="649" t="s">
        <v>213</v>
      </c>
      <c r="EH3" s="649"/>
      <c r="EI3" s="649"/>
      <c r="EJ3" s="649"/>
      <c r="EK3" s="653"/>
      <c r="EL3" s="256"/>
      <c r="EM3" s="256"/>
      <c r="EN3" s="256"/>
      <c r="EO3" s="256"/>
      <c r="EP3" s="256"/>
      <c r="EQ3" s="256"/>
      <c r="ER3" s="256"/>
      <c r="ES3" s="256"/>
      <c r="ET3" s="256"/>
      <c r="EU3" s="256"/>
      <c r="EV3" s="256"/>
      <c r="EW3" s="256"/>
      <c r="EX3" s="256"/>
      <c r="EY3" s="256"/>
      <c r="EZ3" s="256"/>
    </row>
    <row r="4" spans="1:156" hidden="1">
      <c r="A4"/>
      <c r="B4" s="245" t="s">
        <v>187</v>
      </c>
      <c r="C4" s="261"/>
      <c r="D4" s="261"/>
      <c r="E4" s="261"/>
      <c r="F4" s="261"/>
      <c r="G4" s="261"/>
      <c r="H4" s="261"/>
      <c r="I4" s="261"/>
      <c r="J4" s="261"/>
      <c r="K4" s="261"/>
      <c r="L4" s="261"/>
      <c r="M4" s="261"/>
      <c r="N4" s="261"/>
      <c r="O4" s="261"/>
      <c r="P4" s="261"/>
      <c r="Q4" s="261"/>
      <c r="R4" s="261"/>
      <c r="S4" s="261"/>
      <c r="T4" s="261"/>
      <c r="U4" s="261"/>
      <c r="V4" s="261"/>
      <c r="W4" s="261"/>
      <c r="X4" s="261"/>
      <c r="Y4" s="261"/>
      <c r="Z4" s="261"/>
      <c r="AA4" s="261"/>
      <c r="AB4" s="261"/>
      <c r="AC4" s="261"/>
      <c r="AD4" s="261"/>
      <c r="AE4" s="261"/>
      <c r="AF4" s="261"/>
      <c r="AG4" s="261"/>
      <c r="AH4" s="261"/>
      <c r="AI4" s="261"/>
      <c r="AJ4" s="261"/>
      <c r="AK4" s="261"/>
      <c r="AL4" s="261"/>
      <c r="AM4" s="261"/>
      <c r="AN4" s="261"/>
      <c r="AO4" s="261"/>
      <c r="AP4" s="261"/>
      <c r="AQ4" s="261"/>
      <c r="AR4" s="261"/>
      <c r="AS4" s="261"/>
      <c r="AT4" s="261"/>
      <c r="AU4" s="261"/>
      <c r="AV4" s="261"/>
      <c r="AW4" s="261"/>
      <c r="AX4" s="261"/>
      <c r="AY4" s="261"/>
      <c r="AZ4" s="261"/>
      <c r="BA4" s="261"/>
      <c r="BB4" s="255" t="s">
        <v>221</v>
      </c>
      <c r="BC4" s="262"/>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261"/>
      <c r="CF4" s="261"/>
      <c r="CG4" s="261"/>
      <c r="CH4" s="261"/>
      <c r="CI4" s="261"/>
      <c r="CJ4" s="261"/>
      <c r="CK4" s="261"/>
      <c r="CL4" s="261"/>
      <c r="CM4" s="261"/>
      <c r="CN4" s="261"/>
      <c r="CO4" s="261"/>
      <c r="CP4" s="261"/>
      <c r="CQ4" s="261"/>
      <c r="CR4" s="261"/>
      <c r="CS4" s="261"/>
      <c r="CT4" s="261"/>
      <c r="CU4" s="261"/>
      <c r="CV4" s="261"/>
      <c r="CW4" s="261"/>
      <c r="CX4" s="261"/>
      <c r="CY4" s="261"/>
      <c r="CZ4" s="261"/>
      <c r="DA4" s="261"/>
      <c r="DB4" s="261"/>
      <c r="DC4" s="261"/>
      <c r="DD4" s="261"/>
      <c r="DE4" s="261"/>
      <c r="DF4" s="261"/>
      <c r="DG4" s="263"/>
      <c r="DH4" s="261"/>
      <c r="DI4" s="261"/>
      <c r="DJ4" s="261"/>
      <c r="DK4" s="261"/>
      <c r="DL4" s="261"/>
      <c r="DM4" s="261"/>
      <c r="DN4" s="261"/>
      <c r="DO4" s="261"/>
      <c r="DP4" s="261"/>
      <c r="DQ4" s="261"/>
      <c r="DR4" s="261"/>
      <c r="DS4" s="261"/>
      <c r="DT4" s="261"/>
      <c r="DU4" s="261"/>
      <c r="DV4" s="261"/>
      <c r="DW4" s="261"/>
      <c r="DX4" s="261"/>
      <c r="DY4" s="261"/>
      <c r="DZ4" s="261"/>
      <c r="EA4" s="261"/>
      <c r="EB4" s="261"/>
      <c r="EC4" s="261"/>
      <c r="ED4" s="261"/>
      <c r="EE4" s="261"/>
      <c r="EF4" s="261"/>
      <c r="EG4" s="261"/>
      <c r="EH4" s="261"/>
      <c r="EI4" s="261"/>
      <c r="EJ4" s="261"/>
      <c r="EK4" s="264"/>
    </row>
    <row r="5" spans="1:156" s="220" customFormat="1" ht="9" hidden="1" customHeight="1">
      <c r="B5" s="246" t="s">
        <v>189</v>
      </c>
      <c r="C5" s="247"/>
      <c r="D5" s="247"/>
      <c r="E5" s="247"/>
      <c r="F5" s="247"/>
      <c r="G5" s="247"/>
      <c r="H5" s="247"/>
      <c r="I5" s="247"/>
      <c r="J5" s="247"/>
      <c r="K5" s="247"/>
      <c r="L5" s="247"/>
      <c r="M5" s="247"/>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8"/>
      <c r="BC5" s="284"/>
      <c r="BD5" s="285" t="s">
        <v>115</v>
      </c>
      <c r="BE5" s="285"/>
      <c r="BF5" s="286"/>
      <c r="BG5" s="284"/>
      <c r="BH5" s="285"/>
      <c r="BI5" s="285"/>
      <c r="BJ5" s="285"/>
      <c r="BK5" s="286"/>
      <c r="BL5" s="284"/>
      <c r="BM5" s="285"/>
      <c r="BN5" s="285"/>
      <c r="BO5" s="286"/>
      <c r="BP5" s="284"/>
      <c r="BQ5" s="285"/>
      <c r="BR5" s="225"/>
      <c r="BS5" s="226"/>
      <c r="BT5" s="224"/>
      <c r="BU5" s="225"/>
      <c r="BV5" s="225"/>
      <c r="BW5" s="225"/>
      <c r="BX5" s="226"/>
      <c r="BY5" s="224"/>
      <c r="BZ5" s="225"/>
      <c r="CA5" s="225"/>
      <c r="CB5" s="226"/>
      <c r="CC5" s="224"/>
      <c r="CD5" s="225"/>
      <c r="CE5" s="225"/>
      <c r="CF5" s="226"/>
      <c r="CG5" s="224"/>
      <c r="CH5" s="225"/>
      <c r="CI5" s="225"/>
      <c r="CJ5" s="225"/>
      <c r="CK5" s="226"/>
      <c r="CL5" s="224"/>
      <c r="CM5" s="225"/>
      <c r="CN5" s="225"/>
      <c r="CO5" s="226"/>
      <c r="CP5" s="224"/>
      <c r="CQ5" s="225"/>
      <c r="CR5" s="225"/>
      <c r="CS5" s="226"/>
      <c r="CT5" s="224"/>
      <c r="CU5" s="225"/>
      <c r="CV5" s="225"/>
      <c r="CW5" s="225"/>
      <c r="CX5" s="226"/>
      <c r="CY5" s="224"/>
      <c r="CZ5" s="225"/>
      <c r="DA5" s="225"/>
      <c r="DB5" s="226"/>
      <c r="DC5" s="224"/>
      <c r="DD5" s="225"/>
      <c r="DE5" s="225"/>
      <c r="DF5" s="225"/>
      <c r="DG5" s="257"/>
      <c r="DH5" s="225"/>
      <c r="DI5" s="225"/>
      <c r="DJ5" s="225"/>
      <c r="DK5" s="226"/>
      <c r="DL5" s="224"/>
      <c r="DM5" s="225"/>
      <c r="DN5" s="225"/>
      <c r="DO5" s="226"/>
      <c r="DP5" s="224"/>
      <c r="DQ5" s="225"/>
      <c r="DR5" s="225"/>
      <c r="DS5" s="226"/>
      <c r="DT5" s="224"/>
      <c r="DU5" s="225"/>
      <c r="DV5" s="225"/>
      <c r="DW5" s="225"/>
      <c r="DX5" s="226"/>
      <c r="DY5" s="224"/>
      <c r="DZ5" s="225"/>
      <c r="EA5" s="225"/>
      <c r="EB5" s="226"/>
      <c r="EC5" s="224"/>
      <c r="ED5" s="225"/>
      <c r="EE5" s="225"/>
      <c r="EF5" s="226"/>
      <c r="EG5" s="224"/>
      <c r="EH5" s="225"/>
      <c r="EI5" s="225"/>
      <c r="EJ5" s="225"/>
      <c r="EK5" s="226"/>
    </row>
    <row r="6" spans="1:156" s="220" customFormat="1" ht="9" hidden="1" customHeight="1">
      <c r="B6" s="246" t="s">
        <v>194</v>
      </c>
      <c r="C6" s="247"/>
      <c r="D6" s="247"/>
      <c r="E6" s="247"/>
      <c r="F6" s="247"/>
      <c r="G6" s="247"/>
      <c r="H6" s="247"/>
      <c r="I6" s="247"/>
      <c r="J6" s="247"/>
      <c r="K6" s="247"/>
      <c r="L6" s="247"/>
      <c r="M6" s="247"/>
      <c r="N6" s="247"/>
      <c r="O6" s="247"/>
      <c r="P6" s="247"/>
      <c r="Q6" s="247"/>
      <c r="R6" s="247"/>
      <c r="S6" s="247"/>
      <c r="T6" s="247"/>
      <c r="U6" s="247"/>
      <c r="V6" s="247"/>
      <c r="W6" s="247"/>
      <c r="X6" s="247"/>
      <c r="Y6" s="247"/>
      <c r="Z6" s="247"/>
      <c r="AA6" s="247"/>
      <c r="AB6" s="247"/>
      <c r="AC6" s="247"/>
      <c r="AD6" s="247"/>
      <c r="AE6" s="247"/>
      <c r="AF6" s="247"/>
      <c r="AG6" s="247"/>
      <c r="AH6" s="247"/>
      <c r="AI6" s="247"/>
      <c r="AJ6" s="247"/>
      <c r="AK6" s="247"/>
      <c r="AL6" s="247"/>
      <c r="AM6" s="247"/>
      <c r="AN6" s="247"/>
      <c r="AO6" s="247"/>
      <c r="AP6" s="247"/>
      <c r="AQ6" s="247"/>
      <c r="AR6" s="247"/>
      <c r="AS6" s="247"/>
      <c r="AT6" s="247"/>
      <c r="AU6" s="247"/>
      <c r="AV6" s="247"/>
      <c r="AW6" s="247"/>
      <c r="AX6" s="247"/>
      <c r="AY6" s="247"/>
      <c r="AZ6" s="247"/>
      <c r="BA6" s="247"/>
      <c r="BB6" s="248"/>
      <c r="BC6" s="224"/>
      <c r="BD6" s="225"/>
      <c r="BE6" s="225"/>
      <c r="BF6" s="226"/>
      <c r="BG6" s="224"/>
      <c r="BH6" s="225"/>
      <c r="BI6" s="225"/>
      <c r="BJ6" s="225"/>
      <c r="BK6" s="226"/>
      <c r="BL6" s="224"/>
      <c r="BM6" s="225"/>
      <c r="BN6" s="225"/>
      <c r="BO6" s="226"/>
      <c r="BP6" s="224"/>
      <c r="BQ6" s="225"/>
      <c r="BR6" s="225" t="s">
        <v>195</v>
      </c>
      <c r="BS6" s="226"/>
      <c r="BT6" s="224"/>
      <c r="BU6" s="225"/>
      <c r="BV6" s="225"/>
      <c r="BW6" s="225"/>
      <c r="BX6" s="226"/>
      <c r="BY6" s="224"/>
      <c r="BZ6" s="225"/>
      <c r="CA6" s="225"/>
      <c r="CB6" s="226"/>
      <c r="CC6" s="224"/>
      <c r="CD6" s="225"/>
      <c r="CE6" s="225"/>
      <c r="CF6" s="226"/>
      <c r="CG6" s="224"/>
      <c r="CH6" s="225"/>
      <c r="CI6" s="225"/>
      <c r="CJ6" s="225"/>
      <c r="CK6" s="226"/>
      <c r="CL6" s="224"/>
      <c r="CM6" s="225"/>
      <c r="CN6" s="225"/>
      <c r="CO6" s="226"/>
      <c r="CP6" s="224"/>
      <c r="CQ6" s="225"/>
      <c r="CR6" s="225"/>
      <c r="CS6" s="226"/>
      <c r="CT6" s="224"/>
      <c r="CU6" s="225"/>
      <c r="CV6" s="225"/>
      <c r="CW6" s="225"/>
      <c r="CX6" s="226"/>
      <c r="CY6" s="224"/>
      <c r="CZ6" s="225"/>
      <c r="DA6" s="225"/>
      <c r="DB6" s="226"/>
      <c r="DC6" s="224"/>
      <c r="DD6" s="225"/>
      <c r="DE6" s="225"/>
      <c r="DF6" s="225"/>
      <c r="DG6" s="257"/>
      <c r="DH6" s="225"/>
      <c r="DI6" s="225"/>
      <c r="DJ6" s="225"/>
      <c r="DK6" s="226"/>
      <c r="DL6" s="224"/>
      <c r="DM6" s="225"/>
      <c r="DN6" s="225"/>
      <c r="DO6" s="226"/>
      <c r="DP6" s="224"/>
      <c r="DQ6" s="225"/>
      <c r="DR6" s="225"/>
      <c r="DS6" s="226"/>
      <c r="DT6" s="224"/>
      <c r="DU6" s="225"/>
      <c r="DV6" s="225"/>
      <c r="DW6" s="225"/>
      <c r="DX6" s="226"/>
      <c r="DY6" s="224"/>
      <c r="DZ6" s="225"/>
      <c r="EA6" s="225"/>
      <c r="EB6" s="226"/>
      <c r="EC6" s="224"/>
      <c r="ED6" s="225"/>
      <c r="EE6" s="225"/>
      <c r="EF6" s="226"/>
      <c r="EG6" s="224"/>
      <c r="EH6" s="225"/>
      <c r="EI6" s="225"/>
      <c r="EJ6" s="225"/>
      <c r="EK6" s="226"/>
    </row>
    <row r="7" spans="1:156" s="220" customFormat="1" ht="9" customHeight="1">
      <c r="B7" s="246" t="s">
        <v>192</v>
      </c>
      <c r="C7" s="247"/>
      <c r="D7" s="247"/>
      <c r="E7" s="247"/>
      <c r="F7" s="247"/>
      <c r="G7" s="247"/>
      <c r="H7" s="247"/>
      <c r="I7" s="247"/>
      <c r="J7" s="247"/>
      <c r="K7" s="247"/>
      <c r="L7" s="247"/>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373"/>
      <c r="BC7" s="224"/>
      <c r="BD7" s="225"/>
      <c r="BE7" s="225"/>
      <c r="BF7" s="226"/>
      <c r="BG7" s="224"/>
      <c r="BH7" s="225"/>
      <c r="BI7" s="225"/>
      <c r="BJ7" s="225"/>
      <c r="BK7" s="226"/>
      <c r="BL7" s="224"/>
      <c r="BM7" s="225"/>
      <c r="BN7" s="225"/>
      <c r="BO7" s="226"/>
      <c r="BP7" s="224"/>
      <c r="BQ7" s="225"/>
      <c r="BR7" s="225"/>
      <c r="BS7" s="226"/>
      <c r="BT7" s="224"/>
      <c r="BU7" s="234"/>
      <c r="BV7" s="225" t="s">
        <v>225</v>
      </c>
      <c r="BW7" s="225"/>
      <c r="BX7" s="226"/>
      <c r="BY7" s="224"/>
      <c r="BZ7" s="225"/>
      <c r="CA7" s="225"/>
      <c r="CB7" s="226"/>
      <c r="CC7" s="224"/>
      <c r="CD7" s="225"/>
      <c r="CE7" s="225"/>
      <c r="CF7" s="226"/>
      <c r="CG7" s="224"/>
      <c r="CH7" s="225"/>
      <c r="CI7" s="225"/>
      <c r="CJ7" s="225"/>
      <c r="CK7" s="226"/>
      <c r="CL7" s="224"/>
      <c r="CM7" s="225"/>
      <c r="CN7" s="225"/>
      <c r="CO7" s="226"/>
      <c r="CP7" s="224"/>
      <c r="CQ7" s="225"/>
      <c r="CR7" s="225"/>
      <c r="CS7" s="226"/>
      <c r="CT7" s="224"/>
      <c r="CU7" s="225"/>
      <c r="CV7" s="225"/>
      <c r="CW7" s="225"/>
      <c r="CX7" s="226"/>
      <c r="CY7" s="224"/>
      <c r="CZ7" s="225"/>
      <c r="DA7" s="225"/>
      <c r="DB7" s="226"/>
      <c r="DC7" s="224"/>
      <c r="DD7" s="225"/>
      <c r="DE7" s="225"/>
      <c r="DF7" s="225"/>
      <c r="DG7" s="257"/>
      <c r="DH7" s="225"/>
      <c r="DI7" s="225"/>
      <c r="DJ7" s="225"/>
      <c r="DK7" s="226"/>
      <c r="DL7" s="224"/>
      <c r="DM7" s="225"/>
      <c r="DN7" s="225"/>
      <c r="DO7" s="226"/>
      <c r="DP7" s="224"/>
      <c r="DQ7" s="225"/>
      <c r="DR7" s="225"/>
      <c r="DS7" s="226"/>
      <c r="DT7" s="224"/>
      <c r="DU7" s="225"/>
      <c r="DV7" s="225"/>
      <c r="DW7" s="225"/>
      <c r="DX7" s="226"/>
      <c r="DY7" s="224"/>
      <c r="DZ7" s="225"/>
      <c r="EA7" s="225"/>
      <c r="EB7" s="226"/>
      <c r="EC7" s="224"/>
      <c r="ED7" s="225"/>
      <c r="EE7" s="225"/>
      <c r="EF7" s="226"/>
      <c r="EG7" s="224"/>
      <c r="EH7" s="225"/>
      <c r="EI7" s="225"/>
      <c r="EJ7" s="225"/>
      <c r="EK7" s="226"/>
    </row>
    <row r="8" spans="1:156" s="220" customFormat="1" ht="9" hidden="1" customHeight="1">
      <c r="B8" s="246" t="s">
        <v>190</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8"/>
      <c r="BC8" s="224"/>
      <c r="BD8" s="225"/>
      <c r="BE8" s="225"/>
      <c r="BF8" s="226"/>
      <c r="BG8" s="224"/>
      <c r="BH8" s="225"/>
      <c r="BI8" s="225"/>
      <c r="BJ8" s="225"/>
      <c r="BK8" s="226"/>
      <c r="BL8" s="224"/>
      <c r="BM8" s="225"/>
      <c r="BN8" s="225"/>
      <c r="BO8" s="226"/>
      <c r="BP8" s="224"/>
      <c r="BQ8" s="225"/>
      <c r="BR8" s="225"/>
      <c r="BS8" s="226"/>
      <c r="BT8" s="224"/>
      <c r="BU8" s="235"/>
      <c r="BV8" s="235"/>
      <c r="BW8" s="225"/>
      <c r="BX8" s="226"/>
      <c r="BY8" s="224"/>
      <c r="BZ8" s="225"/>
      <c r="CA8" s="225"/>
      <c r="CB8" s="226"/>
      <c r="CC8" s="224"/>
      <c r="CD8" s="225"/>
      <c r="CE8" s="225"/>
      <c r="CF8" s="226"/>
      <c r="CG8" s="224"/>
      <c r="CH8" s="225"/>
      <c r="CI8" s="225"/>
      <c r="CJ8" s="225"/>
      <c r="CK8" s="226"/>
      <c r="CL8" s="224"/>
      <c r="CM8" s="225"/>
      <c r="CN8" s="225"/>
      <c r="CO8" s="226"/>
      <c r="CP8" s="224"/>
      <c r="CQ8" s="225"/>
      <c r="CR8" s="225"/>
      <c r="CS8" s="226"/>
      <c r="CT8" s="224"/>
      <c r="CU8" s="225"/>
      <c r="CV8" s="225"/>
      <c r="CW8" s="225"/>
      <c r="CX8" s="226"/>
      <c r="CY8" s="224"/>
      <c r="CZ8" s="225"/>
      <c r="DA8" s="225"/>
      <c r="DB8" s="226"/>
      <c r="DC8" s="224"/>
      <c r="DD8" s="225"/>
      <c r="DE8" s="225"/>
      <c r="DF8" s="225"/>
      <c r="DG8" s="257"/>
      <c r="DH8" s="225"/>
      <c r="DI8" s="225"/>
      <c r="DJ8" s="225"/>
      <c r="DK8" s="226"/>
      <c r="DL8" s="224"/>
      <c r="DM8" s="225"/>
      <c r="DN8" s="225"/>
      <c r="DO8" s="226"/>
      <c r="DP8" s="224"/>
      <c r="DQ8" s="225"/>
      <c r="DR8" s="225"/>
      <c r="DS8" s="226"/>
      <c r="DT8" s="224"/>
      <c r="DU8" s="225"/>
      <c r="DV8" s="225"/>
      <c r="DW8" s="225"/>
      <c r="DX8" s="226"/>
      <c r="DY8" s="224"/>
      <c r="DZ8" s="225"/>
      <c r="EA8" s="225"/>
      <c r="EB8" s="226"/>
      <c r="EC8" s="224"/>
      <c r="ED8" s="225"/>
      <c r="EE8" s="225"/>
      <c r="EF8" s="226"/>
      <c r="EG8" s="224"/>
      <c r="EH8" s="225"/>
      <c r="EI8" s="225"/>
      <c r="EJ8" s="225"/>
      <c r="EK8" s="226"/>
    </row>
    <row r="9" spans="1:156" s="220" customFormat="1" ht="9" hidden="1" customHeight="1">
      <c r="B9" s="246" t="s">
        <v>191</v>
      </c>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8"/>
      <c r="BC9" s="224"/>
      <c r="BD9" s="225"/>
      <c r="BE9" s="225"/>
      <c r="BF9" s="226"/>
      <c r="BG9" s="224"/>
      <c r="BH9" s="225"/>
      <c r="BI9" s="225"/>
      <c r="BJ9" s="225"/>
      <c r="BK9" s="226"/>
      <c r="BL9" s="224"/>
      <c r="BM9" s="225"/>
      <c r="BN9" s="225"/>
      <c r="BO9" s="226"/>
      <c r="BP9" s="224"/>
      <c r="BQ9" s="225"/>
      <c r="BR9" s="225"/>
      <c r="BS9" s="226"/>
      <c r="BT9" s="224"/>
      <c r="BU9" s="236"/>
      <c r="BV9" s="236"/>
      <c r="BW9" s="236"/>
      <c r="BX9" s="237"/>
      <c r="BY9" s="238"/>
      <c r="BZ9" s="236"/>
      <c r="CA9" s="270"/>
      <c r="CB9" s="271"/>
      <c r="CC9" s="224"/>
      <c r="CD9" s="225"/>
      <c r="CE9" s="225"/>
      <c r="CF9" s="226"/>
      <c r="CG9" s="224"/>
      <c r="CH9" s="225"/>
      <c r="CI9" s="225"/>
      <c r="CJ9" s="225"/>
      <c r="CK9" s="226"/>
      <c r="CL9" s="224"/>
      <c r="CM9" s="225"/>
      <c r="CN9" s="225"/>
      <c r="CO9" s="226"/>
      <c r="CP9" s="224"/>
      <c r="CQ9" s="225"/>
      <c r="CR9" s="225"/>
      <c r="CS9" s="226"/>
      <c r="CT9" s="224"/>
      <c r="CU9" s="225"/>
      <c r="CV9" s="225"/>
      <c r="CW9" s="225"/>
      <c r="CX9" s="226"/>
      <c r="CY9" s="224"/>
      <c r="CZ9" s="225"/>
      <c r="DA9" s="225"/>
      <c r="DB9" s="226"/>
      <c r="DC9" s="224"/>
      <c r="DD9" s="225"/>
      <c r="DE9" s="225"/>
      <c r="DF9" s="225"/>
      <c r="DG9" s="257"/>
      <c r="DH9" s="225"/>
      <c r="DI9" s="225"/>
      <c r="DJ9" s="225"/>
      <c r="DK9" s="226"/>
      <c r="DL9" s="224"/>
      <c r="DM9" s="225"/>
      <c r="DN9" s="225"/>
      <c r="DO9" s="226"/>
      <c r="DP9" s="224"/>
      <c r="DQ9" s="225"/>
      <c r="DR9" s="225"/>
      <c r="DS9" s="226"/>
      <c r="DT9" s="224"/>
      <c r="DU9" s="225"/>
      <c r="DV9" s="225"/>
      <c r="DW9" s="225"/>
      <c r="DX9" s="226"/>
      <c r="DY9" s="224"/>
      <c r="DZ9" s="225"/>
      <c r="EA9" s="225"/>
      <c r="EB9" s="226"/>
      <c r="EC9" s="224"/>
      <c r="ED9" s="225"/>
      <c r="EE9" s="225"/>
      <c r="EF9" s="226"/>
      <c r="EG9" s="224"/>
      <c r="EH9" s="225"/>
      <c r="EI9" s="225"/>
      <c r="EJ9" s="225"/>
      <c r="EK9" s="226"/>
    </row>
    <row r="10" spans="1:156" hidden="1">
      <c r="A10"/>
      <c r="B10" s="249" t="s">
        <v>222</v>
      </c>
      <c r="C10" s="265"/>
      <c r="D10" s="265"/>
      <c r="E10" s="265"/>
      <c r="F10" s="265"/>
      <c r="G10" s="265"/>
      <c r="H10" s="265"/>
      <c r="I10" s="265"/>
      <c r="J10" s="265"/>
      <c r="K10" s="265"/>
      <c r="L10" s="265"/>
      <c r="M10" s="265"/>
      <c r="N10" s="265"/>
      <c r="O10" s="265"/>
      <c r="P10" s="265"/>
      <c r="Q10" s="265"/>
      <c r="R10" s="265"/>
      <c r="S10" s="265"/>
      <c r="T10" s="265"/>
      <c r="U10" s="265"/>
      <c r="V10" s="265"/>
      <c r="W10" s="265"/>
      <c r="X10" s="265"/>
      <c r="Y10" s="265"/>
      <c r="Z10" s="265"/>
      <c r="AA10" s="265"/>
      <c r="AB10" s="265"/>
      <c r="AC10" s="265"/>
      <c r="AD10" s="265"/>
      <c r="AE10" s="265"/>
      <c r="AF10" s="265"/>
      <c r="AG10" s="265"/>
      <c r="AH10" s="265"/>
      <c r="AI10" s="265"/>
      <c r="AJ10" s="265"/>
      <c r="AK10" s="265"/>
      <c r="AL10" s="265"/>
      <c r="AM10" s="265"/>
      <c r="AN10" s="265"/>
      <c r="AO10" s="265"/>
      <c r="AP10" s="265"/>
      <c r="AQ10" s="265"/>
      <c r="AR10" s="265"/>
      <c r="AS10" s="265"/>
      <c r="AT10" s="265"/>
      <c r="AU10" s="265"/>
      <c r="AV10" s="265"/>
      <c r="AW10" s="265"/>
      <c r="AX10" s="265"/>
      <c r="AY10" s="265"/>
      <c r="AZ10" s="265"/>
      <c r="BA10" s="265"/>
      <c r="BB10" s="250" t="s">
        <v>223</v>
      </c>
      <c r="BC10" s="266"/>
      <c r="BD10" s="265"/>
      <c r="BE10" s="265"/>
      <c r="BF10" s="265"/>
      <c r="BG10" s="265"/>
      <c r="BH10" s="265"/>
      <c r="BI10" s="265"/>
      <c r="BJ10" s="265"/>
      <c r="BK10" s="265"/>
      <c r="BL10" s="265"/>
      <c r="BM10" s="265"/>
      <c r="BN10" s="265"/>
      <c r="BO10" s="265"/>
      <c r="BP10" s="265"/>
      <c r="BQ10" s="265"/>
      <c r="BR10" s="265"/>
      <c r="BS10" s="265"/>
      <c r="BT10" s="265"/>
      <c r="BU10" s="265"/>
      <c r="BV10" s="265"/>
      <c r="BW10" s="265"/>
      <c r="BX10" s="265"/>
      <c r="BY10" s="265"/>
      <c r="BZ10" s="265"/>
      <c r="CA10" s="265"/>
      <c r="CB10" s="265"/>
      <c r="CC10" s="265"/>
      <c r="CD10" s="265"/>
      <c r="CE10" s="265"/>
      <c r="CF10" s="265"/>
      <c r="CG10" s="265"/>
      <c r="CH10" s="265"/>
      <c r="CI10" s="265"/>
      <c r="CJ10" s="265"/>
      <c r="CK10" s="265"/>
      <c r="CL10" s="265"/>
      <c r="CM10" s="265"/>
      <c r="CN10" s="265"/>
      <c r="CO10" s="265"/>
      <c r="CP10" s="265"/>
      <c r="CQ10" s="265"/>
      <c r="CR10" s="265"/>
      <c r="CS10" s="265"/>
      <c r="CT10" s="265"/>
      <c r="CU10" s="265"/>
      <c r="CV10" s="265"/>
      <c r="CW10" s="265"/>
      <c r="CX10" s="265"/>
      <c r="CY10" s="265"/>
      <c r="CZ10" s="265"/>
      <c r="DA10" s="265"/>
      <c r="DB10" s="265"/>
      <c r="DC10" s="265"/>
      <c r="DD10" s="265"/>
      <c r="DE10" s="265"/>
      <c r="DF10" s="265"/>
      <c r="DG10" s="267"/>
      <c r="DH10" s="265"/>
      <c r="DI10" s="265"/>
      <c r="DJ10" s="265"/>
      <c r="DK10" s="265"/>
      <c r="DL10" s="265"/>
      <c r="DM10" s="265"/>
      <c r="DN10" s="265"/>
      <c r="DO10" s="265"/>
      <c r="DP10" s="265"/>
      <c r="DQ10" s="265"/>
      <c r="DR10" s="265"/>
      <c r="DS10" s="265"/>
      <c r="DT10" s="265"/>
      <c r="DU10" s="265"/>
      <c r="DV10" s="265"/>
      <c r="DW10" s="265"/>
      <c r="DX10" s="265"/>
      <c r="DY10" s="265"/>
      <c r="DZ10" s="265"/>
      <c r="EA10" s="265"/>
      <c r="EB10" s="265"/>
      <c r="EC10" s="265"/>
      <c r="ED10" s="265"/>
      <c r="EE10" s="265"/>
      <c r="EF10" s="265"/>
      <c r="EG10" s="265"/>
      <c r="EH10" s="265"/>
      <c r="EI10" s="265"/>
      <c r="EJ10" s="265"/>
      <c r="EK10" s="268"/>
    </row>
    <row r="11" spans="1:156" s="220" customFormat="1" ht="9" hidden="1" customHeight="1">
      <c r="B11" s="246" t="s">
        <v>196</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8"/>
      <c r="BC11" s="224"/>
      <c r="BD11" s="225"/>
      <c r="BE11" s="225"/>
      <c r="BF11" s="226"/>
      <c r="BG11" s="224"/>
      <c r="BH11" s="225"/>
      <c r="BI11" s="225"/>
      <c r="BJ11" s="225"/>
      <c r="BK11" s="226"/>
      <c r="BL11" s="224"/>
      <c r="BM11" s="225"/>
      <c r="BN11" s="225"/>
      <c r="BO11" s="226"/>
      <c r="BP11" s="269"/>
      <c r="BQ11" s="270"/>
      <c r="BR11" s="270"/>
      <c r="BS11" s="230"/>
      <c r="BT11" s="231"/>
      <c r="BU11" s="232"/>
      <c r="BV11" s="232"/>
      <c r="BW11" s="232"/>
      <c r="BX11" s="230"/>
      <c r="BY11" s="231"/>
      <c r="BZ11" s="232"/>
      <c r="CA11" s="232"/>
      <c r="CB11" s="230"/>
      <c r="CC11" s="224"/>
      <c r="CD11" s="225"/>
      <c r="CE11" s="225"/>
      <c r="CF11" s="226"/>
      <c r="CG11" s="224"/>
      <c r="CH11" s="225"/>
      <c r="CI11" s="225"/>
      <c r="CJ11" s="225"/>
      <c r="CK11" s="226"/>
      <c r="CL11" s="224"/>
      <c r="CM11" s="225"/>
      <c r="CN11" s="225"/>
      <c r="CO11" s="226"/>
      <c r="CP11" s="224"/>
      <c r="CQ11" s="225"/>
      <c r="CR11" s="225"/>
      <c r="CS11" s="226"/>
      <c r="CT11" s="224"/>
      <c r="CU11" s="225"/>
      <c r="CV11" s="225"/>
      <c r="CW11" s="225"/>
      <c r="CX11" s="226"/>
      <c r="CY11" s="224"/>
      <c r="CZ11" s="225"/>
      <c r="DA11" s="225"/>
      <c r="DB11" s="226"/>
      <c r="DC11" s="224"/>
      <c r="DD11" s="225"/>
      <c r="DE11" s="225"/>
      <c r="DF11" s="225"/>
      <c r="DG11" s="257"/>
      <c r="DH11" s="225"/>
      <c r="DI11" s="225"/>
      <c r="DJ11" s="225"/>
      <c r="DK11" s="226"/>
      <c r="DL11" s="224"/>
      <c r="DM11" s="225"/>
      <c r="DN11" s="225"/>
      <c r="DO11" s="226"/>
      <c r="DP11" s="224"/>
      <c r="DQ11" s="225"/>
      <c r="DR11" s="225"/>
      <c r="DS11" s="226"/>
      <c r="DT11" s="224"/>
      <c r="DU11" s="225"/>
      <c r="DV11" s="225"/>
      <c r="DW11" s="225"/>
      <c r="DX11" s="226"/>
      <c r="DY11" s="224"/>
      <c r="DZ11" s="225"/>
      <c r="EA11" s="225"/>
      <c r="EB11" s="226"/>
      <c r="EC11" s="224"/>
      <c r="ED11" s="225"/>
      <c r="EE11" s="225"/>
      <c r="EF11" s="226"/>
      <c r="EG11" s="224"/>
      <c r="EH11" s="225"/>
      <c r="EI11" s="225"/>
      <c r="EJ11" s="225"/>
      <c r="EK11" s="226"/>
    </row>
    <row r="12" spans="1:156" s="220" customFormat="1" ht="9" hidden="1" customHeight="1">
      <c r="B12" s="246" t="s">
        <v>197</v>
      </c>
      <c r="C12" s="247"/>
      <c r="D12" s="247"/>
      <c r="E12" s="247"/>
      <c r="F12" s="247"/>
      <c r="G12" s="247"/>
      <c r="H12" s="247"/>
      <c r="I12" s="247"/>
      <c r="J12" s="247"/>
      <c r="K12" s="247"/>
      <c r="L12" s="247"/>
      <c r="M12" s="247"/>
      <c r="N12" s="247"/>
      <c r="O12" s="247"/>
      <c r="P12" s="247"/>
      <c r="Q12" s="247"/>
      <c r="R12" s="247"/>
      <c r="S12" s="247"/>
      <c r="T12" s="247"/>
      <c r="U12" s="247"/>
      <c r="V12" s="247"/>
      <c r="W12" s="247"/>
      <c r="X12" s="247"/>
      <c r="Y12" s="247"/>
      <c r="Z12" s="247"/>
      <c r="AA12" s="247"/>
      <c r="AB12" s="247"/>
      <c r="AC12" s="247"/>
      <c r="AD12" s="247"/>
      <c r="AE12" s="247"/>
      <c r="AF12" s="247"/>
      <c r="AG12" s="247"/>
      <c r="AH12" s="247"/>
      <c r="AI12" s="247"/>
      <c r="AJ12" s="247"/>
      <c r="AK12" s="247"/>
      <c r="AL12" s="247"/>
      <c r="AM12" s="247"/>
      <c r="AN12" s="247"/>
      <c r="AO12" s="247"/>
      <c r="AP12" s="247"/>
      <c r="AQ12" s="247"/>
      <c r="AR12" s="247"/>
      <c r="AS12" s="247"/>
      <c r="AT12" s="247"/>
      <c r="AU12" s="247"/>
      <c r="AV12" s="247"/>
      <c r="AW12" s="247"/>
      <c r="AX12" s="247"/>
      <c r="AY12" s="247"/>
      <c r="AZ12" s="247"/>
      <c r="BA12" s="247"/>
      <c r="BB12" s="248"/>
      <c r="BC12" s="224"/>
      <c r="BD12" s="225"/>
      <c r="BE12" s="225"/>
      <c r="BF12" s="226"/>
      <c r="BG12" s="224"/>
      <c r="BH12" s="225"/>
      <c r="BI12" s="225"/>
      <c r="BJ12" s="225"/>
      <c r="BK12" s="226"/>
      <c r="BL12" s="224"/>
      <c r="BM12" s="225"/>
      <c r="BN12" s="225"/>
      <c r="BO12" s="230"/>
      <c r="BP12" s="231"/>
      <c r="BQ12" s="232"/>
      <c r="BR12" s="232"/>
      <c r="BS12" s="230"/>
      <c r="BT12" s="231"/>
      <c r="BU12" s="232"/>
      <c r="BV12" s="232"/>
      <c r="BW12" s="232"/>
      <c r="BX12" s="230"/>
      <c r="BY12" s="231"/>
      <c r="BZ12" s="232"/>
      <c r="CA12" s="232"/>
      <c r="CB12" s="230"/>
      <c r="CC12" s="224"/>
      <c r="CD12" s="225"/>
      <c r="CE12" s="225"/>
      <c r="CF12" s="226"/>
      <c r="CG12" s="224"/>
      <c r="CH12" s="225"/>
      <c r="CI12" s="225"/>
      <c r="CJ12" s="225"/>
      <c r="CK12" s="226"/>
      <c r="CL12" s="224"/>
      <c r="CM12" s="225"/>
      <c r="CN12" s="225"/>
      <c r="CO12" s="226"/>
      <c r="CP12" s="224"/>
      <c r="CQ12" s="225"/>
      <c r="CR12" s="225"/>
      <c r="CS12" s="226"/>
      <c r="CT12" s="224"/>
      <c r="CU12" s="225"/>
      <c r="CV12" s="225"/>
      <c r="CW12" s="225"/>
      <c r="CX12" s="226"/>
      <c r="CY12" s="224"/>
      <c r="CZ12" s="225"/>
      <c r="DA12" s="225"/>
      <c r="DB12" s="226"/>
      <c r="DC12" s="224"/>
      <c r="DD12" s="225"/>
      <c r="DE12" s="225"/>
      <c r="DF12" s="225"/>
      <c r="DG12" s="257"/>
      <c r="DH12" s="225"/>
      <c r="DI12" s="225"/>
      <c r="DJ12" s="225"/>
      <c r="DK12" s="226"/>
      <c r="DL12" s="224"/>
      <c r="DM12" s="225"/>
      <c r="DN12" s="225"/>
      <c r="DO12" s="226"/>
      <c r="DP12" s="224"/>
      <c r="DQ12" s="225"/>
      <c r="DR12" s="225"/>
      <c r="DS12" s="226"/>
      <c r="DT12" s="224"/>
      <c r="DU12" s="225"/>
      <c r="DV12" s="225"/>
      <c r="DW12" s="225"/>
      <c r="DX12" s="226"/>
      <c r="DY12" s="224"/>
      <c r="DZ12" s="225"/>
      <c r="EA12" s="225"/>
      <c r="EB12" s="226"/>
      <c r="EC12" s="224"/>
      <c r="ED12" s="225"/>
      <c r="EE12" s="225"/>
      <c r="EF12" s="226"/>
      <c r="EG12" s="224"/>
      <c r="EH12" s="225"/>
      <c r="EI12" s="225"/>
      <c r="EJ12" s="225"/>
      <c r="EK12" s="226"/>
    </row>
    <row r="13" spans="1:156" s="220" customFormat="1" ht="9" hidden="1" customHeight="1">
      <c r="B13" s="246" t="s">
        <v>63</v>
      </c>
      <c r="C13" s="247"/>
      <c r="D13" s="247"/>
      <c r="E13" s="247"/>
      <c r="F13" s="247"/>
      <c r="G13" s="247"/>
      <c r="H13" s="247"/>
      <c r="I13" s="247"/>
      <c r="J13" s="247"/>
      <c r="K13" s="247"/>
      <c r="L13" s="247"/>
      <c r="M13" s="247"/>
      <c r="N13" s="247"/>
      <c r="O13" s="247"/>
      <c r="P13" s="247"/>
      <c r="Q13" s="247"/>
      <c r="R13" s="247"/>
      <c r="S13" s="247"/>
      <c r="T13" s="247"/>
      <c r="U13" s="247"/>
      <c r="V13" s="247"/>
      <c r="W13" s="247"/>
      <c r="X13" s="247"/>
      <c r="Y13" s="247"/>
      <c r="Z13" s="247"/>
      <c r="AA13" s="247"/>
      <c r="AB13" s="247"/>
      <c r="AC13" s="247"/>
      <c r="AD13" s="247"/>
      <c r="AE13" s="247"/>
      <c r="AF13" s="247"/>
      <c r="AG13" s="247"/>
      <c r="AH13" s="247"/>
      <c r="AI13" s="247"/>
      <c r="AJ13" s="247"/>
      <c r="AK13" s="247"/>
      <c r="AL13" s="247"/>
      <c r="AM13" s="247"/>
      <c r="AN13" s="247"/>
      <c r="AO13" s="247"/>
      <c r="AP13" s="247"/>
      <c r="AQ13" s="247"/>
      <c r="AR13" s="247"/>
      <c r="AS13" s="247"/>
      <c r="AT13" s="247"/>
      <c r="AU13" s="247"/>
      <c r="AV13" s="247"/>
      <c r="AW13" s="247"/>
      <c r="AX13" s="247"/>
      <c r="AY13" s="247"/>
      <c r="AZ13" s="247"/>
      <c r="BA13" s="247"/>
      <c r="BB13" s="248"/>
      <c r="BC13" s="224"/>
      <c r="BD13" s="225"/>
      <c r="BE13" s="225"/>
      <c r="BF13" s="226"/>
      <c r="BG13" s="224"/>
      <c r="BH13" s="225"/>
      <c r="BI13" s="225"/>
      <c r="BJ13" s="225"/>
      <c r="BK13" s="226"/>
      <c r="BL13" s="224"/>
      <c r="BM13" s="225"/>
      <c r="BN13" s="225"/>
      <c r="BO13" s="226"/>
      <c r="BP13" s="224"/>
      <c r="BQ13" s="225"/>
      <c r="BR13" s="225"/>
      <c r="BS13" s="226"/>
      <c r="BT13" s="224"/>
      <c r="BU13" s="225"/>
      <c r="BV13" s="225"/>
      <c r="BW13" s="225"/>
      <c r="BX13" s="226"/>
      <c r="BY13" s="224"/>
      <c r="BZ13" s="270"/>
      <c r="CA13" s="270"/>
      <c r="CB13" s="271"/>
      <c r="CC13" s="269"/>
      <c r="CD13" s="270"/>
      <c r="CE13" s="270"/>
      <c r="CF13" s="226"/>
      <c r="CG13" s="224"/>
      <c r="CH13" s="225"/>
      <c r="CI13" s="225"/>
      <c r="CJ13" s="225"/>
      <c r="CK13" s="226"/>
      <c r="CL13" s="224"/>
      <c r="CM13" s="225"/>
      <c r="CN13" s="225"/>
      <c r="CO13" s="226"/>
      <c r="CP13" s="224"/>
      <c r="CQ13" s="225"/>
      <c r="CR13" s="225"/>
      <c r="CS13" s="226"/>
      <c r="CT13" s="224"/>
      <c r="CU13" s="225"/>
      <c r="CV13" s="225"/>
      <c r="CW13" s="225"/>
      <c r="CX13" s="226"/>
      <c r="CY13" s="224"/>
      <c r="CZ13" s="225"/>
      <c r="DA13" s="225"/>
      <c r="DB13" s="226"/>
      <c r="DC13" s="224"/>
      <c r="DD13" s="225"/>
      <c r="DE13" s="225"/>
      <c r="DF13" s="225"/>
      <c r="DG13" s="257"/>
      <c r="DH13" s="225"/>
      <c r="DI13" s="225"/>
      <c r="DJ13" s="225"/>
      <c r="DK13" s="226"/>
      <c r="DL13" s="224"/>
      <c r="DM13" s="225"/>
      <c r="DN13" s="225"/>
      <c r="DO13" s="226"/>
      <c r="DP13" s="224"/>
      <c r="DQ13" s="225"/>
      <c r="DR13" s="225"/>
      <c r="DS13" s="226"/>
      <c r="DT13" s="224"/>
      <c r="DU13" s="225"/>
      <c r="DV13" s="225"/>
      <c r="DW13" s="225"/>
      <c r="DX13" s="226"/>
      <c r="DY13" s="224"/>
      <c r="DZ13" s="225"/>
      <c r="EA13" s="225"/>
      <c r="EB13" s="226"/>
      <c r="EC13" s="224"/>
      <c r="ED13" s="225"/>
      <c r="EE13" s="225"/>
      <c r="EF13" s="226"/>
      <c r="EG13" s="224"/>
      <c r="EH13" s="225"/>
      <c r="EI13" s="225"/>
      <c r="EJ13" s="225"/>
      <c r="EK13" s="226"/>
    </row>
    <row r="14" spans="1:156" s="283" customFormat="1" ht="9" hidden="1" customHeight="1">
      <c r="B14" s="269" t="s">
        <v>278</v>
      </c>
      <c r="C14" s="270"/>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270"/>
      <c r="AE14" s="270"/>
      <c r="AF14" s="270"/>
      <c r="AG14" s="270"/>
      <c r="AH14" s="270"/>
      <c r="AI14" s="270"/>
      <c r="AJ14" s="270"/>
      <c r="AK14" s="270"/>
      <c r="AL14" s="270"/>
      <c r="AM14" s="270"/>
      <c r="AN14" s="270"/>
      <c r="AO14" s="270"/>
      <c r="AP14" s="270"/>
      <c r="AQ14" s="270"/>
      <c r="AR14" s="270"/>
      <c r="AS14" s="270"/>
      <c r="AT14" s="270"/>
      <c r="AU14" s="270"/>
      <c r="AV14" s="270"/>
      <c r="AW14" s="270"/>
      <c r="AX14" s="270"/>
      <c r="AY14" s="270"/>
      <c r="AZ14" s="270"/>
      <c r="BA14" s="270"/>
      <c r="BB14" s="271"/>
      <c r="BC14" s="269"/>
      <c r="BD14" s="270"/>
      <c r="BE14" s="270"/>
      <c r="BF14" s="271"/>
      <c r="BG14" s="269"/>
      <c r="BH14" s="270"/>
      <c r="BI14" s="270"/>
      <c r="BJ14" s="270"/>
      <c r="BK14" s="271"/>
      <c r="BL14" s="269"/>
      <c r="BM14" s="270"/>
      <c r="BN14" s="270"/>
      <c r="BO14" s="271"/>
      <c r="BP14" s="269"/>
      <c r="BQ14" s="270"/>
      <c r="BR14" s="270"/>
      <c r="BS14" s="271"/>
      <c r="BT14" s="269"/>
      <c r="BU14" s="270"/>
      <c r="BV14" s="270"/>
      <c r="BW14" s="270"/>
      <c r="BX14" s="271"/>
      <c r="BY14" s="269"/>
      <c r="BZ14" s="270"/>
      <c r="CA14" s="270"/>
      <c r="CB14" s="321"/>
      <c r="CC14" s="324"/>
      <c r="CD14" s="323"/>
      <c r="CE14" s="323"/>
      <c r="CF14" s="271"/>
      <c r="CG14" s="269"/>
      <c r="CH14" s="270"/>
      <c r="CI14" s="270"/>
      <c r="CJ14" s="270"/>
      <c r="CK14" s="271"/>
      <c r="CL14" s="269"/>
      <c r="CM14" s="270"/>
      <c r="CN14" s="270"/>
      <c r="CO14" s="271"/>
      <c r="CP14" s="269"/>
      <c r="CQ14" s="270"/>
      <c r="CR14" s="270"/>
      <c r="CS14" s="271"/>
      <c r="CT14" s="269"/>
      <c r="CU14" s="270"/>
      <c r="CV14" s="270"/>
      <c r="CW14" s="270"/>
      <c r="CX14" s="271"/>
      <c r="CY14" s="269"/>
      <c r="CZ14" s="270"/>
      <c r="DA14" s="270"/>
      <c r="DB14" s="271"/>
      <c r="DC14" s="269"/>
      <c r="DD14" s="270"/>
      <c r="DE14" s="270"/>
      <c r="DF14" s="270"/>
      <c r="DG14" s="282"/>
      <c r="DH14" s="270"/>
      <c r="DI14" s="270"/>
      <c r="DJ14" s="270"/>
      <c r="DK14" s="271"/>
      <c r="DL14" s="269"/>
      <c r="DM14" s="270"/>
      <c r="DN14" s="270"/>
      <c r="DO14" s="271"/>
      <c r="DP14" s="269"/>
      <c r="DQ14" s="270"/>
      <c r="DR14" s="270"/>
      <c r="DS14" s="271"/>
      <c r="DT14" s="269"/>
      <c r="DU14" s="270"/>
      <c r="DV14" s="270"/>
      <c r="DW14" s="270"/>
      <c r="DX14" s="271"/>
      <c r="DY14" s="269"/>
      <c r="DZ14" s="270"/>
      <c r="EA14" s="270"/>
      <c r="EB14" s="271"/>
      <c r="EC14" s="269"/>
      <c r="ED14" s="270"/>
      <c r="EE14" s="270"/>
      <c r="EF14" s="271"/>
      <c r="EG14" s="269"/>
      <c r="EH14" s="270"/>
      <c r="EI14" s="270"/>
      <c r="EJ14" s="270"/>
      <c r="EK14" s="271"/>
    </row>
    <row r="15" spans="1:156" s="220" customFormat="1" ht="9" customHeight="1">
      <c r="B15" s="246" t="s">
        <v>192</v>
      </c>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373"/>
      <c r="BC15" s="224"/>
      <c r="BD15" s="225"/>
      <c r="BE15" s="225"/>
      <c r="BF15" s="226"/>
      <c r="BG15" s="224"/>
      <c r="BH15" s="225"/>
      <c r="BI15" s="225"/>
      <c r="BJ15" s="225"/>
      <c r="BK15" s="226"/>
      <c r="BL15" s="224"/>
      <c r="BM15" s="225"/>
      <c r="BN15" s="225"/>
      <c r="BO15" s="226"/>
      <c r="BP15" s="224"/>
      <c r="BQ15" s="225"/>
      <c r="BR15" s="225"/>
      <c r="BS15" s="226"/>
      <c r="BT15" s="224"/>
      <c r="BU15" s="225"/>
      <c r="BV15" s="225"/>
      <c r="BW15" s="225"/>
      <c r="BX15" s="226"/>
      <c r="BY15" s="224"/>
      <c r="BZ15" s="225"/>
      <c r="CA15" s="225"/>
      <c r="CB15" s="226"/>
      <c r="CC15" s="269"/>
      <c r="CD15" s="225"/>
      <c r="CE15" s="225"/>
      <c r="CF15" s="240"/>
      <c r="CG15" s="224" t="s">
        <v>226</v>
      </c>
      <c r="CH15" s="225"/>
      <c r="CI15" s="225"/>
      <c r="CJ15" s="225"/>
      <c r="CK15" s="226"/>
      <c r="CL15" s="224"/>
      <c r="CM15" s="225"/>
      <c r="CN15" s="225"/>
      <c r="CO15" s="226"/>
      <c r="CP15" s="224"/>
      <c r="CQ15" s="225"/>
      <c r="CR15" s="225"/>
      <c r="CS15" s="226"/>
      <c r="CT15" s="224"/>
      <c r="CU15" s="225"/>
      <c r="CV15" s="225"/>
      <c r="CW15" s="225"/>
      <c r="CX15" s="226"/>
      <c r="CY15" s="224"/>
      <c r="CZ15" s="225"/>
      <c r="DA15" s="225"/>
      <c r="DB15" s="226"/>
      <c r="DC15" s="224"/>
      <c r="DD15" s="225"/>
      <c r="DE15" s="225"/>
      <c r="DF15" s="225"/>
      <c r="DG15" s="257"/>
      <c r="DH15" s="225"/>
      <c r="DI15" s="225"/>
      <c r="DJ15" s="225"/>
      <c r="DK15" s="226"/>
      <c r="DL15" s="224"/>
      <c r="DM15" s="225"/>
      <c r="DN15" s="225"/>
      <c r="DO15" s="226"/>
      <c r="DP15" s="224"/>
      <c r="DQ15" s="225"/>
      <c r="DR15" s="225"/>
      <c r="DS15" s="226"/>
      <c r="DT15" s="224"/>
      <c r="DU15" s="225"/>
      <c r="DV15" s="225"/>
      <c r="DW15" s="225"/>
      <c r="DX15" s="226"/>
      <c r="DY15" s="224"/>
      <c r="DZ15" s="225"/>
      <c r="EA15" s="225"/>
      <c r="EB15" s="226"/>
      <c r="EC15" s="224"/>
      <c r="ED15" s="225"/>
      <c r="EE15" s="225"/>
      <c r="EF15" s="226"/>
      <c r="EG15" s="224"/>
      <c r="EH15" s="225"/>
      <c r="EI15" s="225"/>
      <c r="EJ15" s="225"/>
      <c r="EK15" s="226"/>
    </row>
    <row r="16" spans="1:156" s="220" customFormat="1" ht="9" hidden="1" customHeight="1">
      <c r="B16" s="246" t="s">
        <v>190</v>
      </c>
      <c r="C16" s="247"/>
      <c r="D16" s="247"/>
      <c r="E16" s="247"/>
      <c r="F16" s="247"/>
      <c r="G16" s="247"/>
      <c r="H16" s="247"/>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48"/>
      <c r="BC16" s="224"/>
      <c r="BD16" s="225"/>
      <c r="BE16" s="225"/>
      <c r="BF16" s="226"/>
      <c r="BG16" s="224"/>
      <c r="BH16" s="225"/>
      <c r="BI16" s="225"/>
      <c r="BJ16" s="225"/>
      <c r="BK16" s="226"/>
      <c r="BL16" s="224"/>
      <c r="BM16" s="225"/>
      <c r="BN16" s="225"/>
      <c r="BO16" s="226"/>
      <c r="BP16" s="224"/>
      <c r="BQ16" s="225"/>
      <c r="BR16" s="225"/>
      <c r="BS16" s="226"/>
      <c r="BT16" s="224"/>
      <c r="BU16" s="225"/>
      <c r="BV16" s="225"/>
      <c r="BW16" s="225"/>
      <c r="BX16" s="226"/>
      <c r="BY16" s="224"/>
      <c r="BZ16" s="225"/>
      <c r="CA16" s="225"/>
      <c r="CB16" s="226"/>
      <c r="CC16" s="269"/>
      <c r="CD16" s="270"/>
      <c r="CE16" s="270"/>
      <c r="CF16" s="241"/>
      <c r="CG16" s="239"/>
      <c r="CH16" s="225"/>
      <c r="CI16" s="225"/>
      <c r="CJ16" s="225"/>
      <c r="CK16" s="226"/>
      <c r="CL16" s="224"/>
      <c r="CM16" s="225"/>
      <c r="CN16" s="225"/>
      <c r="CO16" s="226"/>
      <c r="CP16" s="224"/>
      <c r="CQ16" s="225"/>
      <c r="CR16" s="225"/>
      <c r="CS16" s="226"/>
      <c r="CT16" s="224"/>
      <c r="CU16" s="225"/>
      <c r="CV16" s="225"/>
      <c r="CW16" s="225"/>
      <c r="CX16" s="226"/>
      <c r="CY16" s="224"/>
      <c r="CZ16" s="225"/>
      <c r="DA16" s="225"/>
      <c r="DB16" s="226"/>
      <c r="DC16" s="224"/>
      <c r="DD16" s="225"/>
      <c r="DE16" s="225"/>
      <c r="DF16" s="225"/>
      <c r="DG16" s="257"/>
      <c r="DH16" s="225"/>
      <c r="DI16" s="225"/>
      <c r="DJ16" s="225"/>
      <c r="DK16" s="226"/>
      <c r="DL16" s="224"/>
      <c r="DM16" s="225"/>
      <c r="DN16" s="225"/>
      <c r="DO16" s="226"/>
      <c r="DP16" s="224"/>
      <c r="DQ16" s="225"/>
      <c r="DR16" s="225"/>
      <c r="DS16" s="226"/>
      <c r="DT16" s="224"/>
      <c r="DU16" s="225"/>
      <c r="DV16" s="225"/>
      <c r="DW16" s="225"/>
      <c r="DX16" s="226"/>
      <c r="DY16" s="224"/>
      <c r="DZ16" s="225"/>
      <c r="EA16" s="225"/>
      <c r="EB16" s="226"/>
      <c r="EC16" s="224"/>
      <c r="ED16" s="225"/>
      <c r="EE16" s="225"/>
      <c r="EF16" s="226"/>
      <c r="EG16" s="224"/>
      <c r="EH16" s="225"/>
      <c r="EI16" s="225"/>
      <c r="EJ16" s="225"/>
      <c r="EK16" s="226"/>
    </row>
    <row r="17" spans="1:151" s="220" customFormat="1" ht="9" hidden="1" customHeight="1">
      <c r="B17" s="246" t="s">
        <v>191</v>
      </c>
      <c r="C17" s="247"/>
      <c r="D17" s="247"/>
      <c r="E17" s="247"/>
      <c r="F17" s="247"/>
      <c r="G17" s="247"/>
      <c r="H17" s="247"/>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7"/>
      <c r="AP17" s="247"/>
      <c r="AQ17" s="247"/>
      <c r="AR17" s="247"/>
      <c r="AS17" s="247"/>
      <c r="AT17" s="247"/>
      <c r="AU17" s="247"/>
      <c r="AV17" s="247"/>
      <c r="AW17" s="247"/>
      <c r="AX17" s="247"/>
      <c r="AY17" s="247"/>
      <c r="AZ17" s="247"/>
      <c r="BA17" s="247"/>
      <c r="BB17" s="248"/>
      <c r="BC17" s="224"/>
      <c r="BD17" s="225"/>
      <c r="BE17" s="225"/>
      <c r="BF17" s="226"/>
      <c r="BG17" s="224"/>
      <c r="BH17" s="225"/>
      <c r="BI17" s="225"/>
      <c r="BJ17" s="225"/>
      <c r="BK17" s="226"/>
      <c r="BL17" s="224"/>
      <c r="BM17" s="225"/>
      <c r="BN17" s="225"/>
      <c r="BO17" s="226"/>
      <c r="BP17" s="224"/>
      <c r="BQ17" s="225"/>
      <c r="BR17" s="225"/>
      <c r="BS17" s="226"/>
      <c r="BT17" s="224"/>
      <c r="BU17" s="225"/>
      <c r="BV17" s="225"/>
      <c r="BW17" s="225"/>
      <c r="BX17" s="226"/>
      <c r="BY17" s="224"/>
      <c r="BZ17" s="225"/>
      <c r="CA17" s="225"/>
      <c r="CB17" s="226"/>
      <c r="CC17" s="269"/>
      <c r="CD17" s="270"/>
      <c r="CE17" s="270"/>
      <c r="CF17" s="237"/>
      <c r="CG17" s="238"/>
      <c r="CH17" s="236"/>
      <c r="CI17" s="236"/>
      <c r="CJ17" s="236"/>
      <c r="CK17" s="237"/>
      <c r="CL17" s="238"/>
      <c r="CM17" s="225"/>
      <c r="CN17" s="225"/>
      <c r="CO17" s="226"/>
      <c r="CP17" s="224"/>
      <c r="CQ17" s="225"/>
      <c r="CR17" s="225"/>
      <c r="CS17" s="226"/>
      <c r="CT17" s="224"/>
      <c r="CU17" s="225"/>
      <c r="CV17" s="225"/>
      <c r="CW17" s="225"/>
      <c r="CX17" s="226"/>
      <c r="CY17" s="224"/>
      <c r="CZ17" s="225"/>
      <c r="DA17" s="225"/>
      <c r="DB17" s="226"/>
      <c r="DC17" s="224"/>
      <c r="DD17" s="225"/>
      <c r="DE17" s="225"/>
      <c r="DF17" s="225"/>
      <c r="DG17" s="257"/>
      <c r="DH17" s="225"/>
      <c r="DI17" s="225"/>
      <c r="DJ17" s="225"/>
      <c r="DK17" s="226"/>
      <c r="DL17" s="224"/>
      <c r="DM17" s="225"/>
      <c r="DN17" s="225"/>
      <c r="DO17" s="226"/>
      <c r="DP17" s="224"/>
      <c r="DQ17" s="225"/>
      <c r="DR17" s="225"/>
      <c r="DS17" s="226"/>
      <c r="DT17" s="224"/>
      <c r="DU17" s="225"/>
      <c r="DV17" s="225"/>
      <c r="DW17" s="225"/>
      <c r="DX17" s="226"/>
      <c r="DY17" s="224"/>
      <c r="DZ17" s="225"/>
      <c r="EA17" s="225"/>
      <c r="EB17" s="226"/>
      <c r="EC17" s="224"/>
      <c r="ED17" s="225"/>
      <c r="EE17" s="225"/>
      <c r="EF17" s="226"/>
      <c r="EG17" s="224"/>
      <c r="EH17" s="225"/>
      <c r="EI17" s="225"/>
      <c r="EJ17" s="225"/>
      <c r="EK17" s="226"/>
      <c r="EU17" s="244"/>
    </row>
    <row r="18" spans="1:151" hidden="1">
      <c r="A18"/>
      <c r="B18" s="249" t="s">
        <v>201</v>
      </c>
      <c r="C18" s="265"/>
      <c r="D18" s="265"/>
      <c r="E18" s="265"/>
      <c r="F18" s="265"/>
      <c r="G18" s="265"/>
      <c r="H18" s="265"/>
      <c r="I18" s="265"/>
      <c r="J18" s="265"/>
      <c r="K18" s="265"/>
      <c r="L18" s="265"/>
      <c r="M18" s="265"/>
      <c r="N18" s="265"/>
      <c r="O18" s="265"/>
      <c r="P18" s="265"/>
      <c r="Q18" s="265"/>
      <c r="R18" s="265"/>
      <c r="S18" s="265"/>
      <c r="T18" s="265"/>
      <c r="U18" s="265"/>
      <c r="V18" s="265"/>
      <c r="W18" s="265"/>
      <c r="X18" s="265"/>
      <c r="Y18" s="265"/>
      <c r="Z18" s="265"/>
      <c r="AA18" s="265"/>
      <c r="AB18" s="265"/>
      <c r="AC18" s="265"/>
      <c r="AD18" s="265"/>
      <c r="AE18" s="265"/>
      <c r="AF18" s="265"/>
      <c r="AG18" s="265"/>
      <c r="AH18" s="265"/>
      <c r="AI18" s="265"/>
      <c r="AJ18" s="265"/>
      <c r="AK18" s="265"/>
      <c r="AL18" s="265"/>
      <c r="AM18" s="265"/>
      <c r="AN18" s="265"/>
      <c r="AO18" s="265"/>
      <c r="AP18" s="265"/>
      <c r="AQ18" s="265"/>
      <c r="AR18" s="265"/>
      <c r="AS18" s="265"/>
      <c r="AT18" s="265"/>
      <c r="AU18" s="265"/>
      <c r="AV18" s="265"/>
      <c r="AW18" s="265"/>
      <c r="AX18" s="265"/>
      <c r="AY18" s="265"/>
      <c r="AZ18" s="265"/>
      <c r="BA18" s="265"/>
      <c r="BB18" s="251" t="s">
        <v>224</v>
      </c>
      <c r="BC18" s="266"/>
      <c r="BD18" s="265"/>
      <c r="BE18" s="265"/>
      <c r="BF18" s="265"/>
      <c r="BG18" s="265"/>
      <c r="BH18" s="265"/>
      <c r="BI18" s="265"/>
      <c r="BJ18" s="265"/>
      <c r="BK18" s="265"/>
      <c r="BL18" s="265"/>
      <c r="BM18" s="265"/>
      <c r="BN18" s="265"/>
      <c r="BO18" s="265"/>
      <c r="BP18" s="265"/>
      <c r="BQ18" s="265"/>
      <c r="BR18" s="265"/>
      <c r="BS18" s="265"/>
      <c r="BT18" s="265"/>
      <c r="BU18" s="265"/>
      <c r="BV18" s="265"/>
      <c r="BW18" s="265"/>
      <c r="BX18" s="265"/>
      <c r="BY18" s="265"/>
      <c r="BZ18" s="265"/>
      <c r="CA18" s="265"/>
      <c r="CB18" s="265"/>
      <c r="CC18" s="265"/>
      <c r="CD18" s="265"/>
      <c r="CE18" s="265"/>
      <c r="CF18" s="265"/>
      <c r="CG18" s="265"/>
      <c r="CH18" s="265"/>
      <c r="CI18" s="265"/>
      <c r="CJ18" s="265"/>
      <c r="CK18" s="265"/>
      <c r="CL18" s="265"/>
      <c r="CM18" s="265"/>
      <c r="CN18" s="265"/>
      <c r="CO18" s="265"/>
      <c r="CP18" s="265"/>
      <c r="CQ18" s="265"/>
      <c r="CR18" s="265"/>
      <c r="CS18" s="265"/>
      <c r="CT18" s="265"/>
      <c r="CU18" s="265"/>
      <c r="CV18" s="265"/>
      <c r="CW18" s="265"/>
      <c r="CX18" s="265"/>
      <c r="CY18" s="265"/>
      <c r="CZ18" s="265"/>
      <c r="DA18" s="265"/>
      <c r="DB18" s="265"/>
      <c r="DC18" s="265"/>
      <c r="DD18" s="265"/>
      <c r="DE18" s="265"/>
      <c r="DF18" s="265"/>
      <c r="DG18" s="267"/>
      <c r="DH18" s="265"/>
      <c r="DI18" s="265"/>
      <c r="DJ18" s="265"/>
      <c r="DK18" s="265"/>
      <c r="DL18" s="265"/>
      <c r="DM18" s="265"/>
      <c r="DN18" s="265"/>
      <c r="DO18" s="265"/>
      <c r="DP18" s="265"/>
      <c r="DQ18" s="265"/>
      <c r="DR18" s="265"/>
      <c r="DS18" s="265"/>
      <c r="DT18" s="265"/>
      <c r="DU18" s="265"/>
      <c r="DV18" s="265"/>
      <c r="DW18" s="265"/>
      <c r="DX18" s="265"/>
      <c r="DY18" s="265"/>
      <c r="DZ18" s="265"/>
      <c r="EA18" s="265"/>
      <c r="EB18" s="265"/>
      <c r="EC18" s="265"/>
      <c r="ED18" s="265"/>
      <c r="EE18" s="265"/>
      <c r="EF18" s="265"/>
      <c r="EG18" s="265"/>
      <c r="EH18" s="265"/>
      <c r="EI18" s="265"/>
      <c r="EJ18" s="265"/>
      <c r="EK18" s="268"/>
    </row>
    <row r="19" spans="1:151" s="220" customFormat="1" ht="9" hidden="1" customHeight="1">
      <c r="B19" s="246" t="s">
        <v>220</v>
      </c>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8"/>
      <c r="BC19" s="224"/>
      <c r="BD19" s="225"/>
      <c r="BE19" s="225"/>
      <c r="BF19" s="226"/>
      <c r="BG19" s="224"/>
      <c r="BH19" s="225"/>
      <c r="BI19" s="225"/>
      <c r="BJ19" s="225"/>
      <c r="BK19" s="226"/>
      <c r="BL19" s="224"/>
      <c r="BM19" s="225"/>
      <c r="BN19" s="225"/>
      <c r="BO19" s="226"/>
      <c r="BP19" s="224"/>
      <c r="BQ19" s="270"/>
      <c r="BR19" s="270"/>
      <c r="BS19" s="271"/>
      <c r="BT19" s="269"/>
      <c r="BU19" s="270" t="s">
        <v>227</v>
      </c>
      <c r="BV19" s="270"/>
      <c r="BW19" s="270"/>
      <c r="BX19" s="271"/>
      <c r="BY19" s="269"/>
      <c r="BZ19" s="270"/>
      <c r="CA19" s="270"/>
      <c r="CB19" s="271"/>
      <c r="CC19" s="224"/>
      <c r="CD19" s="225"/>
      <c r="CE19" s="225"/>
      <c r="CF19" s="226"/>
      <c r="CG19" s="225"/>
      <c r="CH19" s="225"/>
      <c r="CI19" s="225"/>
      <c r="CJ19" s="225"/>
      <c r="CK19" s="226"/>
      <c r="CL19" s="225"/>
      <c r="CM19" s="225"/>
      <c r="CN19" s="225"/>
      <c r="CO19" s="226"/>
      <c r="CP19" s="224"/>
      <c r="CQ19" s="225"/>
      <c r="CR19" s="225"/>
      <c r="CS19" s="226"/>
      <c r="CT19" s="224"/>
      <c r="CU19" s="225"/>
      <c r="CV19" s="225"/>
      <c r="CW19" s="225"/>
      <c r="CX19" s="226"/>
      <c r="CY19" s="224"/>
      <c r="CZ19" s="225"/>
      <c r="DA19" s="225"/>
      <c r="DB19" s="226"/>
      <c r="DC19" s="224"/>
      <c r="DD19" s="225"/>
      <c r="DE19" s="225"/>
      <c r="DF19" s="225"/>
      <c r="DG19" s="257"/>
      <c r="DH19" s="225"/>
      <c r="DI19" s="225"/>
      <c r="DJ19" s="225"/>
      <c r="DK19" s="226"/>
      <c r="DL19" s="224"/>
      <c r="DM19" s="225"/>
      <c r="DN19" s="225"/>
      <c r="DO19" s="226"/>
      <c r="DP19" s="224"/>
      <c r="DQ19" s="225"/>
      <c r="DR19" s="225"/>
      <c r="DS19" s="226"/>
      <c r="DT19" s="224"/>
      <c r="DU19" s="225"/>
      <c r="DV19" s="225"/>
      <c r="DW19" s="225"/>
      <c r="DX19" s="226"/>
      <c r="DY19" s="224"/>
      <c r="DZ19" s="225"/>
      <c r="EA19" s="225"/>
      <c r="EB19" s="226"/>
      <c r="EC19" s="224"/>
      <c r="ED19" s="225"/>
      <c r="EE19" s="225"/>
      <c r="EF19" s="226"/>
      <c r="EG19" s="224"/>
      <c r="EH19" s="225"/>
      <c r="EI19" s="225"/>
      <c r="EJ19" s="225"/>
      <c r="EK19" s="226"/>
    </row>
    <row r="20" spans="1:151" s="220" customFormat="1" ht="9" hidden="1" customHeight="1">
      <c r="B20" s="246" t="s">
        <v>53</v>
      </c>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8"/>
      <c r="BC20" s="224"/>
      <c r="BD20" s="225"/>
      <c r="BE20" s="225"/>
      <c r="BF20" s="226"/>
      <c r="BG20" s="224"/>
      <c r="BH20" s="225"/>
      <c r="BI20" s="225"/>
      <c r="BJ20" s="225"/>
      <c r="BK20" s="226"/>
      <c r="BL20" s="224"/>
      <c r="BM20" s="225"/>
      <c r="BN20" s="225"/>
      <c r="BO20" s="226"/>
      <c r="BP20" s="224"/>
      <c r="BQ20" s="270"/>
      <c r="BR20" s="270"/>
      <c r="BS20" s="271"/>
      <c r="BT20" s="269"/>
      <c r="BU20" s="270" t="s">
        <v>227</v>
      </c>
      <c r="BV20" s="270"/>
      <c r="BW20" s="270"/>
      <c r="BX20" s="271"/>
      <c r="BY20" s="269"/>
      <c r="BZ20" s="270"/>
      <c r="CA20" s="270"/>
      <c r="CB20" s="271"/>
      <c r="CC20" s="225"/>
      <c r="CD20" s="225"/>
      <c r="CE20" s="225"/>
      <c r="CF20" s="226"/>
      <c r="CG20" s="225"/>
      <c r="CH20" s="225"/>
      <c r="CI20" s="225"/>
      <c r="CJ20" s="225"/>
      <c r="CK20" s="226"/>
      <c r="CL20" s="225"/>
      <c r="CM20" s="225"/>
      <c r="CN20" s="225"/>
      <c r="CO20" s="226"/>
      <c r="CP20" s="224"/>
      <c r="CQ20" s="225"/>
      <c r="CR20" s="225"/>
      <c r="CS20" s="226"/>
      <c r="CT20" s="224"/>
      <c r="CU20" s="225"/>
      <c r="CV20" s="225"/>
      <c r="CW20" s="225"/>
      <c r="CX20" s="226"/>
      <c r="CY20" s="224"/>
      <c r="CZ20" s="225"/>
      <c r="DA20" s="225"/>
      <c r="DB20" s="226"/>
      <c r="DC20" s="224"/>
      <c r="DD20" s="225"/>
      <c r="DE20" s="225"/>
      <c r="DF20" s="225"/>
      <c r="DG20" s="257"/>
      <c r="DH20" s="225"/>
      <c r="DI20" s="225"/>
      <c r="DJ20" s="225"/>
      <c r="DK20" s="226"/>
      <c r="DL20" s="224"/>
      <c r="DM20" s="225"/>
      <c r="DN20" s="225"/>
      <c r="DO20" s="226"/>
      <c r="DP20" s="224"/>
      <c r="DQ20" s="225"/>
      <c r="DR20" s="225"/>
      <c r="DS20" s="226"/>
      <c r="DT20" s="224"/>
      <c r="DU20" s="225"/>
      <c r="DV20" s="225"/>
      <c r="DW20" s="225"/>
      <c r="DX20" s="226"/>
      <c r="DY20" s="224"/>
      <c r="DZ20" s="225"/>
      <c r="EA20" s="225"/>
      <c r="EB20" s="226"/>
      <c r="EC20" s="224"/>
      <c r="ED20" s="225"/>
      <c r="EE20" s="225"/>
      <c r="EF20" s="226"/>
      <c r="EG20" s="224"/>
      <c r="EH20" s="225"/>
      <c r="EI20" s="225"/>
      <c r="EJ20" s="225"/>
      <c r="EK20" s="226"/>
    </row>
    <row r="21" spans="1:151" s="220" customFormat="1" ht="9" hidden="1" customHeight="1">
      <c r="B21" s="246" t="s">
        <v>196</v>
      </c>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8"/>
      <c r="BC21" s="224"/>
      <c r="BD21" s="225"/>
      <c r="BE21" s="225"/>
      <c r="BF21" s="226"/>
      <c r="BG21" s="224"/>
      <c r="BH21" s="225"/>
      <c r="BI21" s="225"/>
      <c r="BJ21" s="225"/>
      <c r="BK21" s="226"/>
      <c r="BL21" s="224"/>
      <c r="BM21" s="225"/>
      <c r="BN21" s="225"/>
      <c r="BO21" s="226"/>
      <c r="BP21" s="224"/>
      <c r="BQ21" s="225"/>
      <c r="BR21" s="225"/>
      <c r="BS21" s="226"/>
      <c r="BT21" s="224"/>
      <c r="BU21" s="225"/>
      <c r="BV21" s="225"/>
      <c r="BW21" s="225"/>
      <c r="BX21" s="226"/>
      <c r="BY21" s="269"/>
      <c r="BZ21" s="270"/>
      <c r="CA21" s="270"/>
      <c r="CB21" s="271"/>
      <c r="CC21" s="269"/>
      <c r="CD21" s="232"/>
      <c r="CE21" s="232"/>
      <c r="CF21" s="230"/>
      <c r="CG21" s="231"/>
      <c r="CH21" s="232"/>
      <c r="CI21" s="232"/>
      <c r="CJ21" s="232"/>
      <c r="CK21" s="230"/>
      <c r="CL21" s="269"/>
      <c r="CM21" s="225"/>
      <c r="CN21" s="225"/>
      <c r="CO21" s="226"/>
      <c r="CP21" s="224"/>
      <c r="CQ21" s="225"/>
      <c r="CR21" s="225"/>
      <c r="CS21" s="226"/>
      <c r="CT21" s="224"/>
      <c r="CU21" s="225"/>
      <c r="CV21" s="225"/>
      <c r="CW21" s="225"/>
      <c r="CX21" s="226"/>
      <c r="CY21" s="224"/>
      <c r="CZ21" s="225"/>
      <c r="DA21" s="225"/>
      <c r="DB21" s="226"/>
      <c r="DC21" s="224"/>
      <c r="DD21" s="225"/>
      <c r="DE21" s="225"/>
      <c r="DF21" s="225"/>
      <c r="DG21" s="257"/>
      <c r="DH21" s="225"/>
      <c r="DI21" s="225"/>
      <c r="DJ21" s="225"/>
      <c r="DK21" s="226"/>
      <c r="DL21" s="224"/>
      <c r="DM21" s="225"/>
      <c r="DN21" s="225"/>
      <c r="DO21" s="226"/>
      <c r="DP21" s="224"/>
      <c r="DQ21" s="225"/>
      <c r="DR21" s="225"/>
      <c r="DS21" s="226"/>
      <c r="DT21" s="224"/>
      <c r="DU21" s="225"/>
      <c r="DV21" s="225"/>
      <c r="DW21" s="225"/>
      <c r="DX21" s="226"/>
      <c r="DY21" s="224"/>
      <c r="DZ21" s="225"/>
      <c r="EA21" s="225"/>
      <c r="EB21" s="226"/>
      <c r="EC21" s="224"/>
      <c r="ED21" s="225"/>
      <c r="EE21" s="225"/>
      <c r="EF21" s="226"/>
      <c r="EG21" s="224"/>
      <c r="EH21" s="225"/>
      <c r="EI21" s="225"/>
      <c r="EJ21" s="225"/>
      <c r="EK21" s="226"/>
    </row>
    <row r="22" spans="1:151" s="220" customFormat="1" ht="9" hidden="1" customHeight="1">
      <c r="B22" s="246" t="s">
        <v>197</v>
      </c>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8"/>
      <c r="BC22" s="224"/>
      <c r="BD22" s="225"/>
      <c r="BE22" s="225"/>
      <c r="BF22" s="226"/>
      <c r="BG22" s="224"/>
      <c r="BH22" s="225"/>
      <c r="BI22" s="225"/>
      <c r="BJ22" s="225"/>
      <c r="BK22" s="226"/>
      <c r="BL22" s="224"/>
      <c r="BM22" s="225"/>
      <c r="BN22" s="225"/>
      <c r="BO22" s="226"/>
      <c r="BP22" s="224"/>
      <c r="BQ22" s="225"/>
      <c r="BR22" s="225"/>
      <c r="BS22" s="226"/>
      <c r="BT22" s="224"/>
      <c r="BU22" s="225"/>
      <c r="BV22" s="225"/>
      <c r="BW22" s="225"/>
      <c r="BX22" s="226"/>
      <c r="BY22" s="224"/>
      <c r="BZ22" s="225"/>
      <c r="CA22" s="270"/>
      <c r="CB22" s="271"/>
      <c r="CC22" s="269"/>
      <c r="CD22" s="270"/>
      <c r="CE22" s="272"/>
      <c r="CF22" s="230"/>
      <c r="CG22" s="272"/>
      <c r="CH22" s="272"/>
      <c r="CI22" s="232"/>
      <c r="CJ22" s="232"/>
      <c r="CK22" s="230"/>
      <c r="CL22" s="231"/>
      <c r="CM22" s="225"/>
      <c r="CN22" s="225"/>
      <c r="CO22" s="226"/>
      <c r="CP22" s="224"/>
      <c r="CQ22" s="225"/>
      <c r="CR22" s="225"/>
      <c r="CS22" s="226"/>
      <c r="CT22" s="224"/>
      <c r="CU22" s="225"/>
      <c r="CV22" s="225"/>
      <c r="CW22" s="225"/>
      <c r="CX22" s="226"/>
      <c r="CY22" s="224"/>
      <c r="CZ22" s="225"/>
      <c r="DA22" s="225"/>
      <c r="DB22" s="226"/>
      <c r="DC22" s="224"/>
      <c r="DD22" s="225"/>
      <c r="DE22" s="225"/>
      <c r="DF22" s="225"/>
      <c r="DG22" s="257"/>
      <c r="DH22" s="225"/>
      <c r="DI22" s="225"/>
      <c r="DJ22" s="225"/>
      <c r="DK22" s="226"/>
      <c r="DL22" s="224"/>
      <c r="DM22" s="225"/>
      <c r="DN22" s="225"/>
      <c r="DO22" s="226"/>
      <c r="DP22" s="224"/>
      <c r="DQ22" s="225"/>
      <c r="DR22" s="225"/>
      <c r="DS22" s="226"/>
      <c r="DT22" s="224"/>
      <c r="DU22" s="225"/>
      <c r="DV22" s="225"/>
      <c r="DW22" s="225"/>
      <c r="DX22" s="226"/>
      <c r="DY22" s="224"/>
      <c r="DZ22" s="225"/>
      <c r="EA22" s="225"/>
      <c r="EB22" s="226"/>
      <c r="EC22" s="224"/>
      <c r="ED22" s="225"/>
      <c r="EE22" s="225"/>
      <c r="EF22" s="226"/>
      <c r="EG22" s="224"/>
      <c r="EH22" s="225"/>
      <c r="EI22" s="225"/>
      <c r="EJ22" s="225"/>
      <c r="EK22" s="226"/>
    </row>
    <row r="23" spans="1:151" s="220" customFormat="1" ht="9" hidden="1" customHeight="1">
      <c r="B23" s="246" t="s">
        <v>63</v>
      </c>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8"/>
      <c r="BC23" s="224"/>
      <c r="BD23" s="225"/>
      <c r="BE23" s="225"/>
      <c r="BF23" s="226"/>
      <c r="BG23" s="224"/>
      <c r="BH23" s="225"/>
      <c r="BI23" s="225"/>
      <c r="BJ23" s="225"/>
      <c r="BK23" s="226"/>
      <c r="BL23" s="224"/>
      <c r="BM23" s="225"/>
      <c r="BN23" s="225"/>
      <c r="BO23" s="226"/>
      <c r="BP23" s="224"/>
      <c r="BQ23" s="225"/>
      <c r="BR23" s="225"/>
      <c r="BS23" s="226"/>
      <c r="BT23" s="224"/>
      <c r="BU23" s="225"/>
      <c r="BV23" s="225"/>
      <c r="BW23" s="225"/>
      <c r="BX23" s="226"/>
      <c r="BY23" s="224"/>
      <c r="BZ23" s="225"/>
      <c r="CA23" s="225"/>
      <c r="CB23" s="226"/>
      <c r="CC23" s="224"/>
      <c r="CD23" s="225"/>
      <c r="CE23" s="225"/>
      <c r="CF23" s="226"/>
      <c r="CG23" s="269"/>
      <c r="CH23" s="270">
        <v>1</v>
      </c>
      <c r="CI23" s="270">
        <v>1</v>
      </c>
      <c r="CJ23" s="270">
        <v>1</v>
      </c>
      <c r="CK23" s="271">
        <v>1</v>
      </c>
      <c r="CL23" s="275">
        <v>1</v>
      </c>
      <c r="CM23" s="278">
        <v>1</v>
      </c>
      <c r="CN23" s="276">
        <v>1</v>
      </c>
      <c r="CO23" s="277"/>
      <c r="CP23" s="269"/>
      <c r="CQ23" s="270"/>
      <c r="CR23" s="270"/>
      <c r="CS23" s="271"/>
      <c r="CT23" s="269"/>
      <c r="CU23" s="270"/>
      <c r="CV23" s="270"/>
      <c r="CW23" s="270"/>
      <c r="CX23" s="271"/>
      <c r="CY23" s="269"/>
      <c r="CZ23" s="270"/>
      <c r="DA23" s="225"/>
      <c r="DB23" s="226"/>
      <c r="DC23" s="224"/>
      <c r="DD23" s="225"/>
      <c r="DE23" s="225"/>
      <c r="DF23" s="225"/>
      <c r="DG23" s="257"/>
      <c r="DH23" s="225"/>
      <c r="DI23" s="225"/>
      <c r="DJ23" s="225"/>
      <c r="DK23" s="226"/>
      <c r="DL23" s="224"/>
      <c r="DM23" s="225"/>
      <c r="DN23" s="225"/>
      <c r="DO23" s="226"/>
      <c r="DP23" s="224"/>
      <c r="DQ23" s="225"/>
      <c r="DR23" s="225"/>
      <c r="DS23" s="226"/>
      <c r="DT23" s="224"/>
      <c r="DU23" s="225"/>
      <c r="DV23" s="225"/>
      <c r="DW23" s="225"/>
      <c r="DX23" s="226"/>
      <c r="DY23" s="224"/>
      <c r="DZ23" s="225"/>
      <c r="EA23" s="225"/>
      <c r="EB23" s="226"/>
      <c r="EC23" s="224"/>
      <c r="ED23" s="225"/>
      <c r="EE23" s="225"/>
      <c r="EF23" s="226"/>
      <c r="EG23" s="224"/>
      <c r="EH23" s="225"/>
      <c r="EI23" s="225"/>
      <c r="EJ23" s="225"/>
      <c r="EK23" s="226"/>
    </row>
    <row r="24" spans="1:151" s="283" customFormat="1" ht="9" hidden="1" customHeight="1">
      <c r="B24" s="269"/>
      <c r="C24" s="270"/>
      <c r="D24" s="270"/>
      <c r="E24" s="270"/>
      <c r="F24" s="270"/>
      <c r="G24" s="270"/>
      <c r="H24" s="270"/>
      <c r="I24" s="270"/>
      <c r="J24" s="270"/>
      <c r="K24" s="270"/>
      <c r="L24" s="270"/>
      <c r="M24" s="270"/>
      <c r="N24" s="270"/>
      <c r="O24" s="270"/>
      <c r="P24" s="270"/>
      <c r="Q24" s="270"/>
      <c r="R24" s="270"/>
      <c r="S24" s="270"/>
      <c r="T24" s="270"/>
      <c r="U24" s="270"/>
      <c r="V24" s="270"/>
      <c r="W24" s="270"/>
      <c r="X24" s="270"/>
      <c r="Y24" s="270"/>
      <c r="Z24" s="270"/>
      <c r="AA24" s="270"/>
      <c r="AB24" s="270"/>
      <c r="AC24" s="270"/>
      <c r="AD24" s="270"/>
      <c r="AE24" s="270"/>
      <c r="AF24" s="270"/>
      <c r="AG24" s="270"/>
      <c r="AH24" s="270"/>
      <c r="AI24" s="270"/>
      <c r="AJ24" s="270"/>
      <c r="AK24" s="270"/>
      <c r="AL24" s="270"/>
      <c r="AM24" s="270"/>
      <c r="AN24" s="270"/>
      <c r="AO24" s="270"/>
      <c r="AP24" s="270"/>
      <c r="AQ24" s="270"/>
      <c r="AR24" s="270"/>
      <c r="AS24" s="270"/>
      <c r="AT24" s="270"/>
      <c r="AU24" s="270"/>
      <c r="AV24" s="270"/>
      <c r="AW24" s="270"/>
      <c r="AX24" s="270"/>
      <c r="AY24" s="270"/>
      <c r="AZ24" s="270"/>
      <c r="BA24" s="270"/>
      <c r="BB24" s="271"/>
      <c r="BC24" s="269"/>
      <c r="BD24" s="270"/>
      <c r="BE24" s="270"/>
      <c r="BF24" s="271"/>
      <c r="BG24" s="269"/>
      <c r="BH24" s="270"/>
      <c r="BI24" s="270"/>
      <c r="BJ24" s="270"/>
      <c r="BK24" s="271"/>
      <c r="BL24" s="269"/>
      <c r="BM24" s="270"/>
      <c r="BN24" s="270"/>
      <c r="BO24" s="271"/>
      <c r="BP24" s="269"/>
      <c r="BQ24" s="270"/>
      <c r="BR24" s="270"/>
      <c r="BS24" s="271"/>
      <c r="BT24" s="269"/>
      <c r="BU24" s="270"/>
      <c r="BV24" s="270"/>
      <c r="BW24" s="270"/>
      <c r="BX24" s="271"/>
      <c r="BY24" s="269"/>
      <c r="BZ24" s="270"/>
      <c r="CA24" s="270"/>
      <c r="CB24" s="271"/>
      <c r="CC24" s="269"/>
      <c r="CD24" s="270"/>
      <c r="CE24" s="270"/>
      <c r="CF24" s="271"/>
      <c r="CG24" s="269"/>
      <c r="CH24" s="270"/>
      <c r="CI24" s="270"/>
      <c r="CJ24" s="270"/>
      <c r="CK24" s="237"/>
      <c r="CL24" s="236"/>
      <c r="CM24" s="294"/>
      <c r="CN24" s="294"/>
      <c r="CO24" s="277"/>
      <c r="CP24" s="269"/>
      <c r="CQ24" s="270"/>
      <c r="CR24" s="270"/>
      <c r="CS24" s="271"/>
      <c r="CT24" s="269"/>
      <c r="CU24" s="270"/>
      <c r="CV24" s="270"/>
      <c r="CW24" s="270"/>
      <c r="CX24" s="271"/>
      <c r="CY24" s="269"/>
      <c r="CZ24" s="270"/>
      <c r="DA24" s="270"/>
      <c r="DB24" s="271"/>
      <c r="DC24" s="270"/>
      <c r="DD24" s="270"/>
      <c r="DE24" s="270"/>
      <c r="DF24" s="270"/>
      <c r="DG24" s="282"/>
      <c r="DH24" s="270"/>
      <c r="DI24" s="270"/>
      <c r="DJ24" s="270"/>
      <c r="DK24" s="271"/>
      <c r="DL24" s="269"/>
      <c r="DM24" s="270"/>
      <c r="DN24" s="270"/>
      <c r="DO24" s="271"/>
      <c r="DP24" s="269"/>
      <c r="DQ24" s="270"/>
      <c r="DR24" s="270"/>
      <c r="DS24" s="271"/>
      <c r="DT24" s="269"/>
      <c r="DU24" s="270"/>
      <c r="DV24" s="270"/>
      <c r="DW24" s="270"/>
      <c r="DX24" s="271"/>
      <c r="DY24" s="269"/>
      <c r="DZ24" s="270"/>
      <c r="EA24" s="270"/>
      <c r="EB24" s="271"/>
      <c r="EC24" s="269"/>
      <c r="ED24" s="270"/>
      <c r="EE24" s="270"/>
      <c r="EF24" s="271"/>
      <c r="EG24" s="269"/>
      <c r="EH24" s="270"/>
      <c r="EI24" s="270"/>
      <c r="EJ24" s="270"/>
      <c r="EK24" s="271"/>
    </row>
    <row r="25" spans="1:151" s="220" customFormat="1" ht="9" customHeight="1">
      <c r="B25" s="246" t="s">
        <v>192</v>
      </c>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373"/>
      <c r="BC25" s="224"/>
      <c r="BD25" s="225"/>
      <c r="BE25" s="225"/>
      <c r="BF25" s="226"/>
      <c r="BG25" s="224"/>
      <c r="BH25" s="225"/>
      <c r="BI25" s="225"/>
      <c r="BJ25" s="225"/>
      <c r="BK25" s="226"/>
      <c r="BL25" s="224"/>
      <c r="BM25" s="225"/>
      <c r="BN25" s="225"/>
      <c r="BO25" s="226"/>
      <c r="BP25" s="224"/>
      <c r="BQ25" s="225"/>
      <c r="BR25" s="225"/>
      <c r="BS25" s="226"/>
      <c r="BT25" s="224"/>
      <c r="BU25" s="225"/>
      <c r="BV25" s="225"/>
      <c r="BW25" s="225"/>
      <c r="BX25" s="226"/>
      <c r="BY25" s="224"/>
      <c r="BZ25" s="225"/>
      <c r="CA25" s="225"/>
      <c r="CB25" s="226"/>
      <c r="CC25" s="224"/>
      <c r="CD25" s="225"/>
      <c r="CE25" s="225"/>
      <c r="CF25" s="226"/>
      <c r="CG25" s="224"/>
      <c r="CH25" s="225"/>
      <c r="CI25" s="225"/>
      <c r="CJ25" s="270"/>
      <c r="CK25" s="271"/>
      <c r="CL25" s="270"/>
      <c r="CM25" s="270"/>
      <c r="CN25" s="283"/>
      <c r="CO25" s="347"/>
      <c r="CP25" s="269" t="s">
        <v>328</v>
      </c>
      <c r="CQ25" s="270"/>
      <c r="CR25" s="270"/>
      <c r="CS25" s="271"/>
      <c r="CT25" s="269"/>
      <c r="CU25" s="270"/>
      <c r="CV25" s="270"/>
      <c r="CW25" s="270"/>
      <c r="CX25" s="271"/>
      <c r="CY25" s="269"/>
      <c r="CZ25" s="270"/>
      <c r="DA25" s="225"/>
      <c r="DB25" s="226"/>
      <c r="DF25" s="225"/>
      <c r="DG25" s="257"/>
      <c r="DH25" s="225"/>
      <c r="DI25" s="225"/>
      <c r="DJ25" s="225"/>
      <c r="DK25" s="226"/>
      <c r="DL25" s="224"/>
      <c r="DM25" s="225"/>
      <c r="DN25" s="225"/>
      <c r="DO25" s="226"/>
      <c r="DP25" s="224"/>
      <c r="DQ25" s="225"/>
      <c r="DR25" s="225"/>
      <c r="DS25" s="226"/>
      <c r="DT25" s="224"/>
      <c r="DU25" s="225"/>
      <c r="DV25" s="225"/>
      <c r="DW25" s="225"/>
      <c r="DX25" s="226"/>
      <c r="DY25" s="224"/>
      <c r="DZ25" s="225"/>
      <c r="EA25" s="225"/>
      <c r="EB25" s="226"/>
      <c r="EC25" s="224"/>
      <c r="ED25" s="225"/>
      <c r="EE25" s="225"/>
      <c r="EF25" s="226"/>
      <c r="EG25" s="224"/>
      <c r="EH25" s="225"/>
      <c r="EI25" s="225"/>
      <c r="EJ25" s="225"/>
      <c r="EK25" s="226"/>
    </row>
    <row r="26" spans="1:151" s="220" customFormat="1" ht="9" hidden="1" customHeight="1">
      <c r="B26" s="246" t="s">
        <v>190</v>
      </c>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8"/>
      <c r="BC26" s="224"/>
      <c r="BD26" s="225"/>
      <c r="BE26" s="225"/>
      <c r="BF26" s="226"/>
      <c r="BG26" s="224"/>
      <c r="BH26" s="225"/>
      <c r="BI26" s="225"/>
      <c r="BJ26" s="225"/>
      <c r="BK26" s="226"/>
      <c r="BL26" s="224"/>
      <c r="BM26" s="225"/>
      <c r="BN26" s="225"/>
      <c r="BO26" s="226"/>
      <c r="BP26" s="224"/>
      <c r="BQ26" s="225"/>
      <c r="BR26" s="225"/>
      <c r="BS26" s="226"/>
      <c r="BT26" s="224"/>
      <c r="BU26" s="225"/>
      <c r="BV26" s="225"/>
      <c r="BW26" s="225"/>
      <c r="BX26" s="226"/>
      <c r="BY26" s="224"/>
      <c r="BZ26" s="225"/>
      <c r="CA26" s="225"/>
      <c r="CB26" s="226"/>
      <c r="CC26" s="224"/>
      <c r="CD26" s="225"/>
      <c r="CE26" s="225"/>
      <c r="CF26" s="226"/>
      <c r="CG26" s="224"/>
      <c r="CH26" s="225"/>
      <c r="CI26" s="225"/>
      <c r="CJ26" s="270"/>
      <c r="CK26" s="271"/>
      <c r="CL26" s="270"/>
      <c r="CM26" s="270"/>
      <c r="CN26" s="270"/>
      <c r="CO26" s="327"/>
      <c r="CP26" s="239"/>
      <c r="CQ26" s="270"/>
      <c r="CR26" s="270"/>
      <c r="CS26" s="271"/>
      <c r="CT26" s="269"/>
      <c r="CU26" s="270"/>
      <c r="CV26" s="270"/>
      <c r="CW26" s="270"/>
      <c r="CX26" s="271"/>
      <c r="CY26" s="269"/>
      <c r="CZ26" s="270"/>
      <c r="DA26" s="225"/>
      <c r="DB26" s="226"/>
      <c r="DF26" s="225"/>
      <c r="DG26" s="257"/>
      <c r="DH26" s="225"/>
      <c r="DI26" s="225"/>
      <c r="DJ26" s="225"/>
      <c r="DK26" s="226"/>
      <c r="DL26" s="224"/>
      <c r="DM26" s="225"/>
      <c r="DN26" s="225"/>
      <c r="DO26" s="226"/>
      <c r="DP26" s="224"/>
      <c r="DQ26" s="225"/>
      <c r="DR26" s="225"/>
      <c r="DS26" s="226"/>
      <c r="DT26" s="224"/>
      <c r="DU26" s="225"/>
      <c r="DV26" s="225"/>
      <c r="DW26" s="225"/>
      <c r="DX26" s="226"/>
      <c r="DY26" s="224"/>
      <c r="DZ26" s="225"/>
      <c r="EA26" s="225"/>
      <c r="EB26" s="226"/>
      <c r="EC26" s="224"/>
      <c r="ED26" s="225"/>
      <c r="EE26" s="225"/>
      <c r="EF26" s="226"/>
      <c r="EG26" s="224"/>
      <c r="EH26" s="225"/>
      <c r="EI26" s="225"/>
      <c r="EJ26" s="225"/>
      <c r="EK26" s="226"/>
    </row>
    <row r="27" spans="1:151" s="220" customFormat="1" ht="9" hidden="1" customHeight="1">
      <c r="B27" s="246" t="s">
        <v>191</v>
      </c>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8"/>
      <c r="BC27" s="224"/>
      <c r="BD27" s="225"/>
      <c r="BE27" s="225"/>
      <c r="BF27" s="226"/>
      <c r="BG27" s="224"/>
      <c r="BH27" s="225"/>
      <c r="BI27" s="225"/>
      <c r="BJ27" s="225"/>
      <c r="BK27" s="226"/>
      <c r="BL27" s="224"/>
      <c r="BM27" s="225"/>
      <c r="BN27" s="225"/>
      <c r="BO27" s="226"/>
      <c r="BP27" s="224"/>
      <c r="BQ27" s="225"/>
      <c r="BR27" s="225"/>
      <c r="BS27" s="226"/>
      <c r="BT27" s="224"/>
      <c r="BU27" s="225"/>
      <c r="BV27" s="225"/>
      <c r="BW27" s="225"/>
      <c r="BX27" s="226"/>
      <c r="BY27" s="224"/>
      <c r="BZ27" s="225"/>
      <c r="CA27" s="225"/>
      <c r="CB27" s="226"/>
      <c r="CC27" s="224"/>
      <c r="CD27" s="225"/>
      <c r="CE27" s="225"/>
      <c r="CF27" s="226"/>
      <c r="CG27" s="224"/>
      <c r="CH27" s="225"/>
      <c r="CI27" s="225"/>
      <c r="CJ27" s="270"/>
      <c r="CK27" s="271"/>
      <c r="CL27" s="270"/>
      <c r="CM27" s="270"/>
      <c r="CN27" s="270"/>
      <c r="CO27" s="295"/>
      <c r="CP27" s="238"/>
      <c r="CQ27" s="236"/>
      <c r="CR27" s="236"/>
      <c r="CS27" s="237"/>
      <c r="CT27" s="238"/>
      <c r="CU27" s="236"/>
      <c r="CV27" s="236"/>
      <c r="CW27" s="270"/>
      <c r="CX27" s="271"/>
      <c r="CY27" s="269"/>
      <c r="CZ27" s="270"/>
      <c r="DA27" s="225"/>
      <c r="DB27" s="226"/>
      <c r="DF27" s="225"/>
      <c r="DG27" s="257"/>
      <c r="DH27" s="225"/>
      <c r="DI27" s="225"/>
      <c r="DJ27" s="225"/>
      <c r="DK27" s="226"/>
      <c r="DL27" s="224"/>
      <c r="DM27" s="225"/>
      <c r="DN27" s="225"/>
      <c r="DO27" s="226"/>
      <c r="DP27" s="224"/>
      <c r="DQ27" s="225"/>
      <c r="DR27" s="225"/>
      <c r="DS27" s="226"/>
      <c r="DT27" s="224"/>
      <c r="DU27" s="225"/>
      <c r="DV27" s="225"/>
      <c r="DW27" s="225"/>
      <c r="DX27" s="226"/>
      <c r="DY27" s="224"/>
      <c r="DZ27" s="225"/>
      <c r="EA27" s="225"/>
      <c r="EB27" s="226"/>
      <c r="EC27" s="224"/>
      <c r="ED27" s="225"/>
      <c r="EE27" s="225"/>
      <c r="EF27" s="226"/>
      <c r="EG27" s="224"/>
      <c r="EH27" s="225"/>
      <c r="EI27" s="225"/>
      <c r="EJ27" s="225"/>
      <c r="EK27" s="226"/>
    </row>
    <row r="28" spans="1:151" hidden="1">
      <c r="A28"/>
      <c r="B28" s="249" t="s">
        <v>203</v>
      </c>
      <c r="C28" s="265"/>
      <c r="D28" s="265"/>
      <c r="E28" s="265"/>
      <c r="F28" s="265"/>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c r="AG28" s="265"/>
      <c r="AH28" s="265"/>
      <c r="AI28" s="265"/>
      <c r="AJ28" s="265"/>
      <c r="AK28" s="265"/>
      <c r="AL28" s="265"/>
      <c r="AM28" s="265"/>
      <c r="AN28" s="265"/>
      <c r="AO28" s="265"/>
      <c r="AP28" s="265"/>
      <c r="AQ28" s="265"/>
      <c r="AR28" s="265"/>
      <c r="AS28" s="265"/>
      <c r="AT28" s="265"/>
      <c r="AU28" s="265"/>
      <c r="AV28" s="265"/>
      <c r="AW28" s="265"/>
      <c r="AX28" s="265"/>
      <c r="AY28" s="265"/>
      <c r="AZ28" s="265"/>
      <c r="BA28" s="265"/>
      <c r="BB28" s="251" t="s">
        <v>273</v>
      </c>
      <c r="BC28" s="266"/>
      <c r="BD28" s="265"/>
      <c r="BE28" s="265"/>
      <c r="BF28" s="265"/>
      <c r="BG28" s="265"/>
      <c r="BH28" s="265"/>
      <c r="BI28" s="265"/>
      <c r="BJ28" s="265"/>
      <c r="BK28" s="265"/>
      <c r="BL28" s="265"/>
      <c r="BM28" s="265"/>
      <c r="BN28" s="265"/>
      <c r="BO28" s="265"/>
      <c r="BP28" s="265"/>
      <c r="BQ28" s="265"/>
      <c r="BR28" s="265"/>
      <c r="BS28" s="265"/>
      <c r="BT28" s="265"/>
      <c r="BU28" s="265"/>
      <c r="BV28" s="265"/>
      <c r="BW28" s="265"/>
      <c r="BX28" s="265"/>
      <c r="BY28" s="265"/>
      <c r="BZ28" s="265"/>
      <c r="CA28" s="265"/>
      <c r="CB28" s="265"/>
      <c r="CC28" s="265"/>
      <c r="CD28" s="265"/>
      <c r="CE28" s="265"/>
      <c r="CF28" s="265"/>
      <c r="CG28" s="265"/>
      <c r="CH28" s="265"/>
      <c r="CI28" s="265"/>
      <c r="CJ28" s="265"/>
      <c r="CK28" s="265"/>
      <c r="CL28" s="265"/>
      <c r="CM28" s="265"/>
      <c r="CN28" s="265"/>
      <c r="CO28" s="265"/>
      <c r="CP28" s="265"/>
      <c r="CQ28" s="265"/>
      <c r="CR28" s="265"/>
      <c r="CS28" s="265"/>
      <c r="CT28" s="265"/>
      <c r="CU28" s="265"/>
      <c r="CV28" s="265"/>
      <c r="CW28" s="265"/>
      <c r="CX28" s="265"/>
      <c r="CY28" s="265"/>
      <c r="CZ28" s="265"/>
      <c r="DA28" s="265"/>
      <c r="DB28" s="265"/>
      <c r="DC28" s="265"/>
      <c r="DD28" s="265"/>
      <c r="DE28" s="265"/>
      <c r="DF28" s="265"/>
      <c r="DG28" s="267"/>
      <c r="DH28" s="265"/>
      <c r="DI28" s="265"/>
      <c r="DJ28" s="265"/>
      <c r="DK28" s="265"/>
      <c r="DL28" s="265"/>
      <c r="DM28" s="265"/>
      <c r="DN28" s="265"/>
      <c r="DO28" s="265"/>
      <c r="DP28" s="265"/>
      <c r="DQ28" s="265"/>
      <c r="DR28" s="265"/>
      <c r="DS28" s="265"/>
      <c r="DT28" s="265"/>
      <c r="DU28" s="265"/>
      <c r="DV28" s="265"/>
      <c r="DW28" s="265"/>
      <c r="DX28" s="265"/>
      <c r="DY28" s="265"/>
      <c r="DZ28" s="265"/>
      <c r="EA28" s="265"/>
      <c r="EB28" s="265"/>
      <c r="EC28" s="265"/>
      <c r="ED28" s="265"/>
      <c r="EE28" s="265"/>
      <c r="EF28" s="265"/>
      <c r="EG28" s="265"/>
      <c r="EH28" s="265"/>
      <c r="EI28" s="265"/>
      <c r="EJ28" s="265"/>
      <c r="EK28" s="268"/>
    </row>
    <row r="29" spans="1:151" s="220" customFormat="1" ht="9" hidden="1" customHeight="1">
      <c r="B29" s="246" t="s">
        <v>220</v>
      </c>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8"/>
      <c r="BC29" s="224"/>
      <c r="BD29" s="225"/>
      <c r="BE29" s="225"/>
      <c r="BF29" s="226"/>
      <c r="BG29" s="224"/>
      <c r="BH29" s="225"/>
      <c r="BI29" s="225"/>
      <c r="BJ29" s="225"/>
      <c r="BK29" s="226"/>
      <c r="BL29" s="224"/>
      <c r="BM29" s="225"/>
      <c r="BN29" s="225"/>
      <c r="BO29" s="226"/>
      <c r="BP29" s="224"/>
      <c r="BQ29" s="225"/>
      <c r="BR29" s="270"/>
      <c r="BS29" s="271"/>
      <c r="BT29" s="269"/>
      <c r="BU29" s="270"/>
      <c r="BV29" s="270" t="s">
        <v>227</v>
      </c>
      <c r="BW29" s="270"/>
      <c r="BX29" s="271"/>
      <c r="BY29" s="269"/>
      <c r="BZ29" s="270"/>
      <c r="CA29" s="270"/>
      <c r="CB29" s="271"/>
      <c r="CC29" s="269"/>
      <c r="CD29" s="270"/>
      <c r="CE29" s="270"/>
      <c r="CF29" s="271"/>
      <c r="CG29" s="270"/>
      <c r="CH29" s="225"/>
      <c r="CI29" s="225"/>
      <c r="CJ29" s="225"/>
      <c r="CK29" s="226"/>
      <c r="CL29" s="225"/>
      <c r="CM29" s="225"/>
      <c r="CN29" s="225"/>
      <c r="CO29" s="226"/>
      <c r="CP29" s="224"/>
      <c r="CQ29" s="225"/>
      <c r="CR29" s="225"/>
      <c r="CS29" s="226"/>
      <c r="CT29" s="224"/>
      <c r="CU29" s="225"/>
      <c r="CV29" s="225"/>
      <c r="CW29" s="225"/>
      <c r="CX29" s="226"/>
      <c r="CY29" s="224"/>
      <c r="CZ29" s="225"/>
      <c r="DA29" s="225"/>
      <c r="DB29" s="226"/>
      <c r="DC29" s="224"/>
      <c r="DD29" s="225"/>
      <c r="DE29" s="225"/>
      <c r="DF29" s="225"/>
      <c r="DG29" s="257"/>
      <c r="DH29" s="225"/>
      <c r="DI29" s="225"/>
      <c r="DJ29" s="225"/>
      <c r="DK29" s="226"/>
      <c r="DL29" s="224"/>
      <c r="DM29" s="225"/>
      <c r="DN29" s="225"/>
      <c r="DO29" s="226"/>
      <c r="DP29" s="224"/>
      <c r="DQ29" s="225"/>
      <c r="DR29" s="225"/>
      <c r="DS29" s="226"/>
      <c r="DT29" s="224"/>
      <c r="DU29" s="225"/>
      <c r="DV29" s="225"/>
      <c r="DW29" s="225"/>
      <c r="DX29" s="226"/>
      <c r="DY29" s="224"/>
      <c r="DZ29" s="225"/>
      <c r="EA29" s="225"/>
      <c r="EB29" s="226"/>
      <c r="EC29" s="224"/>
      <c r="ED29" s="225"/>
      <c r="EE29" s="225"/>
      <c r="EF29" s="226"/>
      <c r="EG29" s="224"/>
      <c r="EH29" s="225"/>
      <c r="EI29" s="225"/>
      <c r="EJ29" s="225"/>
      <c r="EK29" s="226"/>
    </row>
    <row r="30" spans="1:151" s="220" customFormat="1" ht="9" hidden="1" customHeight="1">
      <c r="B30" s="246" t="s">
        <v>53</v>
      </c>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8"/>
      <c r="BC30" s="224"/>
      <c r="BD30" s="225"/>
      <c r="BE30" s="225"/>
      <c r="BF30" s="226"/>
      <c r="BG30" s="224"/>
      <c r="BH30" s="225"/>
      <c r="BI30" s="225"/>
      <c r="BJ30" s="225"/>
      <c r="BK30" s="226"/>
      <c r="BL30" s="224"/>
      <c r="BM30" s="225"/>
      <c r="BN30" s="225"/>
      <c r="BO30" s="226"/>
      <c r="BP30" s="224"/>
      <c r="BQ30" s="225"/>
      <c r="BR30" s="225"/>
      <c r="BS30" s="226"/>
      <c r="BT30" s="224"/>
      <c r="BU30" s="225"/>
      <c r="BV30" s="270" t="s">
        <v>227</v>
      </c>
      <c r="BW30" s="270"/>
      <c r="BX30" s="271"/>
      <c r="BY30" s="269"/>
      <c r="BZ30" s="270"/>
      <c r="CA30" s="270"/>
      <c r="CB30" s="271"/>
      <c r="CC30" s="269"/>
      <c r="CD30" s="270"/>
      <c r="CE30" s="270"/>
      <c r="CF30" s="271"/>
      <c r="CG30" s="270"/>
      <c r="CH30" s="270"/>
      <c r="CI30" s="270"/>
      <c r="CJ30" s="270"/>
      <c r="CK30" s="271"/>
      <c r="CL30" s="225"/>
      <c r="CM30" s="225"/>
      <c r="CN30" s="225"/>
      <c r="CO30" s="226"/>
      <c r="CP30" s="224"/>
      <c r="CQ30" s="225"/>
      <c r="CR30" s="225"/>
      <c r="CS30" s="226"/>
      <c r="CT30" s="224"/>
      <c r="CU30" s="225"/>
      <c r="CV30" s="225"/>
      <c r="CW30" s="225"/>
      <c r="CX30" s="226"/>
      <c r="CY30" s="224"/>
      <c r="CZ30" s="225"/>
      <c r="DA30" s="225"/>
      <c r="DB30" s="226"/>
      <c r="DC30" s="224"/>
      <c r="DD30" s="225"/>
      <c r="DE30" s="225"/>
      <c r="DF30" s="225"/>
      <c r="DG30" s="257"/>
      <c r="DH30" s="225"/>
      <c r="DI30" s="225"/>
      <c r="DJ30" s="225"/>
      <c r="DK30" s="226"/>
      <c r="DL30" s="224"/>
      <c r="DM30" s="225"/>
      <c r="DN30" s="225"/>
      <c r="DO30" s="226"/>
      <c r="DP30" s="224"/>
      <c r="DQ30" s="225"/>
      <c r="DR30" s="225"/>
      <c r="DS30" s="226"/>
      <c r="DT30" s="224"/>
      <c r="DU30" s="225"/>
      <c r="DV30" s="225"/>
      <c r="DW30" s="225"/>
      <c r="DX30" s="226"/>
      <c r="DY30" s="224"/>
      <c r="DZ30" s="225"/>
      <c r="EA30" s="225"/>
      <c r="EB30" s="226"/>
      <c r="EC30" s="224"/>
      <c r="ED30" s="225"/>
      <c r="EE30" s="225"/>
      <c r="EF30" s="226"/>
      <c r="EG30" s="224"/>
      <c r="EH30" s="225"/>
      <c r="EI30" s="225"/>
      <c r="EJ30" s="225"/>
      <c r="EK30" s="226"/>
    </row>
    <row r="31" spans="1:151" s="220" customFormat="1" ht="9" hidden="1" customHeight="1">
      <c r="B31" s="246" t="s">
        <v>196</v>
      </c>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8"/>
      <c r="BC31" s="224"/>
      <c r="BD31" s="225"/>
      <c r="BE31" s="225"/>
      <c r="BF31" s="226"/>
      <c r="BG31" s="224"/>
      <c r="BH31" s="225"/>
      <c r="BI31" s="225"/>
      <c r="BJ31" s="225"/>
      <c r="BK31" s="226"/>
      <c r="BL31" s="224"/>
      <c r="BM31" s="225"/>
      <c r="BN31" s="225"/>
      <c r="BO31" s="226"/>
      <c r="BP31" s="224"/>
      <c r="BQ31" s="225"/>
      <c r="BR31" s="225"/>
      <c r="BS31" s="226"/>
      <c r="BT31" s="224"/>
      <c r="BU31" s="225"/>
      <c r="BV31" s="270"/>
      <c r="BW31" s="270"/>
      <c r="BX31" s="271"/>
      <c r="BY31" s="269"/>
      <c r="BZ31" s="270"/>
      <c r="CA31" s="270"/>
      <c r="CB31" s="271"/>
      <c r="CC31" s="269"/>
      <c r="CD31" s="270"/>
      <c r="CE31" s="270"/>
      <c r="CF31" s="271"/>
      <c r="CK31" s="226"/>
      <c r="CL31" s="225"/>
      <c r="CM31" s="270"/>
      <c r="CN31" s="232"/>
      <c r="CO31" s="232"/>
      <c r="CP31" s="232"/>
      <c r="CQ31" s="232"/>
      <c r="CR31" s="232"/>
      <c r="CS31" s="271"/>
      <c r="CT31" s="270"/>
      <c r="CU31" s="270"/>
      <c r="CV31" s="225"/>
      <c r="CW31" s="225"/>
      <c r="CX31" s="226"/>
      <c r="CY31" s="224"/>
      <c r="CZ31" s="225"/>
      <c r="DA31" s="225"/>
      <c r="DB31" s="226"/>
      <c r="DC31" s="224"/>
      <c r="DD31" s="225"/>
      <c r="DE31" s="225"/>
      <c r="DF31" s="225"/>
      <c r="DG31" s="257"/>
      <c r="DH31" s="225"/>
      <c r="DI31" s="225"/>
      <c r="DJ31" s="225"/>
      <c r="DK31" s="226"/>
      <c r="DL31" s="224"/>
      <c r="DM31" s="225"/>
      <c r="DN31" s="225"/>
      <c r="DO31" s="226"/>
      <c r="DP31" s="224"/>
      <c r="DQ31" s="225"/>
      <c r="DR31" s="225"/>
      <c r="DS31" s="226"/>
      <c r="DT31" s="224"/>
      <c r="DU31" s="225"/>
      <c r="DV31" s="225"/>
      <c r="DW31" s="225"/>
      <c r="DX31" s="226"/>
      <c r="DY31" s="224"/>
      <c r="DZ31" s="225"/>
      <c r="EA31" s="225"/>
      <c r="EB31" s="226"/>
      <c r="EC31" s="224"/>
      <c r="ED31" s="225"/>
      <c r="EE31" s="225"/>
      <c r="EF31" s="226"/>
      <c r="EG31" s="224"/>
      <c r="EH31" s="225"/>
      <c r="EI31" s="225"/>
      <c r="EJ31" s="225"/>
      <c r="EK31" s="226"/>
    </row>
    <row r="32" spans="1:151" s="220" customFormat="1" ht="9" hidden="1" customHeight="1">
      <c r="B32" s="246" t="s">
        <v>197</v>
      </c>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8"/>
      <c r="BC32" s="224"/>
      <c r="BD32" s="225"/>
      <c r="BE32" s="225"/>
      <c r="BF32" s="226"/>
      <c r="BG32" s="224"/>
      <c r="BH32" s="225"/>
      <c r="BI32" s="225"/>
      <c r="BJ32" s="225"/>
      <c r="BK32" s="226"/>
      <c r="BL32" s="224"/>
      <c r="BM32" s="225"/>
      <c r="BN32" s="225"/>
      <c r="BO32" s="226"/>
      <c r="BP32" s="224"/>
      <c r="BQ32" s="225"/>
      <c r="BR32" s="225"/>
      <c r="BS32" s="226"/>
      <c r="BT32" s="224"/>
      <c r="BU32" s="225"/>
      <c r="BV32" s="270"/>
      <c r="BW32" s="270"/>
      <c r="BX32" s="271"/>
      <c r="BY32" s="269"/>
      <c r="BZ32" s="270"/>
      <c r="CA32" s="270"/>
      <c r="CB32" s="271"/>
      <c r="CC32" s="269"/>
      <c r="CD32" s="270"/>
      <c r="CE32" s="270"/>
      <c r="CF32" s="271"/>
      <c r="CK32" s="226"/>
      <c r="CL32" s="225"/>
      <c r="CM32" s="270"/>
      <c r="CN32" s="270"/>
      <c r="CO32" s="232"/>
      <c r="CP32" s="232"/>
      <c r="CQ32" s="232"/>
      <c r="CR32" s="232"/>
      <c r="CS32" s="230"/>
      <c r="CT32" s="232"/>
      <c r="CU32" s="232"/>
      <c r="CV32" s="232"/>
      <c r="CW32" s="225"/>
      <c r="CX32" s="226"/>
      <c r="CY32" s="224"/>
      <c r="CZ32" s="225"/>
      <c r="DA32" s="225"/>
      <c r="DB32" s="226"/>
      <c r="DC32" s="224"/>
      <c r="DD32" s="225"/>
      <c r="DE32" s="225"/>
      <c r="DF32" s="225"/>
      <c r="DG32" s="257"/>
      <c r="DH32" s="225"/>
      <c r="DI32" s="225"/>
      <c r="DJ32" s="225"/>
      <c r="DK32" s="226"/>
      <c r="DL32" s="224"/>
      <c r="DM32" s="225"/>
      <c r="DN32" s="225"/>
      <c r="DO32" s="226"/>
      <c r="DP32" s="224"/>
      <c r="DQ32" s="225"/>
      <c r="DR32" s="225"/>
      <c r="DS32" s="226"/>
      <c r="DT32" s="224"/>
      <c r="DU32" s="225"/>
      <c r="DV32" s="225"/>
      <c r="DW32" s="225"/>
      <c r="DX32" s="226"/>
      <c r="DY32" s="224"/>
      <c r="DZ32" s="225"/>
      <c r="EA32" s="225"/>
      <c r="EB32" s="226"/>
      <c r="EC32" s="224"/>
      <c r="ED32" s="225"/>
      <c r="EE32" s="225"/>
      <c r="EF32" s="226"/>
      <c r="EG32" s="224"/>
      <c r="EH32" s="225"/>
      <c r="EI32" s="225"/>
      <c r="EJ32" s="225"/>
      <c r="EK32" s="226"/>
    </row>
    <row r="33" spans="1:143" s="220" customFormat="1" ht="9" hidden="1" customHeight="1">
      <c r="B33" s="246" t="s">
        <v>63</v>
      </c>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8"/>
      <c r="BC33" s="224"/>
      <c r="BD33" s="225"/>
      <c r="BE33" s="225"/>
      <c r="BF33" s="226"/>
      <c r="BG33" s="224"/>
      <c r="BH33" s="225"/>
      <c r="BI33" s="225"/>
      <c r="BJ33" s="225"/>
      <c r="BK33" s="226"/>
      <c r="BL33" s="224"/>
      <c r="BM33" s="225"/>
      <c r="BN33" s="225"/>
      <c r="BO33" s="226"/>
      <c r="BP33" s="224"/>
      <c r="BQ33" s="225"/>
      <c r="BR33" s="225"/>
      <c r="BS33" s="226"/>
      <c r="BT33" s="224"/>
      <c r="BU33" s="225"/>
      <c r="BV33" s="270"/>
      <c r="BW33" s="270"/>
      <c r="BX33" s="271"/>
      <c r="BY33" s="269"/>
      <c r="BZ33" s="270"/>
      <c r="CA33" s="270"/>
      <c r="CB33" s="271"/>
      <c r="CC33" s="269"/>
      <c r="CD33" s="270"/>
      <c r="CE33" s="270"/>
      <c r="CF33" s="271"/>
      <c r="CG33" s="269"/>
      <c r="CH33" s="225"/>
      <c r="CI33" s="225"/>
      <c r="CJ33" s="225"/>
      <c r="CK33" s="226"/>
      <c r="CL33" s="270"/>
      <c r="CM33" s="270"/>
      <c r="CN33" s="270"/>
      <c r="CO33" s="271"/>
      <c r="CP33" s="269"/>
      <c r="CQ33" s="270"/>
      <c r="CR33" s="270"/>
      <c r="CS33" s="279"/>
      <c r="CT33" s="280"/>
      <c r="CU33" s="278"/>
      <c r="CV33" s="276"/>
      <c r="CW33" s="270"/>
      <c r="CX33" s="271"/>
      <c r="CY33" s="269"/>
      <c r="CZ33" s="270"/>
      <c r="DA33" s="225"/>
      <c r="DB33" s="226"/>
      <c r="DC33" s="224"/>
      <c r="DD33" s="225"/>
      <c r="DE33" s="225"/>
      <c r="DF33" s="225"/>
      <c r="DG33" s="257"/>
      <c r="DH33" s="225"/>
      <c r="DI33" s="225"/>
      <c r="DJ33" s="225"/>
      <c r="DK33" s="226"/>
      <c r="DL33" s="224"/>
      <c r="DM33" s="225"/>
      <c r="DN33" s="225"/>
      <c r="DO33" s="226"/>
      <c r="DP33" s="224"/>
      <c r="DQ33" s="225"/>
      <c r="DR33" s="225"/>
      <c r="DS33" s="226"/>
      <c r="DT33" s="224"/>
      <c r="DU33" s="225"/>
      <c r="DV33" s="225"/>
      <c r="DW33" s="225"/>
      <c r="DX33" s="226"/>
      <c r="DY33" s="224"/>
      <c r="DZ33" s="225"/>
      <c r="EA33" s="225"/>
      <c r="EB33" s="226"/>
      <c r="EC33" s="224"/>
      <c r="ED33" s="225"/>
      <c r="EE33" s="225"/>
      <c r="EF33" s="226"/>
      <c r="EG33" s="224"/>
      <c r="EH33" s="225"/>
      <c r="EI33" s="225"/>
      <c r="EJ33" s="225"/>
      <c r="EK33" s="226"/>
    </row>
    <row r="34" spans="1:143" s="283" customFormat="1" ht="9" hidden="1" customHeight="1">
      <c r="B34" s="269"/>
      <c r="C34" s="270"/>
      <c r="D34" s="270"/>
      <c r="E34" s="270"/>
      <c r="F34" s="270"/>
      <c r="G34" s="270"/>
      <c r="H34" s="270"/>
      <c r="I34" s="270"/>
      <c r="J34" s="270"/>
      <c r="K34" s="270"/>
      <c r="L34" s="270"/>
      <c r="M34" s="270"/>
      <c r="N34" s="270"/>
      <c r="O34" s="270"/>
      <c r="P34" s="270"/>
      <c r="Q34" s="270"/>
      <c r="R34" s="270"/>
      <c r="S34" s="270"/>
      <c r="T34" s="270"/>
      <c r="U34" s="270"/>
      <c r="V34" s="270"/>
      <c r="W34" s="270"/>
      <c r="X34" s="270"/>
      <c r="Y34" s="270"/>
      <c r="Z34" s="270"/>
      <c r="AA34" s="270"/>
      <c r="AB34" s="270"/>
      <c r="AC34" s="270"/>
      <c r="AD34" s="270"/>
      <c r="AE34" s="270"/>
      <c r="AF34" s="270"/>
      <c r="AG34" s="270"/>
      <c r="AH34" s="270"/>
      <c r="AI34" s="270"/>
      <c r="AJ34" s="270"/>
      <c r="AK34" s="270"/>
      <c r="AL34" s="270"/>
      <c r="AM34" s="270"/>
      <c r="AN34" s="270"/>
      <c r="AO34" s="270"/>
      <c r="AP34" s="270"/>
      <c r="AQ34" s="270"/>
      <c r="AR34" s="270"/>
      <c r="AS34" s="270"/>
      <c r="AT34" s="270"/>
      <c r="AU34" s="270"/>
      <c r="AV34" s="270"/>
      <c r="AW34" s="270"/>
      <c r="AX34" s="270"/>
      <c r="AY34" s="270"/>
      <c r="AZ34" s="270"/>
      <c r="BA34" s="270"/>
      <c r="BB34" s="271"/>
      <c r="BC34" s="269"/>
      <c r="BD34" s="270"/>
      <c r="BE34" s="270"/>
      <c r="BF34" s="271"/>
      <c r="BG34" s="269"/>
      <c r="BH34" s="270"/>
      <c r="BI34" s="270"/>
      <c r="BJ34" s="270"/>
      <c r="BK34" s="271"/>
      <c r="BL34" s="269"/>
      <c r="BM34" s="270"/>
      <c r="BN34" s="270"/>
      <c r="BO34" s="271"/>
      <c r="BP34" s="269"/>
      <c r="BQ34" s="270"/>
      <c r="BR34" s="270"/>
      <c r="BS34" s="271"/>
      <c r="BT34" s="269"/>
      <c r="BU34" s="270"/>
      <c r="BV34" s="270"/>
      <c r="BW34" s="270"/>
      <c r="BX34" s="271"/>
      <c r="BY34" s="269"/>
      <c r="BZ34" s="270"/>
      <c r="CA34" s="270"/>
      <c r="CB34" s="271"/>
      <c r="CC34" s="269"/>
      <c r="CD34" s="270"/>
      <c r="CE34" s="270"/>
      <c r="CF34" s="271"/>
      <c r="CG34" s="269"/>
      <c r="CH34" s="270"/>
      <c r="CI34" s="270"/>
      <c r="CJ34" s="270"/>
      <c r="CK34" s="271"/>
      <c r="CL34" s="270"/>
      <c r="CM34" s="270"/>
      <c r="CN34" s="270"/>
      <c r="CO34" s="271"/>
      <c r="CP34" s="269"/>
      <c r="CQ34" s="270"/>
      <c r="CR34" s="270"/>
      <c r="CS34" s="277"/>
      <c r="CT34" s="290"/>
      <c r="CU34" s="294"/>
      <c r="CV34" s="294"/>
      <c r="CW34" s="236"/>
      <c r="CX34" s="271"/>
      <c r="CY34" s="269"/>
      <c r="CZ34" s="270"/>
      <c r="DA34" s="270"/>
      <c r="DB34" s="271"/>
      <c r="DC34" s="270"/>
      <c r="DD34" s="270"/>
      <c r="DE34" s="270"/>
      <c r="DF34" s="270"/>
      <c r="DG34" s="282"/>
      <c r="DH34" s="270"/>
      <c r="DI34" s="270"/>
      <c r="DJ34" s="270"/>
      <c r="DK34" s="271"/>
      <c r="DL34" s="270"/>
      <c r="DM34" s="270"/>
      <c r="DN34" s="270"/>
      <c r="DO34" s="271"/>
      <c r="DP34" s="270"/>
      <c r="DQ34" s="270"/>
      <c r="DR34" s="270"/>
      <c r="DS34" s="271"/>
      <c r="DT34" s="269"/>
      <c r="DU34" s="270"/>
      <c r="DV34" s="270"/>
      <c r="DW34" s="270"/>
      <c r="DX34" s="271"/>
      <c r="DY34" s="269"/>
      <c r="DZ34" s="270"/>
      <c r="EA34" s="270"/>
      <c r="EB34" s="271"/>
      <c r="EC34" s="269"/>
      <c r="ED34" s="270"/>
      <c r="EE34" s="270"/>
      <c r="EF34" s="271"/>
      <c r="EG34" s="269"/>
      <c r="EH34" s="270"/>
      <c r="EI34" s="270"/>
      <c r="EJ34" s="270"/>
      <c r="EK34" s="271"/>
    </row>
    <row r="35" spans="1:143" s="220" customFormat="1" ht="9" customHeight="1">
      <c r="B35" s="246" t="s">
        <v>192</v>
      </c>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373"/>
      <c r="BC35" s="224"/>
      <c r="BD35" s="225"/>
      <c r="BE35" s="225"/>
      <c r="BF35" s="226"/>
      <c r="BG35" s="224"/>
      <c r="BH35" s="225"/>
      <c r="BI35" s="225"/>
      <c r="BJ35" s="225"/>
      <c r="BK35" s="226"/>
      <c r="BL35" s="224"/>
      <c r="BM35" s="225"/>
      <c r="BN35" s="225"/>
      <c r="BO35" s="226"/>
      <c r="BP35" s="224"/>
      <c r="BQ35" s="225"/>
      <c r="BR35" s="225"/>
      <c r="BS35" s="226"/>
      <c r="BT35" s="224"/>
      <c r="BU35" s="225"/>
      <c r="BV35" s="270"/>
      <c r="BW35" s="270"/>
      <c r="BX35" s="271"/>
      <c r="BY35" s="269"/>
      <c r="BZ35" s="270"/>
      <c r="CA35" s="270"/>
      <c r="CB35" s="271"/>
      <c r="CC35" s="269"/>
      <c r="CD35" s="270"/>
      <c r="CE35" s="270"/>
      <c r="CF35" s="271"/>
      <c r="CG35" s="269"/>
      <c r="CH35" s="225"/>
      <c r="CI35" s="225"/>
      <c r="CJ35" s="225"/>
      <c r="CK35" s="226"/>
      <c r="CL35" s="224"/>
      <c r="CM35" s="225"/>
      <c r="CN35" s="225"/>
      <c r="CO35" s="226"/>
      <c r="CP35" s="224"/>
      <c r="CQ35" s="270"/>
      <c r="CR35" s="283"/>
      <c r="CS35" s="277"/>
      <c r="CT35" s="281"/>
      <c r="CU35" s="276"/>
      <c r="CV35" s="276"/>
      <c r="CW35" s="270"/>
      <c r="CX35" s="348"/>
      <c r="CY35" s="269" t="s">
        <v>329</v>
      </c>
      <c r="CZ35" s="270"/>
      <c r="DA35" s="225"/>
      <c r="DB35" s="226"/>
      <c r="DG35" s="257"/>
      <c r="DK35" s="226"/>
      <c r="DO35" s="226"/>
      <c r="DR35" s="225"/>
      <c r="DS35" s="226"/>
      <c r="DT35" s="224"/>
      <c r="DU35" s="225"/>
      <c r="DV35" s="225"/>
      <c r="DW35" s="225"/>
      <c r="DX35" s="226"/>
      <c r="DY35" s="224"/>
      <c r="DZ35" s="225"/>
      <c r="EA35" s="225"/>
      <c r="EB35" s="226"/>
      <c r="EC35" s="224"/>
      <c r="ED35" s="225"/>
      <c r="EE35" s="225"/>
      <c r="EF35" s="226"/>
      <c r="EG35" s="224"/>
      <c r="EH35" s="225"/>
      <c r="EI35" s="225"/>
      <c r="EJ35" s="225"/>
      <c r="EK35" s="226"/>
    </row>
    <row r="36" spans="1:143" s="220" customFormat="1" ht="9" hidden="1" customHeight="1">
      <c r="B36" s="246" t="s">
        <v>190</v>
      </c>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8"/>
      <c r="BC36" s="224"/>
      <c r="BD36" s="225"/>
      <c r="BE36" s="225"/>
      <c r="BF36" s="226"/>
      <c r="BG36" s="224"/>
      <c r="BH36" s="225"/>
      <c r="BI36" s="225"/>
      <c r="BJ36" s="225"/>
      <c r="BK36" s="226"/>
      <c r="BL36" s="224"/>
      <c r="BM36" s="225"/>
      <c r="BN36" s="225"/>
      <c r="BO36" s="226"/>
      <c r="BP36" s="224"/>
      <c r="BQ36" s="225"/>
      <c r="BR36" s="225"/>
      <c r="BS36" s="226"/>
      <c r="BT36" s="224"/>
      <c r="BU36" s="225"/>
      <c r="BV36" s="270"/>
      <c r="BW36" s="270"/>
      <c r="BX36" s="271"/>
      <c r="BY36" s="269"/>
      <c r="BZ36" s="270"/>
      <c r="CA36" s="270"/>
      <c r="CB36" s="271"/>
      <c r="CC36" s="269"/>
      <c r="CD36" s="270"/>
      <c r="CE36" s="270"/>
      <c r="CF36" s="271"/>
      <c r="CG36" s="269"/>
      <c r="CH36" s="225"/>
      <c r="CI36" s="225"/>
      <c r="CJ36" s="225"/>
      <c r="CK36" s="226"/>
      <c r="CL36" s="224"/>
      <c r="CM36" s="225"/>
      <c r="CN36" s="225"/>
      <c r="CO36" s="226"/>
      <c r="CP36" s="224"/>
      <c r="CQ36" s="270"/>
      <c r="CR36" s="283"/>
      <c r="CS36" s="277"/>
      <c r="CT36" s="281"/>
      <c r="CU36" s="276"/>
      <c r="CV36" s="276"/>
      <c r="CW36" s="270"/>
      <c r="CX36" s="241"/>
      <c r="CY36" s="239"/>
      <c r="CZ36" s="270"/>
      <c r="DA36" s="225"/>
      <c r="DB36" s="226"/>
      <c r="DG36" s="257"/>
      <c r="DK36" s="226"/>
      <c r="DO36" s="226"/>
      <c r="DR36" s="225"/>
      <c r="DS36" s="226"/>
      <c r="DT36" s="224"/>
      <c r="DU36" s="225"/>
      <c r="DV36" s="225"/>
      <c r="DW36" s="225"/>
      <c r="DX36" s="226"/>
      <c r="DY36" s="224"/>
      <c r="DZ36" s="225"/>
      <c r="EA36" s="225"/>
      <c r="EB36" s="226"/>
      <c r="EC36" s="224"/>
      <c r="ED36" s="225"/>
      <c r="EE36" s="225"/>
      <c r="EF36" s="226"/>
      <c r="EG36" s="224"/>
      <c r="EH36" s="225"/>
      <c r="EI36" s="225"/>
      <c r="EJ36" s="225"/>
      <c r="EK36" s="226"/>
    </row>
    <row r="37" spans="1:143" s="220" customFormat="1" ht="9" hidden="1" customHeight="1">
      <c r="B37" s="246" t="s">
        <v>191</v>
      </c>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8"/>
      <c r="BC37" s="224"/>
      <c r="BD37" s="225"/>
      <c r="BE37" s="225"/>
      <c r="BF37" s="226"/>
      <c r="BG37" s="224"/>
      <c r="BH37" s="225"/>
      <c r="BI37" s="225"/>
      <c r="BJ37" s="225"/>
      <c r="BK37" s="226"/>
      <c r="BL37" s="224"/>
      <c r="BM37" s="225"/>
      <c r="BN37" s="225"/>
      <c r="BO37" s="226"/>
      <c r="BP37" s="224"/>
      <c r="BQ37" s="225"/>
      <c r="BR37" s="225"/>
      <c r="BS37" s="226"/>
      <c r="BT37" s="224"/>
      <c r="BU37" s="225"/>
      <c r="BV37" s="270"/>
      <c r="BW37" s="270"/>
      <c r="BX37" s="271"/>
      <c r="BY37" s="269"/>
      <c r="BZ37" s="270"/>
      <c r="CA37" s="270"/>
      <c r="CB37" s="271"/>
      <c r="CC37" s="269"/>
      <c r="CD37" s="270"/>
      <c r="CE37" s="270"/>
      <c r="CF37" s="271"/>
      <c r="CG37" s="269"/>
      <c r="CH37" s="225"/>
      <c r="CI37" s="225"/>
      <c r="CJ37" s="225"/>
      <c r="CK37" s="226"/>
      <c r="CL37" s="224"/>
      <c r="CM37" s="225"/>
      <c r="CN37" s="225"/>
      <c r="CO37" s="226"/>
      <c r="CP37" s="224"/>
      <c r="CQ37" s="270"/>
      <c r="CR37" s="283"/>
      <c r="CS37" s="277"/>
      <c r="CT37" s="281"/>
      <c r="CU37" s="276"/>
      <c r="CV37" s="276"/>
      <c r="CW37" s="270"/>
      <c r="CX37" s="237"/>
      <c r="CY37" s="238"/>
      <c r="CZ37" s="236"/>
      <c r="DA37" s="236"/>
      <c r="DB37" s="237"/>
      <c r="DC37" s="287"/>
      <c r="DD37" s="287"/>
      <c r="DE37" s="287"/>
      <c r="DG37" s="282"/>
      <c r="DK37" s="226"/>
      <c r="DO37" s="226"/>
      <c r="DR37" s="225"/>
      <c r="DS37" s="226"/>
      <c r="DT37" s="224"/>
      <c r="DU37" s="225"/>
      <c r="DV37" s="225"/>
      <c r="DW37" s="225"/>
      <c r="DX37" s="226"/>
      <c r="DY37" s="224"/>
      <c r="DZ37" s="225"/>
      <c r="EA37" s="225"/>
      <c r="EB37" s="226"/>
      <c r="EC37" s="224"/>
      <c r="ED37" s="225"/>
      <c r="EE37" s="225"/>
      <c r="EF37" s="226"/>
      <c r="EG37" s="224"/>
      <c r="EH37" s="225"/>
      <c r="EI37" s="225"/>
      <c r="EJ37" s="225"/>
      <c r="EK37" s="226"/>
    </row>
    <row r="38" spans="1:143" hidden="1">
      <c r="A38"/>
      <c r="B38" s="249" t="s">
        <v>204</v>
      </c>
      <c r="C38" s="265"/>
      <c r="D38" s="265"/>
      <c r="E38" s="265"/>
      <c r="F38" s="265"/>
      <c r="G38" s="265"/>
      <c r="H38" s="265"/>
      <c r="I38" s="265"/>
      <c r="J38" s="265"/>
      <c r="K38" s="265"/>
      <c r="L38" s="265"/>
      <c r="M38" s="265"/>
      <c r="N38" s="265"/>
      <c r="O38" s="265"/>
      <c r="P38" s="265"/>
      <c r="Q38" s="265"/>
      <c r="R38" s="265"/>
      <c r="S38" s="265"/>
      <c r="T38" s="265"/>
      <c r="U38" s="265"/>
      <c r="V38" s="265"/>
      <c r="W38" s="265"/>
      <c r="X38" s="265"/>
      <c r="Y38" s="265"/>
      <c r="Z38" s="265"/>
      <c r="AA38" s="265"/>
      <c r="AB38" s="265"/>
      <c r="AC38" s="265"/>
      <c r="AD38" s="265"/>
      <c r="AE38" s="265"/>
      <c r="AF38" s="265"/>
      <c r="AG38" s="265"/>
      <c r="AH38" s="265"/>
      <c r="AI38" s="265"/>
      <c r="AJ38" s="265"/>
      <c r="AK38" s="265"/>
      <c r="AL38" s="265"/>
      <c r="AM38" s="265"/>
      <c r="AN38" s="265"/>
      <c r="AO38" s="265"/>
      <c r="AP38" s="265"/>
      <c r="AQ38" s="265"/>
      <c r="AR38" s="265"/>
      <c r="AS38" s="265"/>
      <c r="AT38" s="265"/>
      <c r="AU38" s="265"/>
      <c r="AV38" s="265"/>
      <c r="AW38" s="265"/>
      <c r="AX38" s="265"/>
      <c r="AY38" s="265"/>
      <c r="AZ38" s="265"/>
      <c r="BA38" s="265"/>
      <c r="BB38" s="251" t="s">
        <v>272</v>
      </c>
      <c r="BC38" s="266"/>
      <c r="BD38" s="265"/>
      <c r="BE38" s="265"/>
      <c r="BF38" s="265"/>
      <c r="BG38" s="265"/>
      <c r="BH38" s="265"/>
      <c r="BI38" s="265"/>
      <c r="BJ38" s="265"/>
      <c r="BK38" s="265"/>
      <c r="BL38" s="265"/>
      <c r="BM38" s="265"/>
      <c r="BN38" s="265"/>
      <c r="BO38" s="265"/>
      <c r="BP38" s="265"/>
      <c r="BQ38" s="265"/>
      <c r="BR38" s="265"/>
      <c r="BS38" s="265"/>
      <c r="BT38" s="265"/>
      <c r="BU38" s="265"/>
      <c r="BV38" s="265"/>
      <c r="BW38" s="265"/>
      <c r="BX38" s="265"/>
      <c r="BY38" s="265"/>
      <c r="BZ38" s="265"/>
      <c r="CA38" s="265"/>
      <c r="CB38" s="265"/>
      <c r="CC38" s="265"/>
      <c r="CD38" s="265"/>
      <c r="CE38" s="265"/>
      <c r="CF38" s="265"/>
      <c r="CG38" s="265"/>
      <c r="CH38" s="265"/>
      <c r="CI38" s="265"/>
      <c r="CJ38" s="265"/>
      <c r="CK38" s="265"/>
      <c r="CL38" s="265"/>
      <c r="CM38" s="265"/>
      <c r="CN38" s="265"/>
      <c r="CO38" s="265"/>
      <c r="CP38" s="265"/>
      <c r="CQ38" s="265"/>
      <c r="CR38" s="265"/>
      <c r="CS38" s="265"/>
      <c r="CT38" s="265"/>
      <c r="CU38" s="265"/>
      <c r="CV38" s="265"/>
      <c r="CW38" s="265"/>
      <c r="CX38" s="265"/>
      <c r="CY38" s="265"/>
      <c r="CZ38" s="265"/>
      <c r="DA38" s="265"/>
      <c r="DB38" s="265"/>
      <c r="DC38" s="265"/>
      <c r="DD38" s="265"/>
      <c r="DE38" s="265"/>
      <c r="DF38" s="265"/>
      <c r="DG38" s="267"/>
      <c r="DH38" s="265"/>
      <c r="DI38" s="265"/>
      <c r="DJ38" s="265"/>
      <c r="DK38" s="265"/>
      <c r="DL38" s="265"/>
      <c r="DM38" s="265"/>
      <c r="DN38" s="265"/>
      <c r="DO38" s="265"/>
      <c r="DP38" s="265"/>
      <c r="DQ38" s="265"/>
      <c r="DR38" s="265"/>
      <c r="DS38" s="265"/>
      <c r="DT38" s="265"/>
      <c r="DU38" s="265"/>
      <c r="DV38" s="265"/>
      <c r="DW38" s="265"/>
      <c r="DX38" s="265"/>
      <c r="DY38" s="265"/>
      <c r="DZ38" s="265"/>
      <c r="EA38" s="265"/>
      <c r="EB38" s="265"/>
      <c r="EC38" s="265"/>
      <c r="ED38" s="265"/>
      <c r="EE38" s="265"/>
      <c r="EF38" s="265"/>
      <c r="EG38" s="265"/>
      <c r="EH38" s="265"/>
      <c r="EI38" s="265"/>
      <c r="EJ38" s="265"/>
      <c r="EK38" s="268"/>
    </row>
    <row r="39" spans="1:143" s="220" customFormat="1" ht="9" hidden="1" customHeight="1">
      <c r="B39" s="246" t="s">
        <v>220</v>
      </c>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c r="AA39" s="247"/>
      <c r="AB39" s="247"/>
      <c r="AC39" s="247"/>
      <c r="AD39" s="247"/>
      <c r="AE39" s="247"/>
      <c r="AF39" s="247"/>
      <c r="AG39" s="247"/>
      <c r="AH39" s="247"/>
      <c r="AI39" s="247"/>
      <c r="AJ39" s="247"/>
      <c r="AK39" s="247"/>
      <c r="AL39" s="247"/>
      <c r="AM39" s="247"/>
      <c r="AN39" s="247"/>
      <c r="AO39" s="247"/>
      <c r="AP39" s="247"/>
      <c r="AQ39" s="247"/>
      <c r="AR39" s="247"/>
      <c r="AS39" s="247"/>
      <c r="AT39" s="247"/>
      <c r="AU39" s="247"/>
      <c r="AV39" s="247"/>
      <c r="AW39" s="247"/>
      <c r="AX39" s="247"/>
      <c r="AY39" s="247"/>
      <c r="AZ39" s="247"/>
      <c r="BA39" s="247"/>
      <c r="BB39" s="248"/>
      <c r="BC39" s="224"/>
      <c r="BD39" s="225"/>
      <c r="BE39" s="225"/>
      <c r="BF39" s="226"/>
      <c r="BG39" s="224"/>
      <c r="BH39" s="225"/>
      <c r="BI39" s="225"/>
      <c r="BJ39" s="225"/>
      <c r="BK39" s="226"/>
      <c r="BL39" s="224"/>
      <c r="BM39" s="225"/>
      <c r="BN39" s="225"/>
      <c r="BO39" s="226"/>
      <c r="BP39" s="224"/>
      <c r="BQ39" s="225"/>
      <c r="BR39" s="270"/>
      <c r="BS39" s="271"/>
      <c r="BT39" s="269"/>
      <c r="BU39" s="270"/>
      <c r="BV39" s="270" t="s">
        <v>227</v>
      </c>
      <c r="BW39" s="270"/>
      <c r="BX39" s="271"/>
      <c r="BY39" s="269"/>
      <c r="BZ39" s="270"/>
      <c r="CA39" s="270"/>
      <c r="CB39" s="271"/>
      <c r="CC39" s="269"/>
      <c r="CD39" s="270"/>
      <c r="CE39" s="270"/>
      <c r="CF39" s="271"/>
      <c r="CG39" s="270"/>
      <c r="CH39" s="270"/>
      <c r="CI39" s="270"/>
      <c r="CJ39" s="270"/>
      <c r="CK39" s="271"/>
      <c r="CL39" s="225"/>
      <c r="CM39" s="225"/>
      <c r="CN39" s="225"/>
      <c r="CO39" s="226"/>
      <c r="CP39" s="224"/>
      <c r="CQ39" s="225"/>
      <c r="CR39" s="225"/>
      <c r="CS39" s="226"/>
      <c r="CT39" s="224"/>
      <c r="CU39" s="225"/>
      <c r="CV39" s="225"/>
      <c r="CW39" s="225"/>
      <c r="CX39" s="226"/>
      <c r="CY39" s="224"/>
      <c r="CZ39" s="225"/>
      <c r="DA39" s="225"/>
      <c r="DB39" s="226"/>
      <c r="DC39" s="224"/>
      <c r="DD39" s="225"/>
      <c r="DE39" s="225"/>
      <c r="DF39" s="225"/>
      <c r="DG39" s="257"/>
      <c r="DH39" s="225"/>
      <c r="DI39" s="225"/>
      <c r="DJ39" s="225"/>
      <c r="DK39" s="226"/>
      <c r="DL39" s="224"/>
      <c r="DM39" s="225"/>
      <c r="DN39" s="225"/>
      <c r="DO39" s="226"/>
      <c r="DP39" s="224"/>
      <c r="DQ39" s="225"/>
      <c r="DR39" s="225"/>
      <c r="DS39" s="226"/>
      <c r="DT39" s="224"/>
      <c r="DU39" s="225"/>
      <c r="DV39" s="225"/>
      <c r="DW39" s="225"/>
      <c r="DX39" s="226"/>
      <c r="DY39" s="224"/>
      <c r="DZ39" s="225"/>
      <c r="EA39" s="225"/>
      <c r="EB39" s="226"/>
      <c r="EC39" s="224"/>
      <c r="ED39" s="225"/>
      <c r="EE39" s="225"/>
      <c r="EF39" s="226"/>
      <c r="EG39" s="224"/>
      <c r="EH39" s="225"/>
      <c r="EI39" s="225"/>
      <c r="EJ39" s="225"/>
      <c r="EK39" s="226"/>
    </row>
    <row r="40" spans="1:143" s="220" customFormat="1" ht="9" hidden="1" customHeight="1">
      <c r="B40" s="246" t="s">
        <v>53</v>
      </c>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c r="AA40" s="247"/>
      <c r="AB40" s="247"/>
      <c r="AC40" s="247"/>
      <c r="AD40" s="247"/>
      <c r="AE40" s="247"/>
      <c r="AF40" s="247"/>
      <c r="AG40" s="247"/>
      <c r="AH40" s="247"/>
      <c r="AI40" s="247"/>
      <c r="AJ40" s="247"/>
      <c r="AK40" s="247"/>
      <c r="AL40" s="247"/>
      <c r="AM40" s="247"/>
      <c r="AN40" s="247"/>
      <c r="AO40" s="247"/>
      <c r="AP40" s="247"/>
      <c r="AQ40" s="247"/>
      <c r="AR40" s="247"/>
      <c r="AS40" s="247"/>
      <c r="AT40" s="247"/>
      <c r="AU40" s="247"/>
      <c r="AV40" s="247"/>
      <c r="AW40" s="247"/>
      <c r="AX40" s="247"/>
      <c r="AY40" s="247"/>
      <c r="AZ40" s="247"/>
      <c r="BA40" s="247"/>
      <c r="BB40" s="248"/>
      <c r="BC40" s="224"/>
      <c r="BD40" s="225"/>
      <c r="BE40" s="225"/>
      <c r="BF40" s="226"/>
      <c r="BG40" s="224"/>
      <c r="BH40" s="225"/>
      <c r="BI40" s="225"/>
      <c r="BJ40" s="225"/>
      <c r="BK40" s="226"/>
      <c r="BL40" s="224"/>
      <c r="BM40" s="225"/>
      <c r="BN40" s="225"/>
      <c r="BO40" s="226"/>
      <c r="BP40" s="224"/>
      <c r="BQ40" s="225"/>
      <c r="BR40" s="225"/>
      <c r="BS40" s="226"/>
      <c r="BT40" s="224"/>
      <c r="BU40" s="225"/>
      <c r="BV40" s="270" t="s">
        <v>227</v>
      </c>
      <c r="BW40" s="270"/>
      <c r="BX40" s="271"/>
      <c r="BY40" s="269"/>
      <c r="BZ40" s="270"/>
      <c r="CA40" s="270"/>
      <c r="CB40" s="271"/>
      <c r="CC40" s="269"/>
      <c r="CD40" s="270"/>
      <c r="CE40" s="270"/>
      <c r="CF40" s="271"/>
      <c r="CG40" s="270"/>
      <c r="CH40" s="270"/>
      <c r="CI40" s="270"/>
      <c r="CJ40" s="270"/>
      <c r="CK40" s="271"/>
      <c r="CL40" s="225"/>
      <c r="CM40" s="225"/>
      <c r="CN40" s="225"/>
      <c r="CO40" s="226"/>
      <c r="CP40" s="224"/>
      <c r="CQ40" s="225"/>
      <c r="CR40" s="225"/>
      <c r="CS40" s="226"/>
      <c r="CT40" s="224"/>
      <c r="CU40" s="225"/>
      <c r="CV40" s="225"/>
      <c r="CW40" s="225"/>
      <c r="CX40" s="226"/>
      <c r="CY40" s="224"/>
      <c r="CZ40" s="225"/>
      <c r="DA40" s="225"/>
      <c r="DB40" s="226"/>
      <c r="DC40" s="224"/>
      <c r="DD40" s="225"/>
      <c r="DE40" s="225"/>
      <c r="DF40" s="225"/>
      <c r="DG40" s="257"/>
      <c r="DH40" s="225"/>
      <c r="DI40" s="225"/>
      <c r="DJ40" s="225"/>
      <c r="DK40" s="226"/>
      <c r="DL40" s="224"/>
      <c r="DM40" s="225"/>
      <c r="DN40" s="225"/>
      <c r="DO40" s="226"/>
      <c r="DP40" s="224"/>
      <c r="DQ40" s="225"/>
      <c r="DR40" s="225"/>
      <c r="DS40" s="226"/>
      <c r="DT40" s="224"/>
      <c r="DU40" s="225"/>
      <c r="DV40" s="225"/>
      <c r="DW40" s="225"/>
      <c r="DX40" s="226"/>
      <c r="DY40" s="224"/>
      <c r="DZ40" s="225"/>
      <c r="EA40" s="225"/>
      <c r="EB40" s="226"/>
      <c r="EC40" s="224"/>
      <c r="ED40" s="225"/>
      <c r="EE40" s="225"/>
      <c r="EF40" s="226"/>
      <c r="EG40" s="224"/>
      <c r="EH40" s="225"/>
      <c r="EI40" s="225"/>
      <c r="EJ40" s="225"/>
      <c r="EK40" s="226"/>
    </row>
    <row r="41" spans="1:143" s="220" customFormat="1" ht="9" hidden="1" customHeight="1">
      <c r="B41" s="246" t="s">
        <v>196</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48"/>
      <c r="BC41" s="224"/>
      <c r="BD41" s="225"/>
      <c r="BE41" s="225"/>
      <c r="BF41" s="226"/>
      <c r="BG41" s="224"/>
      <c r="BH41" s="225"/>
      <c r="BI41" s="225"/>
      <c r="BJ41" s="225"/>
      <c r="BK41" s="226"/>
      <c r="BL41" s="224"/>
      <c r="BM41" s="225"/>
      <c r="BN41" s="225"/>
      <c r="BO41" s="226"/>
      <c r="BP41" s="224"/>
      <c r="BQ41" s="225"/>
      <c r="BR41" s="225"/>
      <c r="BS41" s="226"/>
      <c r="BT41" s="224"/>
      <c r="BU41" s="225"/>
      <c r="BV41" s="270"/>
      <c r="BW41" s="270"/>
      <c r="BX41" s="271"/>
      <c r="BY41" s="269"/>
      <c r="BZ41" s="270"/>
      <c r="CA41" s="270"/>
      <c r="CB41" s="271"/>
      <c r="CC41" s="269"/>
      <c r="CD41" s="270"/>
      <c r="CE41" s="270"/>
      <c r="CF41" s="271"/>
      <c r="CG41" s="269"/>
      <c r="CH41" s="225"/>
      <c r="CI41" s="225"/>
      <c r="CJ41" s="225"/>
      <c r="CK41" s="226"/>
      <c r="CL41" s="270"/>
      <c r="CM41" s="270"/>
      <c r="CN41" s="232"/>
      <c r="CO41" s="232"/>
      <c r="CP41" s="232"/>
      <c r="CQ41" s="232"/>
      <c r="CR41" s="232"/>
      <c r="CS41" s="271"/>
      <c r="CT41" s="270"/>
      <c r="CU41" s="270"/>
      <c r="CV41" s="270"/>
      <c r="CW41" s="283"/>
      <c r="CX41" s="283"/>
      <c r="CY41" s="269"/>
      <c r="CZ41" s="270"/>
      <c r="DA41" s="270"/>
      <c r="DB41" s="271"/>
      <c r="DC41" s="269"/>
      <c r="DD41" s="270"/>
      <c r="DE41" s="270"/>
      <c r="DF41" s="270"/>
      <c r="DG41" s="282"/>
      <c r="DH41" s="270"/>
      <c r="DI41" s="270"/>
      <c r="DJ41" s="270"/>
      <c r="DK41" s="271"/>
      <c r="DL41" s="269"/>
      <c r="DM41" s="270"/>
      <c r="DN41" s="225"/>
      <c r="DO41" s="226"/>
      <c r="DP41" s="224"/>
      <c r="DQ41" s="225"/>
      <c r="DR41" s="225"/>
      <c r="DS41" s="226"/>
      <c r="DT41" s="224"/>
      <c r="DU41" s="225"/>
      <c r="DV41" s="225"/>
      <c r="DW41" s="225"/>
      <c r="DX41" s="226"/>
      <c r="DY41" s="224"/>
      <c r="DZ41" s="225"/>
      <c r="EA41" s="225"/>
      <c r="EB41" s="226"/>
      <c r="EC41" s="224"/>
      <c r="ED41" s="225"/>
      <c r="EE41" s="225"/>
      <c r="EF41" s="226"/>
      <c r="EG41" s="224"/>
      <c r="EH41" s="225"/>
      <c r="EI41" s="225"/>
      <c r="EJ41" s="225"/>
      <c r="EK41" s="226"/>
    </row>
    <row r="42" spans="1:143" s="220" customFormat="1" ht="9" hidden="1" customHeight="1">
      <c r="B42" s="246" t="s">
        <v>197</v>
      </c>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c r="AA42" s="247"/>
      <c r="AB42" s="247"/>
      <c r="AC42" s="247"/>
      <c r="AD42" s="247"/>
      <c r="AE42" s="247"/>
      <c r="AF42" s="247"/>
      <c r="AG42" s="247"/>
      <c r="AH42" s="247"/>
      <c r="AI42" s="247"/>
      <c r="AJ42" s="247"/>
      <c r="AK42" s="247"/>
      <c r="AL42" s="247"/>
      <c r="AM42" s="247"/>
      <c r="AN42" s="247"/>
      <c r="AO42" s="247"/>
      <c r="AP42" s="247"/>
      <c r="AQ42" s="247"/>
      <c r="AR42" s="247"/>
      <c r="AS42" s="247"/>
      <c r="AT42" s="247"/>
      <c r="AU42" s="247"/>
      <c r="AV42" s="247"/>
      <c r="AW42" s="247"/>
      <c r="AX42" s="247"/>
      <c r="AY42" s="247"/>
      <c r="AZ42" s="247"/>
      <c r="BA42" s="247"/>
      <c r="BB42" s="248"/>
      <c r="BC42" s="224"/>
      <c r="BD42" s="225"/>
      <c r="BE42" s="225"/>
      <c r="BF42" s="226"/>
      <c r="BG42" s="224"/>
      <c r="BH42" s="225"/>
      <c r="BI42" s="225"/>
      <c r="BJ42" s="225"/>
      <c r="BK42" s="226"/>
      <c r="BL42" s="224"/>
      <c r="BM42" s="225"/>
      <c r="BN42" s="225"/>
      <c r="BO42" s="226"/>
      <c r="BP42" s="224"/>
      <c r="BQ42" s="225"/>
      <c r="BR42" s="225"/>
      <c r="BS42" s="226"/>
      <c r="BT42" s="224"/>
      <c r="BU42" s="225"/>
      <c r="BV42" s="270"/>
      <c r="BW42" s="270"/>
      <c r="BX42" s="271"/>
      <c r="BY42" s="269"/>
      <c r="BZ42" s="270"/>
      <c r="CA42" s="270"/>
      <c r="CB42" s="271"/>
      <c r="CC42" s="269"/>
      <c r="CD42" s="270"/>
      <c r="CE42" s="270"/>
      <c r="CF42" s="271"/>
      <c r="CG42" s="269"/>
      <c r="CH42" s="225"/>
      <c r="CI42" s="225"/>
      <c r="CJ42" s="225"/>
      <c r="CK42" s="226"/>
      <c r="CL42" s="225"/>
      <c r="CM42" s="270"/>
      <c r="CN42" s="270"/>
      <c r="CO42" s="232"/>
      <c r="CP42" s="232"/>
      <c r="CQ42" s="232"/>
      <c r="CR42" s="232"/>
      <c r="CS42" s="230"/>
      <c r="CT42" s="232"/>
      <c r="CU42" s="232"/>
      <c r="CV42" s="232"/>
      <c r="CW42" s="283"/>
      <c r="CX42" s="283"/>
      <c r="CY42" s="269"/>
      <c r="CZ42" s="270"/>
      <c r="DA42" s="270"/>
      <c r="DB42" s="271"/>
      <c r="DC42" s="269"/>
      <c r="DD42" s="270"/>
      <c r="DE42" s="270"/>
      <c r="DF42" s="270"/>
      <c r="DG42" s="282"/>
      <c r="DH42" s="270"/>
      <c r="DI42" s="270"/>
      <c r="DJ42" s="270"/>
      <c r="DK42" s="271"/>
      <c r="DL42" s="269"/>
      <c r="DM42" s="270"/>
      <c r="DN42" s="225"/>
      <c r="DO42" s="226"/>
      <c r="DP42" s="224"/>
      <c r="DQ42" s="225"/>
      <c r="DR42" s="225"/>
      <c r="DS42" s="226"/>
      <c r="DT42" s="224"/>
      <c r="DU42" s="225"/>
      <c r="DV42" s="225"/>
      <c r="DW42" s="225"/>
      <c r="DX42" s="226"/>
      <c r="DY42" s="224"/>
      <c r="DZ42" s="225"/>
      <c r="EA42" s="225"/>
      <c r="EB42" s="226"/>
      <c r="EC42" s="224"/>
      <c r="ED42" s="225"/>
      <c r="EE42" s="225"/>
      <c r="EF42" s="226"/>
      <c r="EG42" s="224"/>
      <c r="EH42" s="225"/>
      <c r="EI42" s="225"/>
      <c r="EJ42" s="225"/>
      <c r="EK42" s="226"/>
    </row>
    <row r="43" spans="1:143" s="220" customFormat="1" ht="9" hidden="1" customHeight="1">
      <c r="B43" s="246" t="s">
        <v>63</v>
      </c>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c r="AA43" s="247"/>
      <c r="AB43" s="247"/>
      <c r="AC43" s="247"/>
      <c r="AD43" s="247"/>
      <c r="AE43" s="247"/>
      <c r="AF43" s="247"/>
      <c r="AG43" s="247"/>
      <c r="AH43" s="247"/>
      <c r="AI43" s="247"/>
      <c r="AJ43" s="247"/>
      <c r="AK43" s="247"/>
      <c r="AL43" s="247"/>
      <c r="AM43" s="247"/>
      <c r="AN43" s="247"/>
      <c r="AO43" s="247"/>
      <c r="AP43" s="247"/>
      <c r="AQ43" s="247"/>
      <c r="AR43" s="247"/>
      <c r="AS43" s="247"/>
      <c r="AT43" s="247"/>
      <c r="AU43" s="247"/>
      <c r="AV43" s="247"/>
      <c r="AW43" s="247"/>
      <c r="AX43" s="247"/>
      <c r="AY43" s="247"/>
      <c r="AZ43" s="247"/>
      <c r="BA43" s="247"/>
      <c r="BB43" s="248"/>
      <c r="BC43" s="224"/>
      <c r="BD43" s="225"/>
      <c r="BE43" s="225"/>
      <c r="BF43" s="226"/>
      <c r="BG43" s="224"/>
      <c r="BH43" s="225"/>
      <c r="BI43" s="225"/>
      <c r="BJ43" s="225"/>
      <c r="BK43" s="226"/>
      <c r="BL43" s="224"/>
      <c r="BM43" s="225"/>
      <c r="BN43" s="225"/>
      <c r="BO43" s="226"/>
      <c r="BP43" s="224"/>
      <c r="BQ43" s="225"/>
      <c r="BR43" s="225"/>
      <c r="BS43" s="226"/>
      <c r="BT43" s="224"/>
      <c r="BU43" s="225"/>
      <c r="BV43" s="270"/>
      <c r="BW43" s="270"/>
      <c r="BX43" s="271"/>
      <c r="BY43" s="269"/>
      <c r="BZ43" s="270"/>
      <c r="CA43" s="270"/>
      <c r="CB43" s="271"/>
      <c r="CC43" s="269"/>
      <c r="CD43" s="270"/>
      <c r="CE43" s="270"/>
      <c r="CF43" s="271"/>
      <c r="CG43" s="269"/>
      <c r="CH43" s="225"/>
      <c r="CI43" s="225"/>
      <c r="CJ43" s="225"/>
      <c r="CK43" s="226"/>
      <c r="CL43" s="224"/>
      <c r="CM43" s="225"/>
      <c r="CN43" s="225"/>
      <c r="CO43" s="226"/>
      <c r="CP43" s="225"/>
      <c r="CQ43" s="225"/>
      <c r="CR43" s="270"/>
      <c r="CS43" s="226"/>
      <c r="CT43" s="270"/>
      <c r="CU43" s="270"/>
      <c r="CV43" s="273"/>
      <c r="CW43" s="273"/>
      <c r="CX43" s="271"/>
      <c r="CY43" s="270"/>
      <c r="CZ43" s="270"/>
      <c r="DA43" s="283"/>
      <c r="DB43" s="271"/>
      <c r="DC43" s="269"/>
      <c r="DD43" s="270"/>
      <c r="DE43" s="270"/>
      <c r="DF43" s="270"/>
      <c r="DG43" s="282"/>
      <c r="DH43" s="270"/>
      <c r="DI43" s="270"/>
      <c r="DJ43" s="276"/>
      <c r="DK43" s="277"/>
      <c r="DL43" s="276"/>
      <c r="DM43" s="276"/>
      <c r="DN43" s="276"/>
      <c r="DO43" s="277"/>
      <c r="DP43" s="281"/>
      <c r="DQ43" s="225"/>
      <c r="DR43" s="225"/>
      <c r="DS43" s="226"/>
      <c r="DT43" s="224"/>
      <c r="DU43" s="225"/>
      <c r="DV43" s="225"/>
      <c r="DW43" s="225"/>
      <c r="DX43" s="226"/>
      <c r="DY43" s="224"/>
      <c r="DZ43" s="225"/>
      <c r="EA43" s="225"/>
      <c r="EB43" s="226"/>
      <c r="EC43" s="224"/>
      <c r="ED43" s="225"/>
      <c r="EE43" s="225"/>
      <c r="EF43" s="226"/>
      <c r="EG43" s="224"/>
      <c r="EH43" s="225"/>
      <c r="EI43" s="225"/>
      <c r="EJ43" s="225"/>
      <c r="EK43" s="226"/>
      <c r="EM43" s="220" t="s">
        <v>300</v>
      </c>
    </row>
    <row r="44" spans="1:143" s="283" customFormat="1" ht="9" hidden="1" customHeight="1">
      <c r="B44" s="269"/>
      <c r="C44" s="270"/>
      <c r="D44" s="270"/>
      <c r="E44" s="270"/>
      <c r="F44" s="270"/>
      <c r="G44" s="270"/>
      <c r="H44" s="270"/>
      <c r="I44" s="270"/>
      <c r="J44" s="270"/>
      <c r="K44" s="270"/>
      <c r="L44" s="270"/>
      <c r="M44" s="270"/>
      <c r="N44" s="270"/>
      <c r="O44" s="270"/>
      <c r="P44" s="270"/>
      <c r="Q44" s="270"/>
      <c r="R44" s="270"/>
      <c r="S44" s="270"/>
      <c r="T44" s="270"/>
      <c r="U44" s="270"/>
      <c r="V44" s="270"/>
      <c r="W44" s="270"/>
      <c r="X44" s="270"/>
      <c r="Y44" s="270"/>
      <c r="Z44" s="270"/>
      <c r="AA44" s="270"/>
      <c r="AB44" s="270"/>
      <c r="AC44" s="270"/>
      <c r="AD44" s="270"/>
      <c r="AE44" s="270"/>
      <c r="AF44" s="270"/>
      <c r="AG44" s="270"/>
      <c r="AH44" s="270"/>
      <c r="AI44" s="270"/>
      <c r="AJ44" s="270"/>
      <c r="AK44" s="270"/>
      <c r="AL44" s="270"/>
      <c r="AM44" s="270"/>
      <c r="AN44" s="270"/>
      <c r="AO44" s="270"/>
      <c r="AP44" s="270"/>
      <c r="AQ44" s="270"/>
      <c r="AR44" s="270"/>
      <c r="AS44" s="270"/>
      <c r="AT44" s="270"/>
      <c r="AU44" s="270"/>
      <c r="AV44" s="270"/>
      <c r="AW44" s="270"/>
      <c r="AX44" s="270"/>
      <c r="AY44" s="270"/>
      <c r="AZ44" s="270"/>
      <c r="BA44" s="270"/>
      <c r="BB44" s="271"/>
      <c r="BC44" s="269"/>
      <c r="BD44" s="270"/>
      <c r="BE44" s="270"/>
      <c r="BF44" s="271"/>
      <c r="BG44" s="269"/>
      <c r="BH44" s="270"/>
      <c r="BI44" s="270"/>
      <c r="BJ44" s="270"/>
      <c r="BK44" s="271"/>
      <c r="BL44" s="269"/>
      <c r="BM44" s="270"/>
      <c r="BN44" s="270"/>
      <c r="BO44" s="271"/>
      <c r="BP44" s="269"/>
      <c r="BQ44" s="270"/>
      <c r="BR44" s="270"/>
      <c r="BS44" s="271"/>
      <c r="BT44" s="269"/>
      <c r="BU44" s="270"/>
      <c r="BV44" s="270"/>
      <c r="BW44" s="270"/>
      <c r="BX44" s="271"/>
      <c r="BY44" s="269"/>
      <c r="BZ44" s="270"/>
      <c r="CA44" s="270"/>
      <c r="CB44" s="271"/>
      <c r="CC44" s="269"/>
      <c r="CD44" s="270"/>
      <c r="CE44" s="270"/>
      <c r="CF44" s="271"/>
      <c r="CG44" s="269"/>
      <c r="CH44" s="270"/>
      <c r="CI44" s="270"/>
      <c r="CJ44" s="270"/>
      <c r="CK44" s="271"/>
      <c r="CL44" s="269"/>
      <c r="CM44" s="270"/>
      <c r="CN44" s="270"/>
      <c r="CO44" s="271"/>
      <c r="CP44" s="270"/>
      <c r="CQ44" s="270"/>
      <c r="CR44" s="270"/>
      <c r="CS44" s="271"/>
      <c r="CT44" s="270"/>
      <c r="CU44" s="270"/>
      <c r="CV44" s="270"/>
      <c r="CW44" s="270"/>
      <c r="CX44" s="237"/>
      <c r="CY44" s="236"/>
      <c r="CZ44" s="236"/>
      <c r="DA44" s="287"/>
      <c r="DB44" s="271"/>
      <c r="DC44" s="270"/>
      <c r="DD44" s="270"/>
      <c r="DE44" s="270"/>
      <c r="DF44" s="270"/>
      <c r="DG44" s="282"/>
      <c r="DH44" s="270"/>
      <c r="DI44" s="270"/>
      <c r="DJ44" s="276"/>
      <c r="DK44" s="277"/>
      <c r="DL44" s="276"/>
      <c r="DM44" s="276"/>
      <c r="DN44" s="276"/>
      <c r="DO44" s="277"/>
      <c r="DP44" s="281"/>
      <c r="DQ44" s="270"/>
      <c r="DR44" s="270"/>
      <c r="DS44" s="271"/>
      <c r="DT44" s="270"/>
      <c r="DU44" s="270"/>
      <c r="DV44" s="270"/>
      <c r="DW44" s="270"/>
      <c r="DX44" s="271"/>
      <c r="DY44" s="270"/>
      <c r="DZ44" s="270"/>
      <c r="EA44" s="270"/>
      <c r="EB44" s="271"/>
      <c r="EC44" s="269"/>
      <c r="ED44" s="270"/>
      <c r="EE44" s="270"/>
      <c r="EF44" s="271"/>
      <c r="EG44" s="269"/>
      <c r="EH44" s="270"/>
      <c r="EI44" s="270"/>
      <c r="EJ44" s="270"/>
      <c r="EK44" s="271"/>
    </row>
    <row r="45" spans="1:143" s="220" customFormat="1" ht="9" customHeight="1">
      <c r="B45" s="246" t="s">
        <v>192</v>
      </c>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c r="AA45" s="247"/>
      <c r="AB45" s="247"/>
      <c r="AC45" s="247"/>
      <c r="AD45" s="247"/>
      <c r="AE45" s="247"/>
      <c r="AF45" s="247"/>
      <c r="AG45" s="247"/>
      <c r="AH45" s="247"/>
      <c r="AI45" s="247"/>
      <c r="AJ45" s="247"/>
      <c r="AK45" s="247"/>
      <c r="AL45" s="247"/>
      <c r="AM45" s="247"/>
      <c r="AN45" s="247"/>
      <c r="AO45" s="247"/>
      <c r="AP45" s="247"/>
      <c r="AQ45" s="247"/>
      <c r="AR45" s="247"/>
      <c r="AS45" s="247"/>
      <c r="AT45" s="247"/>
      <c r="AU45" s="247"/>
      <c r="AV45" s="247"/>
      <c r="AW45" s="247"/>
      <c r="AX45" s="247"/>
      <c r="AY45" s="247"/>
      <c r="AZ45" s="247"/>
      <c r="BA45" s="247"/>
      <c r="BB45" s="373"/>
      <c r="BC45" s="224"/>
      <c r="BD45" s="225"/>
      <c r="BE45" s="225"/>
      <c r="BF45" s="226"/>
      <c r="BG45" s="224"/>
      <c r="BH45" s="225"/>
      <c r="BI45" s="225"/>
      <c r="BJ45" s="225"/>
      <c r="BK45" s="226"/>
      <c r="BL45" s="224"/>
      <c r="BM45" s="225"/>
      <c r="BN45" s="225"/>
      <c r="BO45" s="226"/>
      <c r="BP45" s="224"/>
      <c r="BQ45" s="225"/>
      <c r="BR45" s="225"/>
      <c r="BS45" s="226"/>
      <c r="BT45" s="224"/>
      <c r="BU45" s="225"/>
      <c r="BV45" s="270"/>
      <c r="BW45" s="270"/>
      <c r="BX45" s="271"/>
      <c r="BY45" s="269"/>
      <c r="BZ45" s="270"/>
      <c r="CA45" s="270"/>
      <c r="CB45" s="271"/>
      <c r="CC45" s="269"/>
      <c r="CD45" s="270"/>
      <c r="CE45" s="270"/>
      <c r="CF45" s="271"/>
      <c r="CG45" s="269"/>
      <c r="CH45" s="225"/>
      <c r="CI45" s="225"/>
      <c r="CJ45" s="225"/>
      <c r="CK45" s="226"/>
      <c r="CL45" s="224"/>
      <c r="CM45" s="225"/>
      <c r="CN45" s="225"/>
      <c r="CO45" s="226"/>
      <c r="CP45" s="224"/>
      <c r="CQ45" s="225"/>
      <c r="CR45" s="225"/>
      <c r="CS45" s="226"/>
      <c r="CT45" s="224"/>
      <c r="CU45" s="225"/>
      <c r="CV45" s="225"/>
      <c r="CW45" s="225"/>
      <c r="CX45" s="271"/>
      <c r="CY45" s="269"/>
      <c r="CZ45" s="276"/>
      <c r="DA45" s="276"/>
      <c r="DB45" s="348"/>
      <c r="DC45" s="292" t="s">
        <v>330</v>
      </c>
      <c r="DD45" s="292"/>
      <c r="DE45" s="270"/>
      <c r="DF45" s="270"/>
      <c r="DG45" s="282"/>
      <c r="DH45" s="283"/>
      <c r="DI45" s="283"/>
      <c r="DJ45" s="283"/>
      <c r="DK45" s="277"/>
      <c r="DL45" s="276"/>
      <c r="DM45" s="276"/>
      <c r="DN45" s="276"/>
      <c r="DO45" s="277"/>
      <c r="DP45" s="281"/>
      <c r="DQ45" s="225"/>
      <c r="DR45" s="225"/>
      <c r="DS45" s="226"/>
      <c r="DX45" s="226"/>
      <c r="EB45" s="226"/>
      <c r="EC45" s="224"/>
      <c r="ED45" s="225"/>
      <c r="EE45" s="225"/>
      <c r="EF45" s="226"/>
      <c r="EG45" s="224"/>
      <c r="EH45" s="225"/>
      <c r="EI45" s="225"/>
      <c r="EJ45" s="225"/>
      <c r="EK45" s="226"/>
    </row>
    <row r="46" spans="1:143" s="220" customFormat="1" ht="9" hidden="1" customHeight="1">
      <c r="B46" s="246" t="s">
        <v>190</v>
      </c>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c r="AA46" s="247"/>
      <c r="AB46" s="247"/>
      <c r="AC46" s="247"/>
      <c r="AD46" s="247"/>
      <c r="AE46" s="247"/>
      <c r="AF46" s="247"/>
      <c r="AG46" s="247"/>
      <c r="AH46" s="247"/>
      <c r="AI46" s="247"/>
      <c r="AJ46" s="247"/>
      <c r="AK46" s="247"/>
      <c r="AL46" s="247"/>
      <c r="AM46" s="247"/>
      <c r="AN46" s="247"/>
      <c r="AO46" s="247"/>
      <c r="AP46" s="247"/>
      <c r="AQ46" s="247"/>
      <c r="AR46" s="247"/>
      <c r="AS46" s="247"/>
      <c r="AT46" s="247"/>
      <c r="AU46" s="247"/>
      <c r="AV46" s="247"/>
      <c r="AW46" s="247"/>
      <c r="AX46" s="247"/>
      <c r="AY46" s="247"/>
      <c r="AZ46" s="247"/>
      <c r="BA46" s="247"/>
      <c r="BB46" s="248"/>
      <c r="BC46" s="224"/>
      <c r="BD46" s="225"/>
      <c r="BE46" s="225"/>
      <c r="BF46" s="226"/>
      <c r="BG46" s="224"/>
      <c r="BH46" s="225"/>
      <c r="BI46" s="225"/>
      <c r="BJ46" s="225"/>
      <c r="BK46" s="226"/>
      <c r="BL46" s="224"/>
      <c r="BM46" s="225"/>
      <c r="BN46" s="225"/>
      <c r="BO46" s="226"/>
      <c r="BP46" s="224"/>
      <c r="BQ46" s="225"/>
      <c r="BR46" s="225"/>
      <c r="BS46" s="226"/>
      <c r="BT46" s="224"/>
      <c r="BU46" s="225"/>
      <c r="BV46" s="270"/>
      <c r="BW46" s="270"/>
      <c r="BX46" s="271"/>
      <c r="BY46" s="269"/>
      <c r="BZ46" s="270"/>
      <c r="CA46" s="270"/>
      <c r="CB46" s="271"/>
      <c r="CC46" s="269"/>
      <c r="CD46" s="270"/>
      <c r="CE46" s="270"/>
      <c r="CF46" s="271"/>
      <c r="CG46" s="269"/>
      <c r="CH46" s="225"/>
      <c r="CI46" s="225"/>
      <c r="CJ46" s="225"/>
      <c r="CK46" s="226"/>
      <c r="CL46" s="224"/>
      <c r="CM46" s="225"/>
      <c r="CN46" s="225"/>
      <c r="CO46" s="226"/>
      <c r="CP46" s="224"/>
      <c r="CQ46" s="225"/>
      <c r="CR46" s="225"/>
      <c r="CS46" s="226"/>
      <c r="CT46" s="224"/>
      <c r="CU46" s="225"/>
      <c r="CV46" s="225"/>
      <c r="CW46" s="225"/>
      <c r="CX46" s="271"/>
      <c r="CY46" s="269"/>
      <c r="CZ46" s="270"/>
      <c r="DA46" s="270"/>
      <c r="DB46" s="241"/>
      <c r="DC46" s="235"/>
      <c r="DD46" s="276"/>
      <c r="DE46" s="270"/>
      <c r="DF46" s="276"/>
      <c r="DG46" s="282"/>
      <c r="DH46" s="283"/>
      <c r="DI46" s="283"/>
      <c r="DJ46" s="283"/>
      <c r="DK46" s="277"/>
      <c r="DL46" s="276"/>
      <c r="DM46" s="276"/>
      <c r="DN46" s="276"/>
      <c r="DO46" s="277"/>
      <c r="DP46" s="281"/>
      <c r="DQ46" s="225"/>
      <c r="DR46" s="225"/>
      <c r="DS46" s="226"/>
      <c r="DX46" s="226"/>
      <c r="EB46" s="226"/>
      <c r="EC46" s="224"/>
      <c r="ED46" s="225"/>
      <c r="EE46" s="225"/>
      <c r="EF46" s="226"/>
      <c r="EG46" s="224"/>
      <c r="EH46" s="225"/>
      <c r="EI46" s="225"/>
      <c r="EJ46" s="225"/>
      <c r="EK46" s="226"/>
    </row>
    <row r="47" spans="1:143" s="220" customFormat="1" ht="9" hidden="1" customHeight="1">
      <c r="B47" s="246" t="s">
        <v>191</v>
      </c>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c r="AA47" s="247"/>
      <c r="AB47" s="247"/>
      <c r="AC47" s="247"/>
      <c r="AD47" s="247"/>
      <c r="AE47" s="247"/>
      <c r="AF47" s="247"/>
      <c r="AG47" s="247"/>
      <c r="AH47" s="247"/>
      <c r="AI47" s="247"/>
      <c r="AJ47" s="247"/>
      <c r="AK47" s="247"/>
      <c r="AL47" s="247"/>
      <c r="AM47" s="247"/>
      <c r="AN47" s="247"/>
      <c r="AO47" s="247"/>
      <c r="AP47" s="247"/>
      <c r="AQ47" s="247"/>
      <c r="AR47" s="247"/>
      <c r="AS47" s="247"/>
      <c r="AT47" s="247"/>
      <c r="AU47" s="247"/>
      <c r="AV47" s="247"/>
      <c r="AW47" s="247"/>
      <c r="AX47" s="247"/>
      <c r="AY47" s="247"/>
      <c r="AZ47" s="247"/>
      <c r="BA47" s="247"/>
      <c r="BB47" s="248"/>
      <c r="BC47" s="224"/>
      <c r="BD47" s="225"/>
      <c r="BE47" s="225"/>
      <c r="BF47" s="226"/>
      <c r="BG47" s="224"/>
      <c r="BH47" s="225"/>
      <c r="BI47" s="225"/>
      <c r="BJ47" s="225"/>
      <c r="BK47" s="226"/>
      <c r="BL47" s="224"/>
      <c r="BM47" s="225"/>
      <c r="BN47" s="225"/>
      <c r="BO47" s="226"/>
      <c r="BP47" s="224"/>
      <c r="BQ47" s="225"/>
      <c r="BR47" s="225"/>
      <c r="BS47" s="226"/>
      <c r="BT47" s="224"/>
      <c r="BU47" s="225"/>
      <c r="BV47" s="270"/>
      <c r="BW47" s="270"/>
      <c r="BX47" s="271"/>
      <c r="BY47" s="269"/>
      <c r="BZ47" s="270"/>
      <c r="CA47" s="270"/>
      <c r="CB47" s="271"/>
      <c r="CC47" s="269"/>
      <c r="CD47" s="270"/>
      <c r="CE47" s="270"/>
      <c r="CF47" s="271"/>
      <c r="CG47" s="269"/>
      <c r="CH47" s="225"/>
      <c r="CI47" s="225"/>
      <c r="CJ47" s="225"/>
      <c r="CK47" s="226"/>
      <c r="CL47" s="224"/>
      <c r="CM47" s="225"/>
      <c r="CN47" s="225"/>
      <c r="CO47" s="226"/>
      <c r="CP47" s="224"/>
      <c r="CQ47" s="225"/>
      <c r="CR47" s="225"/>
      <c r="CS47" s="226"/>
      <c r="CT47" s="224"/>
      <c r="CU47" s="225"/>
      <c r="CV47" s="225"/>
      <c r="CW47" s="225"/>
      <c r="CX47" s="271"/>
      <c r="CY47" s="269"/>
      <c r="CZ47" s="270"/>
      <c r="DA47" s="270"/>
      <c r="DB47" s="237"/>
      <c r="DC47" s="236"/>
      <c r="DD47" s="294"/>
      <c r="DE47" s="236"/>
      <c r="DF47" s="294"/>
      <c r="DG47" s="288"/>
      <c r="DH47" s="287"/>
      <c r="DI47" s="287"/>
      <c r="DJ47" s="283"/>
      <c r="DK47" s="277"/>
      <c r="DL47" s="276"/>
      <c r="DM47" s="276"/>
      <c r="DN47" s="276"/>
      <c r="DO47" s="277"/>
      <c r="DP47" s="281"/>
      <c r="DQ47" s="225"/>
      <c r="DR47" s="225"/>
      <c r="DS47" s="226"/>
      <c r="DX47" s="226"/>
      <c r="EB47" s="226"/>
      <c r="EC47" s="224"/>
      <c r="ED47" s="225"/>
      <c r="EE47" s="225"/>
      <c r="EF47" s="226"/>
      <c r="EG47" s="224"/>
      <c r="EH47" s="225"/>
      <c r="EI47" s="225"/>
      <c r="EJ47" s="225"/>
      <c r="EK47" s="226"/>
    </row>
    <row r="48" spans="1:143" hidden="1"/>
    <row r="49" spans="1:151" hidden="1">
      <c r="A49"/>
      <c r="B49" s="245" t="s">
        <v>187</v>
      </c>
      <c r="C49" s="261"/>
      <c r="D49" s="261"/>
      <c r="E49" s="261"/>
      <c r="F49" s="261"/>
      <c r="G49" s="261"/>
      <c r="H49" s="261"/>
      <c r="I49" s="261"/>
      <c r="J49" s="261"/>
      <c r="K49" s="261"/>
      <c r="L49" s="261"/>
      <c r="M49" s="261"/>
      <c r="N49" s="261"/>
      <c r="O49" s="261"/>
      <c r="P49" s="261"/>
      <c r="Q49" s="261"/>
      <c r="R49" s="261"/>
      <c r="S49" s="261"/>
      <c r="T49" s="261"/>
      <c r="U49" s="261"/>
      <c r="V49" s="261"/>
      <c r="W49" s="261"/>
      <c r="X49" s="261"/>
      <c r="Y49" s="261"/>
      <c r="Z49" s="261"/>
      <c r="AA49" s="261"/>
      <c r="AB49" s="261"/>
      <c r="AC49" s="261"/>
      <c r="AD49" s="261"/>
      <c r="AE49" s="261"/>
      <c r="AF49" s="261"/>
      <c r="AG49" s="261"/>
      <c r="AH49" s="261"/>
      <c r="AI49" s="261"/>
      <c r="AJ49" s="261"/>
      <c r="AK49" s="261"/>
      <c r="AL49" s="261"/>
      <c r="AM49" s="261"/>
      <c r="AN49" s="261"/>
      <c r="AO49" s="261"/>
      <c r="AP49" s="261"/>
      <c r="AQ49" s="261"/>
      <c r="AR49" s="261"/>
      <c r="AS49" s="261"/>
      <c r="AT49" s="261"/>
      <c r="AU49" s="261"/>
      <c r="AV49" s="261"/>
      <c r="AW49" s="261"/>
      <c r="AX49" s="261"/>
      <c r="AY49" s="261"/>
      <c r="AZ49" s="261"/>
      <c r="BA49" s="261"/>
      <c r="BB49" s="255" t="s">
        <v>218</v>
      </c>
      <c r="BC49" s="262"/>
      <c r="BD49" s="261"/>
      <c r="BE49" s="261"/>
      <c r="BF49" s="261"/>
      <c r="BG49" s="261"/>
      <c r="BH49" s="261"/>
      <c r="BI49" s="261"/>
      <c r="BJ49" s="261"/>
      <c r="BK49" s="261"/>
      <c r="BL49" s="261"/>
      <c r="BM49" s="261"/>
      <c r="BN49" s="261"/>
      <c r="BO49" s="261"/>
      <c r="BP49" s="261"/>
      <c r="BQ49" s="261"/>
      <c r="BR49" s="261"/>
      <c r="BS49" s="261"/>
      <c r="BT49" s="261"/>
      <c r="BU49" s="261"/>
      <c r="BV49" s="261"/>
      <c r="BW49" s="261"/>
      <c r="BX49" s="261"/>
      <c r="BY49" s="261"/>
      <c r="BZ49" s="261"/>
      <c r="CA49" s="261"/>
      <c r="CB49" s="261"/>
      <c r="CC49" s="261"/>
      <c r="CD49" s="261"/>
      <c r="CE49" s="261"/>
      <c r="CF49" s="261"/>
      <c r="CG49" s="261"/>
      <c r="CH49" s="261"/>
      <c r="CI49" s="261"/>
      <c r="CJ49" s="261"/>
      <c r="CK49" s="261"/>
      <c r="CL49" s="261"/>
      <c r="CM49" s="261"/>
      <c r="CN49" s="261"/>
      <c r="CO49" s="261"/>
      <c r="CP49" s="261"/>
      <c r="CQ49" s="261"/>
      <c r="CR49" s="261"/>
      <c r="CS49" s="261"/>
      <c r="CT49" s="261"/>
      <c r="CU49" s="261"/>
      <c r="CV49" s="261"/>
      <c r="CW49" s="261"/>
      <c r="CX49" s="261"/>
      <c r="CY49" s="261"/>
      <c r="CZ49" s="261"/>
      <c r="DA49" s="261"/>
      <c r="DB49" s="261"/>
      <c r="DC49" s="261"/>
      <c r="DD49" s="261"/>
      <c r="DE49" s="261"/>
      <c r="DF49" s="261"/>
      <c r="DG49" s="263"/>
      <c r="DH49" s="261"/>
      <c r="DI49" s="261"/>
      <c r="DJ49" s="261"/>
      <c r="DK49" s="261"/>
      <c r="DL49" s="261"/>
      <c r="DM49" s="261"/>
      <c r="DN49" s="261"/>
      <c r="DO49" s="261"/>
      <c r="DP49" s="261"/>
      <c r="DQ49" s="261"/>
      <c r="DR49" s="261"/>
      <c r="DS49" s="261"/>
      <c r="DT49" s="261"/>
      <c r="DU49" s="261"/>
      <c r="DV49" s="261"/>
      <c r="DW49" s="261"/>
      <c r="DX49" s="261"/>
      <c r="DY49" s="261"/>
      <c r="DZ49" s="261"/>
      <c r="EA49" s="261"/>
      <c r="EB49" s="261"/>
      <c r="EC49" s="261"/>
      <c r="ED49" s="261"/>
      <c r="EE49" s="261"/>
      <c r="EF49" s="261"/>
      <c r="EG49" s="261"/>
      <c r="EH49" s="261"/>
      <c r="EI49" s="261"/>
      <c r="EJ49" s="261"/>
      <c r="EK49" s="264"/>
    </row>
    <row r="50" spans="1:151" s="220" customFormat="1" ht="9" hidden="1" customHeight="1">
      <c r="B50" s="246" t="s">
        <v>189</v>
      </c>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c r="AA50" s="247"/>
      <c r="AB50" s="247"/>
      <c r="AC50" s="247"/>
      <c r="AD50" s="247"/>
      <c r="AE50" s="247"/>
      <c r="AF50" s="247"/>
      <c r="AG50" s="247"/>
      <c r="AH50" s="247"/>
      <c r="AI50" s="247"/>
      <c r="AJ50" s="247"/>
      <c r="AK50" s="247"/>
      <c r="AL50" s="247"/>
      <c r="AM50" s="247"/>
      <c r="AN50" s="247"/>
      <c r="AO50" s="247"/>
      <c r="AP50" s="247"/>
      <c r="AQ50" s="247"/>
      <c r="AR50" s="247"/>
      <c r="AS50" s="247"/>
      <c r="AT50" s="247"/>
      <c r="AU50" s="247"/>
      <c r="AV50" s="247"/>
      <c r="AW50" s="247"/>
      <c r="AX50" s="247"/>
      <c r="AY50" s="247"/>
      <c r="AZ50" s="247"/>
      <c r="BA50" s="247"/>
      <c r="BB50" s="248"/>
      <c r="BC50" s="221"/>
      <c r="BD50" s="222"/>
      <c r="BE50" s="222"/>
      <c r="BF50" s="223"/>
      <c r="BG50" s="221"/>
      <c r="BH50" s="222"/>
      <c r="BI50" s="222"/>
      <c r="BJ50" s="222"/>
      <c r="BK50" s="223"/>
      <c r="BL50" s="221"/>
      <c r="BM50" s="222"/>
      <c r="BN50" s="222"/>
      <c r="BO50" s="223"/>
      <c r="BP50" s="221"/>
      <c r="BQ50" s="222"/>
      <c r="BR50" s="225"/>
      <c r="BS50" s="226"/>
      <c r="BT50" s="224"/>
      <c r="BU50" s="225"/>
      <c r="BV50" s="225"/>
      <c r="BW50" s="225"/>
      <c r="BX50" s="226"/>
      <c r="BY50" s="224"/>
      <c r="BZ50" s="225"/>
      <c r="CA50" s="225"/>
      <c r="CB50" s="226"/>
      <c r="CC50" s="224"/>
      <c r="CD50" s="225"/>
      <c r="CE50" s="225"/>
      <c r="CF50" s="226"/>
      <c r="CG50" s="224"/>
      <c r="CH50" s="225"/>
      <c r="CI50" s="225"/>
      <c r="CJ50" s="225"/>
      <c r="CK50" s="226"/>
      <c r="CL50" s="224"/>
      <c r="CM50" s="225"/>
      <c r="CN50" s="225"/>
      <c r="CO50" s="226"/>
      <c r="CP50" s="224"/>
      <c r="CQ50" s="225"/>
      <c r="CR50" s="225"/>
      <c r="CS50" s="226"/>
      <c r="CT50" s="224"/>
      <c r="CU50" s="225"/>
      <c r="CV50" s="225"/>
      <c r="CW50" s="225"/>
      <c r="CX50" s="226"/>
      <c r="CY50" s="224"/>
      <c r="CZ50" s="225"/>
      <c r="DA50" s="225"/>
      <c r="DB50" s="226"/>
      <c r="DC50" s="224"/>
      <c r="DD50" s="225"/>
      <c r="DE50" s="225"/>
      <c r="DF50" s="225"/>
      <c r="DG50" s="257"/>
      <c r="DH50" s="225"/>
      <c r="DI50" s="225"/>
      <c r="DJ50" s="225"/>
      <c r="DK50" s="226"/>
      <c r="DL50" s="224"/>
      <c r="DM50" s="225"/>
      <c r="DN50" s="225"/>
      <c r="DO50" s="226"/>
      <c r="DP50" s="224"/>
      <c r="DQ50" s="225"/>
      <c r="DR50" s="225"/>
      <c r="DS50" s="226"/>
      <c r="DT50" s="224"/>
      <c r="DU50" s="225"/>
      <c r="DV50" s="225"/>
      <c r="DW50" s="225"/>
      <c r="DX50" s="226"/>
      <c r="DY50" s="224"/>
      <c r="DZ50" s="225"/>
      <c r="EA50" s="225"/>
      <c r="EB50" s="226"/>
      <c r="EC50" s="224"/>
      <c r="ED50" s="225"/>
      <c r="EE50" s="225"/>
      <c r="EF50" s="226"/>
      <c r="EG50" s="224"/>
      <c r="EH50" s="225"/>
      <c r="EI50" s="225"/>
      <c r="EJ50" s="225"/>
      <c r="EK50" s="226"/>
    </row>
    <row r="51" spans="1:151" s="220" customFormat="1" ht="9" hidden="1" customHeight="1">
      <c r="B51" s="246" t="s">
        <v>194</v>
      </c>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c r="AA51" s="247"/>
      <c r="AB51" s="247"/>
      <c r="AC51" s="247"/>
      <c r="AD51" s="247"/>
      <c r="AE51" s="247"/>
      <c r="AF51" s="247"/>
      <c r="AG51" s="247"/>
      <c r="AH51" s="247"/>
      <c r="AI51" s="247"/>
      <c r="AJ51" s="247"/>
      <c r="AK51" s="247"/>
      <c r="AL51" s="247"/>
      <c r="AM51" s="247"/>
      <c r="AN51" s="247"/>
      <c r="AO51" s="247"/>
      <c r="AP51" s="247"/>
      <c r="AQ51" s="247"/>
      <c r="AR51" s="247"/>
      <c r="AS51" s="247"/>
      <c r="AT51" s="247"/>
      <c r="AU51" s="247"/>
      <c r="AV51" s="247"/>
      <c r="AW51" s="247"/>
      <c r="AX51" s="247"/>
      <c r="AY51" s="247"/>
      <c r="AZ51" s="247"/>
      <c r="BA51" s="247"/>
      <c r="BB51" s="248"/>
      <c r="BC51" s="224"/>
      <c r="BD51" s="225"/>
      <c r="BE51" s="225"/>
      <c r="BF51" s="226"/>
      <c r="BG51" s="224"/>
      <c r="BH51" s="225"/>
      <c r="BI51" s="225"/>
      <c r="BJ51" s="225"/>
      <c r="BK51" s="226"/>
      <c r="BL51" s="224"/>
      <c r="BM51" s="225"/>
      <c r="BN51" s="225"/>
      <c r="BO51" s="226"/>
      <c r="BP51" s="224"/>
      <c r="BQ51" s="225"/>
      <c r="BR51" s="225" t="s">
        <v>195</v>
      </c>
      <c r="BS51" s="226"/>
      <c r="BT51" s="224"/>
      <c r="BU51" s="225"/>
      <c r="BV51" s="225"/>
      <c r="BW51" s="225"/>
      <c r="BX51" s="226"/>
      <c r="BY51" s="224"/>
      <c r="BZ51" s="225"/>
      <c r="CA51" s="225"/>
      <c r="CB51" s="226"/>
      <c r="CC51" s="224"/>
      <c r="CD51" s="225"/>
      <c r="CE51" s="225"/>
      <c r="CF51" s="226"/>
      <c r="CG51" s="224"/>
      <c r="CH51" s="225"/>
      <c r="CI51" s="225"/>
      <c r="CJ51" s="225"/>
      <c r="CK51" s="226"/>
      <c r="CL51" s="224"/>
      <c r="CM51" s="225"/>
      <c r="CN51" s="225"/>
      <c r="CO51" s="226"/>
      <c r="CP51" s="224"/>
      <c r="CQ51" s="225"/>
      <c r="CR51" s="225"/>
      <c r="CS51" s="226"/>
      <c r="CT51" s="224"/>
      <c r="CU51" s="225"/>
      <c r="CV51" s="225"/>
      <c r="CW51" s="225"/>
      <c r="CX51" s="226"/>
      <c r="CY51" s="224"/>
      <c r="CZ51" s="225"/>
      <c r="DA51" s="225"/>
      <c r="DB51" s="226"/>
      <c r="DC51" s="224"/>
      <c r="DD51" s="225"/>
      <c r="DE51" s="225"/>
      <c r="DF51" s="225"/>
      <c r="DG51" s="257"/>
      <c r="DH51" s="225"/>
      <c r="DI51" s="225"/>
      <c r="DJ51" s="225"/>
      <c r="DK51" s="226"/>
      <c r="DL51" s="224"/>
      <c r="DM51" s="225"/>
      <c r="DN51" s="225"/>
      <c r="DO51" s="226"/>
      <c r="DP51" s="224"/>
      <c r="DQ51" s="225"/>
      <c r="DR51" s="225"/>
      <c r="DS51" s="226"/>
      <c r="DT51" s="224"/>
      <c r="DU51" s="225"/>
      <c r="DV51" s="225"/>
      <c r="DW51" s="225"/>
      <c r="DX51" s="226"/>
      <c r="DY51" s="224"/>
      <c r="DZ51" s="225"/>
      <c r="EA51" s="225"/>
      <c r="EB51" s="226"/>
      <c r="EC51" s="224"/>
      <c r="ED51" s="225"/>
      <c r="EE51" s="225"/>
      <c r="EF51" s="226"/>
      <c r="EG51" s="224"/>
      <c r="EH51" s="225"/>
      <c r="EI51" s="225"/>
      <c r="EJ51" s="225"/>
      <c r="EK51" s="226"/>
    </row>
    <row r="52" spans="1:151" s="220" customFormat="1" ht="9" customHeight="1">
      <c r="B52" s="246" t="s">
        <v>192</v>
      </c>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c r="AA52" s="247"/>
      <c r="AB52" s="247"/>
      <c r="AC52" s="247"/>
      <c r="AD52" s="247"/>
      <c r="AE52" s="247"/>
      <c r="AF52" s="247"/>
      <c r="AG52" s="247"/>
      <c r="AH52" s="247"/>
      <c r="AI52" s="247"/>
      <c r="AJ52" s="247"/>
      <c r="AK52" s="247"/>
      <c r="AL52" s="247"/>
      <c r="AM52" s="247"/>
      <c r="AN52" s="247"/>
      <c r="AO52" s="247"/>
      <c r="AP52" s="247"/>
      <c r="AQ52" s="247"/>
      <c r="AR52" s="247"/>
      <c r="AS52" s="247"/>
      <c r="AT52" s="247"/>
      <c r="AU52" s="247"/>
      <c r="AV52" s="247"/>
      <c r="AW52" s="247"/>
      <c r="AX52" s="247"/>
      <c r="AY52" s="247"/>
      <c r="AZ52" s="247"/>
      <c r="BA52" s="247"/>
      <c r="BB52" s="375"/>
      <c r="BC52" s="224"/>
      <c r="BD52" s="225"/>
      <c r="BE52" s="225"/>
      <c r="BF52" s="226"/>
      <c r="BG52" s="224"/>
      <c r="BH52" s="225"/>
      <c r="BI52" s="225"/>
      <c r="BJ52" s="225"/>
      <c r="BK52" s="226"/>
      <c r="BL52" s="224"/>
      <c r="BM52" s="225"/>
      <c r="BN52" s="225"/>
      <c r="BO52" s="226"/>
      <c r="BP52" s="224"/>
      <c r="BQ52" s="225"/>
      <c r="BR52" s="225"/>
      <c r="BS52" s="226"/>
      <c r="BT52" s="224"/>
      <c r="BU52" s="234"/>
      <c r="BV52" s="225" t="s">
        <v>219</v>
      </c>
      <c r="BW52" s="225"/>
      <c r="BX52" s="226"/>
      <c r="BY52" s="224"/>
      <c r="BZ52" s="225"/>
      <c r="CA52" s="225"/>
      <c r="CB52" s="226"/>
      <c r="CC52" s="224"/>
      <c r="CD52" s="225"/>
      <c r="CE52" s="225"/>
      <c r="CF52" s="226"/>
      <c r="CG52" s="224"/>
      <c r="CH52" s="225"/>
      <c r="CI52" s="225"/>
      <c r="CJ52" s="225"/>
      <c r="CK52" s="226"/>
      <c r="CL52" s="224"/>
      <c r="CM52" s="225"/>
      <c r="CN52" s="225"/>
      <c r="CO52" s="226"/>
      <c r="CP52" s="224"/>
      <c r="CQ52" s="225"/>
      <c r="CR52" s="225"/>
      <c r="CS52" s="226"/>
      <c r="CT52" s="224"/>
      <c r="CU52" s="225"/>
      <c r="CV52" s="225"/>
      <c r="CW52" s="225"/>
      <c r="CX52" s="226"/>
      <c r="CY52" s="224"/>
      <c r="CZ52" s="225"/>
      <c r="DA52" s="225"/>
      <c r="DB52" s="226"/>
      <c r="DC52" s="224"/>
      <c r="DD52" s="225"/>
      <c r="DE52" s="225"/>
      <c r="DF52" s="225"/>
      <c r="DG52" s="257"/>
      <c r="DH52" s="225"/>
      <c r="DI52" s="225"/>
      <c r="DJ52" s="225"/>
      <c r="DK52" s="226"/>
      <c r="DL52" s="224"/>
      <c r="DM52" s="225"/>
      <c r="DN52" s="225"/>
      <c r="DO52" s="226"/>
      <c r="DP52" s="224"/>
      <c r="DQ52" s="225"/>
      <c r="DR52" s="225"/>
      <c r="DS52" s="226"/>
      <c r="DT52" s="224"/>
      <c r="DU52" s="225"/>
      <c r="DV52" s="225"/>
      <c r="DW52" s="225"/>
      <c r="DX52" s="226"/>
      <c r="DY52" s="224"/>
      <c r="DZ52" s="225"/>
      <c r="EA52" s="225"/>
      <c r="EB52" s="226"/>
      <c r="EC52" s="224"/>
      <c r="ED52" s="225"/>
      <c r="EE52" s="225"/>
      <c r="EF52" s="226"/>
      <c r="EG52" s="224"/>
      <c r="EH52" s="225"/>
      <c r="EI52" s="225"/>
      <c r="EJ52" s="225"/>
      <c r="EK52" s="226"/>
    </row>
    <row r="53" spans="1:151" s="220" customFormat="1" ht="9" hidden="1" customHeight="1">
      <c r="B53" s="246" t="s">
        <v>190</v>
      </c>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c r="AA53" s="247"/>
      <c r="AB53" s="247"/>
      <c r="AC53" s="247"/>
      <c r="AD53" s="247"/>
      <c r="AE53" s="247"/>
      <c r="AF53" s="247"/>
      <c r="AG53" s="247"/>
      <c r="AH53" s="247"/>
      <c r="AI53" s="247"/>
      <c r="AJ53" s="247"/>
      <c r="AK53" s="247"/>
      <c r="AL53" s="247"/>
      <c r="AM53" s="247"/>
      <c r="AN53" s="247"/>
      <c r="AO53" s="247"/>
      <c r="AP53" s="247"/>
      <c r="AQ53" s="247"/>
      <c r="AR53" s="247"/>
      <c r="AS53" s="247"/>
      <c r="AT53" s="247"/>
      <c r="AU53" s="247"/>
      <c r="AV53" s="247"/>
      <c r="AW53" s="247"/>
      <c r="AX53" s="247"/>
      <c r="AY53" s="247"/>
      <c r="AZ53" s="247"/>
      <c r="BA53" s="247"/>
      <c r="BB53" s="248"/>
      <c r="BC53" s="224"/>
      <c r="BD53" s="225"/>
      <c r="BE53" s="225"/>
      <c r="BF53" s="226"/>
      <c r="BG53" s="224"/>
      <c r="BH53" s="225"/>
      <c r="BI53" s="225"/>
      <c r="BJ53" s="225"/>
      <c r="BK53" s="226"/>
      <c r="BL53" s="224"/>
      <c r="BM53" s="225"/>
      <c r="BN53" s="225"/>
      <c r="BO53" s="226"/>
      <c r="BP53" s="224"/>
      <c r="BQ53" s="225"/>
      <c r="BR53" s="225"/>
      <c r="BS53" s="226"/>
      <c r="BT53" s="224"/>
      <c r="BU53" s="235"/>
      <c r="BV53" s="235"/>
      <c r="BW53" s="225"/>
      <c r="BX53" s="226"/>
      <c r="BY53" s="224"/>
      <c r="BZ53" s="225"/>
      <c r="CA53" s="225"/>
      <c r="CB53" s="226"/>
      <c r="CC53" s="224"/>
      <c r="CD53" s="225"/>
      <c r="CE53" s="225"/>
      <c r="CF53" s="226"/>
      <c r="CG53" s="224"/>
      <c r="CH53" s="225"/>
      <c r="CI53" s="225"/>
      <c r="CJ53" s="225"/>
      <c r="CK53" s="226"/>
      <c r="CL53" s="224"/>
      <c r="CM53" s="225"/>
      <c r="CN53" s="225"/>
      <c r="CO53" s="226"/>
      <c r="CP53" s="224"/>
      <c r="CQ53" s="225"/>
      <c r="CR53" s="225"/>
      <c r="CS53" s="226"/>
      <c r="CT53" s="224"/>
      <c r="CU53" s="225"/>
      <c r="CV53" s="225"/>
      <c r="CW53" s="225"/>
      <c r="CX53" s="226"/>
      <c r="CY53" s="224"/>
      <c r="CZ53" s="225"/>
      <c r="DA53" s="225"/>
      <c r="DB53" s="226"/>
      <c r="DC53" s="224"/>
      <c r="DD53" s="225"/>
      <c r="DE53" s="225"/>
      <c r="DF53" s="225"/>
      <c r="DG53" s="257"/>
      <c r="DH53" s="225"/>
      <c r="DI53" s="225"/>
      <c r="DJ53" s="225"/>
      <c r="DK53" s="226"/>
      <c r="DL53" s="224"/>
      <c r="DM53" s="225"/>
      <c r="DN53" s="225"/>
      <c r="DO53" s="226"/>
      <c r="DP53" s="224"/>
      <c r="DQ53" s="225"/>
      <c r="DR53" s="225"/>
      <c r="DS53" s="226"/>
      <c r="DT53" s="224"/>
      <c r="DU53" s="225"/>
      <c r="DV53" s="225"/>
      <c r="DW53" s="225"/>
      <c r="DX53" s="226"/>
      <c r="DY53" s="224"/>
      <c r="DZ53" s="225"/>
      <c r="EA53" s="225"/>
      <c r="EB53" s="226"/>
      <c r="EC53" s="224"/>
      <c r="ED53" s="225"/>
      <c r="EE53" s="225"/>
      <c r="EF53" s="226"/>
      <c r="EG53" s="224"/>
      <c r="EH53" s="225"/>
      <c r="EI53" s="225"/>
      <c r="EJ53" s="225"/>
      <c r="EK53" s="226"/>
    </row>
    <row r="54" spans="1:151" s="220" customFormat="1" ht="9" hidden="1" customHeight="1">
      <c r="B54" s="246" t="s">
        <v>191</v>
      </c>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c r="AA54" s="247"/>
      <c r="AB54" s="247"/>
      <c r="AC54" s="247"/>
      <c r="AD54" s="247"/>
      <c r="AE54" s="247"/>
      <c r="AF54" s="247"/>
      <c r="AG54" s="247"/>
      <c r="AH54" s="247"/>
      <c r="AI54" s="247"/>
      <c r="AJ54" s="247"/>
      <c r="AK54" s="247"/>
      <c r="AL54" s="247"/>
      <c r="AM54" s="247"/>
      <c r="AN54" s="247"/>
      <c r="AO54" s="247"/>
      <c r="AP54" s="247"/>
      <c r="AQ54" s="247"/>
      <c r="AR54" s="247"/>
      <c r="AS54" s="247"/>
      <c r="AT54" s="247"/>
      <c r="AU54" s="247"/>
      <c r="AV54" s="247"/>
      <c r="AW54" s="247"/>
      <c r="AX54" s="247"/>
      <c r="AY54" s="247"/>
      <c r="AZ54" s="247"/>
      <c r="BA54" s="247"/>
      <c r="BB54" s="248"/>
      <c r="BC54" s="224"/>
      <c r="BD54" s="225"/>
      <c r="BE54" s="225"/>
      <c r="BF54" s="226"/>
      <c r="BG54" s="224"/>
      <c r="BH54" s="225"/>
      <c r="BI54" s="225"/>
      <c r="BJ54" s="225"/>
      <c r="BK54" s="226"/>
      <c r="BL54" s="224"/>
      <c r="BM54" s="225"/>
      <c r="BN54" s="225"/>
      <c r="BO54" s="226"/>
      <c r="BP54" s="224"/>
      <c r="BQ54" s="225"/>
      <c r="BR54" s="225"/>
      <c r="BS54" s="226"/>
      <c r="BT54" s="224"/>
      <c r="BU54" s="236"/>
      <c r="BV54" s="236"/>
      <c r="BW54" s="236"/>
      <c r="BX54" s="237"/>
      <c r="BY54" s="238"/>
      <c r="BZ54" s="236"/>
      <c r="CA54" s="236"/>
      <c r="CB54" s="237"/>
      <c r="CC54" s="224"/>
      <c r="CD54" s="225"/>
      <c r="CE54" s="225"/>
      <c r="CF54" s="226"/>
      <c r="CG54" s="224"/>
      <c r="CH54" s="225"/>
      <c r="CI54" s="225"/>
      <c r="CJ54" s="225"/>
      <c r="CK54" s="226"/>
      <c r="CL54" s="224"/>
      <c r="CM54" s="225"/>
      <c r="CN54" s="225"/>
      <c r="CO54" s="226"/>
      <c r="CP54" s="224"/>
      <c r="CQ54" s="225"/>
      <c r="CR54" s="225"/>
      <c r="CS54" s="226"/>
      <c r="CT54" s="224"/>
      <c r="CU54" s="225"/>
      <c r="CV54" s="225"/>
      <c r="CW54" s="225"/>
      <c r="CX54" s="226"/>
      <c r="CY54" s="224"/>
      <c r="CZ54" s="225"/>
      <c r="DA54" s="225"/>
      <c r="DB54" s="226"/>
      <c r="DC54" s="224"/>
      <c r="DD54" s="225"/>
      <c r="DE54" s="225"/>
      <c r="DF54" s="225"/>
      <c r="DG54" s="257"/>
      <c r="DH54" s="225"/>
      <c r="DI54" s="225"/>
      <c r="DJ54" s="225"/>
      <c r="DK54" s="226"/>
      <c r="DL54" s="224"/>
      <c r="DM54" s="225"/>
      <c r="DN54" s="225"/>
      <c r="DO54" s="226"/>
      <c r="DP54" s="224"/>
      <c r="DQ54" s="225"/>
      <c r="DR54" s="225"/>
      <c r="DS54" s="226"/>
      <c r="DT54" s="224"/>
      <c r="DU54" s="225"/>
      <c r="DV54" s="225"/>
      <c r="DW54" s="225"/>
      <c r="DX54" s="226"/>
      <c r="DY54" s="224"/>
      <c r="DZ54" s="225"/>
      <c r="EA54" s="225"/>
      <c r="EB54" s="226"/>
      <c r="EC54" s="224"/>
      <c r="ED54" s="225"/>
      <c r="EE54" s="225"/>
      <c r="EF54" s="226"/>
      <c r="EG54" s="224"/>
      <c r="EH54" s="225"/>
      <c r="EI54" s="225"/>
      <c r="EJ54" s="225"/>
      <c r="EK54" s="226"/>
    </row>
    <row r="55" spans="1:151" hidden="1">
      <c r="A55"/>
      <c r="B55" s="249" t="s">
        <v>222</v>
      </c>
      <c r="C55" s="265"/>
      <c r="D55" s="265"/>
      <c r="E55" s="265"/>
      <c r="F55" s="265"/>
      <c r="G55" s="265"/>
      <c r="H55" s="265"/>
      <c r="I55" s="265"/>
      <c r="J55" s="265"/>
      <c r="K55" s="265"/>
      <c r="L55" s="265"/>
      <c r="M55" s="265"/>
      <c r="N55" s="265"/>
      <c r="O55" s="265"/>
      <c r="P55" s="265"/>
      <c r="Q55" s="265"/>
      <c r="R55" s="265"/>
      <c r="S55" s="265"/>
      <c r="T55" s="265"/>
      <c r="U55" s="265"/>
      <c r="V55" s="265"/>
      <c r="W55" s="265"/>
      <c r="X55" s="265"/>
      <c r="Y55" s="265"/>
      <c r="Z55" s="265"/>
      <c r="AA55" s="265"/>
      <c r="AB55" s="265"/>
      <c r="AC55" s="265"/>
      <c r="AD55" s="265"/>
      <c r="AE55" s="265"/>
      <c r="AF55" s="265"/>
      <c r="AG55" s="265"/>
      <c r="AH55" s="265"/>
      <c r="AI55" s="265"/>
      <c r="AJ55" s="265"/>
      <c r="AK55" s="265"/>
      <c r="AL55" s="265"/>
      <c r="AM55" s="265"/>
      <c r="AN55" s="265"/>
      <c r="AO55" s="265"/>
      <c r="AP55" s="265"/>
      <c r="AQ55" s="265"/>
      <c r="AR55" s="265"/>
      <c r="AS55" s="265"/>
      <c r="AT55" s="265"/>
      <c r="AU55" s="265"/>
      <c r="AV55" s="265"/>
      <c r="AW55" s="265"/>
      <c r="AX55" s="265"/>
      <c r="AY55" s="265"/>
      <c r="AZ55" s="265"/>
      <c r="BA55" s="265"/>
      <c r="BB55" s="250" t="s">
        <v>199</v>
      </c>
      <c r="BC55" s="266"/>
      <c r="BD55" s="265"/>
      <c r="BE55" s="265"/>
      <c r="BF55" s="265"/>
      <c r="BG55" s="265"/>
      <c r="BH55" s="265"/>
      <c r="BI55" s="265"/>
      <c r="BJ55" s="265"/>
      <c r="BK55" s="265"/>
      <c r="BL55" s="265"/>
      <c r="BM55" s="265"/>
      <c r="BN55" s="265"/>
      <c r="BO55" s="265"/>
      <c r="BP55" s="265"/>
      <c r="BQ55" s="265"/>
      <c r="BR55" s="265"/>
      <c r="BS55" s="265"/>
      <c r="BT55" s="265"/>
      <c r="BU55" s="265"/>
      <c r="BV55" s="265"/>
      <c r="BW55" s="265"/>
      <c r="BX55" s="265"/>
      <c r="BY55" s="265"/>
      <c r="BZ55" s="265"/>
      <c r="CA55" s="265"/>
      <c r="CB55" s="265"/>
      <c r="CC55" s="265"/>
      <c r="CD55" s="265"/>
      <c r="CE55" s="265"/>
      <c r="CF55" s="265"/>
      <c r="CG55" s="265"/>
      <c r="CH55" s="265"/>
      <c r="CI55" s="265"/>
      <c r="CJ55" s="265"/>
      <c r="CK55" s="265"/>
      <c r="CL55" s="265"/>
      <c r="CM55" s="265"/>
      <c r="CN55" s="265"/>
      <c r="CO55" s="265"/>
      <c r="CP55" s="265"/>
      <c r="CQ55" s="265"/>
      <c r="CR55" s="265"/>
      <c r="CS55" s="265"/>
      <c r="CT55" s="265"/>
      <c r="CU55" s="265"/>
      <c r="CV55" s="265"/>
      <c r="CW55" s="265"/>
      <c r="CX55" s="265"/>
      <c r="CY55" s="265"/>
      <c r="CZ55" s="265"/>
      <c r="DA55" s="265"/>
      <c r="DB55" s="265"/>
      <c r="DC55" s="265"/>
      <c r="DD55" s="265"/>
      <c r="DE55" s="265"/>
      <c r="DF55" s="265"/>
      <c r="DG55" s="267"/>
      <c r="DH55" s="265"/>
      <c r="DI55" s="265"/>
      <c r="DJ55" s="265"/>
      <c r="DK55" s="265"/>
      <c r="DL55" s="265"/>
      <c r="DM55" s="265"/>
      <c r="DN55" s="265"/>
      <c r="DO55" s="265"/>
      <c r="DP55" s="265"/>
      <c r="DQ55" s="265"/>
      <c r="DR55" s="265"/>
      <c r="DS55" s="265"/>
      <c r="DT55" s="265"/>
      <c r="DU55" s="265"/>
      <c r="DV55" s="265"/>
      <c r="DW55" s="265"/>
      <c r="DX55" s="265"/>
      <c r="DY55" s="265"/>
      <c r="DZ55" s="265"/>
      <c r="EA55" s="265"/>
      <c r="EB55" s="265"/>
      <c r="EC55" s="265"/>
      <c r="ED55" s="265"/>
      <c r="EE55" s="265"/>
      <c r="EF55" s="265"/>
      <c r="EG55" s="265"/>
      <c r="EH55" s="265"/>
      <c r="EI55" s="265"/>
      <c r="EJ55" s="265"/>
      <c r="EK55" s="268"/>
    </row>
    <row r="56" spans="1:151" s="220" customFormat="1" ht="9" hidden="1" customHeight="1">
      <c r="B56" s="246" t="s">
        <v>196</v>
      </c>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8"/>
      <c r="BC56" s="224"/>
      <c r="BD56" s="225"/>
      <c r="BE56" s="225"/>
      <c r="BF56" s="226"/>
      <c r="BG56" s="224"/>
      <c r="BH56" s="225"/>
      <c r="BI56" s="225"/>
      <c r="BJ56" s="225"/>
      <c r="BK56" s="226"/>
      <c r="BL56" s="224"/>
      <c r="BM56" s="225"/>
      <c r="BN56" s="225"/>
      <c r="BO56" s="226"/>
      <c r="BP56" s="269"/>
      <c r="BQ56" s="270"/>
      <c r="BR56" s="270"/>
      <c r="BS56" s="271"/>
      <c r="BT56" s="231"/>
      <c r="BU56" s="232"/>
      <c r="BV56" s="232"/>
      <c r="BW56" s="232"/>
      <c r="BX56" s="230"/>
      <c r="BY56" s="231"/>
      <c r="BZ56" s="232"/>
      <c r="CA56" s="232"/>
      <c r="CB56" s="230"/>
      <c r="CC56" s="225"/>
      <c r="CD56" s="225"/>
      <c r="CF56" s="226"/>
      <c r="CG56" s="224"/>
      <c r="CH56" s="225"/>
      <c r="CI56" s="225"/>
      <c r="CJ56" s="225"/>
      <c r="CK56" s="226"/>
      <c r="CL56" s="224"/>
      <c r="CM56" s="225"/>
      <c r="CN56" s="225"/>
      <c r="CO56" s="226"/>
      <c r="CP56" s="224"/>
      <c r="CQ56" s="225"/>
      <c r="CR56" s="225"/>
      <c r="CS56" s="226"/>
      <c r="CT56" s="224"/>
      <c r="CU56" s="225"/>
      <c r="CV56" s="225"/>
      <c r="CW56" s="225"/>
      <c r="CX56" s="226"/>
      <c r="CY56" s="224"/>
      <c r="CZ56" s="225"/>
      <c r="DA56" s="225"/>
      <c r="DB56" s="226"/>
      <c r="DC56" s="224"/>
      <c r="DD56" s="225"/>
      <c r="DE56" s="225"/>
      <c r="DF56" s="225"/>
      <c r="DG56" s="257"/>
      <c r="DH56" s="225"/>
      <c r="DI56" s="225"/>
      <c r="DJ56" s="225"/>
      <c r="DK56" s="226"/>
      <c r="DL56" s="224"/>
      <c r="DM56" s="225"/>
      <c r="DN56" s="225"/>
      <c r="DO56" s="226"/>
      <c r="DP56" s="224"/>
      <c r="DQ56" s="225"/>
      <c r="DR56" s="225"/>
      <c r="DS56" s="226"/>
      <c r="DT56" s="224"/>
      <c r="DU56" s="225"/>
      <c r="DV56" s="225"/>
      <c r="DW56" s="225"/>
      <c r="DX56" s="226"/>
      <c r="DY56" s="224"/>
      <c r="DZ56" s="225"/>
      <c r="EA56" s="225"/>
      <c r="EB56" s="226"/>
      <c r="EC56" s="224"/>
      <c r="ED56" s="225"/>
      <c r="EE56" s="225"/>
      <c r="EF56" s="226"/>
      <c r="EG56" s="224"/>
      <c r="EH56" s="225"/>
      <c r="EI56" s="225"/>
      <c r="EJ56" s="225"/>
      <c r="EK56" s="226"/>
    </row>
    <row r="57" spans="1:151" s="220" customFormat="1" ht="9" hidden="1" customHeight="1">
      <c r="B57" s="246" t="s">
        <v>197</v>
      </c>
      <c r="C57" s="247"/>
      <c r="D57" s="247"/>
      <c r="E57" s="247"/>
      <c r="F57" s="247"/>
      <c r="G57" s="247"/>
      <c r="H57" s="247"/>
      <c r="I57" s="247"/>
      <c r="J57" s="247"/>
      <c r="K57" s="247"/>
      <c r="L57" s="247"/>
      <c r="M57" s="247"/>
      <c r="N57" s="247"/>
      <c r="O57" s="247"/>
      <c r="P57" s="247"/>
      <c r="Q57" s="247"/>
      <c r="R57" s="247"/>
      <c r="S57" s="247"/>
      <c r="T57" s="247"/>
      <c r="U57" s="247"/>
      <c r="V57" s="247"/>
      <c r="W57" s="247"/>
      <c r="X57" s="247"/>
      <c r="Y57" s="247"/>
      <c r="Z57" s="247"/>
      <c r="AA57" s="247"/>
      <c r="AB57" s="247"/>
      <c r="AC57" s="247"/>
      <c r="AD57" s="247"/>
      <c r="AE57" s="247"/>
      <c r="AF57" s="247"/>
      <c r="AG57" s="247"/>
      <c r="AH57" s="247"/>
      <c r="AI57" s="247"/>
      <c r="AJ57" s="247"/>
      <c r="AK57" s="247"/>
      <c r="AL57" s="247"/>
      <c r="AM57" s="247"/>
      <c r="AN57" s="247"/>
      <c r="AO57" s="247"/>
      <c r="AP57" s="247"/>
      <c r="AQ57" s="247"/>
      <c r="AR57" s="247"/>
      <c r="AS57" s="247"/>
      <c r="AT57" s="247"/>
      <c r="AU57" s="247"/>
      <c r="AV57" s="247"/>
      <c r="AW57" s="247"/>
      <c r="AX57" s="247"/>
      <c r="AY57" s="247"/>
      <c r="AZ57" s="247"/>
      <c r="BA57" s="247"/>
      <c r="BB57" s="248"/>
      <c r="BC57" s="224"/>
      <c r="BD57" s="225"/>
      <c r="BE57" s="225"/>
      <c r="BF57" s="226"/>
      <c r="BG57" s="224"/>
      <c r="BH57" s="225"/>
      <c r="BI57" s="225"/>
      <c r="BJ57" s="225"/>
      <c r="BK57" s="226"/>
      <c r="BL57" s="224"/>
      <c r="BM57" s="225"/>
      <c r="BN57" s="225"/>
      <c r="BO57" s="226"/>
      <c r="BP57" s="224"/>
      <c r="BQ57" s="225"/>
      <c r="BR57" s="225"/>
      <c r="BS57" s="271"/>
      <c r="BT57" s="269"/>
      <c r="BU57" s="232"/>
      <c r="BV57" s="232"/>
      <c r="BW57" s="232"/>
      <c r="BX57" s="230"/>
      <c r="BY57" s="231"/>
      <c r="BZ57" s="232"/>
      <c r="CA57" s="232"/>
      <c r="CB57" s="230"/>
      <c r="CC57" s="231"/>
      <c r="CD57" s="225"/>
      <c r="CE57" s="225"/>
      <c r="CF57" s="226"/>
      <c r="CG57" s="224"/>
      <c r="CH57" s="225"/>
      <c r="CI57" s="225"/>
      <c r="CJ57" s="225"/>
      <c r="CK57" s="226"/>
      <c r="CL57" s="224"/>
      <c r="CM57" s="225"/>
      <c r="CN57" s="225"/>
      <c r="CO57" s="226"/>
      <c r="CP57" s="224"/>
      <c r="CQ57" s="225"/>
      <c r="CR57" s="225"/>
      <c r="CS57" s="226"/>
      <c r="CT57" s="224"/>
      <c r="CU57" s="225"/>
      <c r="CV57" s="225"/>
      <c r="CW57" s="225"/>
      <c r="CX57" s="226"/>
      <c r="CY57" s="224"/>
      <c r="CZ57" s="225"/>
      <c r="DA57" s="225"/>
      <c r="DB57" s="226"/>
      <c r="DC57" s="224"/>
      <c r="DD57" s="225"/>
      <c r="DE57" s="225"/>
      <c r="DF57" s="225"/>
      <c r="DG57" s="257"/>
      <c r="DH57" s="225"/>
      <c r="DI57" s="225"/>
      <c r="DJ57" s="225"/>
      <c r="DK57" s="226"/>
      <c r="DL57" s="224"/>
      <c r="DM57" s="225"/>
      <c r="DN57" s="225"/>
      <c r="DO57" s="226"/>
      <c r="DP57" s="224"/>
      <c r="DQ57" s="225"/>
      <c r="DR57" s="225"/>
      <c r="DS57" s="226"/>
      <c r="DT57" s="224"/>
      <c r="DU57" s="225"/>
      <c r="DV57" s="225"/>
      <c r="DW57" s="225"/>
      <c r="DX57" s="226"/>
      <c r="DY57" s="224"/>
      <c r="DZ57" s="225"/>
      <c r="EA57" s="225"/>
      <c r="EB57" s="226"/>
      <c r="EC57" s="224"/>
      <c r="ED57" s="225"/>
      <c r="EE57" s="225"/>
      <c r="EF57" s="226"/>
      <c r="EG57" s="224"/>
      <c r="EH57" s="225"/>
      <c r="EI57" s="225"/>
      <c r="EJ57" s="225"/>
      <c r="EK57" s="226"/>
    </row>
    <row r="58" spans="1:151" s="220" customFormat="1" ht="9" hidden="1" customHeight="1">
      <c r="B58" s="246" t="s">
        <v>63</v>
      </c>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c r="AA58" s="247"/>
      <c r="AB58" s="247"/>
      <c r="AC58" s="247"/>
      <c r="AD58" s="247"/>
      <c r="AE58" s="247"/>
      <c r="AF58" s="247"/>
      <c r="AG58" s="247"/>
      <c r="AH58" s="247"/>
      <c r="AI58" s="247"/>
      <c r="AJ58" s="247"/>
      <c r="AK58" s="247"/>
      <c r="AL58" s="247"/>
      <c r="AM58" s="247"/>
      <c r="AN58" s="247"/>
      <c r="AO58" s="247"/>
      <c r="AP58" s="247"/>
      <c r="AQ58" s="247"/>
      <c r="AR58" s="247"/>
      <c r="AS58" s="247"/>
      <c r="AT58" s="247"/>
      <c r="AU58" s="247"/>
      <c r="AV58" s="247"/>
      <c r="AW58" s="247"/>
      <c r="AX58" s="247"/>
      <c r="AY58" s="247"/>
      <c r="AZ58" s="247"/>
      <c r="BA58" s="247"/>
      <c r="BB58" s="248"/>
      <c r="BC58" s="224"/>
      <c r="BD58" s="225"/>
      <c r="BE58" s="225"/>
      <c r="BF58" s="226"/>
      <c r="BG58" s="224"/>
      <c r="BH58" s="225"/>
      <c r="BI58" s="225"/>
      <c r="BJ58" s="225"/>
      <c r="BK58" s="226"/>
      <c r="BL58" s="224"/>
      <c r="BM58" s="225"/>
      <c r="BN58" s="225"/>
      <c r="BO58" s="226"/>
      <c r="BP58" s="224"/>
      <c r="BQ58" s="225"/>
      <c r="BR58" s="225"/>
      <c r="BS58" s="226"/>
      <c r="BT58" s="224"/>
      <c r="BU58" s="225"/>
      <c r="BV58" s="225"/>
      <c r="BW58" s="225" t="s">
        <v>195</v>
      </c>
      <c r="BX58" s="226"/>
      <c r="BY58" s="224"/>
      <c r="BZ58" s="225"/>
      <c r="CA58" s="225"/>
      <c r="CB58" s="226"/>
      <c r="CC58" s="224"/>
      <c r="CD58" s="225"/>
      <c r="CE58" s="225"/>
      <c r="CF58" s="226"/>
      <c r="CG58" s="224"/>
      <c r="CH58" s="270"/>
      <c r="CI58" s="270"/>
      <c r="CJ58" s="270"/>
      <c r="CK58" s="271"/>
      <c r="CL58" s="269"/>
      <c r="CM58" s="270"/>
      <c r="CN58" s="270"/>
      <c r="CO58" s="271"/>
      <c r="CP58" s="269"/>
      <c r="CQ58" s="270"/>
      <c r="CR58" s="270"/>
      <c r="CS58" s="271"/>
      <c r="CT58" s="269"/>
      <c r="CU58" s="270"/>
      <c r="CV58" s="270"/>
      <c r="CW58" s="270"/>
      <c r="CX58" s="226"/>
      <c r="CY58" s="224"/>
      <c r="CZ58" s="225"/>
      <c r="DA58" s="225"/>
      <c r="DB58" s="226"/>
      <c r="DC58" s="224"/>
      <c r="DD58" s="225"/>
      <c r="DE58" s="225"/>
      <c r="DF58" s="225"/>
      <c r="DG58" s="257"/>
      <c r="DH58" s="225"/>
      <c r="DI58" s="225"/>
      <c r="DJ58" s="225"/>
      <c r="DK58" s="226"/>
      <c r="DL58" s="224"/>
      <c r="DM58" s="225"/>
      <c r="DN58" s="225"/>
      <c r="DO58" s="226"/>
      <c r="DP58" s="224"/>
      <c r="DQ58" s="225"/>
      <c r="DR58" s="225"/>
      <c r="DS58" s="226"/>
      <c r="DT58" s="224"/>
      <c r="DU58" s="225"/>
      <c r="DV58" s="225"/>
      <c r="DW58" s="225"/>
      <c r="DX58" s="226"/>
      <c r="DY58" s="224"/>
      <c r="DZ58" s="225"/>
      <c r="EA58" s="225"/>
      <c r="EB58" s="226"/>
      <c r="EC58" s="224"/>
      <c r="ED58" s="225"/>
      <c r="EE58" s="225"/>
      <c r="EF58" s="226"/>
      <c r="EG58" s="224"/>
      <c r="EH58" s="225"/>
      <c r="EI58" s="225"/>
      <c r="EJ58" s="225"/>
      <c r="EK58" s="226"/>
    </row>
    <row r="59" spans="1:151" s="220" customFormat="1" ht="9" hidden="1" customHeight="1">
      <c r="B59" s="246" t="s">
        <v>278</v>
      </c>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c r="AA59" s="247"/>
      <c r="AB59" s="247"/>
      <c r="AC59" s="247"/>
      <c r="AD59" s="247"/>
      <c r="AE59" s="247"/>
      <c r="AF59" s="247"/>
      <c r="AG59" s="247"/>
      <c r="AH59" s="247"/>
      <c r="AI59" s="247"/>
      <c r="AJ59" s="247"/>
      <c r="AK59" s="247"/>
      <c r="AL59" s="247"/>
      <c r="AM59" s="247"/>
      <c r="AN59" s="247"/>
      <c r="AO59" s="247"/>
      <c r="AP59" s="247"/>
      <c r="AQ59" s="247"/>
      <c r="AR59" s="247"/>
      <c r="AS59" s="247"/>
      <c r="AT59" s="247"/>
      <c r="AU59" s="247"/>
      <c r="AV59" s="247"/>
      <c r="AW59" s="247"/>
      <c r="AX59" s="247"/>
      <c r="AY59" s="247"/>
      <c r="AZ59" s="247"/>
      <c r="BA59" s="247"/>
      <c r="BB59" s="248"/>
      <c r="BC59" s="224"/>
      <c r="BD59" s="225"/>
      <c r="BE59" s="225"/>
      <c r="BF59" s="226"/>
      <c r="BG59" s="224"/>
      <c r="BH59" s="225"/>
      <c r="BI59" s="225"/>
      <c r="BJ59" s="225"/>
      <c r="BK59" s="226"/>
      <c r="BL59" s="224"/>
      <c r="BM59" s="225"/>
      <c r="BN59" s="225"/>
      <c r="BO59" s="226"/>
      <c r="BP59" s="224"/>
      <c r="BQ59" s="225"/>
      <c r="BR59" s="225"/>
      <c r="BS59" s="226"/>
      <c r="BT59" s="224"/>
      <c r="BU59" s="225"/>
      <c r="BV59" s="225"/>
      <c r="BW59" s="225"/>
      <c r="BX59" s="226"/>
      <c r="BY59" s="224"/>
      <c r="BZ59" s="225"/>
      <c r="CA59" s="225"/>
      <c r="CB59" s="226"/>
      <c r="CC59" s="238"/>
      <c r="CD59" s="236"/>
      <c r="CE59" s="236"/>
      <c r="CF59" s="226"/>
      <c r="CG59" s="225"/>
      <c r="CH59" s="270"/>
      <c r="CI59" s="270"/>
      <c r="CJ59" s="270"/>
      <c r="CK59" s="271"/>
      <c r="CL59" s="269"/>
      <c r="CM59" s="270"/>
      <c r="CN59" s="270"/>
      <c r="CO59" s="271"/>
      <c r="CP59" s="269"/>
      <c r="CQ59" s="270"/>
      <c r="CR59" s="270"/>
      <c r="CS59" s="271"/>
      <c r="CT59" s="269"/>
      <c r="CU59" s="270"/>
      <c r="CV59" s="270"/>
      <c r="CW59" s="270"/>
      <c r="CX59" s="226"/>
      <c r="CY59" s="224"/>
      <c r="CZ59" s="225"/>
      <c r="DA59" s="225"/>
      <c r="DB59" s="226"/>
      <c r="DC59" s="224"/>
      <c r="DD59" s="225"/>
      <c r="DE59" s="225"/>
      <c r="DF59" s="225"/>
      <c r="DG59" s="257"/>
      <c r="DH59" s="225"/>
      <c r="DI59" s="225"/>
      <c r="DJ59" s="225"/>
      <c r="DK59" s="226"/>
      <c r="DL59" s="224"/>
      <c r="DM59" s="225"/>
      <c r="DN59" s="225"/>
      <c r="DO59" s="226"/>
      <c r="DP59" s="224"/>
      <c r="DQ59" s="225"/>
      <c r="DR59" s="225"/>
      <c r="DS59" s="226"/>
      <c r="DT59" s="224"/>
      <c r="DU59" s="225"/>
      <c r="DV59" s="225"/>
      <c r="DW59" s="225"/>
      <c r="DX59" s="226"/>
      <c r="DY59" s="224"/>
      <c r="DZ59" s="225"/>
      <c r="EA59" s="225"/>
      <c r="EB59" s="226"/>
      <c r="EC59" s="224"/>
      <c r="ED59" s="225"/>
      <c r="EE59" s="225"/>
      <c r="EF59" s="226"/>
      <c r="EG59" s="224"/>
      <c r="EH59" s="225"/>
      <c r="EI59" s="225"/>
      <c r="EJ59" s="225"/>
      <c r="EK59" s="226"/>
    </row>
    <row r="60" spans="1:151" s="220" customFormat="1" ht="9" customHeight="1">
      <c r="B60" s="246" t="s">
        <v>192</v>
      </c>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c r="AA60" s="247"/>
      <c r="AB60" s="247"/>
      <c r="AC60" s="247"/>
      <c r="AD60" s="247"/>
      <c r="AE60" s="247"/>
      <c r="AF60" s="247"/>
      <c r="AG60" s="247"/>
      <c r="AH60" s="247"/>
      <c r="AI60" s="247"/>
      <c r="AJ60" s="247"/>
      <c r="AK60" s="247"/>
      <c r="AL60" s="247"/>
      <c r="AM60" s="247"/>
      <c r="AN60" s="247"/>
      <c r="AO60" s="247"/>
      <c r="AP60" s="247"/>
      <c r="AQ60" s="247"/>
      <c r="AR60" s="247"/>
      <c r="AS60" s="247"/>
      <c r="AT60" s="247"/>
      <c r="AU60" s="247"/>
      <c r="AV60" s="247"/>
      <c r="AW60" s="247"/>
      <c r="AX60" s="247"/>
      <c r="AY60" s="247"/>
      <c r="AZ60" s="247"/>
      <c r="BA60" s="247"/>
      <c r="BB60" s="375"/>
      <c r="BC60" s="224"/>
      <c r="BD60" s="225"/>
      <c r="BE60" s="225"/>
      <c r="BF60" s="226"/>
      <c r="BG60" s="224"/>
      <c r="BH60" s="225"/>
      <c r="BI60" s="225"/>
      <c r="BJ60" s="225"/>
      <c r="BK60" s="226"/>
      <c r="BL60" s="224"/>
      <c r="BM60" s="225"/>
      <c r="BN60" s="225"/>
      <c r="BO60" s="226"/>
      <c r="BP60" s="224"/>
      <c r="BQ60" s="225"/>
      <c r="BR60" s="225"/>
      <c r="BS60" s="226"/>
      <c r="BT60" s="224"/>
      <c r="BU60" s="225"/>
      <c r="BV60" s="225"/>
      <c r="BW60" s="225"/>
      <c r="BX60" s="226"/>
      <c r="BY60" s="224"/>
      <c r="BZ60" s="225"/>
      <c r="CA60" s="225"/>
      <c r="CB60" s="226"/>
      <c r="CC60" s="224"/>
      <c r="CD60" s="225"/>
      <c r="CE60" s="225"/>
      <c r="CF60" s="226"/>
      <c r="CH60" s="234"/>
      <c r="CI60" s="270" t="s">
        <v>331</v>
      </c>
      <c r="CJ60" s="270"/>
      <c r="CK60" s="271"/>
      <c r="CL60" s="269"/>
      <c r="CM60" s="270"/>
      <c r="CN60" s="270"/>
      <c r="CO60" s="271"/>
      <c r="CP60" s="269"/>
      <c r="CQ60" s="270"/>
      <c r="CR60" s="270"/>
      <c r="CS60" s="271"/>
      <c r="CT60" s="269"/>
      <c r="CU60" s="270"/>
      <c r="CV60" s="270"/>
      <c r="CW60" s="270"/>
      <c r="CX60" s="226"/>
      <c r="CY60" s="224"/>
      <c r="CZ60" s="225"/>
      <c r="DA60" s="225"/>
      <c r="DB60" s="226"/>
      <c r="DC60" s="224"/>
      <c r="DD60" s="225"/>
      <c r="DE60" s="225"/>
      <c r="DF60" s="225"/>
      <c r="DG60" s="257"/>
      <c r="DH60" s="225"/>
      <c r="DI60" s="225"/>
      <c r="DJ60" s="225"/>
      <c r="DK60" s="226"/>
      <c r="DL60" s="224"/>
      <c r="DM60" s="225"/>
      <c r="DN60" s="225"/>
      <c r="DO60" s="226"/>
      <c r="DP60" s="224"/>
      <c r="DQ60" s="225"/>
      <c r="DR60" s="225"/>
      <c r="DS60" s="226"/>
      <c r="DT60" s="224"/>
      <c r="DU60" s="225"/>
      <c r="DV60" s="225"/>
      <c r="DW60" s="225"/>
      <c r="DX60" s="226"/>
      <c r="DY60" s="224"/>
      <c r="DZ60" s="225"/>
      <c r="EA60" s="225"/>
      <c r="EB60" s="226"/>
      <c r="EC60" s="224"/>
      <c r="ED60" s="225"/>
      <c r="EE60" s="225"/>
      <c r="EF60" s="226"/>
      <c r="EG60" s="224"/>
      <c r="EH60" s="225"/>
      <c r="EI60" s="225"/>
      <c r="EJ60" s="225"/>
      <c r="EK60" s="226"/>
    </row>
    <row r="61" spans="1:151" s="220" customFormat="1" ht="9" hidden="1" customHeight="1">
      <c r="B61" s="246" t="s">
        <v>190</v>
      </c>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c r="AA61" s="247"/>
      <c r="AB61" s="247"/>
      <c r="AC61" s="247"/>
      <c r="AD61" s="247"/>
      <c r="AE61" s="247"/>
      <c r="AF61" s="247"/>
      <c r="AG61" s="247"/>
      <c r="AH61" s="247"/>
      <c r="AI61" s="247"/>
      <c r="AJ61" s="247"/>
      <c r="AK61" s="247"/>
      <c r="AL61" s="247"/>
      <c r="AM61" s="247"/>
      <c r="AN61" s="247"/>
      <c r="AO61" s="247"/>
      <c r="AP61" s="247"/>
      <c r="AQ61" s="247"/>
      <c r="AR61" s="247"/>
      <c r="AS61" s="247"/>
      <c r="AT61" s="247"/>
      <c r="AU61" s="247"/>
      <c r="AV61" s="247"/>
      <c r="AW61" s="247"/>
      <c r="AX61" s="247"/>
      <c r="AY61" s="247"/>
      <c r="AZ61" s="247"/>
      <c r="BA61" s="247"/>
      <c r="BB61" s="248"/>
      <c r="BC61" s="224"/>
      <c r="BD61" s="225"/>
      <c r="BE61" s="225"/>
      <c r="BF61" s="226"/>
      <c r="BG61" s="224"/>
      <c r="BH61" s="225"/>
      <c r="BI61" s="225"/>
      <c r="BJ61" s="225"/>
      <c r="BK61" s="226"/>
      <c r="BL61" s="224"/>
      <c r="BM61" s="225"/>
      <c r="BN61" s="225"/>
      <c r="BO61" s="226"/>
      <c r="BP61" s="224"/>
      <c r="BQ61" s="225"/>
      <c r="BR61" s="225"/>
      <c r="BS61" s="226"/>
      <c r="BT61" s="224"/>
      <c r="BU61" s="225"/>
      <c r="BV61" s="225"/>
      <c r="BW61" s="225"/>
      <c r="BX61" s="226"/>
      <c r="BY61" s="224"/>
      <c r="BZ61" s="225"/>
      <c r="CA61" s="225"/>
      <c r="CB61" s="226"/>
      <c r="CC61" s="224"/>
      <c r="CD61" s="225"/>
      <c r="CE61" s="225"/>
      <c r="CF61" s="226"/>
      <c r="CH61" s="235"/>
      <c r="CI61" s="235"/>
      <c r="CJ61" s="270"/>
      <c r="CK61" s="271"/>
      <c r="CL61" s="269"/>
      <c r="CM61" s="270"/>
      <c r="CN61" s="270"/>
      <c r="CO61" s="271"/>
      <c r="CP61" s="269"/>
      <c r="CQ61" s="270"/>
      <c r="CR61" s="270"/>
      <c r="CS61" s="271"/>
      <c r="CT61" s="269"/>
      <c r="CU61" s="270"/>
      <c r="CV61" s="270"/>
      <c r="CW61" s="270"/>
      <c r="CX61" s="226"/>
      <c r="CY61" s="224"/>
      <c r="CZ61" s="225"/>
      <c r="DA61" s="225"/>
      <c r="DB61" s="226"/>
      <c r="DC61" s="224"/>
      <c r="DD61" s="225"/>
      <c r="DE61" s="225"/>
      <c r="DF61" s="225"/>
      <c r="DG61" s="257"/>
      <c r="DH61" s="225"/>
      <c r="DI61" s="225"/>
      <c r="DJ61" s="225"/>
      <c r="DK61" s="226"/>
      <c r="DL61" s="224"/>
      <c r="DM61" s="225"/>
      <c r="DN61" s="225"/>
      <c r="DO61" s="226"/>
      <c r="DP61" s="224"/>
      <c r="DQ61" s="225"/>
      <c r="DR61" s="225"/>
      <c r="DS61" s="226"/>
      <c r="DT61" s="224"/>
      <c r="DU61" s="225"/>
      <c r="DV61" s="225"/>
      <c r="DW61" s="225"/>
      <c r="DX61" s="226"/>
      <c r="DY61" s="224"/>
      <c r="DZ61" s="225"/>
      <c r="EA61" s="225"/>
      <c r="EB61" s="226"/>
      <c r="EC61" s="224"/>
      <c r="ED61" s="225"/>
      <c r="EE61" s="225"/>
      <c r="EF61" s="226"/>
      <c r="EG61" s="224"/>
      <c r="EH61" s="225"/>
      <c r="EI61" s="225"/>
      <c r="EJ61" s="225"/>
      <c r="EK61" s="226"/>
    </row>
    <row r="62" spans="1:151" s="220" customFormat="1" ht="9" hidden="1" customHeight="1">
      <c r="B62" s="246" t="s">
        <v>191</v>
      </c>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c r="AA62" s="247"/>
      <c r="AB62" s="247"/>
      <c r="AC62" s="247"/>
      <c r="AD62" s="247"/>
      <c r="AE62" s="247"/>
      <c r="AF62" s="247"/>
      <c r="AG62" s="247"/>
      <c r="AH62" s="247"/>
      <c r="AI62" s="247"/>
      <c r="AJ62" s="247"/>
      <c r="AK62" s="247"/>
      <c r="AL62" s="247"/>
      <c r="AM62" s="247"/>
      <c r="AN62" s="247"/>
      <c r="AO62" s="247"/>
      <c r="AP62" s="247"/>
      <c r="AQ62" s="247"/>
      <c r="AR62" s="247"/>
      <c r="AS62" s="247"/>
      <c r="AT62" s="247"/>
      <c r="AU62" s="247"/>
      <c r="AV62" s="247"/>
      <c r="AW62" s="247"/>
      <c r="AX62" s="247"/>
      <c r="AY62" s="247"/>
      <c r="AZ62" s="247"/>
      <c r="BA62" s="247"/>
      <c r="BB62" s="248"/>
      <c r="BC62" s="224"/>
      <c r="BD62" s="225"/>
      <c r="BE62" s="225"/>
      <c r="BF62" s="226"/>
      <c r="BG62" s="224"/>
      <c r="BH62" s="225"/>
      <c r="BI62" s="225"/>
      <c r="BJ62" s="225"/>
      <c r="BK62" s="226"/>
      <c r="BL62" s="224"/>
      <c r="BM62" s="225"/>
      <c r="BN62" s="225"/>
      <c r="BO62" s="226"/>
      <c r="BP62" s="224"/>
      <c r="BQ62" s="225"/>
      <c r="BR62" s="225"/>
      <c r="BS62" s="226"/>
      <c r="BT62" s="224"/>
      <c r="BU62" s="225"/>
      <c r="BV62" s="225"/>
      <c r="BW62" s="225"/>
      <c r="BX62" s="226"/>
      <c r="BY62" s="224"/>
      <c r="BZ62" s="225"/>
      <c r="CA62" s="225"/>
      <c r="CB62" s="226"/>
      <c r="CC62" s="224"/>
      <c r="CD62" s="225"/>
      <c r="CE62" s="225"/>
      <c r="CF62" s="226"/>
      <c r="CG62" s="225"/>
      <c r="CH62" s="287"/>
      <c r="CI62" s="287"/>
      <c r="CJ62" s="236"/>
      <c r="CK62" s="237"/>
      <c r="CL62" s="238"/>
      <c r="CM62" s="236"/>
      <c r="CN62" s="236"/>
      <c r="CO62" s="237"/>
      <c r="CP62" s="238"/>
      <c r="CQ62" s="270"/>
      <c r="CR62" s="270"/>
      <c r="CS62" s="271"/>
      <c r="CT62" s="269"/>
      <c r="CU62" s="270"/>
      <c r="CV62" s="270"/>
      <c r="CW62" s="270"/>
      <c r="CX62" s="226"/>
      <c r="CY62" s="224"/>
      <c r="CZ62" s="225"/>
      <c r="DA62" s="225"/>
      <c r="DB62" s="226"/>
      <c r="DC62" s="224"/>
      <c r="DD62" s="225"/>
      <c r="DE62" s="225"/>
      <c r="DF62" s="225"/>
      <c r="DG62" s="257"/>
      <c r="DH62" s="225"/>
      <c r="DI62" s="225"/>
      <c r="DJ62" s="225"/>
      <c r="DK62" s="226"/>
      <c r="DL62" s="224"/>
      <c r="DM62" s="225"/>
      <c r="DN62" s="225"/>
      <c r="DO62" s="226"/>
      <c r="DP62" s="224"/>
      <c r="DQ62" s="225"/>
      <c r="DR62" s="225"/>
      <c r="DS62" s="226"/>
      <c r="DT62" s="224"/>
      <c r="DU62" s="225"/>
      <c r="DV62" s="225"/>
      <c r="DW62" s="225"/>
      <c r="DX62" s="226"/>
      <c r="DY62" s="224"/>
      <c r="DZ62" s="225"/>
      <c r="EA62" s="225"/>
      <c r="EB62" s="226"/>
      <c r="EC62" s="224"/>
      <c r="ED62" s="225"/>
      <c r="EE62" s="225"/>
      <c r="EF62" s="226"/>
      <c r="EG62" s="224"/>
      <c r="EH62" s="225"/>
      <c r="EI62" s="225"/>
      <c r="EJ62" s="225"/>
      <c r="EK62" s="226"/>
      <c r="EU62" s="244"/>
    </row>
    <row r="63" spans="1:151" hidden="1">
      <c r="A63"/>
      <c r="B63" s="249" t="s">
        <v>201</v>
      </c>
      <c r="C63" s="265"/>
      <c r="D63" s="265"/>
      <c r="E63" s="265"/>
      <c r="F63" s="265"/>
      <c r="G63" s="265"/>
      <c r="H63" s="265"/>
      <c r="I63" s="265"/>
      <c r="J63" s="265"/>
      <c r="K63" s="265"/>
      <c r="L63" s="265"/>
      <c r="M63" s="265"/>
      <c r="N63" s="265"/>
      <c r="O63" s="265"/>
      <c r="P63" s="265"/>
      <c r="Q63" s="265"/>
      <c r="R63" s="265"/>
      <c r="S63" s="265"/>
      <c r="T63" s="265"/>
      <c r="U63" s="265"/>
      <c r="V63" s="265"/>
      <c r="W63" s="265"/>
      <c r="X63" s="265"/>
      <c r="Y63" s="265"/>
      <c r="Z63" s="265"/>
      <c r="AA63" s="265"/>
      <c r="AB63" s="265"/>
      <c r="AC63" s="265"/>
      <c r="AD63" s="265"/>
      <c r="AE63" s="265"/>
      <c r="AF63" s="265"/>
      <c r="AG63" s="265"/>
      <c r="AH63" s="265"/>
      <c r="AI63" s="265"/>
      <c r="AJ63" s="265"/>
      <c r="AK63" s="265"/>
      <c r="AL63" s="265"/>
      <c r="AM63" s="265"/>
      <c r="AN63" s="265"/>
      <c r="AO63" s="265"/>
      <c r="AP63" s="265"/>
      <c r="AQ63" s="265"/>
      <c r="AR63" s="265"/>
      <c r="AS63" s="265"/>
      <c r="AT63" s="265"/>
      <c r="AU63" s="265"/>
      <c r="AV63" s="265"/>
      <c r="AW63" s="265"/>
      <c r="AX63" s="265"/>
      <c r="AY63" s="265"/>
      <c r="AZ63" s="265"/>
      <c r="BA63" s="265"/>
      <c r="BB63" s="250" t="s">
        <v>202</v>
      </c>
      <c r="BC63" s="266"/>
      <c r="BD63" s="265"/>
      <c r="BE63" s="265"/>
      <c r="BF63" s="265"/>
      <c r="BG63" s="265"/>
      <c r="BH63" s="265"/>
      <c r="BI63" s="265"/>
      <c r="BJ63" s="265"/>
      <c r="BK63" s="265"/>
      <c r="BL63" s="265"/>
      <c r="BM63" s="265"/>
      <c r="BN63" s="265"/>
      <c r="BO63" s="265"/>
      <c r="BP63" s="265"/>
      <c r="BQ63" s="265"/>
      <c r="BR63" s="265"/>
      <c r="BS63" s="265"/>
      <c r="BT63" s="265"/>
      <c r="BU63" s="265"/>
      <c r="BV63" s="265"/>
      <c r="BW63" s="265"/>
      <c r="BX63" s="265"/>
      <c r="BY63" s="265"/>
      <c r="BZ63" s="265"/>
      <c r="CA63" s="265"/>
      <c r="CB63" s="265"/>
      <c r="CC63" s="265"/>
      <c r="CD63" s="265"/>
      <c r="CE63" s="265"/>
      <c r="CF63" s="265"/>
      <c r="CG63" s="265"/>
      <c r="CH63" s="265"/>
      <c r="CI63" s="265"/>
      <c r="CJ63" s="265"/>
      <c r="CK63" s="265"/>
      <c r="CL63" s="265"/>
      <c r="CM63" s="265"/>
      <c r="CN63" s="265"/>
      <c r="CO63" s="265"/>
      <c r="CP63" s="265"/>
      <c r="CQ63" s="265"/>
      <c r="CR63" s="265"/>
      <c r="CS63" s="265"/>
      <c r="CT63" s="265"/>
      <c r="CU63" s="265"/>
      <c r="CV63" s="265"/>
      <c r="CW63" s="265"/>
      <c r="CX63" s="265"/>
      <c r="CY63" s="265"/>
      <c r="CZ63" s="265"/>
      <c r="DA63" s="265"/>
      <c r="DB63" s="265"/>
      <c r="DC63" s="265"/>
      <c r="DD63" s="265"/>
      <c r="DE63" s="265"/>
      <c r="DF63" s="265"/>
      <c r="DG63" s="267"/>
      <c r="DH63" s="265"/>
      <c r="DI63" s="265"/>
      <c r="DJ63" s="265"/>
      <c r="DK63" s="265"/>
      <c r="DL63" s="265"/>
      <c r="DM63" s="265"/>
      <c r="DN63" s="265"/>
      <c r="DO63" s="265"/>
      <c r="DP63" s="265"/>
      <c r="DQ63" s="265"/>
      <c r="DR63" s="265"/>
      <c r="DS63" s="265"/>
      <c r="DT63" s="265"/>
      <c r="DU63" s="265"/>
      <c r="DV63" s="265"/>
      <c r="DW63" s="265"/>
      <c r="DX63" s="265"/>
      <c r="DY63" s="265"/>
      <c r="DZ63" s="265"/>
      <c r="EA63" s="265"/>
      <c r="EB63" s="265"/>
      <c r="EC63" s="265"/>
      <c r="ED63" s="265"/>
      <c r="EE63" s="265"/>
      <c r="EF63" s="265"/>
      <c r="EG63" s="265"/>
      <c r="EH63" s="265"/>
      <c r="EI63" s="265"/>
      <c r="EJ63" s="265"/>
      <c r="EK63" s="268"/>
    </row>
    <row r="64" spans="1:151" s="220" customFormat="1" ht="9" hidden="1" customHeight="1">
      <c r="B64" s="246" t="s">
        <v>220</v>
      </c>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c r="AA64" s="247"/>
      <c r="AB64" s="247"/>
      <c r="AC64" s="247"/>
      <c r="AD64" s="247"/>
      <c r="AE64" s="247"/>
      <c r="AF64" s="247"/>
      <c r="AG64" s="247"/>
      <c r="AH64" s="247"/>
      <c r="AI64" s="247"/>
      <c r="AJ64" s="247"/>
      <c r="AK64" s="247"/>
      <c r="AL64" s="247"/>
      <c r="AM64" s="247"/>
      <c r="AN64" s="247"/>
      <c r="AO64" s="247"/>
      <c r="AP64" s="247"/>
      <c r="AQ64" s="247"/>
      <c r="AR64" s="247"/>
      <c r="AS64" s="247"/>
      <c r="AT64" s="247"/>
      <c r="AU64" s="247"/>
      <c r="AV64" s="247"/>
      <c r="AW64" s="247"/>
      <c r="AX64" s="247"/>
      <c r="AY64" s="247"/>
      <c r="AZ64" s="247"/>
      <c r="BA64" s="247"/>
      <c r="BB64" s="248"/>
      <c r="BC64" s="224"/>
      <c r="BD64" s="225"/>
      <c r="BE64" s="225"/>
      <c r="BF64" s="226"/>
      <c r="BG64" s="224"/>
      <c r="BH64" s="225"/>
      <c r="BI64" s="225"/>
      <c r="BJ64" s="225"/>
      <c r="BK64" s="226"/>
      <c r="BL64" s="224"/>
      <c r="BM64" s="225"/>
      <c r="BN64" s="225"/>
      <c r="BO64" s="226"/>
      <c r="BP64" s="224"/>
      <c r="BQ64" s="225"/>
      <c r="BR64" s="270"/>
      <c r="BS64" s="271"/>
      <c r="BT64" s="269"/>
      <c r="BU64" s="270"/>
      <c r="BV64" s="270"/>
      <c r="BW64" s="270"/>
      <c r="BX64" s="271"/>
      <c r="BY64" s="269"/>
      <c r="BZ64" s="270"/>
      <c r="CA64" s="270"/>
      <c r="CB64" s="271"/>
      <c r="CC64" s="269"/>
      <c r="CD64" s="225"/>
      <c r="CE64" s="225"/>
      <c r="CF64" s="226"/>
      <c r="CG64" s="225"/>
      <c r="CH64" s="225"/>
      <c r="CI64" s="225"/>
      <c r="CJ64" s="225"/>
      <c r="CK64" s="226"/>
      <c r="CL64" s="225"/>
      <c r="CM64" s="225"/>
      <c r="CN64" s="225"/>
      <c r="CO64" s="226"/>
      <c r="CP64" s="224"/>
      <c r="CQ64" s="225"/>
      <c r="CR64" s="225"/>
      <c r="CS64" s="226"/>
      <c r="CT64" s="224"/>
      <c r="CU64" s="225"/>
      <c r="CV64" s="225"/>
      <c r="CW64" s="225"/>
      <c r="CX64" s="226"/>
      <c r="CY64" s="224"/>
      <c r="CZ64" s="225"/>
      <c r="DA64" s="225"/>
      <c r="DB64" s="226"/>
      <c r="DC64" s="224"/>
      <c r="DD64" s="225"/>
      <c r="DE64" s="225"/>
      <c r="DF64" s="225"/>
      <c r="DG64" s="257"/>
      <c r="DH64" s="225"/>
      <c r="DI64" s="225"/>
      <c r="DJ64" s="225"/>
      <c r="DK64" s="226"/>
      <c r="DL64" s="224"/>
      <c r="DM64" s="225"/>
      <c r="DN64" s="225"/>
      <c r="DO64" s="226"/>
      <c r="DP64" s="224"/>
      <c r="DQ64" s="225"/>
      <c r="DR64" s="225"/>
      <c r="DS64" s="226"/>
      <c r="DT64" s="224"/>
      <c r="DU64" s="225"/>
      <c r="DV64" s="225"/>
      <c r="DW64" s="225"/>
      <c r="DX64" s="226"/>
      <c r="DY64" s="224"/>
      <c r="DZ64" s="225"/>
      <c r="EA64" s="225"/>
      <c r="EB64" s="226"/>
      <c r="EC64" s="224"/>
      <c r="ED64" s="225"/>
      <c r="EE64" s="225"/>
      <c r="EF64" s="226"/>
      <c r="EG64" s="224"/>
      <c r="EH64" s="225"/>
      <c r="EI64" s="225"/>
      <c r="EJ64" s="225"/>
      <c r="EK64" s="226"/>
    </row>
    <row r="65" spans="1:141" s="220" customFormat="1" ht="9" hidden="1" customHeight="1">
      <c r="B65" s="246" t="s">
        <v>53</v>
      </c>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c r="AA65" s="247"/>
      <c r="AB65" s="247"/>
      <c r="AC65" s="247"/>
      <c r="AD65" s="247"/>
      <c r="AE65" s="247"/>
      <c r="AF65" s="247"/>
      <c r="AG65" s="247"/>
      <c r="AH65" s="247"/>
      <c r="AI65" s="247"/>
      <c r="AJ65" s="247"/>
      <c r="AK65" s="247"/>
      <c r="AL65" s="247"/>
      <c r="AM65" s="247"/>
      <c r="AN65" s="247"/>
      <c r="AO65" s="247"/>
      <c r="AP65" s="247"/>
      <c r="AQ65" s="247"/>
      <c r="AR65" s="247"/>
      <c r="AS65" s="247"/>
      <c r="AT65" s="247"/>
      <c r="AU65" s="247"/>
      <c r="AV65" s="247"/>
      <c r="AW65" s="247"/>
      <c r="AX65" s="247"/>
      <c r="AY65" s="247"/>
      <c r="AZ65" s="247"/>
      <c r="BA65" s="247"/>
      <c r="BB65" s="248"/>
      <c r="BC65" s="224"/>
      <c r="BD65" s="225"/>
      <c r="BE65" s="225"/>
      <c r="BF65" s="226"/>
      <c r="BG65" s="224"/>
      <c r="BH65" s="225"/>
      <c r="BI65" s="225"/>
      <c r="BJ65" s="225"/>
      <c r="BK65" s="226"/>
      <c r="BL65" s="224"/>
      <c r="BM65" s="225"/>
      <c r="BN65" s="225"/>
      <c r="BO65" s="226"/>
      <c r="BP65" s="224"/>
      <c r="BQ65" s="225"/>
      <c r="BR65" s="270"/>
      <c r="BS65" s="271"/>
      <c r="BT65" s="269"/>
      <c r="BU65" s="270"/>
      <c r="BV65" s="270"/>
      <c r="BW65" s="270"/>
      <c r="BX65" s="271"/>
      <c r="BY65" s="269"/>
      <c r="BZ65" s="270"/>
      <c r="CA65" s="270"/>
      <c r="CB65" s="271"/>
      <c r="CC65" s="270"/>
      <c r="CD65" s="225"/>
      <c r="CE65" s="225"/>
      <c r="CF65" s="226"/>
      <c r="CG65" s="225"/>
      <c r="CH65" s="225"/>
      <c r="CI65" s="225"/>
      <c r="CJ65" s="225"/>
      <c r="CK65" s="226"/>
      <c r="CL65" s="225"/>
      <c r="CM65" s="225"/>
      <c r="CN65" s="225"/>
      <c r="CO65" s="226"/>
      <c r="CP65" s="224"/>
      <c r="CQ65" s="225"/>
      <c r="CR65" s="225"/>
      <c r="CS65" s="226"/>
      <c r="CT65" s="224"/>
      <c r="CU65" s="225"/>
      <c r="CV65" s="225"/>
      <c r="CW65" s="225"/>
      <c r="CX65" s="226"/>
      <c r="CY65" s="224"/>
      <c r="CZ65" s="225"/>
      <c r="DA65" s="225"/>
      <c r="DB65" s="226"/>
      <c r="DC65" s="224"/>
      <c r="DD65" s="225"/>
      <c r="DE65" s="225"/>
      <c r="DF65" s="225"/>
      <c r="DG65" s="257"/>
      <c r="DH65" s="225"/>
      <c r="DI65" s="225"/>
      <c r="DJ65" s="225"/>
      <c r="DK65" s="226"/>
      <c r="DL65" s="224"/>
      <c r="DM65" s="225"/>
      <c r="DN65" s="225"/>
      <c r="DO65" s="226"/>
      <c r="DP65" s="224"/>
      <c r="DQ65" s="225"/>
      <c r="DR65" s="225"/>
      <c r="DS65" s="226"/>
      <c r="DT65" s="224"/>
      <c r="DU65" s="225"/>
      <c r="DV65" s="225"/>
      <c r="DW65" s="225"/>
      <c r="DX65" s="226"/>
      <c r="DY65" s="224"/>
      <c r="DZ65" s="225"/>
      <c r="EA65" s="225"/>
      <c r="EB65" s="226"/>
      <c r="EC65" s="224"/>
      <c r="ED65" s="225"/>
      <c r="EE65" s="225"/>
      <c r="EF65" s="226"/>
      <c r="EG65" s="224"/>
      <c r="EH65" s="225"/>
      <c r="EI65" s="225"/>
      <c r="EJ65" s="225"/>
      <c r="EK65" s="226"/>
    </row>
    <row r="66" spans="1:141" s="220" customFormat="1" ht="9" hidden="1" customHeight="1">
      <c r="B66" s="246" t="s">
        <v>196</v>
      </c>
      <c r="C66" s="247"/>
      <c r="D66" s="247"/>
      <c r="E66" s="247"/>
      <c r="F66" s="247"/>
      <c r="G66" s="247"/>
      <c r="H66" s="247"/>
      <c r="I66" s="247"/>
      <c r="J66" s="247"/>
      <c r="K66" s="247"/>
      <c r="L66" s="247"/>
      <c r="M66" s="247"/>
      <c r="N66" s="247"/>
      <c r="O66" s="247"/>
      <c r="P66" s="247"/>
      <c r="Q66" s="247"/>
      <c r="R66" s="247"/>
      <c r="S66" s="247"/>
      <c r="T66" s="247"/>
      <c r="U66" s="247"/>
      <c r="V66" s="247"/>
      <c r="W66" s="247"/>
      <c r="X66" s="247"/>
      <c r="Y66" s="247"/>
      <c r="Z66" s="247"/>
      <c r="AA66" s="247"/>
      <c r="AB66" s="247"/>
      <c r="AC66" s="247"/>
      <c r="AD66" s="247"/>
      <c r="AE66" s="247"/>
      <c r="AF66" s="247"/>
      <c r="AG66" s="247"/>
      <c r="AH66" s="247"/>
      <c r="AI66" s="247"/>
      <c r="AJ66" s="247"/>
      <c r="AK66" s="247"/>
      <c r="AL66" s="247"/>
      <c r="AM66" s="247"/>
      <c r="AN66" s="247"/>
      <c r="AO66" s="247"/>
      <c r="AP66" s="247"/>
      <c r="AQ66" s="247"/>
      <c r="AR66" s="247"/>
      <c r="AS66" s="247"/>
      <c r="AT66" s="247"/>
      <c r="AU66" s="247"/>
      <c r="AV66" s="247"/>
      <c r="AW66" s="247"/>
      <c r="AX66" s="247"/>
      <c r="AY66" s="247"/>
      <c r="AZ66" s="247"/>
      <c r="BA66" s="247"/>
      <c r="BB66" s="248"/>
      <c r="BC66" s="224"/>
      <c r="BD66" s="225"/>
      <c r="BE66" s="225"/>
      <c r="BF66" s="226"/>
      <c r="BG66" s="224"/>
      <c r="BH66" s="225"/>
      <c r="BI66" s="225"/>
      <c r="BJ66" s="225"/>
      <c r="BK66" s="226"/>
      <c r="BL66" s="224"/>
      <c r="BM66" s="225"/>
      <c r="BN66" s="225"/>
      <c r="BO66" s="226"/>
      <c r="BP66" s="224"/>
      <c r="BQ66" s="225"/>
      <c r="BR66" s="225"/>
      <c r="BS66" s="226"/>
      <c r="BT66" s="224"/>
      <c r="BU66" s="225"/>
      <c r="BV66" s="225"/>
      <c r="BW66" s="225"/>
      <c r="BX66" s="226"/>
      <c r="BY66" s="224"/>
      <c r="BZ66" s="225"/>
      <c r="CA66" s="225"/>
      <c r="CB66" s="226"/>
      <c r="CC66" s="269"/>
      <c r="CD66" s="270"/>
      <c r="CE66" s="232"/>
      <c r="CF66" s="230"/>
      <c r="CG66" s="231"/>
      <c r="CH66" s="232"/>
      <c r="CI66" s="232"/>
      <c r="CJ66" s="232"/>
      <c r="CK66" s="230"/>
      <c r="CL66" s="231"/>
      <c r="CM66" s="225"/>
      <c r="CN66" s="225"/>
      <c r="CO66" s="226"/>
      <c r="CP66" s="224"/>
      <c r="CQ66" s="225"/>
      <c r="CR66" s="225"/>
      <c r="CS66" s="226"/>
      <c r="CT66" s="224"/>
      <c r="CU66" s="225"/>
      <c r="CV66" s="225"/>
      <c r="CW66" s="225"/>
      <c r="CX66" s="226"/>
      <c r="CY66" s="224"/>
      <c r="CZ66" s="225"/>
      <c r="DA66" s="225"/>
      <c r="DB66" s="226"/>
      <c r="DC66" s="224"/>
      <c r="DD66" s="225"/>
      <c r="DE66" s="225"/>
      <c r="DF66" s="225"/>
      <c r="DG66" s="257"/>
      <c r="DH66" s="225"/>
      <c r="DI66" s="225"/>
      <c r="DJ66" s="225"/>
      <c r="DK66" s="226"/>
      <c r="DL66" s="224"/>
      <c r="DM66" s="225"/>
      <c r="DN66" s="225"/>
      <c r="DO66" s="226"/>
      <c r="DP66" s="224"/>
      <c r="DQ66" s="225"/>
      <c r="DR66" s="225"/>
      <c r="DS66" s="226"/>
      <c r="DT66" s="224"/>
      <c r="DU66" s="225"/>
      <c r="DV66" s="225"/>
      <c r="DW66" s="225"/>
      <c r="DX66" s="226"/>
      <c r="DY66" s="224"/>
      <c r="DZ66" s="225"/>
      <c r="EA66" s="225"/>
      <c r="EB66" s="226"/>
      <c r="EC66" s="224"/>
      <c r="ED66" s="225"/>
      <c r="EE66" s="225"/>
      <c r="EF66" s="226"/>
      <c r="EG66" s="224"/>
      <c r="EH66" s="225"/>
      <c r="EI66" s="225"/>
      <c r="EJ66" s="225"/>
      <c r="EK66" s="226"/>
    </row>
    <row r="67" spans="1:141" s="220" customFormat="1" ht="9" hidden="1" customHeight="1">
      <c r="B67" s="246" t="s">
        <v>197</v>
      </c>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c r="AA67" s="247"/>
      <c r="AB67" s="247"/>
      <c r="AC67" s="247"/>
      <c r="AD67" s="247"/>
      <c r="AE67" s="247"/>
      <c r="AF67" s="247"/>
      <c r="AG67" s="247"/>
      <c r="AH67" s="247"/>
      <c r="AI67" s="247"/>
      <c r="AJ67" s="247"/>
      <c r="AK67" s="247"/>
      <c r="AL67" s="247"/>
      <c r="AM67" s="247"/>
      <c r="AN67" s="247"/>
      <c r="AO67" s="247"/>
      <c r="AP67" s="247"/>
      <c r="AQ67" s="247"/>
      <c r="AR67" s="247"/>
      <c r="AS67" s="247"/>
      <c r="AT67" s="247"/>
      <c r="AU67" s="247"/>
      <c r="AV67" s="247"/>
      <c r="AW67" s="247"/>
      <c r="AX67" s="247"/>
      <c r="AY67" s="247"/>
      <c r="AZ67" s="247"/>
      <c r="BA67" s="247"/>
      <c r="BB67" s="248"/>
      <c r="BC67" s="224"/>
      <c r="BD67" s="225"/>
      <c r="BE67" s="225"/>
      <c r="BF67" s="226"/>
      <c r="BG67" s="224"/>
      <c r="BH67" s="225"/>
      <c r="BI67" s="225"/>
      <c r="BJ67" s="225"/>
      <c r="BK67" s="226"/>
      <c r="BL67" s="224"/>
      <c r="BM67" s="225"/>
      <c r="BN67" s="225"/>
      <c r="BO67" s="226"/>
      <c r="BP67" s="224"/>
      <c r="BQ67" s="225"/>
      <c r="BR67" s="225"/>
      <c r="BS67" s="226"/>
      <c r="BT67" s="224"/>
      <c r="BU67" s="225"/>
      <c r="BV67" s="225"/>
      <c r="BW67" s="225"/>
      <c r="BX67" s="226"/>
      <c r="BY67" s="224"/>
      <c r="BZ67" s="225"/>
      <c r="CA67" s="225"/>
      <c r="CB67" s="271"/>
      <c r="CC67" s="269"/>
      <c r="CD67" s="270"/>
      <c r="CE67" s="283"/>
      <c r="CF67" s="230"/>
      <c r="CG67" s="272"/>
      <c r="CH67" s="272"/>
      <c r="CI67" s="232"/>
      <c r="CJ67" s="232"/>
      <c r="CK67" s="230"/>
      <c r="CL67" s="231"/>
      <c r="CM67" s="232"/>
      <c r="CN67" s="225"/>
      <c r="CO67" s="226"/>
      <c r="CP67" s="224"/>
      <c r="CQ67" s="225"/>
      <c r="CR67" s="225"/>
      <c r="CS67" s="226"/>
      <c r="CT67" s="224"/>
      <c r="CU67" s="225"/>
      <c r="CV67" s="225"/>
      <c r="CW67" s="225"/>
      <c r="CX67" s="226"/>
      <c r="CY67" s="224"/>
      <c r="CZ67" s="225"/>
      <c r="DA67" s="225"/>
      <c r="DB67" s="226"/>
      <c r="DC67" s="224"/>
      <c r="DD67" s="225"/>
      <c r="DE67" s="225"/>
      <c r="DF67" s="225"/>
      <c r="DG67" s="257"/>
      <c r="DH67" s="225"/>
      <c r="DI67" s="225"/>
      <c r="DJ67" s="225"/>
      <c r="DK67" s="226"/>
      <c r="DL67" s="224"/>
      <c r="DM67" s="225"/>
      <c r="DN67" s="225"/>
      <c r="DO67" s="226"/>
      <c r="DP67" s="224"/>
      <c r="DQ67" s="225"/>
      <c r="DR67" s="225"/>
      <c r="DS67" s="226"/>
      <c r="DT67" s="224"/>
      <c r="DU67" s="225"/>
      <c r="DV67" s="225"/>
      <c r="DW67" s="225"/>
      <c r="DX67" s="226"/>
      <c r="DY67" s="224"/>
      <c r="DZ67" s="225"/>
      <c r="EA67" s="225"/>
      <c r="EB67" s="226"/>
      <c r="EC67" s="224"/>
      <c r="ED67" s="225"/>
      <c r="EE67" s="225"/>
      <c r="EF67" s="226"/>
      <c r="EG67" s="224"/>
      <c r="EH67" s="225"/>
      <c r="EI67" s="225"/>
      <c r="EJ67" s="225"/>
      <c r="EK67" s="226"/>
    </row>
    <row r="68" spans="1:141" s="220" customFormat="1" ht="9" hidden="1" customHeight="1">
      <c r="B68" s="246" t="s">
        <v>63</v>
      </c>
      <c r="C68" s="247"/>
      <c r="D68" s="247"/>
      <c r="E68" s="247"/>
      <c r="F68" s="247"/>
      <c r="G68" s="247"/>
      <c r="H68" s="247"/>
      <c r="I68" s="247"/>
      <c r="J68" s="247"/>
      <c r="K68" s="247"/>
      <c r="L68" s="247"/>
      <c r="M68" s="247"/>
      <c r="N68" s="247"/>
      <c r="O68" s="247"/>
      <c r="P68" s="247"/>
      <c r="Q68" s="247"/>
      <c r="R68" s="247"/>
      <c r="S68" s="247"/>
      <c r="T68" s="247"/>
      <c r="U68" s="247"/>
      <c r="V68" s="247"/>
      <c r="W68" s="247"/>
      <c r="X68" s="247"/>
      <c r="Y68" s="247"/>
      <c r="Z68" s="247"/>
      <c r="AA68" s="247"/>
      <c r="AB68" s="247"/>
      <c r="AC68" s="247"/>
      <c r="AD68" s="247"/>
      <c r="AE68" s="247"/>
      <c r="AF68" s="247"/>
      <c r="AG68" s="247"/>
      <c r="AH68" s="247"/>
      <c r="AI68" s="247"/>
      <c r="AJ68" s="247"/>
      <c r="AK68" s="247"/>
      <c r="AL68" s="247"/>
      <c r="AM68" s="247"/>
      <c r="AN68" s="247"/>
      <c r="AO68" s="247"/>
      <c r="AP68" s="247"/>
      <c r="AQ68" s="247"/>
      <c r="AR68" s="247"/>
      <c r="AS68" s="247"/>
      <c r="AT68" s="247"/>
      <c r="AU68" s="247"/>
      <c r="AV68" s="247"/>
      <c r="AW68" s="247"/>
      <c r="AX68" s="247"/>
      <c r="AY68" s="247"/>
      <c r="AZ68" s="247"/>
      <c r="BA68" s="247"/>
      <c r="BB68" s="248"/>
      <c r="BC68" s="224"/>
      <c r="BD68" s="225"/>
      <c r="BE68" s="225"/>
      <c r="BF68" s="226"/>
      <c r="BG68" s="224"/>
      <c r="BH68" s="225"/>
      <c r="BI68" s="225"/>
      <c r="BJ68" s="225"/>
      <c r="BK68" s="226"/>
      <c r="BL68" s="224"/>
      <c r="BM68" s="225"/>
      <c r="BN68" s="225"/>
      <c r="BO68" s="226"/>
      <c r="BP68" s="224"/>
      <c r="BQ68" s="225"/>
      <c r="BR68" s="225"/>
      <c r="BS68" s="226"/>
      <c r="BT68" s="224"/>
      <c r="BU68" s="225"/>
      <c r="BV68" s="225"/>
      <c r="BW68" s="225"/>
      <c r="BX68" s="226"/>
      <c r="BY68" s="224"/>
      <c r="BZ68" s="225"/>
      <c r="CA68" s="225"/>
      <c r="CB68" s="226"/>
      <c r="CC68" s="224"/>
      <c r="CD68" s="225"/>
      <c r="CE68" s="225"/>
      <c r="CF68" s="226"/>
      <c r="CG68" s="224"/>
      <c r="CH68" s="270"/>
      <c r="CI68" s="270"/>
      <c r="CJ68" s="270"/>
      <c r="CK68" s="271"/>
      <c r="CL68" s="269"/>
      <c r="CM68" s="278"/>
      <c r="CN68" s="278"/>
      <c r="CO68" s="279"/>
      <c r="CP68" s="275"/>
      <c r="CQ68" s="273"/>
      <c r="CR68" s="273"/>
      <c r="CS68" s="349"/>
      <c r="CT68" s="270"/>
      <c r="CU68" s="270"/>
      <c r="CV68" s="270"/>
      <c r="CW68" s="270"/>
      <c r="CX68" s="271"/>
      <c r="CY68" s="269"/>
      <c r="CZ68" s="270"/>
      <c r="DA68" s="270"/>
      <c r="DB68" s="271"/>
      <c r="DC68" s="269"/>
      <c r="DD68" s="270"/>
      <c r="DE68" s="225"/>
      <c r="DF68" s="225"/>
      <c r="DG68" s="257"/>
      <c r="DH68" s="225"/>
      <c r="DI68" s="225"/>
      <c r="DJ68" s="225"/>
      <c r="DK68" s="226"/>
      <c r="DL68" s="224"/>
      <c r="DM68" s="225"/>
      <c r="DN68" s="225"/>
      <c r="DO68" s="226"/>
      <c r="DP68" s="224"/>
      <c r="DQ68" s="225"/>
      <c r="DR68" s="225"/>
      <c r="DS68" s="226"/>
      <c r="DT68" s="224"/>
      <c r="DU68" s="225"/>
      <c r="DV68" s="225"/>
      <c r="DW68" s="225"/>
      <c r="DX68" s="226"/>
      <c r="DY68" s="224"/>
      <c r="DZ68" s="225"/>
      <c r="EA68" s="225"/>
      <c r="EB68" s="226"/>
      <c r="EC68" s="224"/>
      <c r="ED68" s="225"/>
      <c r="EE68" s="225"/>
      <c r="EF68" s="226"/>
      <c r="EG68" s="224"/>
      <c r="EH68" s="225"/>
      <c r="EI68" s="225"/>
      <c r="EJ68" s="225"/>
      <c r="EK68" s="226"/>
    </row>
    <row r="69" spans="1:141" s="220" customFormat="1" ht="9" hidden="1" customHeight="1">
      <c r="B69" s="246" t="s">
        <v>278</v>
      </c>
      <c r="C69" s="247"/>
      <c r="D69" s="247"/>
      <c r="E69" s="247"/>
      <c r="F69" s="247"/>
      <c r="G69" s="247"/>
      <c r="H69" s="247"/>
      <c r="I69" s="247"/>
      <c r="J69" s="247"/>
      <c r="K69" s="247"/>
      <c r="L69" s="247"/>
      <c r="M69" s="247"/>
      <c r="N69" s="247"/>
      <c r="O69" s="247"/>
      <c r="P69" s="247"/>
      <c r="Q69" s="247"/>
      <c r="R69" s="247"/>
      <c r="S69" s="247"/>
      <c r="T69" s="247"/>
      <c r="U69" s="247"/>
      <c r="V69" s="247"/>
      <c r="W69" s="247"/>
      <c r="X69" s="247"/>
      <c r="Y69" s="247"/>
      <c r="Z69" s="247"/>
      <c r="AA69" s="247"/>
      <c r="AB69" s="247"/>
      <c r="AC69" s="247"/>
      <c r="AD69" s="247"/>
      <c r="AE69" s="247"/>
      <c r="AF69" s="247"/>
      <c r="AG69" s="247"/>
      <c r="AH69" s="247"/>
      <c r="AI69" s="247"/>
      <c r="AJ69" s="247"/>
      <c r="AK69" s="247"/>
      <c r="AL69" s="247"/>
      <c r="AM69" s="247"/>
      <c r="AN69" s="247"/>
      <c r="AO69" s="247"/>
      <c r="AP69" s="247"/>
      <c r="AQ69" s="247"/>
      <c r="AR69" s="247"/>
      <c r="AS69" s="247"/>
      <c r="AT69" s="247"/>
      <c r="AU69" s="247"/>
      <c r="AV69" s="247"/>
      <c r="AW69" s="247"/>
      <c r="AX69" s="247"/>
      <c r="AY69" s="247"/>
      <c r="AZ69" s="247"/>
      <c r="BA69" s="247"/>
      <c r="BB69" s="248"/>
      <c r="BC69" s="224"/>
      <c r="BD69" s="225"/>
      <c r="BE69" s="225"/>
      <c r="BF69" s="226"/>
      <c r="BG69" s="224"/>
      <c r="BH69" s="225"/>
      <c r="BI69" s="225"/>
      <c r="BJ69" s="225"/>
      <c r="BK69" s="226"/>
      <c r="BL69" s="224"/>
      <c r="BM69" s="225"/>
      <c r="BN69" s="225"/>
      <c r="BO69" s="226"/>
      <c r="BP69" s="224"/>
      <c r="BQ69" s="225"/>
      <c r="BR69" s="225"/>
      <c r="BS69" s="226"/>
      <c r="BT69" s="224"/>
      <c r="BU69" s="225"/>
      <c r="BV69" s="225"/>
      <c r="BW69" s="225"/>
      <c r="BX69" s="226"/>
      <c r="BY69" s="224"/>
      <c r="BZ69" s="225"/>
      <c r="CA69" s="225"/>
      <c r="CB69" s="226"/>
      <c r="CC69" s="224"/>
      <c r="CD69" s="225"/>
      <c r="CE69" s="225"/>
      <c r="CF69" s="226"/>
      <c r="CG69" s="225"/>
      <c r="CH69" s="270"/>
      <c r="CI69" s="270"/>
      <c r="CJ69" s="270"/>
      <c r="CK69" s="271"/>
      <c r="CL69" s="269"/>
      <c r="CM69" s="270"/>
      <c r="CN69" s="270"/>
      <c r="CO69" s="271"/>
      <c r="CP69" s="238"/>
      <c r="CQ69" s="236"/>
      <c r="CR69" s="236"/>
      <c r="CS69" s="349"/>
      <c r="CT69" s="270"/>
      <c r="CU69" s="270"/>
      <c r="CV69" s="270"/>
      <c r="CW69" s="270"/>
      <c r="CX69" s="226"/>
      <c r="CY69" s="224"/>
      <c r="CZ69" s="225"/>
      <c r="DA69" s="225"/>
      <c r="DB69" s="226"/>
      <c r="DC69" s="224"/>
      <c r="DD69" s="225"/>
      <c r="DE69" s="225"/>
      <c r="DF69" s="225"/>
      <c r="DG69" s="257"/>
      <c r="DH69" s="225"/>
      <c r="DI69" s="225"/>
      <c r="DJ69" s="225"/>
      <c r="DK69" s="226"/>
      <c r="DL69" s="224"/>
      <c r="DM69" s="225"/>
      <c r="DN69" s="225"/>
      <c r="DO69" s="226"/>
      <c r="DP69" s="224"/>
      <c r="DQ69" s="225"/>
      <c r="DR69" s="225"/>
      <c r="DS69" s="226"/>
      <c r="DT69" s="224"/>
      <c r="DU69" s="225"/>
      <c r="DV69" s="225"/>
      <c r="DW69" s="225"/>
      <c r="DX69" s="226"/>
      <c r="DY69" s="224"/>
      <c r="DZ69" s="225"/>
      <c r="EA69" s="225"/>
      <c r="EB69" s="226"/>
      <c r="EC69" s="224"/>
      <c r="ED69" s="225"/>
      <c r="EE69" s="225"/>
      <c r="EF69" s="226"/>
      <c r="EG69" s="224"/>
      <c r="EH69" s="225"/>
      <c r="EI69" s="225"/>
      <c r="EJ69" s="225"/>
      <c r="EK69" s="226"/>
    </row>
    <row r="70" spans="1:141" s="220" customFormat="1" ht="9" customHeight="1">
      <c r="B70" s="246" t="s">
        <v>192</v>
      </c>
      <c r="C70" s="247"/>
      <c r="D70" s="247"/>
      <c r="E70" s="247"/>
      <c r="F70" s="247"/>
      <c r="G70" s="247"/>
      <c r="H70" s="247"/>
      <c r="I70" s="247"/>
      <c r="J70" s="247"/>
      <c r="K70" s="247"/>
      <c r="L70" s="247"/>
      <c r="M70" s="247"/>
      <c r="N70" s="247"/>
      <c r="O70" s="247"/>
      <c r="P70" s="247"/>
      <c r="Q70" s="247"/>
      <c r="R70" s="247"/>
      <c r="S70" s="247"/>
      <c r="T70" s="247"/>
      <c r="U70" s="247"/>
      <c r="V70" s="247"/>
      <c r="W70" s="247"/>
      <c r="X70" s="247"/>
      <c r="Y70" s="247"/>
      <c r="Z70" s="247"/>
      <c r="AA70" s="247"/>
      <c r="AB70" s="247"/>
      <c r="AC70" s="247"/>
      <c r="AD70" s="247"/>
      <c r="AE70" s="247"/>
      <c r="AF70" s="247"/>
      <c r="AG70" s="247"/>
      <c r="AH70" s="247"/>
      <c r="AI70" s="247"/>
      <c r="AJ70" s="247"/>
      <c r="AK70" s="247"/>
      <c r="AL70" s="247"/>
      <c r="AM70" s="247"/>
      <c r="AN70" s="247"/>
      <c r="AO70" s="247"/>
      <c r="AP70" s="247"/>
      <c r="AQ70" s="247"/>
      <c r="AR70" s="247"/>
      <c r="AS70" s="247"/>
      <c r="AT70" s="247"/>
      <c r="AU70" s="247"/>
      <c r="AV70" s="247"/>
      <c r="AW70" s="247"/>
      <c r="AX70" s="247"/>
      <c r="AY70" s="247"/>
      <c r="AZ70" s="247"/>
      <c r="BA70" s="247"/>
      <c r="BB70" s="375"/>
      <c r="BC70" s="224"/>
      <c r="BD70" s="225"/>
      <c r="BE70" s="225"/>
      <c r="BF70" s="226"/>
      <c r="BG70" s="224"/>
      <c r="BH70" s="225"/>
      <c r="BI70" s="225"/>
      <c r="BJ70" s="225"/>
      <c r="BK70" s="226"/>
      <c r="BL70" s="224"/>
      <c r="BM70" s="225"/>
      <c r="BN70" s="225"/>
      <c r="BO70" s="226"/>
      <c r="BP70" s="224"/>
      <c r="BQ70" s="225"/>
      <c r="BR70" s="225"/>
      <c r="BS70" s="226"/>
      <c r="BT70" s="224"/>
      <c r="BU70" s="225"/>
      <c r="BV70" s="225"/>
      <c r="BW70" s="225"/>
      <c r="BX70" s="226"/>
      <c r="BY70" s="224"/>
      <c r="BZ70" s="225"/>
      <c r="CA70" s="225"/>
      <c r="CB70" s="226"/>
      <c r="CC70" s="224"/>
      <c r="CD70" s="225"/>
      <c r="CE70" s="225"/>
      <c r="CF70" s="226"/>
      <c r="CG70" s="224"/>
      <c r="CH70" s="225"/>
      <c r="CI70" s="225"/>
      <c r="CJ70" s="225"/>
      <c r="CK70" s="226"/>
      <c r="CL70" s="224"/>
      <c r="CM70" s="225"/>
      <c r="CN70" s="270"/>
      <c r="CO70" s="271"/>
      <c r="CP70" s="269"/>
      <c r="CQ70" s="270"/>
      <c r="CR70" s="270"/>
      <c r="CS70" s="350"/>
      <c r="CT70" s="351"/>
      <c r="CU70" s="270" t="s">
        <v>332</v>
      </c>
      <c r="CV70" s="270"/>
      <c r="CW70" s="270"/>
      <c r="CX70" s="271"/>
      <c r="CY70" s="270"/>
      <c r="CZ70" s="270"/>
      <c r="DA70" s="270"/>
      <c r="DB70" s="271"/>
      <c r="DC70" s="270"/>
      <c r="DD70" s="283"/>
      <c r="DF70" s="225"/>
      <c r="DG70" s="257"/>
      <c r="DH70" s="225"/>
      <c r="DI70" s="225"/>
      <c r="DJ70" s="225"/>
      <c r="DK70" s="226"/>
      <c r="DL70" s="224"/>
      <c r="DM70" s="225"/>
      <c r="DN70" s="225"/>
      <c r="DO70" s="226"/>
      <c r="DP70" s="224"/>
      <c r="DQ70" s="225"/>
      <c r="DR70" s="225"/>
      <c r="DS70" s="226"/>
      <c r="DT70" s="224"/>
      <c r="DU70" s="225"/>
      <c r="DV70" s="225"/>
      <c r="DW70" s="225"/>
      <c r="DX70" s="226"/>
      <c r="DY70" s="224"/>
      <c r="DZ70" s="225"/>
      <c r="EA70" s="225"/>
      <c r="EB70" s="226"/>
      <c r="EC70" s="224"/>
      <c r="ED70" s="225"/>
      <c r="EE70" s="225"/>
      <c r="EF70" s="226"/>
      <c r="EG70" s="224"/>
      <c r="EH70" s="225"/>
      <c r="EI70" s="225"/>
      <c r="EJ70" s="225"/>
      <c r="EK70" s="226"/>
    </row>
    <row r="71" spans="1:141" s="220" customFormat="1" ht="9" hidden="1" customHeight="1">
      <c r="B71" s="246" t="s">
        <v>190</v>
      </c>
      <c r="C71" s="247"/>
      <c r="D71" s="247"/>
      <c r="E71" s="247"/>
      <c r="F71" s="247"/>
      <c r="G71" s="247"/>
      <c r="H71" s="247"/>
      <c r="I71" s="247"/>
      <c r="J71" s="247"/>
      <c r="K71" s="247"/>
      <c r="L71" s="247"/>
      <c r="M71" s="247"/>
      <c r="N71" s="247"/>
      <c r="O71" s="247"/>
      <c r="P71" s="247"/>
      <c r="Q71" s="247"/>
      <c r="R71" s="247"/>
      <c r="S71" s="247"/>
      <c r="T71" s="247"/>
      <c r="U71" s="247"/>
      <c r="V71" s="247"/>
      <c r="W71" s="247"/>
      <c r="X71" s="247"/>
      <c r="Y71" s="247"/>
      <c r="Z71" s="247"/>
      <c r="AA71" s="247"/>
      <c r="AB71" s="247"/>
      <c r="AC71" s="247"/>
      <c r="AD71" s="247"/>
      <c r="AE71" s="247"/>
      <c r="AF71" s="247"/>
      <c r="AG71" s="247"/>
      <c r="AH71" s="247"/>
      <c r="AI71" s="247"/>
      <c r="AJ71" s="247"/>
      <c r="AK71" s="247"/>
      <c r="AL71" s="247"/>
      <c r="AM71" s="247"/>
      <c r="AN71" s="247"/>
      <c r="AO71" s="247"/>
      <c r="AP71" s="247"/>
      <c r="AQ71" s="247"/>
      <c r="AR71" s="247"/>
      <c r="AS71" s="247"/>
      <c r="AT71" s="247"/>
      <c r="AU71" s="247"/>
      <c r="AV71" s="247"/>
      <c r="AW71" s="247"/>
      <c r="AX71" s="247"/>
      <c r="AY71" s="247"/>
      <c r="AZ71" s="247"/>
      <c r="BA71" s="247"/>
      <c r="BB71" s="248"/>
      <c r="BC71" s="224"/>
      <c r="BD71" s="225"/>
      <c r="BE71" s="225"/>
      <c r="BF71" s="226"/>
      <c r="BG71" s="224"/>
      <c r="BH71" s="225"/>
      <c r="BI71" s="225"/>
      <c r="BJ71" s="225"/>
      <c r="BK71" s="226"/>
      <c r="BL71" s="224"/>
      <c r="BM71" s="225"/>
      <c r="BN71" s="225"/>
      <c r="BO71" s="226"/>
      <c r="BP71" s="224"/>
      <c r="BQ71" s="225"/>
      <c r="BR71" s="225"/>
      <c r="BS71" s="226"/>
      <c r="BT71" s="224"/>
      <c r="BU71" s="225"/>
      <c r="BV71" s="225"/>
      <c r="BW71" s="225"/>
      <c r="BX71" s="226"/>
      <c r="BY71" s="224"/>
      <c r="BZ71" s="225"/>
      <c r="CA71" s="225"/>
      <c r="CB71" s="226"/>
      <c r="CC71" s="224"/>
      <c r="CD71" s="225"/>
      <c r="CE71" s="225"/>
      <c r="CF71" s="226"/>
      <c r="CG71" s="224"/>
      <c r="CH71" s="225"/>
      <c r="CI71" s="225"/>
      <c r="CJ71" s="225"/>
      <c r="CK71" s="226"/>
      <c r="CL71" s="224"/>
      <c r="CM71" s="225"/>
      <c r="CN71" s="270"/>
      <c r="CO71" s="271"/>
      <c r="CP71" s="269"/>
      <c r="CQ71" s="270"/>
      <c r="CR71" s="270"/>
      <c r="CS71" s="350"/>
      <c r="CT71" s="235"/>
      <c r="CU71" s="235"/>
      <c r="CV71" s="270"/>
      <c r="CW71" s="270"/>
      <c r="CX71" s="271"/>
      <c r="CY71" s="270"/>
      <c r="CZ71" s="270"/>
      <c r="DA71" s="270"/>
      <c r="DB71" s="271"/>
      <c r="DC71" s="270"/>
      <c r="DD71" s="283"/>
      <c r="DF71" s="225"/>
      <c r="DG71" s="257"/>
      <c r="DH71" s="225"/>
      <c r="DI71" s="225"/>
      <c r="DJ71" s="225"/>
      <c r="DK71" s="226"/>
      <c r="DL71" s="224"/>
      <c r="DM71" s="225"/>
      <c r="DN71" s="225"/>
      <c r="DO71" s="226"/>
      <c r="DP71" s="224"/>
      <c r="DQ71" s="225"/>
      <c r="DR71" s="225"/>
      <c r="DS71" s="226"/>
      <c r="DT71" s="224"/>
      <c r="DU71" s="225"/>
      <c r="DV71" s="225"/>
      <c r="DW71" s="225"/>
      <c r="DX71" s="226"/>
      <c r="DY71" s="224"/>
      <c r="DZ71" s="225"/>
      <c r="EA71" s="225"/>
      <c r="EB71" s="226"/>
      <c r="EC71" s="224"/>
      <c r="ED71" s="225"/>
      <c r="EE71" s="225"/>
      <c r="EF71" s="226"/>
      <c r="EG71" s="224"/>
      <c r="EH71" s="225"/>
      <c r="EI71" s="225"/>
      <c r="EJ71" s="225"/>
      <c r="EK71" s="226"/>
    </row>
    <row r="72" spans="1:141" s="220" customFormat="1" ht="9" hidden="1" customHeight="1">
      <c r="B72" s="246" t="s">
        <v>191</v>
      </c>
      <c r="C72" s="247"/>
      <c r="D72" s="247"/>
      <c r="E72" s="247"/>
      <c r="F72" s="247"/>
      <c r="G72" s="247"/>
      <c r="H72" s="247"/>
      <c r="I72" s="247"/>
      <c r="J72" s="247"/>
      <c r="K72" s="247"/>
      <c r="L72" s="247"/>
      <c r="M72" s="247"/>
      <c r="N72" s="247"/>
      <c r="O72" s="247"/>
      <c r="P72" s="247"/>
      <c r="Q72" s="247"/>
      <c r="R72" s="247"/>
      <c r="S72" s="247"/>
      <c r="T72" s="247"/>
      <c r="U72" s="247"/>
      <c r="V72" s="247"/>
      <c r="W72" s="247"/>
      <c r="X72" s="247"/>
      <c r="Y72" s="247"/>
      <c r="Z72" s="247"/>
      <c r="AA72" s="247"/>
      <c r="AB72" s="247"/>
      <c r="AC72" s="247"/>
      <c r="AD72" s="247"/>
      <c r="AE72" s="247"/>
      <c r="AF72" s="247"/>
      <c r="AG72" s="247"/>
      <c r="AH72" s="247"/>
      <c r="AI72" s="247"/>
      <c r="AJ72" s="247"/>
      <c r="AK72" s="247"/>
      <c r="AL72" s="247"/>
      <c r="AM72" s="247"/>
      <c r="AN72" s="247"/>
      <c r="AO72" s="247"/>
      <c r="AP72" s="247"/>
      <c r="AQ72" s="247"/>
      <c r="AR72" s="247"/>
      <c r="AS72" s="247"/>
      <c r="AT72" s="247"/>
      <c r="AU72" s="247"/>
      <c r="AV72" s="247"/>
      <c r="AW72" s="247"/>
      <c r="AX72" s="247"/>
      <c r="AY72" s="247"/>
      <c r="AZ72" s="247"/>
      <c r="BA72" s="247"/>
      <c r="BB72" s="248"/>
      <c r="BC72" s="224"/>
      <c r="BD72" s="225"/>
      <c r="BE72" s="225"/>
      <c r="BF72" s="226"/>
      <c r="BG72" s="224"/>
      <c r="BH72" s="225"/>
      <c r="BI72" s="225"/>
      <c r="BJ72" s="225"/>
      <c r="BK72" s="226"/>
      <c r="BL72" s="224"/>
      <c r="BM72" s="225"/>
      <c r="BN72" s="225"/>
      <c r="BO72" s="226"/>
      <c r="BP72" s="224"/>
      <c r="BQ72" s="225"/>
      <c r="BR72" s="225"/>
      <c r="BS72" s="226"/>
      <c r="BT72" s="224"/>
      <c r="BU72" s="225"/>
      <c r="BV72" s="225"/>
      <c r="BW72" s="225"/>
      <c r="BX72" s="226"/>
      <c r="BY72" s="224"/>
      <c r="BZ72" s="225"/>
      <c r="CA72" s="225"/>
      <c r="CB72" s="226"/>
      <c r="CC72" s="224"/>
      <c r="CD72" s="225"/>
      <c r="CE72" s="225"/>
      <c r="CF72" s="226"/>
      <c r="CG72" s="224"/>
      <c r="CH72" s="225"/>
      <c r="CI72" s="225"/>
      <c r="CJ72" s="225"/>
      <c r="CK72" s="226"/>
      <c r="CL72" s="224"/>
      <c r="CM72" s="225"/>
      <c r="CN72" s="270"/>
      <c r="CO72" s="271"/>
      <c r="CP72" s="269"/>
      <c r="CQ72" s="270"/>
      <c r="CR72" s="270"/>
      <c r="CS72" s="350"/>
      <c r="CT72" s="287"/>
      <c r="CU72" s="287"/>
      <c r="CV72" s="236"/>
      <c r="CW72" s="236"/>
      <c r="CX72" s="237"/>
      <c r="CY72" s="236"/>
      <c r="CZ72" s="236"/>
      <c r="DA72" s="236"/>
      <c r="DB72" s="237"/>
      <c r="DC72" s="270"/>
      <c r="DD72" s="283"/>
      <c r="DF72" s="225"/>
      <c r="DG72" s="257"/>
      <c r="DH72" s="225"/>
      <c r="DI72" s="225"/>
      <c r="DJ72" s="225"/>
      <c r="DK72" s="226"/>
      <c r="DL72" s="224"/>
      <c r="DM72" s="225"/>
      <c r="DN72" s="225"/>
      <c r="DO72" s="226"/>
      <c r="DP72" s="224"/>
      <c r="DQ72" s="225"/>
      <c r="DR72" s="225"/>
      <c r="DS72" s="226"/>
      <c r="DT72" s="224"/>
      <c r="DU72" s="225"/>
      <c r="DV72" s="225"/>
      <c r="DW72" s="225"/>
      <c r="DX72" s="226"/>
      <c r="DY72" s="224"/>
      <c r="DZ72" s="225"/>
      <c r="EA72" s="225"/>
      <c r="EB72" s="226"/>
      <c r="EC72" s="224"/>
      <c r="ED72" s="225"/>
      <c r="EE72" s="225"/>
      <c r="EF72" s="226"/>
      <c r="EG72" s="224"/>
      <c r="EH72" s="225"/>
      <c r="EI72" s="225"/>
      <c r="EJ72" s="225"/>
      <c r="EK72" s="226"/>
    </row>
    <row r="73" spans="1:141" hidden="1">
      <c r="A73"/>
      <c r="B73" s="249" t="s">
        <v>203</v>
      </c>
      <c r="C73" s="265"/>
      <c r="D73" s="265"/>
      <c r="E73" s="265"/>
      <c r="F73" s="265"/>
      <c r="G73" s="265"/>
      <c r="H73" s="265"/>
      <c r="I73" s="265"/>
      <c r="J73" s="265"/>
      <c r="K73" s="265"/>
      <c r="L73" s="265"/>
      <c r="M73" s="265"/>
      <c r="N73" s="265"/>
      <c r="O73" s="265"/>
      <c r="P73" s="265"/>
      <c r="Q73" s="265"/>
      <c r="R73" s="265"/>
      <c r="S73" s="265"/>
      <c r="T73" s="265"/>
      <c r="U73" s="265"/>
      <c r="V73" s="265"/>
      <c r="W73" s="265"/>
      <c r="X73" s="265"/>
      <c r="Y73" s="265"/>
      <c r="Z73" s="265"/>
      <c r="AA73" s="265"/>
      <c r="AB73" s="265"/>
      <c r="AC73" s="265"/>
      <c r="AD73" s="265"/>
      <c r="AE73" s="265"/>
      <c r="AF73" s="265"/>
      <c r="AG73" s="265"/>
      <c r="AH73" s="265"/>
      <c r="AI73" s="265"/>
      <c r="AJ73" s="265"/>
      <c r="AK73" s="265"/>
      <c r="AL73" s="265"/>
      <c r="AM73" s="265"/>
      <c r="AN73" s="265"/>
      <c r="AO73" s="265"/>
      <c r="AP73" s="265"/>
      <c r="AQ73" s="265"/>
      <c r="AR73" s="265"/>
      <c r="AS73" s="265"/>
      <c r="AT73" s="265"/>
      <c r="AU73" s="265"/>
      <c r="AV73" s="265"/>
      <c r="AW73" s="265"/>
      <c r="AX73" s="265"/>
      <c r="AY73" s="265"/>
      <c r="AZ73" s="265"/>
      <c r="BA73" s="265"/>
      <c r="BB73" s="251" t="s">
        <v>276</v>
      </c>
      <c r="BC73" s="266"/>
      <c r="BD73" s="265"/>
      <c r="BE73" s="265"/>
      <c r="BF73" s="265"/>
      <c r="BG73" s="265"/>
      <c r="BH73" s="265"/>
      <c r="BI73" s="265"/>
      <c r="BJ73" s="265"/>
      <c r="BK73" s="265"/>
      <c r="BL73" s="265"/>
      <c r="BM73" s="265"/>
      <c r="BN73" s="265"/>
      <c r="BO73" s="265"/>
      <c r="BP73" s="265"/>
      <c r="BQ73" s="265"/>
      <c r="BR73" s="265"/>
      <c r="BS73" s="265"/>
      <c r="BT73" s="265"/>
      <c r="BU73" s="265"/>
      <c r="BV73" s="265"/>
      <c r="BW73" s="265"/>
      <c r="BX73" s="265"/>
      <c r="BY73" s="265"/>
      <c r="BZ73" s="265"/>
      <c r="CA73" s="265"/>
      <c r="CB73" s="265"/>
      <c r="CC73" s="265"/>
      <c r="CD73" s="265"/>
      <c r="CE73" s="265"/>
      <c r="CF73" s="265"/>
      <c r="CG73" s="265"/>
      <c r="CH73" s="265"/>
      <c r="CI73" s="265"/>
      <c r="CJ73" s="265"/>
      <c r="CK73" s="265"/>
      <c r="CL73" s="265"/>
      <c r="CM73" s="265"/>
      <c r="CN73" s="265"/>
      <c r="CO73" s="265"/>
      <c r="CP73" s="265"/>
      <c r="CQ73" s="265"/>
      <c r="CR73" s="265"/>
      <c r="CS73" s="265"/>
      <c r="CT73" s="265"/>
      <c r="CU73" s="265"/>
      <c r="CV73" s="265"/>
      <c r="CW73" s="265"/>
      <c r="CX73" s="265"/>
      <c r="CY73" s="265"/>
      <c r="CZ73" s="265"/>
      <c r="DA73" s="265"/>
      <c r="DB73" s="265"/>
      <c r="DC73" s="265"/>
      <c r="DD73" s="265"/>
      <c r="DE73" s="265"/>
      <c r="DF73" s="265"/>
      <c r="DG73" s="267"/>
      <c r="DH73" s="265"/>
      <c r="DI73" s="265"/>
      <c r="DJ73" s="265"/>
      <c r="DK73" s="265"/>
      <c r="DL73" s="265"/>
      <c r="DM73" s="265"/>
      <c r="DN73" s="265"/>
      <c r="DO73" s="265"/>
      <c r="DP73" s="265"/>
      <c r="DQ73" s="265"/>
      <c r="DR73" s="265"/>
      <c r="DS73" s="265"/>
      <c r="DT73" s="265"/>
      <c r="DU73" s="265"/>
      <c r="DV73" s="265"/>
      <c r="DW73" s="265"/>
      <c r="DX73" s="265"/>
      <c r="DY73" s="265"/>
      <c r="DZ73" s="265"/>
      <c r="EA73" s="265"/>
      <c r="EB73" s="265"/>
      <c r="EC73" s="265"/>
      <c r="ED73" s="265"/>
      <c r="EE73" s="265"/>
      <c r="EF73" s="265"/>
      <c r="EG73" s="265"/>
      <c r="EH73" s="265"/>
      <c r="EI73" s="265"/>
      <c r="EJ73" s="265"/>
      <c r="EK73" s="268"/>
    </row>
    <row r="74" spans="1:141" s="220" customFormat="1" ht="9" hidden="1" customHeight="1">
      <c r="B74" s="246" t="s">
        <v>220</v>
      </c>
      <c r="C74" s="247"/>
      <c r="D74" s="247"/>
      <c r="E74" s="247"/>
      <c r="F74" s="247"/>
      <c r="G74" s="247"/>
      <c r="H74" s="247"/>
      <c r="I74" s="247"/>
      <c r="J74" s="247"/>
      <c r="K74" s="247"/>
      <c r="L74" s="247"/>
      <c r="M74" s="247"/>
      <c r="N74" s="247"/>
      <c r="O74" s="247"/>
      <c r="P74" s="247"/>
      <c r="Q74" s="247"/>
      <c r="R74" s="247"/>
      <c r="S74" s="247"/>
      <c r="T74" s="247"/>
      <c r="U74" s="247"/>
      <c r="V74" s="247"/>
      <c r="W74" s="247"/>
      <c r="X74" s="247"/>
      <c r="Y74" s="247"/>
      <c r="Z74" s="247"/>
      <c r="AA74" s="247"/>
      <c r="AB74" s="247"/>
      <c r="AC74" s="247"/>
      <c r="AD74" s="247"/>
      <c r="AE74" s="247"/>
      <c r="AF74" s="247"/>
      <c r="AG74" s="247"/>
      <c r="AH74" s="247"/>
      <c r="AI74" s="247"/>
      <c r="AJ74" s="247"/>
      <c r="AK74" s="247"/>
      <c r="AL74" s="247"/>
      <c r="AM74" s="247"/>
      <c r="AN74" s="247"/>
      <c r="AO74" s="247"/>
      <c r="AP74" s="247"/>
      <c r="AQ74" s="247"/>
      <c r="AR74" s="247"/>
      <c r="AS74" s="247"/>
      <c r="AT74" s="247"/>
      <c r="AU74" s="247"/>
      <c r="AV74" s="247"/>
      <c r="AW74" s="247"/>
      <c r="AX74" s="247"/>
      <c r="AY74" s="247"/>
      <c r="AZ74" s="247"/>
      <c r="BA74" s="247"/>
      <c r="BB74" s="248"/>
      <c r="BC74" s="224"/>
      <c r="BD74" s="225"/>
      <c r="BE74" s="225"/>
      <c r="BF74" s="226"/>
      <c r="BG74" s="224"/>
      <c r="BH74" s="225"/>
      <c r="BI74" s="225"/>
      <c r="BJ74" s="225"/>
      <c r="BK74" s="226"/>
      <c r="BL74" s="224"/>
      <c r="BM74" s="225"/>
      <c r="BN74" s="225"/>
      <c r="BO74" s="226"/>
      <c r="BP74" s="224"/>
      <c r="BQ74" s="225"/>
      <c r="BR74" s="270"/>
      <c r="BS74" s="271"/>
      <c r="BT74" s="269"/>
      <c r="BU74" s="270"/>
      <c r="BV74" s="270"/>
      <c r="BW74" s="270"/>
      <c r="BX74" s="271"/>
      <c r="BY74" s="269"/>
      <c r="BZ74" s="270"/>
      <c r="CA74" s="270"/>
      <c r="CB74" s="271"/>
      <c r="CC74" s="269"/>
      <c r="CD74" s="270"/>
      <c r="CE74" s="270"/>
      <c r="CF74" s="271"/>
      <c r="CG74" s="270"/>
      <c r="CH74" s="225"/>
      <c r="CI74" s="225"/>
      <c r="CJ74" s="225"/>
      <c r="CK74" s="226"/>
      <c r="CL74" s="225"/>
      <c r="CM74" s="225"/>
      <c r="CN74" s="225"/>
      <c r="CO74" s="226"/>
      <c r="CP74" s="224"/>
      <c r="CQ74" s="225"/>
      <c r="CR74" s="225"/>
      <c r="CS74" s="226"/>
      <c r="CT74" s="224"/>
      <c r="CU74" s="225"/>
      <c r="CV74" s="225"/>
      <c r="CW74" s="225"/>
      <c r="CX74" s="226"/>
      <c r="CY74" s="224"/>
      <c r="CZ74" s="225"/>
      <c r="DA74" s="225"/>
      <c r="DB74" s="226"/>
      <c r="DC74" s="224"/>
      <c r="DD74" s="225"/>
      <c r="DE74" s="225"/>
      <c r="DF74" s="225"/>
      <c r="DG74" s="257"/>
      <c r="DH74" s="225"/>
      <c r="DI74" s="225"/>
      <c r="DJ74" s="225"/>
      <c r="DK74" s="226"/>
      <c r="DL74" s="224"/>
      <c r="DM74" s="225"/>
      <c r="DN74" s="225"/>
      <c r="DO74" s="226"/>
      <c r="DP74" s="224"/>
      <c r="DQ74" s="225"/>
      <c r="DR74" s="225"/>
      <c r="DS74" s="226"/>
      <c r="DT74" s="224"/>
      <c r="DU74" s="225"/>
      <c r="DV74" s="225"/>
      <c r="DW74" s="225"/>
      <c r="DX74" s="226"/>
      <c r="DY74" s="224"/>
      <c r="DZ74" s="225"/>
      <c r="EA74" s="225"/>
      <c r="EB74" s="226"/>
      <c r="EC74" s="224"/>
      <c r="ED74" s="225"/>
      <c r="EE74" s="225"/>
      <c r="EF74" s="226"/>
      <c r="EG74" s="224"/>
      <c r="EH74" s="225"/>
      <c r="EI74" s="225"/>
      <c r="EJ74" s="225"/>
      <c r="EK74" s="226"/>
    </row>
    <row r="75" spans="1:141" s="220" customFormat="1" ht="9" hidden="1" customHeight="1">
      <c r="B75" s="246" t="s">
        <v>53</v>
      </c>
      <c r="C75" s="247"/>
      <c r="D75" s="247"/>
      <c r="E75" s="247"/>
      <c r="F75" s="247"/>
      <c r="G75" s="247"/>
      <c r="H75" s="247"/>
      <c r="I75" s="247"/>
      <c r="J75" s="247"/>
      <c r="K75" s="247"/>
      <c r="L75" s="247"/>
      <c r="M75" s="247"/>
      <c r="N75" s="247"/>
      <c r="O75" s="247"/>
      <c r="P75" s="247"/>
      <c r="Q75" s="247"/>
      <c r="R75" s="247"/>
      <c r="S75" s="247"/>
      <c r="T75" s="247"/>
      <c r="U75" s="247"/>
      <c r="V75" s="247"/>
      <c r="W75" s="247"/>
      <c r="X75" s="247"/>
      <c r="Y75" s="247"/>
      <c r="Z75" s="247"/>
      <c r="AA75" s="247"/>
      <c r="AB75" s="247"/>
      <c r="AC75" s="247"/>
      <c r="AD75" s="247"/>
      <c r="AE75" s="247"/>
      <c r="AF75" s="247"/>
      <c r="AG75" s="247"/>
      <c r="AH75" s="247"/>
      <c r="AI75" s="247"/>
      <c r="AJ75" s="247"/>
      <c r="AK75" s="247"/>
      <c r="AL75" s="247"/>
      <c r="AM75" s="247"/>
      <c r="AN75" s="247"/>
      <c r="AO75" s="247"/>
      <c r="AP75" s="247"/>
      <c r="AQ75" s="247"/>
      <c r="AR75" s="247"/>
      <c r="AS75" s="247"/>
      <c r="AT75" s="247"/>
      <c r="AU75" s="247"/>
      <c r="AV75" s="247"/>
      <c r="AW75" s="247"/>
      <c r="AX75" s="247"/>
      <c r="AY75" s="247"/>
      <c r="AZ75" s="247"/>
      <c r="BA75" s="247"/>
      <c r="BB75" s="248"/>
      <c r="BC75" s="224"/>
      <c r="BD75" s="225"/>
      <c r="BE75" s="225"/>
      <c r="BF75" s="226"/>
      <c r="BG75" s="224"/>
      <c r="BH75" s="225"/>
      <c r="BI75" s="225"/>
      <c r="BJ75" s="225"/>
      <c r="BK75" s="226"/>
      <c r="BL75" s="224"/>
      <c r="BM75" s="225"/>
      <c r="BN75" s="225"/>
      <c r="BO75" s="226"/>
      <c r="BP75" s="224"/>
      <c r="BQ75" s="225"/>
      <c r="BR75" s="225"/>
      <c r="BS75" s="226"/>
      <c r="BT75" s="224"/>
      <c r="BU75" s="225"/>
      <c r="BV75" s="270"/>
      <c r="BW75" s="270"/>
      <c r="BX75" s="271"/>
      <c r="BY75" s="269"/>
      <c r="BZ75" s="270"/>
      <c r="CA75" s="270"/>
      <c r="CB75" s="271"/>
      <c r="CC75" s="269"/>
      <c r="CD75" s="270"/>
      <c r="CE75" s="270"/>
      <c r="CF75" s="271"/>
      <c r="CG75" s="270"/>
      <c r="CH75" s="270"/>
      <c r="CI75" s="270"/>
      <c r="CJ75" s="270"/>
      <c r="CK75" s="271"/>
      <c r="CL75" s="225"/>
      <c r="CM75" s="225"/>
      <c r="CN75" s="225"/>
      <c r="CO75" s="226"/>
      <c r="CP75" s="224"/>
      <c r="CQ75" s="225"/>
      <c r="CR75" s="225"/>
      <c r="CS75" s="226"/>
      <c r="CT75" s="224"/>
      <c r="CU75" s="225"/>
      <c r="CV75" s="225"/>
      <c r="CW75" s="225"/>
      <c r="CX75" s="226"/>
      <c r="CY75" s="224"/>
      <c r="CZ75" s="225"/>
      <c r="DA75" s="225"/>
      <c r="DB75" s="226"/>
      <c r="DC75" s="224"/>
      <c r="DD75" s="225"/>
      <c r="DE75" s="225"/>
      <c r="DF75" s="225"/>
      <c r="DG75" s="257"/>
      <c r="DH75" s="225"/>
      <c r="DI75" s="225"/>
      <c r="DJ75" s="225"/>
      <c r="DK75" s="226"/>
      <c r="DL75" s="224"/>
      <c r="DM75" s="225"/>
      <c r="DN75" s="225"/>
      <c r="DO75" s="226"/>
      <c r="DP75" s="224"/>
      <c r="DQ75" s="225"/>
      <c r="DR75" s="225"/>
      <c r="DS75" s="226"/>
      <c r="DT75" s="224"/>
      <c r="DU75" s="225"/>
      <c r="DV75" s="225"/>
      <c r="DW75" s="225"/>
      <c r="DX75" s="226"/>
      <c r="DY75" s="224"/>
      <c r="DZ75" s="225"/>
      <c r="EA75" s="225"/>
      <c r="EB75" s="226"/>
      <c r="EC75" s="224"/>
      <c r="ED75" s="225"/>
      <c r="EE75" s="225"/>
      <c r="EF75" s="226"/>
      <c r="EG75" s="224"/>
      <c r="EH75" s="225"/>
      <c r="EI75" s="225"/>
      <c r="EJ75" s="225"/>
      <c r="EK75" s="226"/>
    </row>
    <row r="76" spans="1:141" s="220" customFormat="1" ht="9" hidden="1" customHeight="1">
      <c r="B76" s="246" t="s">
        <v>196</v>
      </c>
      <c r="C76" s="247"/>
      <c r="D76" s="247"/>
      <c r="E76" s="247"/>
      <c r="F76" s="247"/>
      <c r="G76" s="247"/>
      <c r="H76" s="247"/>
      <c r="I76" s="247"/>
      <c r="J76" s="247"/>
      <c r="K76" s="247"/>
      <c r="L76" s="247"/>
      <c r="M76" s="247"/>
      <c r="N76" s="247"/>
      <c r="O76" s="247"/>
      <c r="P76" s="247"/>
      <c r="Q76" s="247"/>
      <c r="R76" s="247"/>
      <c r="S76" s="247"/>
      <c r="T76" s="247"/>
      <c r="U76" s="247"/>
      <c r="V76" s="247"/>
      <c r="W76" s="247"/>
      <c r="X76" s="247"/>
      <c r="Y76" s="247"/>
      <c r="Z76" s="247"/>
      <c r="AA76" s="247"/>
      <c r="AB76" s="247"/>
      <c r="AC76" s="247"/>
      <c r="AD76" s="247"/>
      <c r="AE76" s="247"/>
      <c r="AF76" s="247"/>
      <c r="AG76" s="247"/>
      <c r="AH76" s="247"/>
      <c r="AI76" s="247"/>
      <c r="AJ76" s="247"/>
      <c r="AK76" s="247"/>
      <c r="AL76" s="247"/>
      <c r="AM76" s="247"/>
      <c r="AN76" s="247"/>
      <c r="AO76" s="247"/>
      <c r="AP76" s="247"/>
      <c r="AQ76" s="247"/>
      <c r="AR76" s="247"/>
      <c r="AS76" s="247"/>
      <c r="AT76" s="247"/>
      <c r="AU76" s="247"/>
      <c r="AV76" s="247"/>
      <c r="AW76" s="247"/>
      <c r="AX76" s="247"/>
      <c r="AY76" s="247"/>
      <c r="AZ76" s="247"/>
      <c r="BA76" s="247"/>
      <c r="BB76" s="248"/>
      <c r="BC76" s="224"/>
      <c r="BD76" s="225"/>
      <c r="BE76" s="225"/>
      <c r="BF76" s="226"/>
      <c r="BG76" s="224"/>
      <c r="BH76" s="225"/>
      <c r="BI76" s="225"/>
      <c r="BJ76" s="225"/>
      <c r="BK76" s="226"/>
      <c r="BL76" s="224"/>
      <c r="BM76" s="225"/>
      <c r="BN76" s="225"/>
      <c r="BO76" s="226"/>
      <c r="BP76" s="224"/>
      <c r="BQ76" s="225"/>
      <c r="BR76" s="225"/>
      <c r="BS76" s="226"/>
      <c r="BT76" s="224"/>
      <c r="BU76" s="225"/>
      <c r="BV76" s="225"/>
      <c r="BW76" s="225"/>
      <c r="BX76" s="226"/>
      <c r="BY76" s="224"/>
      <c r="BZ76" s="225"/>
      <c r="CA76" s="225"/>
      <c r="CB76" s="226"/>
      <c r="CC76" s="224"/>
      <c r="CD76" s="225"/>
      <c r="CE76" s="225"/>
      <c r="CF76" s="226"/>
      <c r="CG76" s="224"/>
      <c r="CH76" s="270"/>
      <c r="CI76" s="270"/>
      <c r="CJ76" s="270"/>
      <c r="CK76" s="271"/>
      <c r="CL76" s="269"/>
      <c r="CM76" s="270"/>
      <c r="CN76" s="225"/>
      <c r="CO76" s="230"/>
      <c r="CP76" s="231"/>
      <c r="CQ76" s="232"/>
      <c r="CR76" s="232"/>
      <c r="CS76" s="230"/>
      <c r="CX76" s="226"/>
      <c r="CY76" s="224"/>
      <c r="CZ76" s="225"/>
      <c r="DA76" s="225"/>
      <c r="DB76" s="226"/>
      <c r="DC76" s="224"/>
      <c r="DD76" s="225"/>
      <c r="DE76" s="225"/>
      <c r="DF76" s="225"/>
      <c r="DG76" s="257"/>
      <c r="DH76" s="225"/>
      <c r="DI76" s="225"/>
      <c r="DJ76" s="225"/>
      <c r="DK76" s="226"/>
      <c r="DL76" s="224"/>
      <c r="DM76" s="225"/>
      <c r="DN76" s="225"/>
      <c r="DO76" s="226"/>
      <c r="DP76" s="224"/>
      <c r="DQ76" s="225"/>
      <c r="DR76" s="225"/>
      <c r="DS76" s="226"/>
      <c r="DT76" s="224"/>
      <c r="DU76" s="225"/>
      <c r="DV76" s="225"/>
      <c r="DW76" s="225"/>
      <c r="DX76" s="226"/>
      <c r="DY76" s="224"/>
      <c r="DZ76" s="225"/>
      <c r="EA76" s="225"/>
      <c r="EB76" s="226"/>
      <c r="EC76" s="224"/>
      <c r="ED76" s="225"/>
      <c r="EE76" s="225"/>
      <c r="EF76" s="226"/>
      <c r="EG76" s="224"/>
      <c r="EH76" s="225"/>
      <c r="EI76" s="225"/>
      <c r="EJ76" s="225"/>
      <c r="EK76" s="226"/>
    </row>
    <row r="77" spans="1:141" s="220" customFormat="1" ht="9" hidden="1" customHeight="1">
      <c r="B77" s="246" t="s">
        <v>197</v>
      </c>
      <c r="C77" s="247"/>
      <c r="D77" s="247"/>
      <c r="E77" s="247"/>
      <c r="F77" s="247"/>
      <c r="G77" s="247"/>
      <c r="H77" s="247"/>
      <c r="I77" s="247"/>
      <c r="J77" s="247"/>
      <c r="K77" s="247"/>
      <c r="L77" s="247"/>
      <c r="M77" s="247"/>
      <c r="N77" s="247"/>
      <c r="O77" s="247"/>
      <c r="P77" s="247"/>
      <c r="Q77" s="247"/>
      <c r="R77" s="247"/>
      <c r="S77" s="247"/>
      <c r="T77" s="247"/>
      <c r="U77" s="247"/>
      <c r="V77" s="247"/>
      <c r="W77" s="247"/>
      <c r="X77" s="247"/>
      <c r="Y77" s="247"/>
      <c r="Z77" s="247"/>
      <c r="AA77" s="247"/>
      <c r="AB77" s="247"/>
      <c r="AC77" s="247"/>
      <c r="AD77" s="247"/>
      <c r="AE77" s="247"/>
      <c r="AF77" s="247"/>
      <c r="AG77" s="247"/>
      <c r="AH77" s="247"/>
      <c r="AI77" s="247"/>
      <c r="AJ77" s="247"/>
      <c r="AK77" s="247"/>
      <c r="AL77" s="247"/>
      <c r="AM77" s="247"/>
      <c r="AN77" s="247"/>
      <c r="AO77" s="247"/>
      <c r="AP77" s="247"/>
      <c r="AQ77" s="247"/>
      <c r="AR77" s="247"/>
      <c r="AS77" s="247"/>
      <c r="AT77" s="247"/>
      <c r="AU77" s="247"/>
      <c r="AV77" s="247"/>
      <c r="AW77" s="247"/>
      <c r="AX77" s="247"/>
      <c r="AY77" s="247"/>
      <c r="AZ77" s="247"/>
      <c r="BA77" s="247"/>
      <c r="BB77" s="248"/>
      <c r="BC77" s="224"/>
      <c r="BD77" s="225"/>
      <c r="BE77" s="225"/>
      <c r="BF77" s="226"/>
      <c r="BG77" s="224"/>
      <c r="BH77" s="225"/>
      <c r="BI77" s="225"/>
      <c r="BJ77" s="225"/>
      <c r="BK77" s="226"/>
      <c r="BL77" s="224"/>
      <c r="BM77" s="225"/>
      <c r="BN77" s="225"/>
      <c r="BO77" s="226"/>
      <c r="BP77" s="224"/>
      <c r="BQ77" s="225"/>
      <c r="BR77" s="225"/>
      <c r="BS77" s="226"/>
      <c r="BT77" s="224"/>
      <c r="BU77" s="225"/>
      <c r="BV77" s="225"/>
      <c r="BW77" s="225"/>
      <c r="BX77" s="226"/>
      <c r="BY77" s="224"/>
      <c r="BZ77" s="225"/>
      <c r="CA77" s="225"/>
      <c r="CB77" s="226"/>
      <c r="CC77" s="224"/>
      <c r="CD77" s="225"/>
      <c r="CE77" s="225"/>
      <c r="CF77" s="226"/>
      <c r="CG77" s="224"/>
      <c r="CH77" s="225"/>
      <c r="CI77" s="270"/>
      <c r="CJ77" s="270"/>
      <c r="CK77" s="271"/>
      <c r="CL77" s="269"/>
      <c r="CM77" s="270"/>
      <c r="CN77" s="225"/>
      <c r="CO77" s="271"/>
      <c r="CP77" s="231"/>
      <c r="CQ77" s="232"/>
      <c r="CR77" s="232"/>
      <c r="CS77" s="230"/>
      <c r="CT77" s="232"/>
      <c r="CU77" s="232"/>
      <c r="CV77" s="232"/>
      <c r="CW77" s="232"/>
      <c r="CX77" s="226"/>
      <c r="CY77" s="224"/>
      <c r="CZ77" s="225"/>
      <c r="DA77" s="225"/>
      <c r="DB77" s="226"/>
      <c r="DC77" s="224"/>
      <c r="DD77" s="225"/>
      <c r="DE77" s="225"/>
      <c r="DF77" s="225"/>
      <c r="DG77" s="257"/>
      <c r="DH77" s="225"/>
      <c r="DI77" s="225"/>
      <c r="DJ77" s="225"/>
      <c r="DK77" s="226"/>
      <c r="DL77" s="224"/>
      <c r="DM77" s="225"/>
      <c r="DN77" s="225"/>
      <c r="DO77" s="226"/>
      <c r="DP77" s="224"/>
      <c r="DQ77" s="225"/>
      <c r="DR77" s="225"/>
      <c r="DS77" s="226"/>
      <c r="DT77" s="224"/>
      <c r="DU77" s="225"/>
      <c r="DV77" s="225"/>
      <c r="DW77" s="225"/>
      <c r="DX77" s="226"/>
      <c r="DY77" s="224"/>
      <c r="DZ77" s="225"/>
      <c r="EA77" s="225"/>
      <c r="EB77" s="226"/>
      <c r="EC77" s="224"/>
      <c r="ED77" s="225"/>
      <c r="EE77" s="225"/>
      <c r="EF77" s="226"/>
      <c r="EG77" s="224"/>
      <c r="EH77" s="225"/>
      <c r="EI77" s="225"/>
      <c r="EJ77" s="225"/>
      <c r="EK77" s="226"/>
    </row>
    <row r="78" spans="1:141" s="220" customFormat="1" ht="9" hidden="1" customHeight="1">
      <c r="B78" s="246" t="s">
        <v>63</v>
      </c>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c r="AA78" s="247"/>
      <c r="AB78" s="247"/>
      <c r="AC78" s="247"/>
      <c r="AD78" s="247"/>
      <c r="AE78" s="247"/>
      <c r="AF78" s="247"/>
      <c r="AG78" s="247"/>
      <c r="AH78" s="247"/>
      <c r="AI78" s="247"/>
      <c r="AJ78" s="247"/>
      <c r="AK78" s="247"/>
      <c r="AL78" s="247"/>
      <c r="AM78" s="247"/>
      <c r="AN78" s="247"/>
      <c r="AO78" s="247"/>
      <c r="AP78" s="247"/>
      <c r="AQ78" s="247"/>
      <c r="AR78" s="247"/>
      <c r="AS78" s="247"/>
      <c r="AT78" s="247"/>
      <c r="AU78" s="247"/>
      <c r="AV78" s="247"/>
      <c r="AW78" s="247"/>
      <c r="AX78" s="247"/>
      <c r="AY78" s="247"/>
      <c r="AZ78" s="247"/>
      <c r="BA78" s="247"/>
      <c r="BB78" s="248"/>
      <c r="BC78" s="224"/>
      <c r="BD78" s="225"/>
      <c r="BE78" s="225"/>
      <c r="BF78" s="226"/>
      <c r="BG78" s="224"/>
      <c r="BH78" s="225"/>
      <c r="BI78" s="225"/>
      <c r="BJ78" s="225"/>
      <c r="BK78" s="226"/>
      <c r="BL78" s="224"/>
      <c r="BM78" s="225"/>
      <c r="BN78" s="225"/>
      <c r="BO78" s="226"/>
      <c r="BP78" s="224"/>
      <c r="BQ78" s="225"/>
      <c r="BR78" s="225"/>
      <c r="BS78" s="226"/>
      <c r="BT78" s="224"/>
      <c r="BU78" s="225"/>
      <c r="BV78" s="225"/>
      <c r="BW78" s="225"/>
      <c r="BX78" s="226"/>
      <c r="BY78" s="224"/>
      <c r="BZ78" s="225"/>
      <c r="CA78" s="225"/>
      <c r="CB78" s="226"/>
      <c r="CC78" s="224"/>
      <c r="CD78" s="225"/>
      <c r="CE78" s="225"/>
      <c r="CF78" s="226"/>
      <c r="CG78" s="224"/>
      <c r="CH78" s="225"/>
      <c r="CI78" s="225"/>
      <c r="CJ78" s="225"/>
      <c r="CK78" s="226"/>
      <c r="CL78" s="269"/>
      <c r="CM78" s="270"/>
      <c r="CN78" s="225"/>
      <c r="CO78" s="271"/>
      <c r="CP78" s="269"/>
      <c r="CQ78" s="225"/>
      <c r="CR78" s="283"/>
      <c r="CS78" s="277"/>
      <c r="CT78" s="281"/>
      <c r="CU78" s="273"/>
      <c r="CV78" s="273"/>
      <c r="CW78" s="273"/>
      <c r="CX78" s="271"/>
      <c r="CY78" s="269"/>
      <c r="CZ78" s="270"/>
      <c r="DA78" s="270"/>
      <c r="DB78" s="271"/>
      <c r="DC78" s="269"/>
      <c r="DD78" s="270"/>
      <c r="DE78" s="270"/>
      <c r="DF78" s="270"/>
      <c r="DG78" s="282"/>
      <c r="DH78" s="270"/>
      <c r="DI78" s="270"/>
      <c r="DJ78" s="270"/>
      <c r="DK78" s="271"/>
      <c r="DL78" s="269"/>
      <c r="DM78" s="270"/>
      <c r="DN78" s="270"/>
      <c r="DO78" s="271"/>
      <c r="DP78" s="269"/>
      <c r="DQ78" s="270"/>
      <c r="DR78" s="225"/>
      <c r="DS78" s="226"/>
      <c r="DT78" s="224"/>
      <c r="DU78" s="225"/>
      <c r="DV78" s="225"/>
      <c r="DW78" s="225"/>
      <c r="DX78" s="226"/>
      <c r="DY78" s="224"/>
      <c r="DZ78" s="225"/>
      <c r="EA78" s="225"/>
      <c r="EB78" s="226"/>
      <c r="EC78" s="224"/>
      <c r="ED78" s="225"/>
      <c r="EE78" s="225"/>
      <c r="EF78" s="226"/>
      <c r="EG78" s="224"/>
      <c r="EH78" s="225"/>
      <c r="EI78" s="225"/>
      <c r="EJ78" s="225"/>
      <c r="EK78" s="226"/>
    </row>
    <row r="79" spans="1:141" s="220" customFormat="1" ht="9" hidden="1" customHeight="1">
      <c r="B79" s="246" t="s">
        <v>278</v>
      </c>
      <c r="C79" s="247"/>
      <c r="D79" s="247"/>
      <c r="E79" s="247"/>
      <c r="F79" s="247"/>
      <c r="G79" s="247"/>
      <c r="H79" s="247"/>
      <c r="I79" s="247"/>
      <c r="J79" s="247"/>
      <c r="K79" s="247"/>
      <c r="L79" s="247"/>
      <c r="M79" s="247"/>
      <c r="N79" s="247"/>
      <c r="O79" s="247"/>
      <c r="P79" s="247"/>
      <c r="Q79" s="247"/>
      <c r="R79" s="247"/>
      <c r="S79" s="247"/>
      <c r="T79" s="247"/>
      <c r="U79" s="247"/>
      <c r="V79" s="247"/>
      <c r="W79" s="247"/>
      <c r="X79" s="247"/>
      <c r="Y79" s="247"/>
      <c r="Z79" s="247"/>
      <c r="AA79" s="247"/>
      <c r="AB79" s="247"/>
      <c r="AC79" s="247"/>
      <c r="AD79" s="247"/>
      <c r="AE79" s="247"/>
      <c r="AF79" s="247"/>
      <c r="AG79" s="247"/>
      <c r="AH79" s="247"/>
      <c r="AI79" s="247"/>
      <c r="AJ79" s="247"/>
      <c r="AK79" s="247"/>
      <c r="AL79" s="247"/>
      <c r="AM79" s="247"/>
      <c r="AN79" s="247"/>
      <c r="AO79" s="247"/>
      <c r="AP79" s="247"/>
      <c r="AQ79" s="247"/>
      <c r="AR79" s="247"/>
      <c r="AS79" s="247"/>
      <c r="AT79" s="247"/>
      <c r="AU79" s="247"/>
      <c r="AV79" s="247"/>
      <c r="AW79" s="247"/>
      <c r="AX79" s="247"/>
      <c r="AY79" s="247"/>
      <c r="AZ79" s="247"/>
      <c r="BA79" s="247"/>
      <c r="BB79" s="248"/>
      <c r="BC79" s="224"/>
      <c r="BD79" s="225"/>
      <c r="BE79" s="225"/>
      <c r="BF79" s="226"/>
      <c r="BG79" s="224"/>
      <c r="BH79" s="225"/>
      <c r="BI79" s="225"/>
      <c r="BJ79" s="225"/>
      <c r="BK79" s="226"/>
      <c r="BL79" s="224"/>
      <c r="BM79" s="225"/>
      <c r="BN79" s="225"/>
      <c r="BO79" s="226"/>
      <c r="BP79" s="224"/>
      <c r="BQ79" s="225"/>
      <c r="BR79" s="225"/>
      <c r="BS79" s="226"/>
      <c r="BT79" s="224"/>
      <c r="BU79" s="225"/>
      <c r="BV79" s="225"/>
      <c r="BW79" s="225"/>
      <c r="BX79" s="226"/>
      <c r="BY79" s="224"/>
      <c r="BZ79" s="225"/>
      <c r="CA79" s="225"/>
      <c r="CB79" s="226"/>
      <c r="CC79" s="224"/>
      <c r="CD79" s="225"/>
      <c r="CE79" s="225"/>
      <c r="CF79" s="226"/>
      <c r="CG79" s="225"/>
      <c r="CH79" s="270"/>
      <c r="CI79" s="270"/>
      <c r="CJ79" s="270"/>
      <c r="CK79" s="271"/>
      <c r="CL79" s="269"/>
      <c r="CM79" s="270"/>
      <c r="CN79" s="270"/>
      <c r="CO79" s="271"/>
      <c r="CP79" s="269"/>
      <c r="CQ79" s="225"/>
      <c r="CR79" s="283"/>
      <c r="CS79" s="277"/>
      <c r="CT79" s="269"/>
      <c r="CU79" s="236"/>
      <c r="CV79" s="236"/>
      <c r="CW79" s="236"/>
      <c r="CX79" s="226"/>
      <c r="CY79" s="224"/>
      <c r="CZ79" s="225"/>
      <c r="DA79" s="225"/>
      <c r="DB79" s="226"/>
      <c r="DC79" s="224"/>
      <c r="DD79" s="225"/>
      <c r="DE79" s="225"/>
      <c r="DF79" s="225"/>
      <c r="DG79" s="257"/>
      <c r="DH79" s="225"/>
      <c r="DI79" s="225"/>
      <c r="DJ79" s="225"/>
      <c r="DK79" s="226"/>
      <c r="DL79" s="224"/>
      <c r="DM79" s="225"/>
      <c r="DN79" s="225"/>
      <c r="DO79" s="226"/>
      <c r="DP79" s="224"/>
      <c r="DQ79" s="225"/>
      <c r="DR79" s="225"/>
      <c r="DS79" s="226"/>
      <c r="DT79" s="224"/>
      <c r="DU79" s="225"/>
      <c r="DV79" s="225"/>
      <c r="DW79" s="225"/>
      <c r="DX79" s="226"/>
      <c r="DY79" s="224"/>
      <c r="DZ79" s="225"/>
      <c r="EA79" s="225"/>
      <c r="EB79" s="226"/>
      <c r="EC79" s="224"/>
      <c r="ED79" s="225"/>
      <c r="EE79" s="225"/>
      <c r="EF79" s="226"/>
      <c r="EG79" s="224"/>
      <c r="EH79" s="225"/>
      <c r="EI79" s="225"/>
      <c r="EJ79" s="225"/>
      <c r="EK79" s="226"/>
    </row>
    <row r="80" spans="1:141" s="220" customFormat="1" ht="9" customHeight="1">
      <c r="B80" s="246" t="s">
        <v>192</v>
      </c>
      <c r="C80" s="247"/>
      <c r="D80" s="247"/>
      <c r="E80" s="247"/>
      <c r="F80" s="247"/>
      <c r="G80" s="247"/>
      <c r="H80" s="247"/>
      <c r="I80" s="247"/>
      <c r="J80" s="247"/>
      <c r="K80" s="247"/>
      <c r="L80" s="247"/>
      <c r="M80" s="247"/>
      <c r="N80" s="247"/>
      <c r="O80" s="247"/>
      <c r="P80" s="247"/>
      <c r="Q80" s="247"/>
      <c r="R80" s="247"/>
      <c r="S80" s="247"/>
      <c r="T80" s="247"/>
      <c r="U80" s="247"/>
      <c r="V80" s="247"/>
      <c r="W80" s="247"/>
      <c r="X80" s="247"/>
      <c r="Y80" s="247"/>
      <c r="Z80" s="247"/>
      <c r="AA80" s="247"/>
      <c r="AB80" s="247"/>
      <c r="AC80" s="247"/>
      <c r="AD80" s="247"/>
      <c r="AE80" s="247"/>
      <c r="AF80" s="247"/>
      <c r="AG80" s="247"/>
      <c r="AH80" s="247"/>
      <c r="AI80" s="247"/>
      <c r="AJ80" s="247"/>
      <c r="AK80" s="247"/>
      <c r="AL80" s="247"/>
      <c r="AM80" s="247"/>
      <c r="AN80" s="247"/>
      <c r="AO80" s="247"/>
      <c r="AP80" s="247"/>
      <c r="AQ80" s="247"/>
      <c r="AR80" s="247"/>
      <c r="AS80" s="247"/>
      <c r="AT80" s="247"/>
      <c r="AU80" s="247"/>
      <c r="AV80" s="247"/>
      <c r="AW80" s="247"/>
      <c r="AX80" s="247"/>
      <c r="AY80" s="247"/>
      <c r="AZ80" s="247"/>
      <c r="BA80" s="247"/>
      <c r="BB80" s="375"/>
      <c r="BC80" s="224"/>
      <c r="BD80" s="225"/>
      <c r="BE80" s="225"/>
      <c r="BF80" s="226"/>
      <c r="BG80" s="224"/>
      <c r="BH80" s="225"/>
      <c r="BI80" s="225"/>
      <c r="BJ80" s="225"/>
      <c r="BK80" s="226"/>
      <c r="BL80" s="224"/>
      <c r="BM80" s="225"/>
      <c r="BN80" s="225"/>
      <c r="BO80" s="226"/>
      <c r="BP80" s="224"/>
      <c r="BQ80" s="225"/>
      <c r="BR80" s="225"/>
      <c r="BS80" s="226"/>
      <c r="BT80" s="224"/>
      <c r="BU80" s="225"/>
      <c r="BV80" s="225"/>
      <c r="BW80" s="225"/>
      <c r="BX80" s="226"/>
      <c r="BY80" s="224"/>
      <c r="BZ80" s="225"/>
      <c r="CA80" s="225"/>
      <c r="CB80" s="226"/>
      <c r="CC80" s="224"/>
      <c r="CD80" s="225"/>
      <c r="CE80" s="225"/>
      <c r="CF80" s="226"/>
      <c r="CG80" s="224"/>
      <c r="CH80" s="225"/>
      <c r="CI80" s="225"/>
      <c r="CJ80" s="225"/>
      <c r="CK80" s="226"/>
      <c r="CL80" s="224"/>
      <c r="CM80" s="225"/>
      <c r="CN80" s="225"/>
      <c r="CO80" s="226"/>
      <c r="CP80" s="224"/>
      <c r="CQ80" s="225"/>
      <c r="CR80" s="283"/>
      <c r="CS80" s="277"/>
      <c r="CT80" s="269"/>
      <c r="CU80" s="270"/>
      <c r="CV80" s="270"/>
      <c r="CW80" s="270"/>
      <c r="CX80" s="240"/>
      <c r="CY80" s="224" t="s">
        <v>333</v>
      </c>
      <c r="CZ80" s="225"/>
      <c r="DA80" s="225"/>
      <c r="DB80" s="226"/>
      <c r="DC80" s="283"/>
      <c r="DD80" s="283"/>
      <c r="DE80" s="283"/>
      <c r="DF80" s="283"/>
      <c r="DG80" s="282"/>
      <c r="DH80" s="283"/>
      <c r="DI80" s="283"/>
      <c r="DJ80" s="283"/>
      <c r="DK80" s="271"/>
      <c r="DL80" s="283"/>
      <c r="DM80" s="283"/>
      <c r="DN80" s="283"/>
      <c r="DO80" s="271"/>
      <c r="DP80" s="283"/>
      <c r="DQ80" s="283"/>
      <c r="DR80" s="225"/>
      <c r="DS80" s="226"/>
      <c r="DT80" s="224"/>
      <c r="DU80" s="225"/>
      <c r="DV80" s="225"/>
      <c r="DW80" s="225"/>
      <c r="DX80" s="226"/>
      <c r="DY80" s="224"/>
      <c r="DZ80" s="225"/>
      <c r="EA80" s="225"/>
      <c r="EB80" s="226"/>
      <c r="EC80" s="224"/>
      <c r="ED80" s="225"/>
      <c r="EE80" s="225"/>
      <c r="EF80" s="226"/>
      <c r="EG80" s="224"/>
      <c r="EH80" s="225"/>
      <c r="EI80" s="225"/>
      <c r="EJ80" s="225"/>
      <c r="EK80" s="226"/>
    </row>
    <row r="81" spans="1:141" s="220" customFormat="1" ht="9" hidden="1" customHeight="1">
      <c r="B81" s="246" t="s">
        <v>190</v>
      </c>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c r="AA81" s="247"/>
      <c r="AB81" s="247"/>
      <c r="AC81" s="247"/>
      <c r="AD81" s="247"/>
      <c r="AE81" s="247"/>
      <c r="AF81" s="247"/>
      <c r="AG81" s="247"/>
      <c r="AH81" s="247"/>
      <c r="AI81" s="247"/>
      <c r="AJ81" s="247"/>
      <c r="AK81" s="247"/>
      <c r="AL81" s="247"/>
      <c r="AM81" s="247"/>
      <c r="AN81" s="247"/>
      <c r="AO81" s="247"/>
      <c r="AP81" s="247"/>
      <c r="AQ81" s="247"/>
      <c r="AR81" s="247"/>
      <c r="AS81" s="247"/>
      <c r="AT81" s="247"/>
      <c r="AU81" s="247"/>
      <c r="AV81" s="247"/>
      <c r="AW81" s="247"/>
      <c r="AX81" s="247"/>
      <c r="AY81" s="247"/>
      <c r="AZ81" s="247"/>
      <c r="BA81" s="247"/>
      <c r="BB81" s="248"/>
      <c r="BC81" s="224"/>
      <c r="BD81" s="225"/>
      <c r="BE81" s="225"/>
      <c r="BF81" s="226"/>
      <c r="BG81" s="224"/>
      <c r="BH81" s="225"/>
      <c r="BI81" s="225"/>
      <c r="BJ81" s="225"/>
      <c r="BK81" s="226"/>
      <c r="BL81" s="224"/>
      <c r="BM81" s="225"/>
      <c r="BN81" s="225"/>
      <c r="BO81" s="226"/>
      <c r="BP81" s="224"/>
      <c r="BQ81" s="225"/>
      <c r="BR81" s="225"/>
      <c r="BS81" s="226"/>
      <c r="BT81" s="224"/>
      <c r="BU81" s="225"/>
      <c r="BV81" s="225"/>
      <c r="BW81" s="225"/>
      <c r="BX81" s="226"/>
      <c r="BY81" s="224"/>
      <c r="BZ81" s="225"/>
      <c r="CA81" s="225"/>
      <c r="CB81" s="226"/>
      <c r="CC81" s="224"/>
      <c r="CD81" s="225"/>
      <c r="CE81" s="225"/>
      <c r="CF81" s="226"/>
      <c r="CG81" s="224"/>
      <c r="CH81" s="225"/>
      <c r="CI81" s="225"/>
      <c r="CJ81" s="225"/>
      <c r="CK81" s="226"/>
      <c r="CL81" s="224"/>
      <c r="CM81" s="225"/>
      <c r="CN81" s="225"/>
      <c r="CO81" s="226"/>
      <c r="CP81" s="224"/>
      <c r="CQ81" s="225"/>
      <c r="CR81" s="283"/>
      <c r="CS81" s="277"/>
      <c r="CT81" s="269"/>
      <c r="CU81" s="270"/>
      <c r="CV81" s="270"/>
      <c r="CW81" s="270"/>
      <c r="CX81" s="241"/>
      <c r="CY81" s="239"/>
      <c r="CZ81" s="225"/>
      <c r="DA81" s="225"/>
      <c r="DB81" s="226"/>
      <c r="DC81" s="283"/>
      <c r="DD81" s="283"/>
      <c r="DE81" s="283"/>
      <c r="DF81" s="283"/>
      <c r="DG81" s="282"/>
      <c r="DH81" s="283"/>
      <c r="DI81" s="283"/>
      <c r="DJ81" s="283"/>
      <c r="DK81" s="271"/>
      <c r="DL81" s="283"/>
      <c r="DM81" s="283"/>
      <c r="DN81" s="283"/>
      <c r="DO81" s="271"/>
      <c r="DP81" s="283"/>
      <c r="DQ81" s="283"/>
      <c r="DR81" s="225"/>
      <c r="DS81" s="226"/>
      <c r="DT81" s="224"/>
      <c r="DU81" s="225"/>
      <c r="DV81" s="225"/>
      <c r="DW81" s="225"/>
      <c r="DX81" s="226"/>
      <c r="DY81" s="224"/>
      <c r="DZ81" s="225"/>
      <c r="EA81" s="225"/>
      <c r="EB81" s="226"/>
      <c r="EC81" s="224"/>
      <c r="ED81" s="225"/>
      <c r="EE81" s="225"/>
      <c r="EF81" s="226"/>
      <c r="EG81" s="224"/>
      <c r="EH81" s="225"/>
      <c r="EI81" s="225"/>
      <c r="EJ81" s="225"/>
      <c r="EK81" s="226"/>
    </row>
    <row r="82" spans="1:141" s="220" customFormat="1" ht="9" hidden="1" customHeight="1">
      <c r="B82" s="246" t="s">
        <v>191</v>
      </c>
      <c r="C82" s="247"/>
      <c r="D82" s="247"/>
      <c r="E82" s="247"/>
      <c r="F82" s="247"/>
      <c r="G82" s="247"/>
      <c r="H82" s="247"/>
      <c r="I82" s="247"/>
      <c r="J82" s="247"/>
      <c r="K82" s="247"/>
      <c r="L82" s="247"/>
      <c r="M82" s="247"/>
      <c r="N82" s="247"/>
      <c r="O82" s="247"/>
      <c r="P82" s="247"/>
      <c r="Q82" s="247"/>
      <c r="R82" s="247"/>
      <c r="S82" s="247"/>
      <c r="T82" s="247"/>
      <c r="U82" s="247"/>
      <c r="V82" s="247"/>
      <c r="W82" s="247"/>
      <c r="X82" s="247"/>
      <c r="Y82" s="247"/>
      <c r="Z82" s="247"/>
      <c r="AA82" s="247"/>
      <c r="AB82" s="247"/>
      <c r="AC82" s="247"/>
      <c r="AD82" s="247"/>
      <c r="AE82" s="247"/>
      <c r="AF82" s="247"/>
      <c r="AG82" s="247"/>
      <c r="AH82" s="247"/>
      <c r="AI82" s="247"/>
      <c r="AJ82" s="247"/>
      <c r="AK82" s="247"/>
      <c r="AL82" s="247"/>
      <c r="AM82" s="247"/>
      <c r="AN82" s="247"/>
      <c r="AO82" s="247"/>
      <c r="AP82" s="247"/>
      <c r="AQ82" s="247"/>
      <c r="AR82" s="247"/>
      <c r="AS82" s="247"/>
      <c r="AT82" s="247"/>
      <c r="AU82" s="247"/>
      <c r="AV82" s="247"/>
      <c r="AW82" s="247"/>
      <c r="AX82" s="247"/>
      <c r="AY82" s="247"/>
      <c r="AZ82" s="247"/>
      <c r="BA82" s="247"/>
      <c r="BB82" s="248"/>
      <c r="BC82" s="224"/>
      <c r="BD82" s="225"/>
      <c r="BE82" s="225"/>
      <c r="BF82" s="226"/>
      <c r="BG82" s="224"/>
      <c r="BH82" s="225"/>
      <c r="BI82" s="225"/>
      <c r="BJ82" s="225"/>
      <c r="BK82" s="226"/>
      <c r="BL82" s="224"/>
      <c r="BM82" s="225"/>
      <c r="BN82" s="225"/>
      <c r="BO82" s="226"/>
      <c r="BP82" s="224"/>
      <c r="BQ82" s="225"/>
      <c r="BR82" s="225"/>
      <c r="BS82" s="226"/>
      <c r="BT82" s="224"/>
      <c r="BU82" s="225"/>
      <c r="BV82" s="225"/>
      <c r="BW82" s="225"/>
      <c r="BX82" s="226"/>
      <c r="BY82" s="224"/>
      <c r="BZ82" s="225"/>
      <c r="CA82" s="225"/>
      <c r="CB82" s="226"/>
      <c r="CC82" s="224"/>
      <c r="CD82" s="225"/>
      <c r="CE82" s="225"/>
      <c r="CF82" s="226"/>
      <c r="CG82" s="224"/>
      <c r="CH82" s="225"/>
      <c r="CI82" s="225"/>
      <c r="CJ82" s="225"/>
      <c r="CK82" s="226"/>
      <c r="CL82" s="224"/>
      <c r="CM82" s="225"/>
      <c r="CN82" s="225"/>
      <c r="CO82" s="226"/>
      <c r="CP82" s="224"/>
      <c r="CQ82" s="225"/>
      <c r="CR82" s="283"/>
      <c r="CS82" s="277"/>
      <c r="CT82" s="269"/>
      <c r="CU82" s="270"/>
      <c r="CV82" s="270"/>
      <c r="CW82" s="270"/>
      <c r="CX82" s="237"/>
      <c r="CY82" s="238"/>
      <c r="CZ82" s="236"/>
      <c r="DA82" s="236"/>
      <c r="DB82" s="237"/>
      <c r="DC82" s="287"/>
      <c r="DD82" s="287"/>
      <c r="DE82" s="287"/>
      <c r="DF82" s="283"/>
      <c r="DG82" s="282"/>
      <c r="DH82" s="283"/>
      <c r="DI82" s="283"/>
      <c r="DJ82" s="283"/>
      <c r="DK82" s="271"/>
      <c r="DL82" s="283"/>
      <c r="DM82" s="283"/>
      <c r="DN82" s="283"/>
      <c r="DO82" s="271"/>
      <c r="DP82" s="283"/>
      <c r="DQ82" s="283"/>
      <c r="DR82" s="225"/>
      <c r="DS82" s="226"/>
      <c r="DT82" s="224"/>
      <c r="DU82" s="225"/>
      <c r="DV82" s="225"/>
      <c r="DW82" s="225"/>
      <c r="DX82" s="226"/>
      <c r="DY82" s="224"/>
      <c r="DZ82" s="225"/>
      <c r="EA82" s="225"/>
      <c r="EB82" s="226"/>
      <c r="EC82" s="224"/>
      <c r="ED82" s="225"/>
      <c r="EE82" s="225"/>
      <c r="EF82" s="226"/>
      <c r="EG82" s="224"/>
      <c r="EH82" s="225"/>
      <c r="EI82" s="225"/>
      <c r="EJ82" s="225"/>
      <c r="EK82" s="226"/>
    </row>
    <row r="83" spans="1:141" hidden="1">
      <c r="A83"/>
      <c r="B83" s="249" t="s">
        <v>204</v>
      </c>
      <c r="C83" s="265"/>
      <c r="D83" s="265"/>
      <c r="E83" s="265"/>
      <c r="F83" s="265"/>
      <c r="G83" s="265"/>
      <c r="H83" s="265"/>
      <c r="I83" s="265"/>
      <c r="J83" s="265"/>
      <c r="K83" s="265"/>
      <c r="L83" s="265"/>
      <c r="M83" s="265"/>
      <c r="N83" s="265"/>
      <c r="O83" s="265"/>
      <c r="P83" s="265"/>
      <c r="Q83" s="265"/>
      <c r="R83" s="265"/>
      <c r="S83" s="265"/>
      <c r="T83" s="265"/>
      <c r="U83" s="265"/>
      <c r="V83" s="265"/>
      <c r="W83" s="265"/>
      <c r="X83" s="265"/>
      <c r="Y83" s="265"/>
      <c r="Z83" s="265"/>
      <c r="AA83" s="265"/>
      <c r="AB83" s="265"/>
      <c r="AC83" s="265"/>
      <c r="AD83" s="265"/>
      <c r="AE83" s="265"/>
      <c r="AF83" s="265"/>
      <c r="AG83" s="265"/>
      <c r="AH83" s="265"/>
      <c r="AI83" s="265"/>
      <c r="AJ83" s="265"/>
      <c r="AK83" s="265"/>
      <c r="AL83" s="265"/>
      <c r="AM83" s="265"/>
      <c r="AN83" s="265"/>
      <c r="AO83" s="265"/>
      <c r="AP83" s="265"/>
      <c r="AQ83" s="265"/>
      <c r="AR83" s="265"/>
      <c r="AS83" s="265"/>
      <c r="AT83" s="265"/>
      <c r="AU83" s="265"/>
      <c r="AV83" s="265"/>
      <c r="AW83" s="265"/>
      <c r="AX83" s="265"/>
      <c r="AY83" s="265"/>
      <c r="AZ83" s="265"/>
      <c r="BA83" s="265"/>
      <c r="BB83" s="251" t="s">
        <v>277</v>
      </c>
      <c r="BC83" s="266"/>
      <c r="BD83" s="265"/>
      <c r="BE83" s="265"/>
      <c r="BF83" s="265"/>
      <c r="BG83" s="265"/>
      <c r="BH83" s="265"/>
      <c r="BI83" s="265"/>
      <c r="BJ83" s="265"/>
      <c r="BK83" s="265"/>
      <c r="BL83" s="265"/>
      <c r="BM83" s="265"/>
      <c r="BN83" s="265"/>
      <c r="BO83" s="265"/>
      <c r="BP83" s="265"/>
      <c r="BQ83" s="265"/>
      <c r="BR83" s="265"/>
      <c r="BS83" s="265"/>
      <c r="BT83" s="265"/>
      <c r="BU83" s="265"/>
      <c r="BV83" s="265"/>
      <c r="BW83" s="265"/>
      <c r="BX83" s="265"/>
      <c r="BY83" s="265"/>
      <c r="BZ83" s="265"/>
      <c r="CA83" s="265"/>
      <c r="CB83" s="265"/>
      <c r="CC83" s="265"/>
      <c r="CD83" s="265"/>
      <c r="CE83" s="265"/>
      <c r="CF83" s="265"/>
      <c r="CG83" s="265"/>
      <c r="CH83" s="265"/>
      <c r="CI83" s="265"/>
      <c r="CJ83" s="265"/>
      <c r="CK83" s="265"/>
      <c r="CL83" s="265"/>
      <c r="CM83" s="265"/>
      <c r="CN83" s="265"/>
      <c r="CO83" s="265"/>
      <c r="CP83" s="265"/>
      <c r="CQ83" s="265"/>
      <c r="CR83" s="265"/>
      <c r="CS83" s="265"/>
      <c r="CT83" s="265"/>
      <c r="CU83" s="265"/>
      <c r="CV83" s="265"/>
      <c r="CW83" s="265"/>
      <c r="CX83" s="265"/>
      <c r="CY83" s="265"/>
      <c r="CZ83" s="265"/>
      <c r="DA83" s="265"/>
      <c r="DB83" s="265"/>
      <c r="DC83" s="265"/>
      <c r="DD83" s="265"/>
      <c r="DE83" s="265"/>
      <c r="DF83" s="265"/>
      <c r="DG83" s="267"/>
      <c r="DH83" s="265"/>
      <c r="DI83" s="265"/>
      <c r="DJ83" s="265"/>
      <c r="DK83" s="265"/>
      <c r="DL83" s="265"/>
      <c r="DM83" s="265"/>
      <c r="DN83" s="265"/>
      <c r="DO83" s="265"/>
      <c r="DP83" s="265"/>
      <c r="DQ83" s="265"/>
      <c r="DR83" s="265"/>
      <c r="DS83" s="265"/>
      <c r="DT83" s="265"/>
      <c r="DU83" s="265"/>
      <c r="DV83" s="265"/>
      <c r="DW83" s="265"/>
      <c r="DX83" s="265"/>
      <c r="DY83" s="265"/>
      <c r="DZ83" s="265"/>
      <c r="EA83" s="265"/>
      <c r="EB83" s="265"/>
      <c r="EC83" s="265"/>
      <c r="ED83" s="265"/>
      <c r="EE83" s="265"/>
      <c r="EF83" s="265"/>
      <c r="EG83" s="265"/>
      <c r="EH83" s="265"/>
      <c r="EI83" s="265"/>
      <c r="EJ83" s="265"/>
      <c r="EK83" s="268"/>
    </row>
    <row r="84" spans="1:141" s="220" customFormat="1" ht="9" hidden="1" customHeight="1">
      <c r="B84" s="246" t="s">
        <v>220</v>
      </c>
      <c r="C84" s="247"/>
      <c r="D84" s="247"/>
      <c r="E84" s="247"/>
      <c r="F84" s="247"/>
      <c r="G84" s="247"/>
      <c r="H84" s="247"/>
      <c r="I84" s="247"/>
      <c r="J84" s="247"/>
      <c r="K84" s="247"/>
      <c r="L84" s="247"/>
      <c r="M84" s="247"/>
      <c r="N84" s="247"/>
      <c r="O84" s="247"/>
      <c r="P84" s="247"/>
      <c r="Q84" s="247"/>
      <c r="R84" s="247"/>
      <c r="S84" s="247"/>
      <c r="T84" s="247"/>
      <c r="U84" s="247"/>
      <c r="V84" s="247"/>
      <c r="W84" s="247"/>
      <c r="X84" s="247"/>
      <c r="Y84" s="247"/>
      <c r="Z84" s="247"/>
      <c r="AA84" s="247"/>
      <c r="AB84" s="247"/>
      <c r="AC84" s="247"/>
      <c r="AD84" s="247"/>
      <c r="AE84" s="247"/>
      <c r="AF84" s="247"/>
      <c r="AG84" s="247"/>
      <c r="AH84" s="247"/>
      <c r="AI84" s="247"/>
      <c r="AJ84" s="247"/>
      <c r="AK84" s="247"/>
      <c r="AL84" s="247"/>
      <c r="AM84" s="247"/>
      <c r="AN84" s="247"/>
      <c r="AO84" s="247"/>
      <c r="AP84" s="247"/>
      <c r="AQ84" s="247"/>
      <c r="AR84" s="247"/>
      <c r="AS84" s="247"/>
      <c r="AT84" s="247"/>
      <c r="AU84" s="247"/>
      <c r="AV84" s="247"/>
      <c r="AW84" s="247"/>
      <c r="AX84" s="247"/>
      <c r="AY84" s="247"/>
      <c r="AZ84" s="247"/>
      <c r="BA84" s="247"/>
      <c r="BB84" s="248"/>
      <c r="BC84" s="224"/>
      <c r="BD84" s="225"/>
      <c r="BE84" s="225"/>
      <c r="BF84" s="226"/>
      <c r="BG84" s="224"/>
      <c r="BH84" s="225"/>
      <c r="BI84" s="225"/>
      <c r="BJ84" s="225"/>
      <c r="BK84" s="226"/>
      <c r="BL84" s="224"/>
      <c r="BM84" s="225"/>
      <c r="BN84" s="225"/>
      <c r="BO84" s="226"/>
      <c r="BP84" s="224"/>
      <c r="BQ84" s="225"/>
      <c r="BR84" s="270"/>
      <c r="BS84" s="271"/>
      <c r="BT84" s="269"/>
      <c r="BU84" s="270"/>
      <c r="BV84" s="270"/>
      <c r="BW84" s="270"/>
      <c r="BX84" s="271"/>
      <c r="BY84" s="269"/>
      <c r="BZ84" s="270"/>
      <c r="CA84" s="270"/>
      <c r="CB84" s="271"/>
      <c r="CC84" s="269"/>
      <c r="CD84" s="270"/>
      <c r="CE84" s="270"/>
      <c r="CF84" s="271"/>
      <c r="CG84" s="270"/>
      <c r="CH84" s="270"/>
      <c r="CI84" s="270"/>
      <c r="CJ84" s="270"/>
      <c r="CK84" s="271"/>
      <c r="CL84" s="225"/>
      <c r="CM84" s="225"/>
      <c r="CN84" s="225"/>
      <c r="CO84" s="226"/>
      <c r="CP84" s="224"/>
      <c r="CQ84" s="225"/>
      <c r="CR84" s="225"/>
      <c r="CS84" s="226"/>
      <c r="CT84" s="224"/>
      <c r="CU84" s="225"/>
      <c r="CV84" s="225"/>
      <c r="CW84" s="225"/>
      <c r="CX84" s="226"/>
      <c r="CY84" s="224"/>
      <c r="CZ84" s="225"/>
      <c r="DA84" s="225"/>
      <c r="DB84" s="226"/>
      <c r="DC84" s="224"/>
      <c r="DD84" s="225"/>
      <c r="DE84" s="225"/>
      <c r="DF84" s="225"/>
      <c r="DG84" s="257"/>
      <c r="DH84" s="225"/>
      <c r="DI84" s="225"/>
      <c r="DJ84" s="225"/>
      <c r="DK84" s="226"/>
      <c r="DL84" s="224"/>
      <c r="DM84" s="225"/>
      <c r="DN84" s="225"/>
      <c r="DO84" s="226"/>
      <c r="DP84" s="224"/>
      <c r="DQ84" s="225"/>
      <c r="DR84" s="225"/>
      <c r="DS84" s="226"/>
      <c r="DT84" s="224"/>
      <c r="DU84" s="225"/>
      <c r="DV84" s="225"/>
      <c r="DW84" s="225"/>
      <c r="DX84" s="226"/>
      <c r="DY84" s="224"/>
      <c r="DZ84" s="225"/>
      <c r="EA84" s="225"/>
      <c r="EB84" s="226"/>
      <c r="EC84" s="224"/>
      <c r="ED84" s="225"/>
      <c r="EE84" s="225"/>
      <c r="EF84" s="226"/>
      <c r="EG84" s="224"/>
      <c r="EH84" s="225"/>
      <c r="EI84" s="225"/>
      <c r="EJ84" s="225"/>
      <c r="EK84" s="226"/>
    </row>
    <row r="85" spans="1:141" s="220" customFormat="1" ht="9" hidden="1" customHeight="1">
      <c r="B85" s="246" t="s">
        <v>53</v>
      </c>
      <c r="C85" s="247"/>
      <c r="D85" s="247"/>
      <c r="E85" s="247"/>
      <c r="F85" s="247"/>
      <c r="G85" s="247"/>
      <c r="H85" s="247"/>
      <c r="I85" s="247"/>
      <c r="J85" s="247"/>
      <c r="K85" s="247"/>
      <c r="L85" s="247"/>
      <c r="M85" s="247"/>
      <c r="N85" s="247"/>
      <c r="O85" s="247"/>
      <c r="P85" s="247"/>
      <c r="Q85" s="247"/>
      <c r="R85" s="247"/>
      <c r="S85" s="247"/>
      <c r="T85" s="247"/>
      <c r="U85" s="247"/>
      <c r="V85" s="247"/>
      <c r="W85" s="247"/>
      <c r="X85" s="247"/>
      <c r="Y85" s="247"/>
      <c r="Z85" s="247"/>
      <c r="AA85" s="247"/>
      <c r="AB85" s="247"/>
      <c r="AC85" s="247"/>
      <c r="AD85" s="247"/>
      <c r="AE85" s="247"/>
      <c r="AF85" s="247"/>
      <c r="AG85" s="247"/>
      <c r="AH85" s="247"/>
      <c r="AI85" s="247"/>
      <c r="AJ85" s="247"/>
      <c r="AK85" s="247"/>
      <c r="AL85" s="247"/>
      <c r="AM85" s="247"/>
      <c r="AN85" s="247"/>
      <c r="AO85" s="247"/>
      <c r="AP85" s="247"/>
      <c r="AQ85" s="247"/>
      <c r="AR85" s="247"/>
      <c r="AS85" s="247"/>
      <c r="AT85" s="247"/>
      <c r="AU85" s="247"/>
      <c r="AV85" s="247"/>
      <c r="AW85" s="247"/>
      <c r="AX85" s="247"/>
      <c r="AY85" s="247"/>
      <c r="AZ85" s="247"/>
      <c r="BA85" s="247"/>
      <c r="BB85" s="248"/>
      <c r="BC85" s="224"/>
      <c r="BD85" s="225"/>
      <c r="BE85" s="225"/>
      <c r="BF85" s="226"/>
      <c r="BG85" s="224"/>
      <c r="BH85" s="225"/>
      <c r="BI85" s="225"/>
      <c r="BJ85" s="225"/>
      <c r="BK85" s="226"/>
      <c r="BL85" s="224"/>
      <c r="BM85" s="225"/>
      <c r="BN85" s="225"/>
      <c r="BO85" s="226"/>
      <c r="BP85" s="224"/>
      <c r="BQ85" s="225"/>
      <c r="BR85" s="225"/>
      <c r="BS85" s="226"/>
      <c r="BT85" s="224"/>
      <c r="BU85" s="225"/>
      <c r="BV85" s="270"/>
      <c r="BW85" s="270"/>
      <c r="BX85" s="271"/>
      <c r="BY85" s="269"/>
      <c r="BZ85" s="270"/>
      <c r="CA85" s="270"/>
      <c r="CB85" s="271"/>
      <c r="CC85" s="269"/>
      <c r="CD85" s="270"/>
      <c r="CE85" s="270"/>
      <c r="CF85" s="271"/>
      <c r="CG85" s="270"/>
      <c r="CH85" s="270"/>
      <c r="CI85" s="270"/>
      <c r="CJ85" s="270"/>
      <c r="CK85" s="271"/>
      <c r="CL85" s="225"/>
      <c r="CM85" s="225"/>
      <c r="CN85" s="225"/>
      <c r="CO85" s="226"/>
      <c r="CP85" s="224"/>
      <c r="CQ85" s="225"/>
      <c r="CR85" s="225"/>
      <c r="CS85" s="226"/>
      <c r="CT85" s="224"/>
      <c r="CU85" s="225"/>
      <c r="CV85" s="225"/>
      <c r="CW85" s="225"/>
      <c r="CX85" s="226"/>
      <c r="CY85" s="224"/>
      <c r="CZ85" s="225"/>
      <c r="DA85" s="225"/>
      <c r="DB85" s="226"/>
      <c r="DC85" s="224"/>
      <c r="DD85" s="225"/>
      <c r="DE85" s="225"/>
      <c r="DF85" s="225"/>
      <c r="DG85" s="257"/>
      <c r="DH85" s="225"/>
      <c r="DI85" s="225"/>
      <c r="DJ85" s="225"/>
      <c r="DK85" s="226"/>
      <c r="DL85" s="224"/>
      <c r="DM85" s="225"/>
      <c r="DN85" s="225"/>
      <c r="DO85" s="226"/>
      <c r="DP85" s="224"/>
      <c r="DQ85" s="225"/>
      <c r="DR85" s="225"/>
      <c r="DS85" s="226"/>
      <c r="DT85" s="224"/>
      <c r="DU85" s="225"/>
      <c r="DV85" s="225"/>
      <c r="DW85" s="225"/>
      <c r="DX85" s="226"/>
      <c r="DY85" s="224"/>
      <c r="DZ85" s="225"/>
      <c r="EA85" s="225"/>
      <c r="EB85" s="226"/>
      <c r="EC85" s="224"/>
      <c r="ED85" s="225"/>
      <c r="EE85" s="225"/>
      <c r="EF85" s="226"/>
      <c r="EG85" s="224"/>
      <c r="EH85" s="225"/>
      <c r="EI85" s="225"/>
      <c r="EJ85" s="225"/>
      <c r="EK85" s="226"/>
    </row>
    <row r="86" spans="1:141" s="220" customFormat="1" ht="9" hidden="1" customHeight="1">
      <c r="B86" s="246" t="s">
        <v>196</v>
      </c>
      <c r="C86" s="247"/>
      <c r="D86" s="247"/>
      <c r="E86" s="247"/>
      <c r="F86" s="247"/>
      <c r="G86" s="247"/>
      <c r="H86" s="247"/>
      <c r="I86" s="247"/>
      <c r="J86" s="247"/>
      <c r="K86" s="247"/>
      <c r="L86" s="247"/>
      <c r="M86" s="247"/>
      <c r="N86" s="247"/>
      <c r="O86" s="247"/>
      <c r="P86" s="247"/>
      <c r="Q86" s="247"/>
      <c r="R86" s="247"/>
      <c r="S86" s="247"/>
      <c r="T86" s="247"/>
      <c r="U86" s="247"/>
      <c r="V86" s="247"/>
      <c r="W86" s="247"/>
      <c r="X86" s="247"/>
      <c r="Y86" s="247"/>
      <c r="Z86" s="247"/>
      <c r="AA86" s="247"/>
      <c r="AB86" s="247"/>
      <c r="AC86" s="247"/>
      <c r="AD86" s="247"/>
      <c r="AE86" s="247"/>
      <c r="AF86" s="247"/>
      <c r="AG86" s="247"/>
      <c r="AH86" s="247"/>
      <c r="AI86" s="247"/>
      <c r="AJ86" s="247"/>
      <c r="AK86" s="247"/>
      <c r="AL86" s="247"/>
      <c r="AM86" s="247"/>
      <c r="AN86" s="247"/>
      <c r="AO86" s="247"/>
      <c r="AP86" s="247"/>
      <c r="AQ86" s="247"/>
      <c r="AR86" s="247"/>
      <c r="AS86" s="247"/>
      <c r="AT86" s="247"/>
      <c r="AU86" s="247"/>
      <c r="AV86" s="247"/>
      <c r="AW86" s="247"/>
      <c r="AX86" s="247"/>
      <c r="AY86" s="247"/>
      <c r="AZ86" s="247"/>
      <c r="BA86" s="247"/>
      <c r="BB86" s="248"/>
      <c r="BC86" s="224"/>
      <c r="BD86" s="225"/>
      <c r="BE86" s="225"/>
      <c r="BF86" s="226"/>
      <c r="BG86" s="224"/>
      <c r="BH86" s="225"/>
      <c r="BI86" s="225"/>
      <c r="BJ86" s="225"/>
      <c r="BK86" s="226"/>
      <c r="BL86" s="224"/>
      <c r="BM86" s="225"/>
      <c r="BN86" s="225"/>
      <c r="BO86" s="226"/>
      <c r="BP86" s="224"/>
      <c r="BQ86" s="225"/>
      <c r="BR86" s="225"/>
      <c r="BS86" s="226"/>
      <c r="BT86" s="224"/>
      <c r="BU86" s="225"/>
      <c r="BV86" s="225"/>
      <c r="BW86" s="225"/>
      <c r="BX86" s="226"/>
      <c r="BY86" s="224"/>
      <c r="BZ86" s="225"/>
      <c r="CA86" s="225"/>
      <c r="CB86" s="226"/>
      <c r="CC86" s="224"/>
      <c r="CD86" s="225"/>
      <c r="CE86" s="225"/>
      <c r="CF86" s="226"/>
      <c r="CG86" s="224"/>
      <c r="CH86" s="225"/>
      <c r="CI86" s="225"/>
      <c r="CJ86" s="225"/>
      <c r="CK86" s="226"/>
      <c r="CL86" s="224"/>
      <c r="CM86" s="270"/>
      <c r="CN86" s="270"/>
      <c r="CO86" s="226"/>
      <c r="CP86" s="224"/>
      <c r="CQ86" s="225"/>
      <c r="CR86" s="225"/>
      <c r="CS86" s="230"/>
      <c r="CT86" s="231"/>
      <c r="CU86" s="232"/>
      <c r="CV86" s="232"/>
      <c r="CW86" s="232"/>
      <c r="CX86" s="271"/>
      <c r="CY86" s="269"/>
      <c r="CZ86" s="270"/>
      <c r="DA86" s="270"/>
      <c r="DB86" s="271"/>
      <c r="DC86" s="269"/>
      <c r="DD86" s="270"/>
      <c r="DE86" s="270"/>
      <c r="DF86" s="270"/>
      <c r="DG86" s="282"/>
      <c r="DH86" s="270"/>
      <c r="DI86" s="270"/>
      <c r="DJ86" s="270"/>
      <c r="DK86" s="271"/>
      <c r="DL86" s="269"/>
      <c r="DM86" s="270"/>
      <c r="DN86" s="225"/>
      <c r="DO86" s="226"/>
      <c r="DP86" s="224"/>
      <c r="DQ86" s="225"/>
      <c r="DR86" s="225"/>
      <c r="DS86" s="226"/>
      <c r="DT86" s="224"/>
      <c r="DU86" s="225"/>
      <c r="DV86" s="225"/>
      <c r="DW86" s="225"/>
      <c r="DX86" s="226"/>
      <c r="DY86" s="224"/>
      <c r="DZ86" s="225"/>
      <c r="EA86" s="225"/>
      <c r="EB86" s="226"/>
      <c r="EC86" s="224"/>
      <c r="ED86" s="225"/>
      <c r="EE86" s="225"/>
      <c r="EF86" s="226"/>
      <c r="EG86" s="224"/>
      <c r="EH86" s="225"/>
      <c r="EI86" s="225"/>
      <c r="EJ86" s="225"/>
      <c r="EK86" s="226"/>
    </row>
    <row r="87" spans="1:141" s="220" customFormat="1" ht="9" hidden="1" customHeight="1">
      <c r="B87" s="246" t="s">
        <v>197</v>
      </c>
      <c r="C87" s="247"/>
      <c r="D87" s="247"/>
      <c r="E87" s="247"/>
      <c r="F87" s="247"/>
      <c r="G87" s="247"/>
      <c r="H87" s="247"/>
      <c r="I87" s="247"/>
      <c r="J87" s="247"/>
      <c r="K87" s="247"/>
      <c r="L87" s="247"/>
      <c r="M87" s="247"/>
      <c r="N87" s="247"/>
      <c r="O87" s="247"/>
      <c r="P87" s="247"/>
      <c r="Q87" s="247"/>
      <c r="R87" s="247"/>
      <c r="S87" s="247"/>
      <c r="T87" s="247"/>
      <c r="U87" s="247"/>
      <c r="V87" s="247"/>
      <c r="W87" s="247"/>
      <c r="X87" s="247"/>
      <c r="Y87" s="247"/>
      <c r="Z87" s="247"/>
      <c r="AA87" s="247"/>
      <c r="AB87" s="247"/>
      <c r="AC87" s="247"/>
      <c r="AD87" s="247"/>
      <c r="AE87" s="247"/>
      <c r="AF87" s="247"/>
      <c r="AG87" s="247"/>
      <c r="AH87" s="247"/>
      <c r="AI87" s="247"/>
      <c r="AJ87" s="247"/>
      <c r="AK87" s="247"/>
      <c r="AL87" s="247"/>
      <c r="AM87" s="247"/>
      <c r="AN87" s="247"/>
      <c r="AO87" s="247"/>
      <c r="AP87" s="247"/>
      <c r="AQ87" s="247"/>
      <c r="AR87" s="247"/>
      <c r="AS87" s="247"/>
      <c r="AT87" s="247"/>
      <c r="AU87" s="247"/>
      <c r="AV87" s="247"/>
      <c r="AW87" s="247"/>
      <c r="AX87" s="247"/>
      <c r="AY87" s="247"/>
      <c r="AZ87" s="247"/>
      <c r="BA87" s="247"/>
      <c r="BB87" s="248"/>
      <c r="BC87" s="224"/>
      <c r="BD87" s="225"/>
      <c r="BE87" s="225"/>
      <c r="BF87" s="226"/>
      <c r="BG87" s="224"/>
      <c r="BH87" s="225"/>
      <c r="BI87" s="225"/>
      <c r="BJ87" s="225"/>
      <c r="BK87" s="226"/>
      <c r="BL87" s="224"/>
      <c r="BM87" s="225"/>
      <c r="BN87" s="225"/>
      <c r="BO87" s="226"/>
      <c r="BP87" s="224"/>
      <c r="BQ87" s="225"/>
      <c r="BR87" s="225"/>
      <c r="BS87" s="226"/>
      <c r="BT87" s="224"/>
      <c r="BU87" s="225"/>
      <c r="BV87" s="225"/>
      <c r="BW87" s="225"/>
      <c r="BX87" s="226"/>
      <c r="BY87" s="224"/>
      <c r="BZ87" s="225"/>
      <c r="CA87" s="225"/>
      <c r="CB87" s="226"/>
      <c r="CC87" s="224"/>
      <c r="CD87" s="225"/>
      <c r="CE87" s="225"/>
      <c r="CF87" s="226"/>
      <c r="CG87" s="224"/>
      <c r="CH87" s="225"/>
      <c r="CI87" s="225"/>
      <c r="CJ87" s="225"/>
      <c r="CK87" s="226"/>
      <c r="CL87" s="224"/>
      <c r="CM87" s="225"/>
      <c r="CN87" s="270"/>
      <c r="CO87" s="226"/>
      <c r="CP87" s="224"/>
      <c r="CQ87" s="225"/>
      <c r="CR87" s="225"/>
      <c r="CS87" s="270"/>
      <c r="CT87" s="231"/>
      <c r="CU87" s="232"/>
      <c r="CV87" s="232"/>
      <c r="CW87" s="232"/>
      <c r="CX87" s="232"/>
      <c r="CY87" s="232"/>
      <c r="CZ87" s="232"/>
      <c r="DA87" s="232"/>
      <c r="DB87" s="271"/>
      <c r="DC87" s="269"/>
      <c r="DD87" s="270"/>
      <c r="DE87" s="270"/>
      <c r="DF87" s="270"/>
      <c r="DG87" s="282"/>
      <c r="DH87" s="270"/>
      <c r="DI87" s="270"/>
      <c r="DJ87" s="270"/>
      <c r="DK87" s="271"/>
      <c r="DL87" s="269"/>
      <c r="DM87" s="270"/>
      <c r="DN87" s="225"/>
      <c r="DO87" s="226"/>
      <c r="DP87" s="224"/>
      <c r="DQ87" s="225"/>
      <c r="DR87" s="225"/>
      <c r="DS87" s="226"/>
      <c r="DT87" s="224"/>
      <c r="DU87" s="225"/>
      <c r="DV87" s="225"/>
      <c r="DW87" s="225"/>
      <c r="DX87" s="226"/>
      <c r="DY87" s="224"/>
      <c r="DZ87" s="225"/>
      <c r="EA87" s="225"/>
      <c r="EB87" s="226"/>
      <c r="EC87" s="224"/>
      <c r="ED87" s="225"/>
      <c r="EE87" s="225"/>
      <c r="EF87" s="226"/>
      <c r="EG87" s="224"/>
      <c r="EH87" s="225"/>
      <c r="EI87" s="225"/>
      <c r="EJ87" s="225"/>
      <c r="EK87" s="226"/>
    </row>
    <row r="88" spans="1:141" s="220" customFormat="1" ht="9" hidden="1" customHeight="1">
      <c r="B88" s="246" t="s">
        <v>63</v>
      </c>
      <c r="C88" s="247"/>
      <c r="D88" s="247"/>
      <c r="E88" s="247"/>
      <c r="F88" s="247"/>
      <c r="G88" s="247"/>
      <c r="H88" s="247"/>
      <c r="I88" s="247"/>
      <c r="J88" s="247"/>
      <c r="K88" s="247"/>
      <c r="L88" s="247"/>
      <c r="M88" s="247"/>
      <c r="N88" s="247"/>
      <c r="O88" s="247"/>
      <c r="P88" s="247"/>
      <c r="Q88" s="247"/>
      <c r="R88" s="247"/>
      <c r="S88" s="247"/>
      <c r="T88" s="247"/>
      <c r="U88" s="247"/>
      <c r="V88" s="247"/>
      <c r="W88" s="247"/>
      <c r="X88" s="247"/>
      <c r="Y88" s="247"/>
      <c r="Z88" s="247"/>
      <c r="AA88" s="247"/>
      <c r="AB88" s="247"/>
      <c r="AC88" s="247"/>
      <c r="AD88" s="247"/>
      <c r="AE88" s="247"/>
      <c r="AF88" s="247"/>
      <c r="AG88" s="247"/>
      <c r="AH88" s="247"/>
      <c r="AI88" s="247"/>
      <c r="AJ88" s="247"/>
      <c r="AK88" s="247"/>
      <c r="AL88" s="247"/>
      <c r="AM88" s="247"/>
      <c r="AN88" s="247"/>
      <c r="AO88" s="247"/>
      <c r="AP88" s="247"/>
      <c r="AQ88" s="247"/>
      <c r="AR88" s="247"/>
      <c r="AS88" s="247"/>
      <c r="AT88" s="247"/>
      <c r="AU88" s="247"/>
      <c r="AV88" s="247"/>
      <c r="AW88" s="247"/>
      <c r="AX88" s="247"/>
      <c r="AY88" s="247"/>
      <c r="AZ88" s="247"/>
      <c r="BA88" s="247"/>
      <c r="BB88" s="248"/>
      <c r="BC88" s="224"/>
      <c r="BD88" s="225"/>
      <c r="BE88" s="225"/>
      <c r="BF88" s="226"/>
      <c r="BG88" s="224"/>
      <c r="BH88" s="225"/>
      <c r="BI88" s="225"/>
      <c r="BJ88" s="225"/>
      <c r="BK88" s="226"/>
      <c r="BL88" s="224"/>
      <c r="BM88" s="225"/>
      <c r="BN88" s="225"/>
      <c r="BO88" s="226"/>
      <c r="BP88" s="224"/>
      <c r="BQ88" s="225"/>
      <c r="BR88" s="225"/>
      <c r="BS88" s="226"/>
      <c r="BT88" s="224"/>
      <c r="BU88" s="225"/>
      <c r="BV88" s="225"/>
      <c r="BW88" s="225"/>
      <c r="BX88" s="226"/>
      <c r="BY88" s="224"/>
      <c r="BZ88" s="225"/>
      <c r="CA88" s="225"/>
      <c r="CB88" s="226"/>
      <c r="CC88" s="224"/>
      <c r="CD88" s="225"/>
      <c r="CE88" s="225"/>
      <c r="CF88" s="226"/>
      <c r="CG88" s="224"/>
      <c r="CH88" s="225"/>
      <c r="CI88" s="225"/>
      <c r="CJ88" s="225"/>
      <c r="CK88" s="226"/>
      <c r="CL88" s="224"/>
      <c r="CM88" s="225"/>
      <c r="CN88" s="270"/>
      <c r="CO88" s="226"/>
      <c r="CP88" s="224"/>
      <c r="CQ88" s="225"/>
      <c r="CR88" s="225"/>
      <c r="CS88" s="270"/>
      <c r="CT88" s="224"/>
      <c r="CU88" s="225"/>
      <c r="CV88" s="225"/>
      <c r="CW88" s="225"/>
      <c r="CX88" s="352"/>
      <c r="CY88" s="273"/>
      <c r="CZ88" s="273"/>
      <c r="DA88" s="273"/>
      <c r="DB88" s="271"/>
      <c r="DC88" s="269"/>
      <c r="DD88" s="270"/>
      <c r="DE88" s="270"/>
      <c r="DF88" s="270"/>
      <c r="DG88" s="282"/>
      <c r="DH88" s="270"/>
      <c r="DI88" s="270"/>
      <c r="DJ88" s="276"/>
      <c r="DK88" s="277"/>
      <c r="DL88" s="276"/>
      <c r="DM88" s="276"/>
      <c r="DN88" s="276"/>
      <c r="DO88" s="277"/>
      <c r="DP88" s="281"/>
      <c r="DQ88" s="270"/>
      <c r="DR88" s="270"/>
      <c r="DS88" s="271"/>
      <c r="DT88" s="269"/>
      <c r="DU88" s="270"/>
      <c r="DV88" s="225"/>
      <c r="DW88" s="225"/>
      <c r="DX88" s="226"/>
      <c r="DY88" s="224"/>
      <c r="DZ88" s="225"/>
      <c r="EA88" s="225"/>
      <c r="EB88" s="226"/>
      <c r="EC88" s="224"/>
      <c r="ED88" s="225"/>
      <c r="EE88" s="225"/>
      <c r="EF88" s="226"/>
      <c r="EG88" s="224"/>
      <c r="EH88" s="225"/>
      <c r="EI88" s="225"/>
      <c r="EJ88" s="225"/>
      <c r="EK88" s="226"/>
    </row>
    <row r="89" spans="1:141" s="220" customFormat="1" ht="9" hidden="1" customHeight="1">
      <c r="B89" s="246" t="s">
        <v>278</v>
      </c>
      <c r="C89" s="247"/>
      <c r="D89" s="247"/>
      <c r="E89" s="247"/>
      <c r="F89" s="247"/>
      <c r="G89" s="247"/>
      <c r="H89" s="247"/>
      <c r="I89" s="247"/>
      <c r="J89" s="247"/>
      <c r="K89" s="247"/>
      <c r="L89" s="247"/>
      <c r="M89" s="247"/>
      <c r="N89" s="247"/>
      <c r="O89" s="247"/>
      <c r="P89" s="247"/>
      <c r="Q89" s="247"/>
      <c r="R89" s="247"/>
      <c r="S89" s="247"/>
      <c r="T89" s="247"/>
      <c r="U89" s="247"/>
      <c r="V89" s="247"/>
      <c r="W89" s="247"/>
      <c r="X89" s="247"/>
      <c r="Y89" s="247"/>
      <c r="Z89" s="247"/>
      <c r="AA89" s="247"/>
      <c r="AB89" s="247"/>
      <c r="AC89" s="247"/>
      <c r="AD89" s="247"/>
      <c r="AE89" s="247"/>
      <c r="AF89" s="247"/>
      <c r="AG89" s="247"/>
      <c r="AH89" s="247"/>
      <c r="AI89" s="247"/>
      <c r="AJ89" s="247"/>
      <c r="AK89" s="247"/>
      <c r="AL89" s="247"/>
      <c r="AM89" s="247"/>
      <c r="AN89" s="247"/>
      <c r="AO89" s="247"/>
      <c r="AP89" s="247"/>
      <c r="AQ89" s="247"/>
      <c r="AR89" s="247"/>
      <c r="AS89" s="247"/>
      <c r="AT89" s="247"/>
      <c r="AU89" s="247"/>
      <c r="AV89" s="247"/>
      <c r="AW89" s="247"/>
      <c r="AX89" s="247"/>
      <c r="AY89" s="247"/>
      <c r="AZ89" s="247"/>
      <c r="BA89" s="247"/>
      <c r="BB89" s="248"/>
      <c r="BC89" s="224"/>
      <c r="BD89" s="225"/>
      <c r="BE89" s="225"/>
      <c r="BF89" s="226"/>
      <c r="BG89" s="224"/>
      <c r="BH89" s="225"/>
      <c r="BI89" s="225"/>
      <c r="BJ89" s="225"/>
      <c r="BK89" s="226"/>
      <c r="BL89" s="224"/>
      <c r="BM89" s="225"/>
      <c r="BN89" s="225"/>
      <c r="BO89" s="226"/>
      <c r="BP89" s="224"/>
      <c r="BQ89" s="225"/>
      <c r="BR89" s="225"/>
      <c r="BS89" s="226"/>
      <c r="BT89" s="224"/>
      <c r="BU89" s="225"/>
      <c r="BV89" s="225"/>
      <c r="BW89" s="225"/>
      <c r="BX89" s="226"/>
      <c r="BY89" s="224"/>
      <c r="BZ89" s="225"/>
      <c r="CA89" s="225"/>
      <c r="CB89" s="226"/>
      <c r="CC89" s="224"/>
      <c r="CD89" s="225"/>
      <c r="CE89" s="225"/>
      <c r="CF89" s="226"/>
      <c r="CG89" s="225"/>
      <c r="CH89" s="270"/>
      <c r="CI89" s="270"/>
      <c r="CJ89" s="270"/>
      <c r="CK89" s="271"/>
      <c r="CL89" s="269"/>
      <c r="CM89" s="270"/>
      <c r="CN89" s="270"/>
      <c r="CO89" s="271"/>
      <c r="CP89" s="224"/>
      <c r="CQ89" s="225"/>
      <c r="CR89" s="225"/>
      <c r="CS89" s="271"/>
      <c r="CT89" s="224"/>
      <c r="CU89" s="225"/>
      <c r="CV89" s="225"/>
      <c r="CW89" s="225"/>
      <c r="CX89" s="226"/>
      <c r="CY89" s="236"/>
      <c r="CZ89" s="236"/>
      <c r="DA89" s="236"/>
      <c r="DB89" s="226"/>
      <c r="DC89" s="224"/>
      <c r="DD89" s="225"/>
      <c r="DE89" s="225"/>
      <c r="DF89" s="225"/>
      <c r="DG89" s="257"/>
      <c r="DH89" s="225"/>
      <c r="DI89" s="225"/>
      <c r="DJ89" s="225"/>
      <c r="DK89" s="226"/>
      <c r="DL89" s="224"/>
      <c r="DM89" s="225"/>
      <c r="DN89" s="225"/>
      <c r="DO89" s="226"/>
      <c r="DP89" s="224"/>
      <c r="DQ89" s="225"/>
      <c r="DR89" s="225"/>
      <c r="DS89" s="226"/>
      <c r="DT89" s="224"/>
      <c r="DU89" s="225"/>
      <c r="DV89" s="225"/>
      <c r="DW89" s="225"/>
      <c r="DX89" s="226"/>
      <c r="DY89" s="224"/>
      <c r="DZ89" s="225"/>
      <c r="EA89" s="225"/>
      <c r="EB89" s="226"/>
      <c r="EC89" s="224"/>
      <c r="ED89" s="225"/>
      <c r="EE89" s="225"/>
      <c r="EF89" s="226"/>
      <c r="EG89" s="224"/>
      <c r="EH89" s="225"/>
      <c r="EI89" s="225"/>
      <c r="EJ89" s="225"/>
      <c r="EK89" s="226"/>
    </row>
    <row r="90" spans="1:141" s="220" customFormat="1" ht="9" customHeight="1">
      <c r="B90" s="246" t="s">
        <v>192</v>
      </c>
      <c r="C90" s="247"/>
      <c r="D90" s="247"/>
      <c r="E90" s="247"/>
      <c r="F90" s="247"/>
      <c r="G90" s="247"/>
      <c r="H90" s="247"/>
      <c r="I90" s="247"/>
      <c r="J90" s="247"/>
      <c r="K90" s="247"/>
      <c r="L90" s="247"/>
      <c r="M90" s="247"/>
      <c r="N90" s="247"/>
      <c r="O90" s="247"/>
      <c r="P90" s="247"/>
      <c r="Q90" s="247"/>
      <c r="R90" s="247"/>
      <c r="S90" s="247"/>
      <c r="T90" s="247"/>
      <c r="U90" s="247"/>
      <c r="V90" s="247"/>
      <c r="W90" s="247"/>
      <c r="X90" s="247"/>
      <c r="Y90" s="247"/>
      <c r="Z90" s="247"/>
      <c r="AA90" s="247"/>
      <c r="AB90" s="247"/>
      <c r="AC90" s="247"/>
      <c r="AD90" s="247"/>
      <c r="AE90" s="247"/>
      <c r="AF90" s="247"/>
      <c r="AG90" s="247"/>
      <c r="AH90" s="247"/>
      <c r="AI90" s="247"/>
      <c r="AJ90" s="247"/>
      <c r="AK90" s="247"/>
      <c r="AL90" s="247"/>
      <c r="AM90" s="247"/>
      <c r="AN90" s="247"/>
      <c r="AO90" s="247"/>
      <c r="AP90" s="247"/>
      <c r="AQ90" s="247"/>
      <c r="AR90" s="247"/>
      <c r="AS90" s="247"/>
      <c r="AT90" s="247"/>
      <c r="AU90" s="247"/>
      <c r="AV90" s="247"/>
      <c r="AW90" s="247"/>
      <c r="AX90" s="247"/>
      <c r="AY90" s="247"/>
      <c r="AZ90" s="247"/>
      <c r="BA90" s="247"/>
      <c r="BB90" s="375"/>
      <c r="BC90" s="224"/>
      <c r="BD90" s="225"/>
      <c r="BE90" s="225"/>
      <c r="BF90" s="226"/>
      <c r="BG90" s="224"/>
      <c r="BH90" s="225"/>
      <c r="BI90" s="225"/>
      <c r="BJ90" s="225"/>
      <c r="BK90" s="226"/>
      <c r="BL90" s="224"/>
      <c r="BM90" s="225"/>
      <c r="BN90" s="225"/>
      <c r="BO90" s="226"/>
      <c r="BP90" s="224"/>
      <c r="BQ90" s="225"/>
      <c r="BR90" s="225"/>
      <c r="BS90" s="226"/>
      <c r="BT90" s="224"/>
      <c r="BU90" s="225"/>
      <c r="BV90" s="225"/>
      <c r="BW90" s="225"/>
      <c r="BX90" s="226"/>
      <c r="BY90" s="224"/>
      <c r="BZ90" s="225"/>
      <c r="CA90" s="225"/>
      <c r="CB90" s="226"/>
      <c r="CC90" s="224"/>
      <c r="CD90" s="225"/>
      <c r="CE90" s="225"/>
      <c r="CF90" s="226"/>
      <c r="CG90" s="224"/>
      <c r="CH90" s="225"/>
      <c r="CI90" s="225"/>
      <c r="CJ90" s="225"/>
      <c r="CK90" s="226"/>
      <c r="CL90" s="224"/>
      <c r="CM90" s="225"/>
      <c r="CN90" s="225"/>
      <c r="CO90" s="226"/>
      <c r="CP90" s="224"/>
      <c r="CQ90" s="225"/>
      <c r="CR90" s="225"/>
      <c r="CS90" s="226"/>
      <c r="CT90" s="224"/>
      <c r="CU90" s="225"/>
      <c r="CV90" s="225"/>
      <c r="CW90" s="225"/>
      <c r="CX90" s="226"/>
      <c r="CY90" s="224"/>
      <c r="CZ90" s="225"/>
      <c r="DA90" s="225"/>
      <c r="DB90" s="240"/>
      <c r="DC90" s="220" t="s">
        <v>334</v>
      </c>
      <c r="DD90" s="225"/>
      <c r="DE90" s="225"/>
      <c r="DF90" s="225"/>
      <c r="DG90" s="257"/>
      <c r="DH90" s="283"/>
      <c r="DI90" s="283"/>
      <c r="DJ90" s="270"/>
      <c r="DK90" s="271"/>
      <c r="DL90" s="270"/>
      <c r="DM90" s="270"/>
      <c r="DN90" s="270"/>
      <c r="DO90" s="270"/>
      <c r="DP90" s="281"/>
      <c r="DQ90" s="270"/>
      <c r="DR90" s="270"/>
      <c r="DS90" s="271"/>
      <c r="DT90" s="283"/>
      <c r="DU90" s="283"/>
      <c r="DX90" s="226"/>
      <c r="EB90" s="226"/>
      <c r="EC90" s="224"/>
      <c r="ED90" s="225"/>
      <c r="EE90" s="225"/>
      <c r="EF90" s="226"/>
      <c r="EG90" s="224"/>
      <c r="EH90" s="225"/>
      <c r="EI90" s="225"/>
      <c r="EJ90" s="225"/>
      <c r="EK90" s="226"/>
    </row>
    <row r="91" spans="1:141" s="220" customFormat="1" ht="9" hidden="1" customHeight="1">
      <c r="B91" s="246" t="s">
        <v>190</v>
      </c>
      <c r="C91" s="247"/>
      <c r="D91" s="247"/>
      <c r="E91" s="247"/>
      <c r="F91" s="247"/>
      <c r="G91" s="247"/>
      <c r="H91" s="247"/>
      <c r="I91" s="247"/>
      <c r="J91" s="247"/>
      <c r="K91" s="247"/>
      <c r="L91" s="247"/>
      <c r="M91" s="247"/>
      <c r="N91" s="247"/>
      <c r="O91" s="247"/>
      <c r="P91" s="247"/>
      <c r="Q91" s="247"/>
      <c r="R91" s="247"/>
      <c r="S91" s="247"/>
      <c r="T91" s="247"/>
      <c r="U91" s="247"/>
      <c r="V91" s="247"/>
      <c r="W91" s="247"/>
      <c r="X91" s="247"/>
      <c r="Y91" s="247"/>
      <c r="Z91" s="247"/>
      <c r="AA91" s="247"/>
      <c r="AB91" s="247"/>
      <c r="AC91" s="247"/>
      <c r="AD91" s="247"/>
      <c r="AE91" s="247"/>
      <c r="AF91" s="247"/>
      <c r="AG91" s="247"/>
      <c r="AH91" s="247"/>
      <c r="AI91" s="247"/>
      <c r="AJ91" s="247"/>
      <c r="AK91" s="247"/>
      <c r="AL91" s="247"/>
      <c r="AM91" s="247"/>
      <c r="AN91" s="247"/>
      <c r="AO91" s="247"/>
      <c r="AP91" s="247"/>
      <c r="AQ91" s="247"/>
      <c r="AR91" s="247"/>
      <c r="AS91" s="247"/>
      <c r="AT91" s="247"/>
      <c r="AU91" s="247"/>
      <c r="AV91" s="247"/>
      <c r="AW91" s="247"/>
      <c r="AX91" s="247"/>
      <c r="AY91" s="247"/>
      <c r="AZ91" s="247"/>
      <c r="BA91" s="247"/>
      <c r="BB91" s="248"/>
      <c r="BC91" s="224"/>
      <c r="BD91" s="225"/>
      <c r="BE91" s="225"/>
      <c r="BF91" s="226"/>
      <c r="BG91" s="224"/>
      <c r="BH91" s="225"/>
      <c r="BI91" s="225"/>
      <c r="BJ91" s="225"/>
      <c r="BK91" s="226"/>
      <c r="BL91" s="224"/>
      <c r="BM91" s="225"/>
      <c r="BN91" s="225"/>
      <c r="BO91" s="226"/>
      <c r="BP91" s="224"/>
      <c r="BQ91" s="225"/>
      <c r="BR91" s="225"/>
      <c r="BS91" s="226"/>
      <c r="BT91" s="224"/>
      <c r="BU91" s="225"/>
      <c r="BV91" s="225"/>
      <c r="BW91" s="225"/>
      <c r="BX91" s="226"/>
      <c r="BY91" s="224"/>
      <c r="BZ91" s="225"/>
      <c r="CA91" s="225"/>
      <c r="CB91" s="226"/>
      <c r="CC91" s="224"/>
      <c r="CD91" s="225"/>
      <c r="CE91" s="225"/>
      <c r="CF91" s="226"/>
      <c r="CG91" s="224"/>
      <c r="CH91" s="225"/>
      <c r="CI91" s="225"/>
      <c r="CJ91" s="225"/>
      <c r="CK91" s="226"/>
      <c r="CL91" s="224"/>
      <c r="CM91" s="225"/>
      <c r="CN91" s="225"/>
      <c r="CO91" s="226"/>
      <c r="CP91" s="224"/>
      <c r="CQ91" s="225"/>
      <c r="CR91" s="225"/>
      <c r="CS91" s="226"/>
      <c r="CT91" s="224"/>
      <c r="CU91" s="225"/>
      <c r="CV91" s="225"/>
      <c r="CW91" s="225"/>
      <c r="CX91" s="226"/>
      <c r="CY91" s="224"/>
      <c r="CZ91" s="225"/>
      <c r="DA91" s="225"/>
      <c r="DB91" s="241" t="s">
        <v>304</v>
      </c>
      <c r="DC91" s="239"/>
      <c r="DD91" s="225"/>
      <c r="DE91" s="225"/>
      <c r="DF91" s="225"/>
      <c r="DG91" s="257"/>
      <c r="DH91" s="283"/>
      <c r="DI91" s="283"/>
      <c r="DJ91" s="270"/>
      <c r="DK91" s="271"/>
      <c r="DL91" s="270"/>
      <c r="DM91" s="270"/>
      <c r="DN91" s="270"/>
      <c r="DO91" s="270"/>
      <c r="DP91" s="281"/>
      <c r="DQ91" s="270"/>
      <c r="DR91" s="270"/>
      <c r="DS91" s="271"/>
      <c r="DT91" s="283"/>
      <c r="DU91" s="283"/>
      <c r="DX91" s="226"/>
      <c r="EB91" s="226"/>
      <c r="EC91" s="224"/>
      <c r="ED91" s="225"/>
      <c r="EE91" s="225"/>
      <c r="EF91" s="226"/>
      <c r="EG91" s="224"/>
      <c r="EH91" s="225"/>
      <c r="EI91" s="225"/>
      <c r="EJ91" s="225"/>
      <c r="EK91" s="226"/>
    </row>
    <row r="92" spans="1:141" s="220" customFormat="1" ht="9" hidden="1" customHeight="1">
      <c r="B92" s="246" t="s">
        <v>191</v>
      </c>
      <c r="C92" s="247"/>
      <c r="D92" s="247"/>
      <c r="E92" s="247"/>
      <c r="F92" s="247"/>
      <c r="G92" s="247"/>
      <c r="H92" s="247"/>
      <c r="I92" s="247"/>
      <c r="J92" s="247"/>
      <c r="K92" s="247"/>
      <c r="L92" s="247"/>
      <c r="M92" s="247"/>
      <c r="N92" s="247"/>
      <c r="O92" s="247"/>
      <c r="P92" s="247"/>
      <c r="Q92" s="247"/>
      <c r="R92" s="247"/>
      <c r="S92" s="247"/>
      <c r="T92" s="247"/>
      <c r="U92" s="247"/>
      <c r="V92" s="247"/>
      <c r="W92" s="247"/>
      <c r="X92" s="247"/>
      <c r="Y92" s="247"/>
      <c r="Z92" s="247"/>
      <c r="AA92" s="247"/>
      <c r="AB92" s="247"/>
      <c r="AC92" s="247"/>
      <c r="AD92" s="247"/>
      <c r="AE92" s="247"/>
      <c r="AF92" s="247"/>
      <c r="AG92" s="247"/>
      <c r="AH92" s="247"/>
      <c r="AI92" s="247"/>
      <c r="AJ92" s="247"/>
      <c r="AK92" s="247"/>
      <c r="AL92" s="247"/>
      <c r="AM92" s="247"/>
      <c r="AN92" s="247"/>
      <c r="AO92" s="247"/>
      <c r="AP92" s="247"/>
      <c r="AQ92" s="247"/>
      <c r="AR92" s="247"/>
      <c r="AS92" s="247"/>
      <c r="AT92" s="247"/>
      <c r="AU92" s="247"/>
      <c r="AV92" s="247"/>
      <c r="AW92" s="247"/>
      <c r="AX92" s="247"/>
      <c r="AY92" s="247"/>
      <c r="AZ92" s="247"/>
      <c r="BA92" s="247"/>
      <c r="BB92" s="248"/>
      <c r="BC92" s="224"/>
      <c r="BD92" s="225"/>
      <c r="BE92" s="225"/>
      <c r="BF92" s="226"/>
      <c r="BG92" s="224"/>
      <c r="BH92" s="225"/>
      <c r="BI92" s="225"/>
      <c r="BJ92" s="225"/>
      <c r="BK92" s="226"/>
      <c r="BL92" s="224"/>
      <c r="BM92" s="225"/>
      <c r="BN92" s="225"/>
      <c r="BO92" s="226"/>
      <c r="BP92" s="224"/>
      <c r="BQ92" s="225"/>
      <c r="BR92" s="225"/>
      <c r="BS92" s="226"/>
      <c r="BT92" s="224"/>
      <c r="BU92" s="225"/>
      <c r="BV92" s="225"/>
      <c r="BW92" s="225"/>
      <c r="BX92" s="226"/>
      <c r="BY92" s="224"/>
      <c r="BZ92" s="225"/>
      <c r="CA92" s="225"/>
      <c r="CB92" s="226"/>
      <c r="CC92" s="224"/>
      <c r="CD92" s="225"/>
      <c r="CE92" s="225"/>
      <c r="CF92" s="226"/>
      <c r="CG92" s="224"/>
      <c r="CH92" s="225"/>
      <c r="CI92" s="225"/>
      <c r="CJ92" s="225"/>
      <c r="CK92" s="226"/>
      <c r="CL92" s="224"/>
      <c r="CM92" s="225"/>
      <c r="CN92" s="225"/>
      <c r="CO92" s="226"/>
      <c r="CP92" s="224"/>
      <c r="CQ92" s="225"/>
      <c r="CR92" s="225"/>
      <c r="CS92" s="226"/>
      <c r="CT92" s="224"/>
      <c r="CU92" s="225"/>
      <c r="CV92" s="225"/>
      <c r="CW92" s="225"/>
      <c r="CX92" s="226"/>
      <c r="CY92" s="224"/>
      <c r="CZ92" s="225"/>
      <c r="DA92" s="225"/>
      <c r="DB92" s="237"/>
      <c r="DC92" s="238"/>
      <c r="DD92" s="236"/>
      <c r="DE92" s="236"/>
      <c r="DF92" s="236"/>
      <c r="DG92" s="287"/>
      <c r="DH92" s="287"/>
      <c r="DI92" s="287"/>
      <c r="DJ92" s="270"/>
      <c r="DK92" s="271"/>
      <c r="DL92" s="270"/>
      <c r="DM92" s="270"/>
      <c r="DN92" s="270"/>
      <c r="DO92" s="270"/>
      <c r="DP92" s="281"/>
      <c r="DQ92" s="270"/>
      <c r="DR92" s="270"/>
      <c r="DS92" s="271"/>
      <c r="DT92" s="283"/>
      <c r="DU92" s="283"/>
      <c r="DX92" s="226"/>
      <c r="EB92" s="226"/>
      <c r="EC92" s="224"/>
      <c r="ED92" s="225"/>
      <c r="EE92" s="225"/>
      <c r="EF92" s="226"/>
      <c r="EG92" s="224"/>
      <c r="EH92" s="225"/>
      <c r="EI92" s="225"/>
      <c r="EJ92" s="225"/>
      <c r="EK92" s="226"/>
    </row>
    <row r="93" spans="1:141" hidden="1">
      <c r="A93"/>
      <c r="B93" s="249" t="s">
        <v>205</v>
      </c>
      <c r="C93" s="265"/>
      <c r="D93" s="265"/>
      <c r="E93" s="265"/>
      <c r="F93" s="265"/>
      <c r="G93" s="265"/>
      <c r="H93" s="265"/>
      <c r="I93" s="265"/>
      <c r="J93" s="265"/>
      <c r="K93" s="265"/>
      <c r="L93" s="265"/>
      <c r="M93" s="265"/>
      <c r="N93" s="265"/>
      <c r="O93" s="265"/>
      <c r="P93" s="265"/>
      <c r="Q93" s="265"/>
      <c r="R93" s="265"/>
      <c r="S93" s="265"/>
      <c r="T93" s="265"/>
      <c r="U93" s="265"/>
      <c r="V93" s="265"/>
      <c r="W93" s="265"/>
      <c r="X93" s="265"/>
      <c r="Y93" s="265"/>
      <c r="Z93" s="265"/>
      <c r="AA93" s="265"/>
      <c r="AB93" s="265"/>
      <c r="AC93" s="265"/>
      <c r="AD93" s="265"/>
      <c r="AE93" s="265"/>
      <c r="AF93" s="265"/>
      <c r="AG93" s="265"/>
      <c r="AH93" s="265"/>
      <c r="AI93" s="265"/>
      <c r="AJ93" s="265"/>
      <c r="AK93" s="265"/>
      <c r="AL93" s="265"/>
      <c r="AM93" s="265"/>
      <c r="AN93" s="265"/>
      <c r="AO93" s="265"/>
      <c r="AP93" s="265"/>
      <c r="AQ93" s="265"/>
      <c r="AR93" s="265"/>
      <c r="AS93" s="265"/>
      <c r="AT93" s="265"/>
      <c r="AU93" s="265"/>
      <c r="AV93" s="265"/>
      <c r="AW93" s="265"/>
      <c r="AX93" s="265"/>
      <c r="AY93" s="265"/>
      <c r="AZ93" s="265"/>
      <c r="BA93" s="265"/>
      <c r="BB93" s="251" t="s">
        <v>274</v>
      </c>
      <c r="BC93" s="266"/>
      <c r="BD93" s="265"/>
      <c r="BE93" s="265"/>
      <c r="BF93" s="265"/>
      <c r="BG93" s="265"/>
      <c r="BH93" s="265"/>
      <c r="BI93" s="265"/>
      <c r="BJ93" s="265"/>
      <c r="BK93" s="265"/>
      <c r="BL93" s="265"/>
      <c r="BM93" s="265"/>
      <c r="BN93" s="265"/>
      <c r="BO93" s="265"/>
      <c r="BP93" s="265"/>
      <c r="BQ93" s="265"/>
      <c r="BR93" s="265"/>
      <c r="BS93" s="265"/>
      <c r="BT93" s="265"/>
      <c r="BU93" s="265"/>
      <c r="BV93" s="265"/>
      <c r="BW93" s="265"/>
      <c r="BX93" s="265"/>
      <c r="BY93" s="265"/>
      <c r="BZ93" s="265"/>
      <c r="CA93" s="265"/>
      <c r="CB93" s="265"/>
      <c r="CC93" s="265"/>
      <c r="CD93" s="265"/>
      <c r="CE93" s="265"/>
      <c r="CF93" s="265"/>
      <c r="CG93" s="265"/>
      <c r="CH93" s="265"/>
      <c r="CI93" s="265"/>
      <c r="CJ93" s="265"/>
      <c r="CK93" s="265"/>
      <c r="CL93" s="265"/>
      <c r="CM93" s="265"/>
      <c r="CN93" s="265"/>
      <c r="CO93" s="265"/>
      <c r="CP93" s="265"/>
      <c r="CQ93" s="265"/>
      <c r="CR93" s="265"/>
      <c r="CS93" s="265"/>
      <c r="CT93" s="265"/>
      <c r="CU93" s="265"/>
      <c r="CV93" s="265"/>
      <c r="CW93" s="265"/>
      <c r="CX93" s="265"/>
      <c r="CY93" s="265"/>
      <c r="CZ93" s="265"/>
      <c r="DA93" s="265"/>
      <c r="DB93" s="265"/>
      <c r="DC93" s="265"/>
      <c r="DD93" s="265"/>
      <c r="DE93" s="265"/>
      <c r="DF93" s="265"/>
      <c r="DG93" s="267"/>
      <c r="DH93" s="265"/>
      <c r="DI93" s="265"/>
      <c r="DJ93" s="265"/>
      <c r="DK93" s="265"/>
      <c r="DL93" s="265"/>
      <c r="DM93" s="265"/>
      <c r="DN93" s="265"/>
      <c r="DO93" s="265"/>
      <c r="DP93" s="265"/>
      <c r="DQ93" s="265"/>
      <c r="DR93" s="265"/>
      <c r="DS93" s="265"/>
      <c r="DT93" s="265"/>
      <c r="DU93" s="265"/>
      <c r="DV93" s="265"/>
      <c r="DW93" s="265"/>
      <c r="DX93" s="265"/>
      <c r="DY93" s="265"/>
      <c r="DZ93" s="265"/>
      <c r="EA93" s="265"/>
      <c r="EB93" s="265"/>
      <c r="EC93" s="265"/>
      <c r="ED93" s="265"/>
      <c r="EE93" s="265"/>
      <c r="EF93" s="265"/>
      <c r="EG93" s="265"/>
      <c r="EH93" s="265"/>
      <c r="EI93" s="265"/>
      <c r="EJ93" s="265"/>
      <c r="EK93" s="268"/>
    </row>
    <row r="94" spans="1:141" s="220" customFormat="1" ht="9" hidden="1" customHeight="1">
      <c r="B94" s="246" t="s">
        <v>220</v>
      </c>
      <c r="C94" s="247"/>
      <c r="D94" s="247"/>
      <c r="E94" s="247"/>
      <c r="F94" s="247"/>
      <c r="G94" s="247"/>
      <c r="H94" s="247"/>
      <c r="I94" s="247"/>
      <c r="J94" s="247"/>
      <c r="K94" s="247"/>
      <c r="L94" s="247"/>
      <c r="M94" s="247"/>
      <c r="N94" s="247"/>
      <c r="O94" s="247"/>
      <c r="P94" s="247"/>
      <c r="Q94" s="247"/>
      <c r="R94" s="247"/>
      <c r="S94" s="247"/>
      <c r="T94" s="247"/>
      <c r="U94" s="247"/>
      <c r="V94" s="247"/>
      <c r="W94" s="247"/>
      <c r="X94" s="247"/>
      <c r="Y94" s="247"/>
      <c r="Z94" s="247"/>
      <c r="AA94" s="247"/>
      <c r="AB94" s="247"/>
      <c r="AC94" s="247"/>
      <c r="AD94" s="247"/>
      <c r="AE94" s="247"/>
      <c r="AF94" s="247"/>
      <c r="AG94" s="247"/>
      <c r="AH94" s="247"/>
      <c r="AI94" s="247"/>
      <c r="AJ94" s="247"/>
      <c r="AK94" s="247"/>
      <c r="AL94" s="247"/>
      <c r="AM94" s="247"/>
      <c r="AN94" s="247"/>
      <c r="AO94" s="247"/>
      <c r="AP94" s="247"/>
      <c r="AQ94" s="247"/>
      <c r="AR94" s="247"/>
      <c r="AS94" s="247"/>
      <c r="AT94" s="247"/>
      <c r="AU94" s="247"/>
      <c r="AV94" s="247"/>
      <c r="AW94" s="247"/>
      <c r="AX94" s="247"/>
      <c r="AY94" s="247"/>
      <c r="AZ94" s="247"/>
      <c r="BA94" s="247"/>
      <c r="BB94" s="248"/>
      <c r="BC94" s="224"/>
      <c r="BD94" s="225"/>
      <c r="BE94" s="225"/>
      <c r="BF94" s="226"/>
      <c r="BG94" s="224"/>
      <c r="BH94" s="225"/>
      <c r="BI94" s="225"/>
      <c r="BJ94" s="225"/>
      <c r="BK94" s="226"/>
      <c r="BL94" s="224"/>
      <c r="BM94" s="225"/>
      <c r="BN94" s="225"/>
      <c r="BO94" s="226"/>
      <c r="BP94" s="224"/>
      <c r="BQ94" s="225"/>
      <c r="BR94" s="270"/>
      <c r="BS94" s="271"/>
      <c r="BT94" s="269"/>
      <c r="BU94" s="270"/>
      <c r="BV94" s="270"/>
      <c r="BW94" s="270"/>
      <c r="BX94" s="271"/>
      <c r="BY94" s="269"/>
      <c r="BZ94" s="270"/>
      <c r="CA94" s="270"/>
      <c r="CB94" s="271"/>
      <c r="CC94" s="269"/>
      <c r="CD94" s="270"/>
      <c r="CE94" s="270"/>
      <c r="CF94" s="271"/>
      <c r="CG94" s="270"/>
      <c r="CH94" s="270"/>
      <c r="CI94" s="270"/>
      <c r="CJ94" s="270"/>
      <c r="CK94" s="271"/>
      <c r="CL94" s="225"/>
      <c r="CM94" s="225"/>
      <c r="CN94" s="225"/>
      <c r="CO94" s="226"/>
      <c r="CP94" s="224"/>
      <c r="CQ94" s="225"/>
      <c r="CR94" s="225"/>
      <c r="CS94" s="226"/>
      <c r="CT94" s="224"/>
      <c r="CU94" s="225"/>
      <c r="CV94" s="225"/>
      <c r="CW94" s="225"/>
      <c r="CX94" s="226"/>
      <c r="CY94" s="224"/>
      <c r="CZ94" s="225"/>
      <c r="DA94" s="225"/>
      <c r="DB94" s="226"/>
      <c r="DC94" s="224"/>
      <c r="DD94" s="225"/>
      <c r="DE94" s="225"/>
      <c r="DF94" s="225"/>
      <c r="DG94" s="257"/>
      <c r="DH94" s="225"/>
      <c r="DI94" s="225"/>
      <c r="DJ94" s="225"/>
      <c r="DK94" s="226"/>
      <c r="DL94" s="224"/>
      <c r="DM94" s="225"/>
      <c r="DN94" s="225"/>
      <c r="DO94" s="226"/>
      <c r="DP94" s="224"/>
      <c r="DQ94" s="225"/>
      <c r="DR94" s="225"/>
      <c r="DS94" s="226"/>
      <c r="DT94" s="224"/>
      <c r="DU94" s="225"/>
      <c r="DV94" s="225"/>
      <c r="DW94" s="225"/>
      <c r="DX94" s="226"/>
      <c r="DY94" s="224"/>
      <c r="DZ94" s="225"/>
      <c r="EA94" s="225"/>
      <c r="EB94" s="226"/>
      <c r="EC94" s="224"/>
      <c r="ED94" s="225"/>
      <c r="EE94" s="225"/>
      <c r="EF94" s="226"/>
      <c r="EG94" s="224"/>
      <c r="EH94" s="225"/>
      <c r="EI94" s="225"/>
      <c r="EJ94" s="225"/>
      <c r="EK94" s="226"/>
    </row>
    <row r="95" spans="1:141" s="220" customFormat="1" ht="9" hidden="1" customHeight="1">
      <c r="B95" s="246" t="s">
        <v>53</v>
      </c>
      <c r="C95" s="247"/>
      <c r="D95" s="247"/>
      <c r="E95" s="247"/>
      <c r="F95" s="247"/>
      <c r="G95" s="247"/>
      <c r="H95" s="247"/>
      <c r="I95" s="247"/>
      <c r="J95" s="247"/>
      <c r="K95" s="247"/>
      <c r="L95" s="247"/>
      <c r="M95" s="247"/>
      <c r="N95" s="247"/>
      <c r="O95" s="247"/>
      <c r="P95" s="247"/>
      <c r="Q95" s="247"/>
      <c r="R95" s="247"/>
      <c r="S95" s="247"/>
      <c r="T95" s="247"/>
      <c r="U95" s="247"/>
      <c r="V95" s="247"/>
      <c r="W95" s="247"/>
      <c r="X95" s="247"/>
      <c r="Y95" s="247"/>
      <c r="Z95" s="247"/>
      <c r="AA95" s="247"/>
      <c r="AB95" s="247"/>
      <c r="AC95" s="247"/>
      <c r="AD95" s="247"/>
      <c r="AE95" s="247"/>
      <c r="AF95" s="247"/>
      <c r="AG95" s="247"/>
      <c r="AH95" s="247"/>
      <c r="AI95" s="247"/>
      <c r="AJ95" s="247"/>
      <c r="AK95" s="247"/>
      <c r="AL95" s="247"/>
      <c r="AM95" s="247"/>
      <c r="AN95" s="247"/>
      <c r="AO95" s="247"/>
      <c r="AP95" s="247"/>
      <c r="AQ95" s="247"/>
      <c r="AR95" s="247"/>
      <c r="AS95" s="247"/>
      <c r="AT95" s="247"/>
      <c r="AU95" s="247"/>
      <c r="AV95" s="247"/>
      <c r="AW95" s="247"/>
      <c r="AX95" s="247"/>
      <c r="AY95" s="247"/>
      <c r="AZ95" s="247"/>
      <c r="BA95" s="247"/>
      <c r="BB95" s="248"/>
      <c r="BC95" s="224"/>
      <c r="BD95" s="225"/>
      <c r="BE95" s="225"/>
      <c r="BF95" s="226"/>
      <c r="BG95" s="224"/>
      <c r="BH95" s="225"/>
      <c r="BI95" s="225"/>
      <c r="BJ95" s="225"/>
      <c r="BK95" s="226"/>
      <c r="BL95" s="224"/>
      <c r="BM95" s="225"/>
      <c r="BN95" s="225"/>
      <c r="BO95" s="226"/>
      <c r="BP95" s="224"/>
      <c r="BQ95" s="225"/>
      <c r="BR95" s="225"/>
      <c r="BS95" s="226"/>
      <c r="BT95" s="224"/>
      <c r="BU95" s="225"/>
      <c r="BV95" s="270"/>
      <c r="BW95" s="270"/>
      <c r="BX95" s="271"/>
      <c r="BY95" s="269"/>
      <c r="BZ95" s="270"/>
      <c r="CA95" s="270"/>
      <c r="CB95" s="271"/>
      <c r="CC95" s="269"/>
      <c r="CD95" s="270"/>
      <c r="CE95" s="270"/>
      <c r="CF95" s="271"/>
      <c r="CG95" s="270"/>
      <c r="CH95" s="270"/>
      <c r="CI95" s="270"/>
      <c r="CJ95" s="270"/>
      <c r="CK95" s="271"/>
      <c r="CL95" s="225"/>
      <c r="CM95" s="225"/>
      <c r="CN95" s="225"/>
      <c r="CO95" s="226"/>
      <c r="CP95" s="224"/>
      <c r="CQ95" s="225"/>
      <c r="CR95" s="225"/>
      <c r="CS95" s="226"/>
      <c r="CT95" s="224"/>
      <c r="CU95" s="225"/>
      <c r="CV95" s="225"/>
      <c r="CW95" s="225"/>
      <c r="CX95" s="226"/>
      <c r="CY95" s="224"/>
      <c r="CZ95" s="225"/>
      <c r="DA95" s="225"/>
      <c r="DB95" s="226"/>
      <c r="DC95" s="224"/>
      <c r="DD95" s="225"/>
      <c r="DE95" s="225"/>
      <c r="DF95" s="225"/>
      <c r="DG95" s="257"/>
      <c r="DH95" s="225"/>
      <c r="DI95" s="225"/>
      <c r="DJ95" s="225"/>
      <c r="DK95" s="226"/>
      <c r="DL95" s="224"/>
      <c r="DM95" s="225"/>
      <c r="DN95" s="225"/>
      <c r="DO95" s="226"/>
      <c r="DP95" s="224"/>
      <c r="DQ95" s="225"/>
      <c r="DR95" s="225"/>
      <c r="DS95" s="226"/>
      <c r="DT95" s="224"/>
      <c r="DU95" s="225"/>
      <c r="DV95" s="225"/>
      <c r="DW95" s="225"/>
      <c r="DX95" s="226"/>
      <c r="DY95" s="224"/>
      <c r="DZ95" s="225"/>
      <c r="EA95" s="225"/>
      <c r="EB95" s="226"/>
      <c r="EC95" s="224"/>
      <c r="ED95" s="225"/>
      <c r="EE95" s="225"/>
      <c r="EF95" s="226"/>
      <c r="EG95" s="224"/>
      <c r="EH95" s="225"/>
      <c r="EI95" s="225"/>
      <c r="EJ95" s="225"/>
      <c r="EK95" s="226"/>
    </row>
    <row r="96" spans="1:141" s="220" customFormat="1" ht="9" hidden="1" customHeight="1">
      <c r="B96" s="246" t="s">
        <v>196</v>
      </c>
      <c r="C96" s="247"/>
      <c r="D96" s="247"/>
      <c r="E96" s="247"/>
      <c r="F96" s="247"/>
      <c r="G96" s="247"/>
      <c r="H96" s="247"/>
      <c r="I96" s="247"/>
      <c r="J96" s="247"/>
      <c r="K96" s="247"/>
      <c r="L96" s="247"/>
      <c r="M96" s="247"/>
      <c r="N96" s="247"/>
      <c r="O96" s="247"/>
      <c r="P96" s="247"/>
      <c r="Q96" s="247"/>
      <c r="R96" s="247"/>
      <c r="S96" s="247"/>
      <c r="T96" s="247"/>
      <c r="U96" s="247"/>
      <c r="V96" s="247"/>
      <c r="W96" s="247"/>
      <c r="X96" s="247"/>
      <c r="Y96" s="247"/>
      <c r="Z96" s="247"/>
      <c r="AA96" s="247"/>
      <c r="AB96" s="247"/>
      <c r="AC96" s="247"/>
      <c r="AD96" s="247"/>
      <c r="AE96" s="247"/>
      <c r="AF96" s="247"/>
      <c r="AG96" s="247"/>
      <c r="AH96" s="247"/>
      <c r="AI96" s="247"/>
      <c r="AJ96" s="247"/>
      <c r="AK96" s="247"/>
      <c r="AL96" s="247"/>
      <c r="AM96" s="247"/>
      <c r="AN96" s="247"/>
      <c r="AO96" s="247"/>
      <c r="AP96" s="247"/>
      <c r="AQ96" s="247"/>
      <c r="AR96" s="247"/>
      <c r="AS96" s="247"/>
      <c r="AT96" s="247"/>
      <c r="AU96" s="247"/>
      <c r="AV96" s="247"/>
      <c r="AW96" s="247"/>
      <c r="AX96" s="247"/>
      <c r="AY96" s="247"/>
      <c r="AZ96" s="247"/>
      <c r="BA96" s="247"/>
      <c r="BB96" s="248"/>
      <c r="BC96" s="224"/>
      <c r="BD96" s="225"/>
      <c r="BE96" s="225"/>
      <c r="BF96" s="226"/>
      <c r="BG96" s="224"/>
      <c r="BH96" s="225"/>
      <c r="BI96" s="225"/>
      <c r="BJ96" s="225"/>
      <c r="BK96" s="226"/>
      <c r="BL96" s="224"/>
      <c r="BM96" s="225"/>
      <c r="BN96" s="225"/>
      <c r="BO96" s="226"/>
      <c r="BP96" s="224"/>
      <c r="BQ96" s="225"/>
      <c r="BR96" s="225"/>
      <c r="BS96" s="226"/>
      <c r="BT96" s="224"/>
      <c r="BU96" s="225"/>
      <c r="BV96" s="270"/>
      <c r="BW96" s="270"/>
      <c r="BX96" s="271"/>
      <c r="BY96" s="269"/>
      <c r="BZ96" s="270"/>
      <c r="CA96" s="270"/>
      <c r="CB96" s="271"/>
      <c r="CC96" s="269"/>
      <c r="CD96" s="270"/>
      <c r="CE96" s="270"/>
      <c r="CF96" s="271"/>
      <c r="CG96" s="269"/>
      <c r="CH96" s="270"/>
      <c r="CI96" s="225"/>
      <c r="CJ96" s="225"/>
      <c r="CK96" s="226"/>
      <c r="CL96" s="224"/>
      <c r="CM96" s="225"/>
      <c r="CN96" s="225"/>
      <c r="CO96" s="226"/>
      <c r="CP96" s="224"/>
      <c r="CQ96" s="225"/>
      <c r="CR96" s="225"/>
      <c r="CS96" s="226"/>
      <c r="CT96" s="224"/>
      <c r="CU96" s="270"/>
      <c r="CV96" s="270"/>
      <c r="CW96" s="270"/>
      <c r="CX96" s="271"/>
      <c r="CY96" s="269"/>
      <c r="CZ96" s="270"/>
      <c r="DA96" s="270"/>
      <c r="DB96" s="271"/>
      <c r="DC96" s="269"/>
      <c r="DD96" s="270"/>
      <c r="DE96" s="270"/>
      <c r="DF96" s="270"/>
      <c r="DG96" s="282"/>
      <c r="DH96" s="270"/>
      <c r="DI96" s="232"/>
      <c r="DJ96" s="232"/>
      <c r="DK96" s="230"/>
      <c r="DL96" s="231"/>
      <c r="DM96" s="232"/>
      <c r="DN96" s="270"/>
      <c r="DO96" s="271"/>
      <c r="DP96" s="269"/>
      <c r="DQ96" s="270"/>
      <c r="DR96" s="270"/>
      <c r="DS96" s="271"/>
      <c r="DT96" s="269"/>
      <c r="DU96" s="270"/>
      <c r="DV96" s="270"/>
      <c r="DW96" s="225"/>
      <c r="DX96" s="226"/>
      <c r="DY96" s="224"/>
      <c r="DZ96" s="225"/>
      <c r="EA96" s="225"/>
      <c r="EB96" s="226"/>
      <c r="EC96" s="224"/>
      <c r="ED96" s="225"/>
      <c r="EE96" s="225"/>
      <c r="EF96" s="226"/>
      <c r="EG96" s="224"/>
      <c r="EH96" s="225"/>
      <c r="EI96" s="225"/>
      <c r="EJ96" s="225"/>
      <c r="EK96" s="226"/>
    </row>
    <row r="97" spans="1:141" s="220" customFormat="1" ht="9" hidden="1" customHeight="1">
      <c r="B97" s="246" t="s">
        <v>197</v>
      </c>
      <c r="C97" s="247"/>
      <c r="D97" s="247"/>
      <c r="E97" s="247"/>
      <c r="F97" s="247"/>
      <c r="G97" s="247"/>
      <c r="H97" s="247"/>
      <c r="I97" s="247"/>
      <c r="J97" s="247"/>
      <c r="K97" s="247"/>
      <c r="L97" s="247"/>
      <c r="M97" s="247"/>
      <c r="N97" s="247"/>
      <c r="O97" s="247"/>
      <c r="P97" s="247"/>
      <c r="Q97" s="247"/>
      <c r="R97" s="247"/>
      <c r="S97" s="247"/>
      <c r="T97" s="247"/>
      <c r="U97" s="247"/>
      <c r="V97" s="247"/>
      <c r="W97" s="247"/>
      <c r="X97" s="247"/>
      <c r="Y97" s="247"/>
      <c r="Z97" s="247"/>
      <c r="AA97" s="247"/>
      <c r="AB97" s="247"/>
      <c r="AC97" s="247"/>
      <c r="AD97" s="247"/>
      <c r="AE97" s="247"/>
      <c r="AF97" s="247"/>
      <c r="AG97" s="247"/>
      <c r="AH97" s="247"/>
      <c r="AI97" s="247"/>
      <c r="AJ97" s="247"/>
      <c r="AK97" s="247"/>
      <c r="AL97" s="247"/>
      <c r="AM97" s="247"/>
      <c r="AN97" s="247"/>
      <c r="AO97" s="247"/>
      <c r="AP97" s="247"/>
      <c r="AQ97" s="247"/>
      <c r="AR97" s="247"/>
      <c r="AS97" s="247"/>
      <c r="AT97" s="247"/>
      <c r="AU97" s="247"/>
      <c r="AV97" s="247"/>
      <c r="AW97" s="247"/>
      <c r="AX97" s="247"/>
      <c r="AY97" s="247"/>
      <c r="AZ97" s="247"/>
      <c r="BA97" s="247"/>
      <c r="BB97" s="248"/>
      <c r="BC97" s="224"/>
      <c r="BD97" s="225"/>
      <c r="BE97" s="225"/>
      <c r="BF97" s="226"/>
      <c r="BG97" s="224"/>
      <c r="BH97" s="225"/>
      <c r="BI97" s="225"/>
      <c r="BJ97" s="225"/>
      <c r="BK97" s="226"/>
      <c r="BL97" s="224"/>
      <c r="BM97" s="225"/>
      <c r="BN97" s="225"/>
      <c r="BO97" s="226"/>
      <c r="BP97" s="224"/>
      <c r="BQ97" s="225"/>
      <c r="BR97" s="225"/>
      <c r="BS97" s="226"/>
      <c r="BT97" s="224"/>
      <c r="BU97" s="225"/>
      <c r="BV97" s="225"/>
      <c r="BW97" s="225"/>
      <c r="BX97" s="226"/>
      <c r="BY97" s="224"/>
      <c r="BZ97" s="225"/>
      <c r="CA97" s="225"/>
      <c r="CB97" s="226"/>
      <c r="CC97" s="224"/>
      <c r="CD97" s="225"/>
      <c r="CE97" s="225"/>
      <c r="CF97" s="226"/>
      <c r="CG97" s="224"/>
      <c r="CH97" s="225"/>
      <c r="CI97" s="225"/>
      <c r="CJ97" s="225"/>
      <c r="CK97" s="226"/>
      <c r="CL97" s="224"/>
      <c r="CM97" s="225"/>
      <c r="CN97" s="225"/>
      <c r="CO97" s="226"/>
      <c r="CP97" s="224"/>
      <c r="CQ97" s="225"/>
      <c r="CR97" s="225"/>
      <c r="CS97" s="226"/>
      <c r="CT97" s="224"/>
      <c r="CU97" s="270"/>
      <c r="CV97" s="270"/>
      <c r="CW97" s="270"/>
      <c r="CX97" s="271"/>
      <c r="CY97" s="269"/>
      <c r="CZ97" s="270"/>
      <c r="DA97" s="270"/>
      <c r="DB97" s="271"/>
      <c r="DC97" s="269"/>
      <c r="DD97" s="270"/>
      <c r="DE97" s="270"/>
      <c r="DF97" s="270"/>
      <c r="DG97" s="282"/>
      <c r="DH97" s="270"/>
      <c r="DI97" s="270"/>
      <c r="DJ97" s="232"/>
      <c r="DK97" s="230"/>
      <c r="DL97" s="231"/>
      <c r="DM97" s="232"/>
      <c r="DN97" s="232"/>
      <c r="DO97" s="230"/>
      <c r="DP97" s="231"/>
      <c r="DQ97" s="232"/>
      <c r="DR97" s="270"/>
      <c r="DS97" s="271"/>
      <c r="DT97" s="270"/>
      <c r="DU97" s="283"/>
      <c r="DV97" s="270"/>
      <c r="DW97" s="225"/>
      <c r="DX97" s="226"/>
      <c r="DY97" s="224"/>
      <c r="DZ97" s="225"/>
      <c r="EA97" s="225"/>
      <c r="EB97" s="226"/>
      <c r="EC97" s="224"/>
      <c r="ED97" s="225"/>
      <c r="EE97" s="225"/>
      <c r="EF97" s="226"/>
      <c r="EG97" s="224"/>
      <c r="EH97" s="225"/>
      <c r="EI97" s="225"/>
      <c r="EJ97" s="225"/>
      <c r="EK97" s="226"/>
    </row>
    <row r="98" spans="1:141" s="220" customFormat="1" ht="9" hidden="1" customHeight="1">
      <c r="B98" s="246" t="s">
        <v>63</v>
      </c>
      <c r="C98" s="247"/>
      <c r="D98" s="247"/>
      <c r="E98" s="247"/>
      <c r="F98" s="247"/>
      <c r="G98" s="247"/>
      <c r="H98" s="247"/>
      <c r="I98" s="247"/>
      <c r="J98" s="247"/>
      <c r="K98" s="247"/>
      <c r="L98" s="247"/>
      <c r="M98" s="247"/>
      <c r="N98" s="247"/>
      <c r="O98" s="247"/>
      <c r="P98" s="247"/>
      <c r="Q98" s="247"/>
      <c r="R98" s="247"/>
      <c r="S98" s="247"/>
      <c r="T98" s="247"/>
      <c r="U98" s="247"/>
      <c r="V98" s="247"/>
      <c r="W98" s="247"/>
      <c r="X98" s="247"/>
      <c r="Y98" s="247"/>
      <c r="Z98" s="247"/>
      <c r="AA98" s="247"/>
      <c r="AB98" s="247"/>
      <c r="AC98" s="247"/>
      <c r="AD98" s="247"/>
      <c r="AE98" s="247"/>
      <c r="AF98" s="247"/>
      <c r="AG98" s="247"/>
      <c r="AH98" s="247"/>
      <c r="AI98" s="247"/>
      <c r="AJ98" s="247"/>
      <c r="AK98" s="247"/>
      <c r="AL98" s="247"/>
      <c r="AM98" s="247"/>
      <c r="AN98" s="247"/>
      <c r="AO98" s="247"/>
      <c r="AP98" s="247"/>
      <c r="AQ98" s="247"/>
      <c r="AR98" s="247"/>
      <c r="AS98" s="247"/>
      <c r="AT98" s="247"/>
      <c r="AU98" s="247"/>
      <c r="AV98" s="247"/>
      <c r="AW98" s="247"/>
      <c r="AX98" s="247"/>
      <c r="AY98" s="247"/>
      <c r="AZ98" s="247"/>
      <c r="BA98" s="247"/>
      <c r="BB98" s="248"/>
      <c r="BC98" s="224"/>
      <c r="BD98" s="225"/>
      <c r="BE98" s="225"/>
      <c r="BF98" s="226"/>
      <c r="BG98" s="224"/>
      <c r="BH98" s="225"/>
      <c r="BI98" s="225"/>
      <c r="BJ98" s="225"/>
      <c r="BK98" s="226"/>
      <c r="BL98" s="224"/>
      <c r="BM98" s="225"/>
      <c r="BN98" s="225"/>
      <c r="BO98" s="226"/>
      <c r="BP98" s="224"/>
      <c r="BQ98" s="225"/>
      <c r="BR98" s="225"/>
      <c r="BS98" s="226"/>
      <c r="BT98" s="224"/>
      <c r="BU98" s="225"/>
      <c r="BV98" s="225"/>
      <c r="BW98" s="225"/>
      <c r="BX98" s="226"/>
      <c r="BY98" s="224"/>
      <c r="BZ98" s="225"/>
      <c r="CA98" s="225"/>
      <c r="CB98" s="226"/>
      <c r="CC98" s="224"/>
      <c r="CD98" s="225"/>
      <c r="CE98" s="225"/>
      <c r="CF98" s="226"/>
      <c r="CG98" s="224"/>
      <c r="CH98" s="225"/>
      <c r="CI98" s="225"/>
      <c r="CJ98" s="225"/>
      <c r="CK98" s="226"/>
      <c r="CL98" s="224"/>
      <c r="CM98" s="225"/>
      <c r="CN98" s="225"/>
      <c r="CO98" s="226"/>
      <c r="CP98" s="224"/>
      <c r="CQ98" s="225"/>
      <c r="CR98" s="225"/>
      <c r="CS98" s="226"/>
      <c r="CT98" s="224"/>
      <c r="CU98" s="225"/>
      <c r="CV98" s="225"/>
      <c r="CW98" s="225"/>
      <c r="CX98" s="226"/>
      <c r="CY98" s="224"/>
      <c r="CZ98" s="270"/>
      <c r="DA98" s="270"/>
      <c r="DB98" s="271"/>
      <c r="DC98" s="269"/>
      <c r="DD98" s="270"/>
      <c r="DE98" s="270"/>
      <c r="DF98" s="270"/>
      <c r="DG98" s="282"/>
      <c r="DH98" s="270"/>
      <c r="DI98" s="270"/>
      <c r="DJ98" s="270"/>
      <c r="DK98" s="271"/>
      <c r="DL98" s="269"/>
      <c r="DM98" s="270"/>
      <c r="DN98" s="270"/>
      <c r="DO98" s="271"/>
      <c r="DP98" s="275"/>
      <c r="DQ98" s="273"/>
      <c r="DR98" s="273"/>
      <c r="DS98" s="277"/>
      <c r="DT98" s="276"/>
      <c r="DU98" s="276"/>
      <c r="DV98" s="276"/>
      <c r="DW98" s="276"/>
      <c r="DX98" s="277"/>
      <c r="DY98" s="224"/>
      <c r="DZ98" s="225"/>
      <c r="EA98" s="225"/>
      <c r="EB98" s="226"/>
      <c r="EC98" s="224"/>
      <c r="ED98" s="225"/>
      <c r="EE98" s="225"/>
      <c r="EF98" s="226"/>
      <c r="EG98" s="224"/>
      <c r="EH98" s="225"/>
      <c r="EI98" s="225"/>
      <c r="EJ98" s="225"/>
      <c r="EK98" s="226"/>
    </row>
    <row r="99" spans="1:141" s="220" customFormat="1" ht="9" hidden="1" customHeight="1">
      <c r="B99" s="246" t="s">
        <v>278</v>
      </c>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c r="AN99" s="247"/>
      <c r="AO99" s="247"/>
      <c r="AP99" s="247"/>
      <c r="AQ99" s="247"/>
      <c r="AR99" s="247"/>
      <c r="AS99" s="247"/>
      <c r="AT99" s="247"/>
      <c r="AU99" s="247"/>
      <c r="AV99" s="247"/>
      <c r="AW99" s="247"/>
      <c r="AX99" s="247"/>
      <c r="AY99" s="247"/>
      <c r="AZ99" s="247"/>
      <c r="BA99" s="247"/>
      <c r="BB99" s="248"/>
      <c r="BC99" s="224"/>
      <c r="BD99" s="225"/>
      <c r="BE99" s="225"/>
      <c r="BF99" s="226"/>
      <c r="BG99" s="224"/>
      <c r="BH99" s="225"/>
      <c r="BI99" s="225"/>
      <c r="BJ99" s="225"/>
      <c r="BK99" s="226"/>
      <c r="BL99" s="224"/>
      <c r="BM99" s="225"/>
      <c r="BN99" s="225"/>
      <c r="BO99" s="226"/>
      <c r="BP99" s="224"/>
      <c r="BQ99" s="225"/>
      <c r="BR99" s="225"/>
      <c r="BS99" s="226"/>
      <c r="BT99" s="224"/>
      <c r="BU99" s="225"/>
      <c r="BV99" s="225"/>
      <c r="BW99" s="225"/>
      <c r="BX99" s="226"/>
      <c r="BY99" s="224"/>
      <c r="BZ99" s="225"/>
      <c r="CA99" s="225"/>
      <c r="CB99" s="226"/>
      <c r="CC99" s="224"/>
      <c r="CD99" s="225"/>
      <c r="CE99" s="225"/>
      <c r="CF99" s="226"/>
      <c r="CG99" s="225"/>
      <c r="CH99" s="270"/>
      <c r="CI99" s="270"/>
      <c r="CJ99" s="270"/>
      <c r="CK99" s="271"/>
      <c r="CL99" s="269"/>
      <c r="CM99" s="270"/>
      <c r="CN99" s="270"/>
      <c r="CO99" s="271"/>
      <c r="CP99" s="269"/>
      <c r="CQ99" s="270"/>
      <c r="CR99" s="270"/>
      <c r="CS99" s="271"/>
      <c r="CT99" s="269"/>
      <c r="CU99" s="270"/>
      <c r="CV99" s="270"/>
      <c r="CW99" s="270"/>
      <c r="CX99" s="226"/>
      <c r="CY99" s="224"/>
      <c r="CZ99" s="225"/>
      <c r="DA99" s="225"/>
      <c r="DB99" s="226"/>
      <c r="DC99" s="224"/>
      <c r="DD99" s="225"/>
      <c r="DE99" s="225"/>
      <c r="DF99" s="225"/>
      <c r="DG99" s="257"/>
      <c r="DH99" s="225"/>
      <c r="DI99" s="225"/>
      <c r="DJ99" s="225"/>
      <c r="DK99" s="226"/>
      <c r="DL99" s="224"/>
      <c r="DM99" s="225"/>
      <c r="DN99" s="225"/>
      <c r="DO99" s="271"/>
      <c r="DP99" s="238"/>
      <c r="DQ99" s="236"/>
      <c r="DR99" s="236"/>
      <c r="DS99" s="226"/>
      <c r="DT99" s="224"/>
      <c r="DU99" s="225"/>
      <c r="DV99" s="225"/>
      <c r="DW99" s="225"/>
      <c r="DX99" s="226"/>
      <c r="DY99" s="224"/>
      <c r="DZ99" s="225"/>
      <c r="EA99" s="225"/>
      <c r="EB99" s="226"/>
      <c r="EC99" s="224"/>
      <c r="ED99" s="225"/>
      <c r="EE99" s="225"/>
      <c r="EF99" s="226"/>
      <c r="EG99" s="224"/>
      <c r="EH99" s="225"/>
      <c r="EI99" s="225"/>
      <c r="EJ99" s="225"/>
      <c r="EK99" s="226"/>
    </row>
    <row r="100" spans="1:141" s="220" customFormat="1" ht="9" customHeight="1">
      <c r="B100" s="246" t="s">
        <v>192</v>
      </c>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c r="AN100" s="247"/>
      <c r="AO100" s="247"/>
      <c r="AP100" s="247"/>
      <c r="AQ100" s="247"/>
      <c r="AR100" s="247"/>
      <c r="AS100" s="247"/>
      <c r="AT100" s="247"/>
      <c r="AU100" s="247"/>
      <c r="AV100" s="247"/>
      <c r="AW100" s="247"/>
      <c r="AX100" s="247"/>
      <c r="AY100" s="247"/>
      <c r="AZ100" s="247"/>
      <c r="BA100" s="247"/>
      <c r="BB100" s="375"/>
      <c r="BC100" s="224"/>
      <c r="BD100" s="225"/>
      <c r="BE100" s="225"/>
      <c r="BF100" s="226"/>
      <c r="BG100" s="224"/>
      <c r="BH100" s="225"/>
      <c r="BI100" s="225"/>
      <c r="BJ100" s="225"/>
      <c r="BK100" s="226"/>
      <c r="BL100" s="224"/>
      <c r="BM100" s="225"/>
      <c r="BN100" s="225"/>
      <c r="BO100" s="226"/>
      <c r="BP100" s="224"/>
      <c r="BQ100" s="225"/>
      <c r="BR100" s="225"/>
      <c r="BS100" s="226"/>
      <c r="BT100" s="224"/>
      <c r="BU100" s="225"/>
      <c r="BV100" s="225"/>
      <c r="BW100" s="225"/>
      <c r="BX100" s="226"/>
      <c r="BY100" s="224"/>
      <c r="BZ100" s="225"/>
      <c r="CA100" s="225"/>
      <c r="CB100" s="226"/>
      <c r="CC100" s="224"/>
      <c r="CD100" s="225"/>
      <c r="CE100" s="225"/>
      <c r="CF100" s="226"/>
      <c r="CG100" s="224"/>
      <c r="CH100" s="225"/>
      <c r="CI100" s="225"/>
      <c r="CJ100" s="225"/>
      <c r="CK100" s="226"/>
      <c r="CL100" s="224"/>
      <c r="CM100" s="225"/>
      <c r="CN100" s="225"/>
      <c r="CO100" s="226"/>
      <c r="CP100" s="224"/>
      <c r="CQ100" s="225"/>
      <c r="CR100" s="225"/>
      <c r="CS100" s="226"/>
      <c r="CT100" s="224"/>
      <c r="CU100" s="225"/>
      <c r="CV100" s="225"/>
      <c r="CW100" s="225"/>
      <c r="CX100" s="226"/>
      <c r="CY100" s="224"/>
      <c r="CZ100" s="225"/>
      <c r="DA100" s="225"/>
      <c r="DB100" s="226"/>
      <c r="DC100" s="224"/>
      <c r="DD100" s="225"/>
      <c r="DE100" s="225"/>
      <c r="DF100" s="225"/>
      <c r="DG100" s="257"/>
      <c r="DH100" s="270"/>
      <c r="DI100" s="270"/>
      <c r="DJ100" s="270"/>
      <c r="DK100" s="271"/>
      <c r="DL100" s="283"/>
      <c r="DM100" s="283"/>
      <c r="DN100" s="270"/>
      <c r="DO100" s="271"/>
      <c r="DP100" s="269"/>
      <c r="DQ100" s="270"/>
      <c r="DR100" s="270"/>
      <c r="DS100" s="289"/>
      <c r="DT100" s="292" t="s">
        <v>335</v>
      </c>
      <c r="DU100" s="276"/>
      <c r="DV100" s="276"/>
      <c r="DW100" s="276"/>
      <c r="DX100" s="277"/>
      <c r="DY100" s="224"/>
      <c r="DZ100" s="225"/>
      <c r="EA100" s="225"/>
      <c r="EB100" s="226"/>
      <c r="EC100" s="224"/>
      <c r="ED100" s="225"/>
      <c r="EF100" s="226"/>
      <c r="EI100" s="225"/>
      <c r="EJ100" s="225"/>
      <c r="EK100" s="226"/>
    </row>
    <row r="101" spans="1:141" s="220" customFormat="1" ht="9" hidden="1" customHeight="1">
      <c r="B101" s="246" t="s">
        <v>190</v>
      </c>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c r="AN101" s="247"/>
      <c r="AO101" s="247"/>
      <c r="AP101" s="247"/>
      <c r="AQ101" s="247"/>
      <c r="AR101" s="247"/>
      <c r="AS101" s="247"/>
      <c r="AT101" s="247"/>
      <c r="AU101" s="247"/>
      <c r="AV101" s="247"/>
      <c r="AW101" s="247"/>
      <c r="AX101" s="247"/>
      <c r="AY101" s="247"/>
      <c r="AZ101" s="247"/>
      <c r="BA101" s="247"/>
      <c r="BB101" s="248"/>
      <c r="BC101" s="224"/>
      <c r="BD101" s="225"/>
      <c r="BE101" s="225"/>
      <c r="BF101" s="226"/>
      <c r="BG101" s="224"/>
      <c r="BH101" s="225"/>
      <c r="BI101" s="225"/>
      <c r="BJ101" s="225"/>
      <c r="BK101" s="226"/>
      <c r="BL101" s="224"/>
      <c r="BM101" s="225"/>
      <c r="BN101" s="225"/>
      <c r="BO101" s="226"/>
      <c r="BP101" s="224"/>
      <c r="BQ101" s="225"/>
      <c r="BR101" s="225"/>
      <c r="BS101" s="226"/>
      <c r="BT101" s="224"/>
      <c r="BU101" s="225"/>
      <c r="BV101" s="225"/>
      <c r="BW101" s="225"/>
      <c r="BX101" s="226"/>
      <c r="BY101" s="224"/>
      <c r="BZ101" s="225"/>
      <c r="CA101" s="225"/>
      <c r="CB101" s="226"/>
      <c r="CC101" s="224"/>
      <c r="CD101" s="225"/>
      <c r="CE101" s="225"/>
      <c r="CF101" s="226"/>
      <c r="CG101" s="224"/>
      <c r="CH101" s="225"/>
      <c r="CI101" s="225"/>
      <c r="CJ101" s="225"/>
      <c r="CK101" s="226"/>
      <c r="CL101" s="224"/>
      <c r="CM101" s="225"/>
      <c r="CN101" s="225"/>
      <c r="CO101" s="226"/>
      <c r="CP101" s="224"/>
      <c r="CQ101" s="225"/>
      <c r="CR101" s="225"/>
      <c r="CS101" s="226"/>
      <c r="CT101" s="224"/>
      <c r="CU101" s="225"/>
      <c r="CV101" s="225"/>
      <c r="CW101" s="225"/>
      <c r="CX101" s="226"/>
      <c r="CY101" s="224"/>
      <c r="CZ101" s="225"/>
      <c r="DA101" s="225"/>
      <c r="DB101" s="226"/>
      <c r="DC101" s="224"/>
      <c r="DD101" s="225"/>
      <c r="DE101" s="225"/>
      <c r="DF101" s="225"/>
      <c r="DG101" s="257"/>
      <c r="DH101" s="270"/>
      <c r="DI101" s="270"/>
      <c r="DJ101" s="270"/>
      <c r="DK101" s="271"/>
      <c r="DL101" s="283"/>
      <c r="DM101" s="283"/>
      <c r="DN101" s="270"/>
      <c r="DO101" s="271"/>
      <c r="DP101" s="269"/>
      <c r="DQ101" s="270"/>
      <c r="DR101" s="276"/>
      <c r="DS101" s="327"/>
      <c r="DT101" s="293"/>
      <c r="DU101" s="276"/>
      <c r="DV101" s="276"/>
      <c r="DW101" s="276"/>
      <c r="DX101" s="277"/>
      <c r="DY101" s="224"/>
      <c r="DZ101" s="225"/>
      <c r="EA101" s="225"/>
      <c r="EB101" s="226"/>
      <c r="EC101" s="224"/>
      <c r="ED101" s="225"/>
      <c r="EF101" s="226"/>
      <c r="EI101" s="225"/>
      <c r="EJ101" s="225"/>
      <c r="EK101" s="226"/>
    </row>
    <row r="102" spans="1:141" s="220" customFormat="1" ht="9" hidden="1" customHeight="1" thickBot="1">
      <c r="B102" s="252" t="s">
        <v>191</v>
      </c>
      <c r="C102" s="253"/>
      <c r="D102" s="253"/>
      <c r="E102" s="253"/>
      <c r="F102" s="253"/>
      <c r="G102" s="253"/>
      <c r="H102" s="253"/>
      <c r="I102" s="253"/>
      <c r="J102" s="253"/>
      <c r="K102" s="253"/>
      <c r="L102" s="253"/>
      <c r="M102" s="253"/>
      <c r="N102" s="253"/>
      <c r="O102" s="253"/>
      <c r="P102" s="253"/>
      <c r="Q102" s="253"/>
      <c r="R102" s="253"/>
      <c r="S102" s="253"/>
      <c r="T102" s="253"/>
      <c r="U102" s="253"/>
      <c r="V102" s="253"/>
      <c r="W102" s="253"/>
      <c r="X102" s="253"/>
      <c r="Y102" s="253"/>
      <c r="Z102" s="253"/>
      <c r="AA102" s="253"/>
      <c r="AB102" s="253"/>
      <c r="AC102" s="253"/>
      <c r="AD102" s="253"/>
      <c r="AE102" s="253"/>
      <c r="AF102" s="253"/>
      <c r="AG102" s="253"/>
      <c r="AH102" s="253"/>
      <c r="AI102" s="253"/>
      <c r="AJ102" s="253"/>
      <c r="AK102" s="253"/>
      <c r="AL102" s="253"/>
      <c r="AM102" s="253"/>
      <c r="AN102" s="253"/>
      <c r="AO102" s="253"/>
      <c r="AP102" s="253"/>
      <c r="AQ102" s="253"/>
      <c r="AR102" s="253"/>
      <c r="AS102" s="253"/>
      <c r="AT102" s="253"/>
      <c r="AU102" s="253"/>
      <c r="AV102" s="253"/>
      <c r="AW102" s="253"/>
      <c r="AX102" s="253"/>
      <c r="AY102" s="253"/>
      <c r="AZ102" s="253"/>
      <c r="BA102" s="253"/>
      <c r="BB102" s="254"/>
      <c r="BC102" s="227"/>
      <c r="BD102" s="228"/>
      <c r="BE102" s="228"/>
      <c r="BF102" s="229"/>
      <c r="BG102" s="227"/>
      <c r="BH102" s="228"/>
      <c r="BI102" s="228"/>
      <c r="BJ102" s="228"/>
      <c r="BK102" s="229"/>
      <c r="BL102" s="227"/>
      <c r="BM102" s="228"/>
      <c r="BN102" s="228"/>
      <c r="BO102" s="229"/>
      <c r="BP102" s="227"/>
      <c r="BQ102" s="228"/>
      <c r="BR102" s="228"/>
      <c r="BS102" s="229"/>
      <c r="BT102" s="227"/>
      <c r="BU102" s="228"/>
      <c r="BV102" s="228"/>
      <c r="BW102" s="228"/>
      <c r="BX102" s="229"/>
      <c r="BY102" s="227"/>
      <c r="BZ102" s="228"/>
      <c r="CA102" s="228"/>
      <c r="CB102" s="229"/>
      <c r="CC102" s="227"/>
      <c r="CD102" s="228"/>
      <c r="CE102" s="228"/>
      <c r="CF102" s="229"/>
      <c r="CG102" s="227"/>
      <c r="CH102" s="228"/>
      <c r="CI102" s="228"/>
      <c r="CJ102" s="228"/>
      <c r="CK102" s="229"/>
      <c r="CL102" s="227"/>
      <c r="CM102" s="228"/>
      <c r="CN102" s="228"/>
      <c r="CO102" s="229"/>
      <c r="CP102" s="227"/>
      <c r="CQ102" s="228"/>
      <c r="CR102" s="228"/>
      <c r="CS102" s="229"/>
      <c r="CT102" s="227"/>
      <c r="CU102" s="228"/>
      <c r="CV102" s="228"/>
      <c r="CW102" s="228"/>
      <c r="CX102" s="229"/>
      <c r="CY102" s="227"/>
      <c r="CZ102" s="228"/>
      <c r="DA102" s="228"/>
      <c r="DB102" s="229"/>
      <c r="DC102" s="227"/>
      <c r="DD102" s="228"/>
      <c r="DE102" s="228"/>
      <c r="DF102" s="228"/>
      <c r="DG102" s="258"/>
      <c r="DH102" s="314"/>
      <c r="DI102" s="314"/>
      <c r="DJ102" s="314"/>
      <c r="DK102" s="316"/>
      <c r="DL102" s="314"/>
      <c r="DM102" s="314"/>
      <c r="DN102" s="314"/>
      <c r="DO102" s="316"/>
      <c r="DP102" s="317"/>
      <c r="DQ102" s="314"/>
      <c r="DR102" s="318"/>
      <c r="DS102" s="328"/>
      <c r="DT102" s="329"/>
      <c r="DU102" s="242"/>
      <c r="DV102" s="329"/>
      <c r="DW102" s="329"/>
      <c r="DX102" s="328"/>
      <c r="DY102" s="243"/>
      <c r="DZ102" s="242"/>
      <c r="EA102" s="228"/>
      <c r="EB102" s="229"/>
      <c r="EC102" s="227"/>
      <c r="ED102" s="228"/>
      <c r="EE102" s="228"/>
      <c r="EF102" s="229"/>
      <c r="EG102" s="228"/>
      <c r="EH102" s="228"/>
      <c r="EI102" s="228"/>
      <c r="EJ102" s="228"/>
      <c r="EK102" s="229"/>
    </row>
    <row r="103" spans="1:141" s="220" customFormat="1" ht="9" hidden="1" customHeight="1" thickBot="1">
      <c r="B103" s="247"/>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c r="AN103" s="247"/>
      <c r="AO103" s="247"/>
      <c r="AP103" s="247"/>
      <c r="AQ103" s="247"/>
      <c r="AR103" s="247"/>
      <c r="AS103" s="247"/>
      <c r="AT103" s="247"/>
      <c r="AU103" s="247"/>
      <c r="AV103" s="247"/>
      <c r="AW103" s="247"/>
      <c r="AX103" s="247"/>
      <c r="AY103" s="247"/>
      <c r="AZ103" s="247"/>
      <c r="BA103" s="247"/>
      <c r="BB103" s="247"/>
      <c r="BC103" s="225"/>
      <c r="BD103" s="225"/>
      <c r="BE103" s="225"/>
      <c r="BF103" s="225"/>
      <c r="BG103" s="225"/>
      <c r="BH103" s="225"/>
      <c r="BI103" s="225"/>
      <c r="BJ103" s="225"/>
      <c r="BK103" s="225"/>
      <c r="BL103" s="225"/>
      <c r="BM103" s="225"/>
      <c r="BN103" s="225"/>
      <c r="BO103" s="225"/>
      <c r="BP103" s="225"/>
      <c r="BQ103" s="225"/>
      <c r="BR103" s="225"/>
      <c r="BS103" s="225"/>
      <c r="BT103" s="225"/>
      <c r="BU103" s="225"/>
      <c r="BV103" s="225"/>
      <c r="BW103" s="225"/>
      <c r="BX103" s="225"/>
      <c r="BY103" s="225"/>
      <c r="BZ103" s="225"/>
      <c r="CA103" s="225"/>
      <c r="CB103" s="225"/>
      <c r="CC103" s="225"/>
      <c r="CD103" s="225"/>
      <c r="CE103" s="225"/>
      <c r="CF103" s="225"/>
      <c r="CG103" s="225"/>
      <c r="CH103" s="225"/>
      <c r="CI103" s="225"/>
      <c r="CJ103" s="225"/>
      <c r="CK103" s="225"/>
      <c r="CL103" s="225"/>
      <c r="CM103" s="225"/>
      <c r="CN103" s="225"/>
      <c r="CO103" s="225"/>
      <c r="CP103" s="225"/>
      <c r="CQ103" s="225"/>
      <c r="CR103" s="225"/>
      <c r="CS103" s="225"/>
      <c r="CT103" s="225"/>
      <c r="CU103" s="225"/>
      <c r="CV103" s="225"/>
      <c r="CW103" s="225"/>
      <c r="CX103" s="225"/>
      <c r="CY103" s="225"/>
      <c r="CZ103" s="225"/>
      <c r="DA103" s="225"/>
      <c r="DB103" s="225"/>
      <c r="DC103" s="225"/>
      <c r="DD103" s="225"/>
      <c r="DE103" s="225"/>
      <c r="DF103" s="225"/>
      <c r="DG103" s="225"/>
      <c r="DH103" s="270"/>
      <c r="DI103" s="270"/>
      <c r="DJ103" s="270"/>
      <c r="DK103" s="270"/>
      <c r="DL103" s="270"/>
      <c r="DM103" s="270"/>
      <c r="DN103" s="270"/>
      <c r="DO103" s="225"/>
      <c r="DP103" s="225"/>
      <c r="DQ103" s="225"/>
      <c r="DR103" s="225"/>
      <c r="DS103" s="225"/>
      <c r="DT103" s="225"/>
      <c r="DU103" s="225"/>
      <c r="DV103" s="225"/>
      <c r="DW103" s="225"/>
      <c r="DX103" s="225"/>
      <c r="DY103" s="225"/>
      <c r="DZ103" s="225"/>
      <c r="EA103" s="225"/>
      <c r="EB103" s="225"/>
      <c r="EC103" s="225"/>
      <c r="ED103" s="225"/>
      <c r="EE103" s="225"/>
      <c r="EF103" s="225"/>
      <c r="EG103" s="225"/>
      <c r="EH103" s="225"/>
      <c r="EI103" s="225"/>
      <c r="EJ103" s="225"/>
      <c r="EK103" s="225"/>
    </row>
    <row r="104" spans="1:141" hidden="1">
      <c r="A104"/>
      <c r="B104" s="245" t="s">
        <v>187</v>
      </c>
      <c r="C104" s="261"/>
      <c r="D104" s="261"/>
      <c r="E104" s="261"/>
      <c r="F104" s="261"/>
      <c r="G104" s="261"/>
      <c r="H104" s="261"/>
      <c r="I104" s="261"/>
      <c r="J104" s="261"/>
      <c r="K104" s="261"/>
      <c r="L104" s="261"/>
      <c r="M104" s="261"/>
      <c r="N104" s="261"/>
      <c r="O104" s="261"/>
      <c r="P104" s="261"/>
      <c r="Q104" s="261"/>
      <c r="R104" s="261"/>
      <c r="S104" s="261"/>
      <c r="T104" s="261"/>
      <c r="U104" s="261"/>
      <c r="V104" s="261"/>
      <c r="W104" s="261"/>
      <c r="X104" s="261"/>
      <c r="Y104" s="261"/>
      <c r="Z104" s="261"/>
      <c r="AA104" s="261"/>
      <c r="AB104" s="261"/>
      <c r="AC104" s="261"/>
      <c r="AD104" s="261"/>
      <c r="AE104" s="261"/>
      <c r="AF104" s="261"/>
      <c r="AG104" s="261"/>
      <c r="AH104" s="261"/>
      <c r="AI104" s="261"/>
      <c r="AJ104" s="261"/>
      <c r="AK104" s="261"/>
      <c r="AL104" s="261"/>
      <c r="AM104" s="261"/>
      <c r="AN104" s="261"/>
      <c r="AO104" s="261"/>
      <c r="AP104" s="261"/>
      <c r="AQ104" s="261"/>
      <c r="AR104" s="261"/>
      <c r="AS104" s="261"/>
      <c r="AT104" s="261"/>
      <c r="AU104" s="261"/>
      <c r="AV104" s="261"/>
      <c r="AW104" s="261"/>
      <c r="AX104" s="261"/>
      <c r="AY104" s="261"/>
      <c r="AZ104" s="261"/>
      <c r="BA104" s="261"/>
      <c r="BB104" s="255" t="s">
        <v>231</v>
      </c>
      <c r="BC104" s="262"/>
      <c r="BD104" s="261"/>
      <c r="BE104" s="261"/>
      <c r="BF104" s="261"/>
      <c r="BG104" s="261"/>
      <c r="BH104" s="261"/>
      <c r="BI104" s="261"/>
      <c r="BJ104" s="261"/>
      <c r="BK104" s="261"/>
      <c r="BL104" s="261"/>
      <c r="BM104" s="261"/>
      <c r="BN104" s="261"/>
      <c r="BO104" s="261"/>
      <c r="BP104" s="261"/>
      <c r="BQ104" s="261"/>
      <c r="BR104" s="261"/>
      <c r="BS104" s="261"/>
      <c r="BT104" s="261"/>
      <c r="BU104" s="261"/>
      <c r="BV104" s="261"/>
      <c r="BW104" s="261"/>
      <c r="BX104" s="261"/>
      <c r="BY104" s="261"/>
      <c r="BZ104" s="261"/>
      <c r="CA104" s="261"/>
      <c r="CB104" s="261"/>
      <c r="CC104" s="261"/>
      <c r="CD104" s="261"/>
      <c r="CE104" s="261"/>
      <c r="CF104" s="261"/>
      <c r="CG104" s="261"/>
      <c r="CH104" s="261"/>
      <c r="CI104" s="261"/>
      <c r="CJ104" s="261"/>
      <c r="CK104" s="261"/>
      <c r="CL104" s="261"/>
      <c r="CM104" s="261"/>
      <c r="CN104" s="261"/>
      <c r="CO104" s="261"/>
      <c r="CP104" s="261"/>
      <c r="CQ104" s="261"/>
      <c r="CR104" s="261"/>
      <c r="CS104" s="261"/>
      <c r="CT104" s="261"/>
      <c r="CU104" s="261"/>
      <c r="CV104" s="261"/>
      <c r="CW104" s="261"/>
      <c r="CX104" s="261"/>
      <c r="CY104" s="261"/>
      <c r="CZ104" s="261"/>
      <c r="DA104" s="261"/>
      <c r="DB104" s="261"/>
      <c r="DC104" s="261"/>
      <c r="DD104" s="261"/>
      <c r="DE104" s="261"/>
      <c r="DF104" s="261"/>
      <c r="DG104" s="263"/>
      <c r="DH104" s="261"/>
      <c r="DI104" s="261"/>
      <c r="DJ104" s="261"/>
      <c r="DK104" s="261"/>
      <c r="DL104" s="261"/>
      <c r="DM104" s="261"/>
      <c r="DN104" s="261"/>
      <c r="DO104" s="261"/>
      <c r="DP104" s="261"/>
      <c r="DQ104" s="261"/>
      <c r="DR104" s="261"/>
      <c r="DS104" s="261"/>
      <c r="DT104" s="261"/>
      <c r="DU104" s="261"/>
      <c r="DV104" s="261"/>
      <c r="DW104" s="261"/>
      <c r="DX104" s="261"/>
      <c r="DY104" s="261"/>
      <c r="DZ104" s="261"/>
      <c r="EA104" s="261"/>
      <c r="EB104" s="261"/>
      <c r="EC104" s="261"/>
      <c r="ED104" s="261"/>
      <c r="EE104" s="261"/>
      <c r="EF104" s="261"/>
      <c r="EG104" s="261"/>
      <c r="EH104" s="261"/>
      <c r="EI104" s="261"/>
      <c r="EJ104" s="261"/>
      <c r="EK104" s="264"/>
    </row>
    <row r="105" spans="1:141" s="220" customFormat="1" ht="9" hidden="1" customHeight="1">
      <c r="B105" s="246" t="s">
        <v>189</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c r="AN105" s="247"/>
      <c r="AO105" s="247"/>
      <c r="AP105" s="247"/>
      <c r="AQ105" s="247"/>
      <c r="AR105" s="247"/>
      <c r="AS105" s="247"/>
      <c r="AT105" s="247"/>
      <c r="AU105" s="247"/>
      <c r="AV105" s="247"/>
      <c r="AW105" s="247"/>
      <c r="AX105" s="247"/>
      <c r="AY105" s="247"/>
      <c r="AZ105" s="247"/>
      <c r="BA105" s="247"/>
      <c r="BB105" s="248"/>
      <c r="BC105" s="284"/>
      <c r="BD105" s="285" t="s">
        <v>115</v>
      </c>
      <c r="BE105" s="285"/>
      <c r="BF105" s="286"/>
      <c r="BG105" s="284"/>
      <c r="BH105" s="285"/>
      <c r="BI105" s="285"/>
      <c r="BJ105" s="285"/>
      <c r="BK105" s="286"/>
      <c r="BL105" s="284"/>
      <c r="BM105" s="285"/>
      <c r="BN105" s="285"/>
      <c r="BO105" s="286"/>
      <c r="BP105" s="284"/>
      <c r="BQ105" s="285"/>
      <c r="BR105" s="225"/>
      <c r="BS105" s="226"/>
      <c r="BT105" s="224"/>
      <c r="BU105" s="225"/>
      <c r="BV105" s="225"/>
      <c r="BW105" s="225"/>
      <c r="BX105" s="226"/>
      <c r="BY105" s="224"/>
      <c r="BZ105" s="225"/>
      <c r="CA105" s="225"/>
      <c r="CB105" s="226"/>
      <c r="CC105" s="224"/>
      <c r="CD105" s="225"/>
      <c r="CE105" s="225"/>
      <c r="CF105" s="226"/>
      <c r="CG105" s="224"/>
      <c r="CH105" s="225"/>
      <c r="CI105" s="225"/>
      <c r="CJ105" s="225"/>
      <c r="CK105" s="226"/>
      <c r="CL105" s="224"/>
      <c r="CM105" s="225"/>
      <c r="CN105" s="225"/>
      <c r="CO105" s="226"/>
      <c r="CP105" s="224"/>
      <c r="CQ105" s="225"/>
      <c r="CR105" s="225"/>
      <c r="CS105" s="226"/>
      <c r="CT105" s="224"/>
      <c r="CU105" s="225"/>
      <c r="CV105" s="225"/>
      <c r="CW105" s="225"/>
      <c r="CX105" s="226"/>
      <c r="CY105" s="224"/>
      <c r="CZ105" s="225"/>
      <c r="DA105" s="225"/>
      <c r="DB105" s="226"/>
      <c r="DC105" s="224"/>
      <c r="DD105" s="225"/>
      <c r="DE105" s="225"/>
      <c r="DF105" s="225"/>
      <c r="DG105" s="257"/>
      <c r="DH105" s="225"/>
      <c r="DI105" s="225"/>
      <c r="DJ105" s="225"/>
      <c r="DK105" s="226"/>
      <c r="DL105" s="224"/>
      <c r="DM105" s="225"/>
      <c r="DN105" s="225"/>
      <c r="DO105" s="226"/>
      <c r="DP105" s="224"/>
      <c r="DQ105" s="225"/>
      <c r="DR105" s="225"/>
      <c r="DS105" s="226"/>
      <c r="DT105" s="224"/>
      <c r="DU105" s="225"/>
      <c r="DV105" s="225"/>
      <c r="DW105" s="225"/>
      <c r="DX105" s="226"/>
      <c r="DY105" s="224"/>
      <c r="DZ105" s="225"/>
      <c r="EA105" s="225"/>
      <c r="EB105" s="226"/>
      <c r="EC105" s="224"/>
      <c r="ED105" s="225"/>
      <c r="EE105" s="225"/>
      <c r="EF105" s="226"/>
      <c r="EG105" s="224"/>
      <c r="EH105" s="225"/>
      <c r="EI105" s="225"/>
      <c r="EJ105" s="225"/>
      <c r="EK105" s="226"/>
    </row>
    <row r="106" spans="1:141" s="220" customFormat="1" ht="9" hidden="1" customHeight="1">
      <c r="B106" s="246" t="s">
        <v>194</v>
      </c>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c r="AN106" s="247"/>
      <c r="AO106" s="247"/>
      <c r="AP106" s="247"/>
      <c r="AQ106" s="247"/>
      <c r="AR106" s="247"/>
      <c r="AS106" s="247"/>
      <c r="AT106" s="247"/>
      <c r="AU106" s="247"/>
      <c r="AV106" s="247"/>
      <c r="AW106" s="247"/>
      <c r="AX106" s="247"/>
      <c r="AY106" s="247"/>
      <c r="AZ106" s="247"/>
      <c r="BA106" s="247"/>
      <c r="BB106" s="248"/>
      <c r="BC106" s="224"/>
      <c r="BD106" s="285" t="s">
        <v>115</v>
      </c>
      <c r="BE106" s="225"/>
      <c r="BF106" s="226"/>
      <c r="BG106" s="224"/>
      <c r="BH106" s="225"/>
      <c r="BI106" s="225"/>
      <c r="BJ106" s="225"/>
      <c r="BK106" s="226"/>
      <c r="BL106" s="224"/>
      <c r="BM106" s="225"/>
      <c r="BN106" s="225"/>
      <c r="BO106" s="226"/>
      <c r="BP106" s="224"/>
      <c r="BQ106" s="225"/>
      <c r="BR106" s="270"/>
      <c r="BS106" s="271"/>
      <c r="BT106" s="269"/>
      <c r="BU106" s="270"/>
      <c r="BV106" s="270"/>
      <c r="BW106" s="270"/>
      <c r="BX106" s="271"/>
      <c r="BY106" s="269"/>
      <c r="BZ106" s="270"/>
      <c r="CA106" s="270"/>
      <c r="CB106" s="271"/>
      <c r="CC106" s="269"/>
      <c r="CD106" s="270"/>
      <c r="CE106" s="270"/>
      <c r="CF106" s="271"/>
      <c r="CG106" s="269"/>
      <c r="CH106" s="270"/>
      <c r="CI106" s="270"/>
      <c r="CJ106" s="270"/>
      <c r="CK106" s="226"/>
      <c r="CL106" s="224"/>
      <c r="CM106" s="225"/>
      <c r="CN106" s="225"/>
      <c r="CO106" s="226"/>
      <c r="CP106" s="224"/>
      <c r="CQ106" s="225"/>
      <c r="CR106" s="225"/>
      <c r="CS106" s="226"/>
      <c r="CT106" s="224"/>
      <c r="CU106" s="225"/>
      <c r="CV106" s="225"/>
      <c r="CW106" s="225"/>
      <c r="CX106" s="226"/>
      <c r="CY106" s="224"/>
      <c r="CZ106" s="225"/>
      <c r="DA106" s="225"/>
      <c r="DB106" s="226"/>
      <c r="DC106" s="224"/>
      <c r="DD106" s="225"/>
      <c r="DE106" s="225"/>
      <c r="DF106" s="225"/>
      <c r="DG106" s="257"/>
      <c r="DH106" s="225"/>
      <c r="DI106" s="225"/>
      <c r="DJ106" s="225"/>
      <c r="DK106" s="226"/>
      <c r="DL106" s="224"/>
      <c r="DM106" s="225"/>
      <c r="DN106" s="225"/>
      <c r="DO106" s="226"/>
      <c r="DP106" s="224"/>
      <c r="DQ106" s="225"/>
      <c r="DR106" s="225"/>
      <c r="DS106" s="226"/>
      <c r="DT106" s="224"/>
      <c r="DU106" s="225"/>
      <c r="DV106" s="225"/>
      <c r="DW106" s="225"/>
      <c r="DX106" s="226"/>
      <c r="DY106" s="224"/>
      <c r="DZ106" s="225"/>
      <c r="EA106" s="225"/>
      <c r="EB106" s="226"/>
      <c r="EC106" s="224"/>
      <c r="ED106" s="225"/>
      <c r="EE106" s="225"/>
      <c r="EF106" s="226"/>
      <c r="EG106" s="224"/>
      <c r="EH106" s="225"/>
      <c r="EI106" s="225"/>
      <c r="EJ106" s="225"/>
      <c r="EK106" s="226"/>
    </row>
    <row r="107" spans="1:141" s="220" customFormat="1" ht="9" customHeight="1">
      <c r="B107" s="246" t="s">
        <v>192</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c r="AN107" s="247"/>
      <c r="AO107" s="247"/>
      <c r="AP107" s="247"/>
      <c r="AQ107" s="247"/>
      <c r="AR107" s="247"/>
      <c r="AS107" s="247"/>
      <c r="AT107" s="247"/>
      <c r="AU107" s="247"/>
      <c r="AV107" s="247"/>
      <c r="AW107" s="247"/>
      <c r="AX107" s="247"/>
      <c r="AY107" s="247"/>
      <c r="AZ107" s="247"/>
      <c r="BA107" s="247"/>
      <c r="BB107" s="374"/>
      <c r="BC107" s="224"/>
      <c r="BD107" s="285" t="s">
        <v>115</v>
      </c>
      <c r="BE107" s="225"/>
      <c r="BF107" s="226"/>
      <c r="BG107" s="224"/>
      <c r="BH107" s="225"/>
      <c r="BI107" s="225"/>
      <c r="BJ107" s="225"/>
      <c r="BK107" s="226"/>
      <c r="BL107" s="224"/>
      <c r="BM107" s="225"/>
      <c r="BN107" s="225"/>
      <c r="BO107" s="226"/>
      <c r="BP107" s="224"/>
      <c r="BQ107" s="225"/>
      <c r="BR107" s="270"/>
      <c r="BS107" s="271"/>
      <c r="BT107" s="269"/>
      <c r="BU107" s="270"/>
      <c r="BV107" s="270"/>
      <c r="BW107" s="270"/>
      <c r="BX107" s="271"/>
      <c r="BY107" s="269"/>
      <c r="BZ107" s="270"/>
      <c r="CA107" s="270"/>
      <c r="CB107" s="271"/>
      <c r="CC107" s="269"/>
      <c r="CD107" s="270"/>
      <c r="CE107" s="270"/>
      <c r="CF107" s="271"/>
      <c r="CG107" s="269"/>
      <c r="CH107" s="270"/>
      <c r="CI107" s="270"/>
      <c r="CJ107" s="270"/>
      <c r="CK107" s="226"/>
      <c r="CL107" s="224"/>
      <c r="CM107" s="225"/>
      <c r="CN107" s="225"/>
      <c r="CO107" s="226"/>
      <c r="CP107" s="224"/>
      <c r="CQ107" s="225"/>
      <c r="CR107" s="225"/>
      <c r="CS107" s="226"/>
      <c r="CT107" s="224"/>
      <c r="CU107" s="225"/>
      <c r="CV107" s="225"/>
      <c r="CW107" s="225"/>
      <c r="CX107" s="226"/>
      <c r="CY107" s="224"/>
      <c r="CZ107" s="225"/>
      <c r="DA107" s="225"/>
      <c r="DB107" s="226"/>
      <c r="DC107" s="224"/>
      <c r="DD107" s="225"/>
      <c r="DE107" s="225"/>
      <c r="DF107" s="225"/>
      <c r="DG107" s="257"/>
      <c r="DH107" s="225"/>
      <c r="DI107" s="225"/>
      <c r="DJ107" s="225"/>
      <c r="DK107" s="226"/>
      <c r="DL107" s="224"/>
      <c r="DM107" s="225"/>
      <c r="DN107" s="225"/>
      <c r="DO107" s="226"/>
      <c r="DP107" s="224"/>
      <c r="DQ107" s="225"/>
      <c r="DR107" s="225"/>
      <c r="DS107" s="226"/>
      <c r="DT107" s="224"/>
      <c r="DU107" s="225"/>
      <c r="DV107" s="225"/>
      <c r="DW107" s="225"/>
      <c r="DX107" s="226"/>
      <c r="DY107" s="224"/>
      <c r="DZ107" s="225"/>
      <c r="EA107" s="225"/>
      <c r="EB107" s="226"/>
      <c r="EC107" s="224"/>
      <c r="ED107" s="225"/>
      <c r="EE107" s="225"/>
      <c r="EF107" s="226"/>
      <c r="EG107" s="224"/>
      <c r="EH107" s="225"/>
      <c r="EI107" s="225"/>
      <c r="EJ107" s="225"/>
      <c r="EK107" s="226"/>
    </row>
    <row r="108" spans="1:141" s="220" customFormat="1" ht="9" hidden="1" customHeight="1">
      <c r="B108" s="246" t="s">
        <v>190</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c r="AN108" s="247"/>
      <c r="AO108" s="247"/>
      <c r="AP108" s="247"/>
      <c r="AQ108" s="247"/>
      <c r="AR108" s="247"/>
      <c r="AS108" s="247"/>
      <c r="AT108" s="247"/>
      <c r="AU108" s="247"/>
      <c r="AV108" s="247"/>
      <c r="AW108" s="247"/>
      <c r="AX108" s="247"/>
      <c r="AY108" s="247"/>
      <c r="AZ108" s="247"/>
      <c r="BA108" s="247"/>
      <c r="BB108" s="248"/>
      <c r="BC108" s="224"/>
      <c r="BD108" s="285" t="s">
        <v>115</v>
      </c>
      <c r="BE108" s="225"/>
      <c r="BF108" s="226"/>
      <c r="BG108" s="224"/>
      <c r="BH108" s="225"/>
      <c r="BI108" s="225"/>
      <c r="BJ108" s="225"/>
      <c r="BK108" s="226"/>
      <c r="BL108" s="224"/>
      <c r="BM108" s="225"/>
      <c r="BN108" s="225"/>
      <c r="BO108" s="226"/>
      <c r="BP108" s="224"/>
      <c r="BQ108" s="225"/>
      <c r="BR108" s="270"/>
      <c r="BS108" s="271"/>
      <c r="BT108" s="269"/>
      <c r="BU108" s="270"/>
      <c r="BV108" s="270"/>
      <c r="BW108" s="270"/>
      <c r="BX108" s="271"/>
      <c r="BY108" s="269"/>
      <c r="BZ108" s="270"/>
      <c r="CA108" s="270"/>
      <c r="CB108" s="271"/>
      <c r="CC108" s="269"/>
      <c r="CD108" s="270"/>
      <c r="CE108" s="270"/>
      <c r="CF108" s="271"/>
      <c r="CG108" s="269"/>
      <c r="CH108" s="270"/>
      <c r="CI108" s="270"/>
      <c r="CJ108" s="270"/>
      <c r="CK108" s="226"/>
      <c r="CL108" s="224"/>
      <c r="CM108" s="225"/>
      <c r="CN108" s="225"/>
      <c r="CO108" s="226"/>
      <c r="CP108" s="224"/>
      <c r="CQ108" s="225"/>
      <c r="CR108" s="225"/>
      <c r="CS108" s="226"/>
      <c r="CT108" s="224"/>
      <c r="CU108" s="225"/>
      <c r="CV108" s="225"/>
      <c r="CW108" s="225"/>
      <c r="CX108" s="226"/>
      <c r="CY108" s="224"/>
      <c r="CZ108" s="225"/>
      <c r="DA108" s="225"/>
      <c r="DB108" s="226"/>
      <c r="DC108" s="224"/>
      <c r="DD108" s="225"/>
      <c r="DE108" s="225"/>
      <c r="DF108" s="225"/>
      <c r="DG108" s="257"/>
      <c r="DH108" s="225"/>
      <c r="DI108" s="225"/>
      <c r="DJ108" s="225"/>
      <c r="DK108" s="226"/>
      <c r="DL108" s="224"/>
      <c r="DM108" s="225"/>
      <c r="DN108" s="225"/>
      <c r="DO108" s="226"/>
      <c r="DP108" s="224"/>
      <c r="DQ108" s="225"/>
      <c r="DR108" s="225"/>
      <c r="DS108" s="226"/>
      <c r="DT108" s="224"/>
      <c r="DU108" s="225"/>
      <c r="DV108" s="225"/>
      <c r="DW108" s="225"/>
      <c r="DX108" s="226"/>
      <c r="DY108" s="224"/>
      <c r="DZ108" s="225"/>
      <c r="EA108" s="225"/>
      <c r="EB108" s="226"/>
      <c r="EC108" s="224"/>
      <c r="ED108" s="225"/>
      <c r="EE108" s="225"/>
      <c r="EF108" s="226"/>
      <c r="EG108" s="224"/>
      <c r="EH108" s="225"/>
      <c r="EI108" s="225"/>
      <c r="EJ108" s="225"/>
      <c r="EK108" s="226"/>
    </row>
    <row r="109" spans="1:141" s="220" customFormat="1" ht="9" hidden="1" customHeight="1">
      <c r="B109" s="246" t="s">
        <v>191</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c r="AN109" s="247"/>
      <c r="AO109" s="247"/>
      <c r="AP109" s="247"/>
      <c r="AQ109" s="247"/>
      <c r="AR109" s="247"/>
      <c r="AS109" s="247"/>
      <c r="AT109" s="247"/>
      <c r="AU109" s="247"/>
      <c r="AV109" s="247"/>
      <c r="AW109" s="247"/>
      <c r="AX109" s="247"/>
      <c r="AY109" s="247"/>
      <c r="AZ109" s="247"/>
      <c r="BA109" s="247"/>
      <c r="BB109" s="248"/>
      <c r="BC109" s="224"/>
      <c r="BD109" s="285" t="s">
        <v>115</v>
      </c>
      <c r="BE109" s="225"/>
      <c r="BF109" s="226"/>
      <c r="BG109" s="224"/>
      <c r="BH109" s="225"/>
      <c r="BI109" s="225"/>
      <c r="BJ109" s="225"/>
      <c r="BK109" s="226"/>
      <c r="BL109" s="224"/>
      <c r="BM109" s="225"/>
      <c r="BN109" s="225"/>
      <c r="BO109" s="226"/>
      <c r="BP109" s="224"/>
      <c r="BQ109" s="225"/>
      <c r="BR109" s="270"/>
      <c r="BS109" s="271"/>
      <c r="BT109" s="269"/>
      <c r="BU109" s="270"/>
      <c r="BV109" s="270"/>
      <c r="BW109" s="270"/>
      <c r="BX109" s="271"/>
      <c r="BY109" s="269"/>
      <c r="BZ109" s="270"/>
      <c r="CA109" s="270"/>
      <c r="CB109" s="271"/>
      <c r="CC109" s="269"/>
      <c r="CD109" s="270"/>
      <c r="CE109" s="270"/>
      <c r="CF109" s="271"/>
      <c r="CG109" s="269"/>
      <c r="CH109" s="270"/>
      <c r="CI109" s="270"/>
      <c r="CJ109" s="270"/>
      <c r="CK109" s="226"/>
      <c r="CL109" s="224"/>
      <c r="CM109" s="225"/>
      <c r="CN109" s="225"/>
      <c r="CO109" s="226"/>
      <c r="CP109" s="224"/>
      <c r="CQ109" s="225"/>
      <c r="CR109" s="225"/>
      <c r="CS109" s="226"/>
      <c r="CT109" s="224"/>
      <c r="CU109" s="225"/>
      <c r="CV109" s="225"/>
      <c r="CW109" s="225"/>
      <c r="CX109" s="226"/>
      <c r="CY109" s="224"/>
      <c r="CZ109" s="225"/>
      <c r="DA109" s="225"/>
      <c r="DB109" s="226"/>
      <c r="DC109" s="224"/>
      <c r="DD109" s="225"/>
      <c r="DE109" s="225"/>
      <c r="DF109" s="225"/>
      <c r="DG109" s="257"/>
      <c r="DH109" s="225"/>
      <c r="DI109" s="225"/>
      <c r="DJ109" s="225"/>
      <c r="DK109" s="226"/>
      <c r="DL109" s="224"/>
      <c r="DM109" s="225"/>
      <c r="DN109" s="225"/>
      <c r="DO109" s="226"/>
      <c r="DP109" s="224"/>
      <c r="DQ109" s="225"/>
      <c r="DR109" s="225"/>
      <c r="DS109" s="226"/>
      <c r="DT109" s="224"/>
      <c r="DU109" s="225"/>
      <c r="DV109" s="225"/>
      <c r="DW109" s="225"/>
      <c r="DX109" s="226"/>
      <c r="DY109" s="224"/>
      <c r="DZ109" s="225"/>
      <c r="EA109" s="225"/>
      <c r="EB109" s="226"/>
      <c r="EC109" s="224"/>
      <c r="ED109" s="225"/>
      <c r="EE109" s="225"/>
      <c r="EF109" s="226"/>
      <c r="EG109" s="224"/>
      <c r="EH109" s="225"/>
      <c r="EI109" s="225"/>
      <c r="EJ109" s="225"/>
      <c r="EK109" s="226"/>
    </row>
    <row r="110" spans="1:141" hidden="1">
      <c r="A110"/>
      <c r="B110" s="249" t="s">
        <v>222</v>
      </c>
      <c r="C110" s="265"/>
      <c r="D110" s="265"/>
      <c r="E110" s="265"/>
      <c r="F110" s="265"/>
      <c r="G110" s="265"/>
      <c r="H110" s="265"/>
      <c r="I110" s="265"/>
      <c r="J110" s="265"/>
      <c r="K110" s="265"/>
      <c r="L110" s="265"/>
      <c r="M110" s="265"/>
      <c r="N110" s="265"/>
      <c r="O110" s="265"/>
      <c r="P110" s="265"/>
      <c r="Q110" s="265"/>
      <c r="R110" s="265"/>
      <c r="S110" s="265"/>
      <c r="T110" s="265"/>
      <c r="U110" s="265"/>
      <c r="V110" s="265"/>
      <c r="W110" s="265"/>
      <c r="X110" s="265"/>
      <c r="Y110" s="265"/>
      <c r="Z110" s="265"/>
      <c r="AA110" s="265"/>
      <c r="AB110" s="265"/>
      <c r="AC110" s="265"/>
      <c r="AD110" s="265"/>
      <c r="AE110" s="265"/>
      <c r="AF110" s="265"/>
      <c r="AG110" s="265"/>
      <c r="AH110" s="265"/>
      <c r="AI110" s="265"/>
      <c r="AJ110" s="265"/>
      <c r="AK110" s="265"/>
      <c r="AL110" s="265"/>
      <c r="AM110" s="265"/>
      <c r="AN110" s="265"/>
      <c r="AO110" s="265"/>
      <c r="AP110" s="265"/>
      <c r="AQ110" s="265"/>
      <c r="AR110" s="265"/>
      <c r="AS110" s="265"/>
      <c r="AT110" s="265"/>
      <c r="AU110" s="265"/>
      <c r="AV110" s="265"/>
      <c r="AW110" s="265"/>
      <c r="AX110" s="265"/>
      <c r="AY110" s="265"/>
      <c r="AZ110" s="265"/>
      <c r="BA110" s="265"/>
      <c r="BB110" s="251" t="s">
        <v>314</v>
      </c>
      <c r="BC110" s="266"/>
      <c r="BD110" s="265"/>
      <c r="BE110" s="265"/>
      <c r="BF110" s="265"/>
      <c r="BG110" s="265"/>
      <c r="BH110" s="265"/>
      <c r="BI110" s="265"/>
      <c r="BJ110" s="265"/>
      <c r="BK110" s="265"/>
      <c r="BL110" s="265"/>
      <c r="BM110" s="265"/>
      <c r="BN110" s="265"/>
      <c r="BO110" s="265"/>
      <c r="BP110" s="265"/>
      <c r="BQ110" s="265"/>
      <c r="BR110" s="265"/>
      <c r="BS110" s="265"/>
      <c r="BT110" s="265"/>
      <c r="BU110" s="265"/>
      <c r="BV110" s="265"/>
      <c r="BW110" s="265"/>
      <c r="BX110" s="265"/>
      <c r="BY110" s="265"/>
      <c r="BZ110" s="265"/>
      <c r="CA110" s="265"/>
      <c r="CB110" s="265"/>
      <c r="CC110" s="265"/>
      <c r="CD110" s="265"/>
      <c r="CE110" s="265"/>
      <c r="CF110" s="265"/>
      <c r="CG110" s="265"/>
      <c r="CH110" s="265"/>
      <c r="CI110" s="265"/>
      <c r="CJ110" s="265"/>
      <c r="CK110" s="265"/>
      <c r="CL110" s="265"/>
      <c r="CM110" s="265"/>
      <c r="CN110" s="265"/>
      <c r="CO110" s="265"/>
      <c r="CP110" s="265"/>
      <c r="CQ110" s="265"/>
      <c r="CR110" s="265"/>
      <c r="CS110" s="265"/>
      <c r="CT110" s="265"/>
      <c r="CU110" s="265"/>
      <c r="CV110" s="265"/>
      <c r="CW110" s="265"/>
      <c r="CX110" s="265"/>
      <c r="CY110" s="265"/>
      <c r="CZ110" s="265"/>
      <c r="DA110" s="265"/>
      <c r="DB110" s="265"/>
      <c r="DC110" s="265"/>
      <c r="DD110" s="265"/>
      <c r="DE110" s="265"/>
      <c r="DF110" s="265"/>
      <c r="DG110" s="267"/>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65"/>
      <c r="EC110" s="265"/>
      <c r="ED110" s="265"/>
      <c r="EE110" s="265"/>
      <c r="EF110" s="265"/>
      <c r="EG110" s="265"/>
      <c r="EH110" s="265"/>
      <c r="EI110" s="265"/>
      <c r="EJ110" s="265"/>
      <c r="EK110" s="268"/>
    </row>
    <row r="111" spans="1:141" s="220" customFormat="1" ht="9" hidden="1" customHeight="1">
      <c r="B111" s="246" t="s">
        <v>196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c r="AN111" s="247"/>
      <c r="AO111" s="247"/>
      <c r="AP111" s="247"/>
      <c r="AQ111" s="247"/>
      <c r="AR111" s="247"/>
      <c r="AS111" s="247"/>
      <c r="AT111" s="247"/>
      <c r="AU111" s="247"/>
      <c r="AV111" s="247"/>
      <c r="AW111" s="247"/>
      <c r="AX111" s="247"/>
      <c r="AY111" s="247"/>
      <c r="AZ111" s="247"/>
      <c r="BA111" s="247"/>
      <c r="BB111" s="248"/>
      <c r="BC111" s="224"/>
      <c r="BD111" s="225"/>
      <c r="BE111" s="225"/>
      <c r="BF111" s="226"/>
      <c r="BG111" s="224"/>
      <c r="BH111" s="225"/>
      <c r="BI111" s="225"/>
      <c r="BJ111" s="225"/>
      <c r="BK111" s="226"/>
      <c r="BL111" s="224"/>
      <c r="BM111" s="225"/>
      <c r="BN111" s="270"/>
      <c r="BO111" s="230"/>
      <c r="BP111" s="231"/>
      <c r="BQ111" s="232"/>
      <c r="BR111" s="232"/>
      <c r="BS111" s="230"/>
      <c r="BT111" s="231"/>
      <c r="BU111" s="232"/>
      <c r="BV111" s="232"/>
      <c r="BW111" s="232"/>
      <c r="BX111" s="230"/>
      <c r="BY111" s="269"/>
      <c r="BZ111" s="270"/>
      <c r="CA111" s="270"/>
      <c r="CB111" s="226"/>
      <c r="CC111" s="224"/>
      <c r="CD111" s="225"/>
      <c r="CE111" s="225"/>
      <c r="CF111" s="226"/>
      <c r="CG111" s="224"/>
      <c r="CH111" s="225"/>
      <c r="CI111" s="225"/>
      <c r="CJ111" s="225"/>
      <c r="CK111" s="226"/>
      <c r="CL111" s="224"/>
      <c r="CM111" s="225"/>
      <c r="CN111" s="225"/>
      <c r="CO111" s="226"/>
      <c r="CP111" s="224"/>
      <c r="CQ111" s="225"/>
      <c r="CR111" s="225"/>
      <c r="CS111" s="226"/>
      <c r="CT111" s="224"/>
      <c r="CU111" s="225"/>
      <c r="CV111" s="225"/>
      <c r="CW111" s="225"/>
      <c r="CX111" s="226"/>
      <c r="CY111" s="224"/>
      <c r="CZ111" s="225"/>
      <c r="DA111" s="225"/>
      <c r="DB111" s="226"/>
      <c r="DC111" s="224"/>
      <c r="DD111" s="225"/>
      <c r="DE111" s="225"/>
      <c r="DF111" s="225"/>
      <c r="DG111" s="257"/>
      <c r="DH111" s="225"/>
      <c r="DI111" s="225"/>
      <c r="DJ111" s="225"/>
      <c r="DK111" s="226"/>
      <c r="DL111" s="224"/>
      <c r="DM111" s="225"/>
      <c r="DN111" s="225"/>
      <c r="DO111" s="226"/>
      <c r="DP111" s="224"/>
      <c r="DQ111" s="225"/>
      <c r="DR111" s="225"/>
      <c r="DS111" s="226"/>
      <c r="DT111" s="224"/>
      <c r="DU111" s="225"/>
      <c r="DV111" s="225"/>
      <c r="DW111" s="225"/>
      <c r="DX111" s="226"/>
      <c r="DY111" s="224"/>
      <c r="DZ111" s="225"/>
      <c r="EA111" s="225"/>
      <c r="EB111" s="226"/>
      <c r="EC111" s="224"/>
      <c r="ED111" s="225"/>
      <c r="EE111" s="225"/>
      <c r="EF111" s="226"/>
      <c r="EG111" s="224"/>
      <c r="EH111" s="225"/>
      <c r="EI111" s="225"/>
      <c r="EJ111" s="225"/>
      <c r="EK111" s="226"/>
    </row>
    <row r="112" spans="1:141" s="220" customFormat="1" ht="9" hidden="1" customHeight="1">
      <c r="B112" s="246" t="s">
        <v>197</v>
      </c>
      <c r="C112" s="247"/>
      <c r="D112" s="247"/>
      <c r="E112" s="247"/>
      <c r="F112" s="247"/>
      <c r="G112" s="247"/>
      <c r="H112" s="247"/>
      <c r="I112" s="247"/>
      <c r="J112" s="247"/>
      <c r="K112" s="247"/>
      <c r="L112" s="247"/>
      <c r="M112" s="247"/>
      <c r="N112" s="247"/>
      <c r="O112" s="247"/>
      <c r="P112" s="247"/>
      <c r="Q112" s="247"/>
      <c r="R112" s="247"/>
      <c r="S112" s="247"/>
      <c r="T112" s="247"/>
      <c r="U112" s="247"/>
      <c r="V112" s="247"/>
      <c r="W112" s="247"/>
      <c r="X112" s="247"/>
      <c r="Y112" s="247"/>
      <c r="Z112" s="247"/>
      <c r="AA112" s="247"/>
      <c r="AB112" s="247"/>
      <c r="AC112" s="247"/>
      <c r="AD112" s="247"/>
      <c r="AE112" s="247"/>
      <c r="AF112" s="247"/>
      <c r="AG112" s="247"/>
      <c r="AH112" s="247"/>
      <c r="AI112" s="247"/>
      <c r="AJ112" s="247"/>
      <c r="AK112" s="247"/>
      <c r="AL112" s="247"/>
      <c r="AM112" s="247"/>
      <c r="AN112" s="247"/>
      <c r="AO112" s="247"/>
      <c r="AP112" s="247"/>
      <c r="AQ112" s="247"/>
      <c r="AR112" s="247"/>
      <c r="AS112" s="247"/>
      <c r="AT112" s="247"/>
      <c r="AU112" s="247"/>
      <c r="AV112" s="247"/>
      <c r="AW112" s="247"/>
      <c r="AX112" s="247"/>
      <c r="AY112" s="247"/>
      <c r="AZ112" s="247"/>
      <c r="BA112" s="247"/>
      <c r="BB112" s="248"/>
      <c r="BC112" s="224"/>
      <c r="BD112" s="225"/>
      <c r="BE112" s="225"/>
      <c r="BF112" s="226"/>
      <c r="BG112" s="224"/>
      <c r="BH112" s="225"/>
      <c r="BI112" s="225"/>
      <c r="BJ112" s="225"/>
      <c r="BK112" s="226"/>
      <c r="BL112" s="224"/>
      <c r="BM112" s="232"/>
      <c r="BN112" s="232"/>
      <c r="BO112" s="230"/>
      <c r="BP112" s="231"/>
      <c r="BQ112" s="232"/>
      <c r="BR112" s="232"/>
      <c r="BS112" s="230"/>
      <c r="BT112" s="231"/>
      <c r="BU112" s="232"/>
      <c r="BV112" s="232"/>
      <c r="BW112" s="270"/>
      <c r="BX112" s="271"/>
      <c r="BY112" s="269"/>
      <c r="BZ112" s="270"/>
      <c r="CA112" s="270"/>
      <c r="CB112" s="226"/>
      <c r="CC112" s="224"/>
      <c r="CD112" s="225"/>
      <c r="CE112" s="225"/>
      <c r="CF112" s="226"/>
      <c r="CG112" s="224"/>
      <c r="CH112" s="225"/>
      <c r="CI112" s="225"/>
      <c r="CJ112" s="225"/>
      <c r="CK112" s="226"/>
      <c r="CL112" s="224"/>
      <c r="CM112" s="225"/>
      <c r="CN112" s="225"/>
      <c r="CO112" s="226"/>
      <c r="CP112" s="224"/>
      <c r="CQ112" s="225"/>
      <c r="CR112" s="225"/>
      <c r="CS112" s="226"/>
      <c r="CT112" s="224"/>
      <c r="CU112" s="225"/>
      <c r="CV112" s="225"/>
      <c r="CW112" s="225"/>
      <c r="CX112" s="226"/>
      <c r="CY112" s="224"/>
      <c r="CZ112" s="225"/>
      <c r="DA112" s="225"/>
      <c r="DB112" s="226"/>
      <c r="DC112" s="224"/>
      <c r="DD112" s="225"/>
      <c r="DE112" s="225"/>
      <c r="DF112" s="225"/>
      <c r="DG112" s="257"/>
      <c r="DH112" s="225"/>
      <c r="DI112" s="225"/>
      <c r="DJ112" s="225"/>
      <c r="DK112" s="226"/>
      <c r="DL112" s="224"/>
      <c r="DM112" s="225"/>
      <c r="DN112" s="225"/>
      <c r="DO112" s="226"/>
      <c r="DP112" s="224"/>
      <c r="DQ112" s="225"/>
      <c r="DR112" s="225"/>
      <c r="DS112" s="226"/>
      <c r="DT112" s="224"/>
      <c r="DU112" s="225"/>
      <c r="DV112" s="225"/>
      <c r="DW112" s="225"/>
      <c r="DX112" s="226"/>
      <c r="DY112" s="224"/>
      <c r="DZ112" s="225"/>
      <c r="EA112" s="225"/>
      <c r="EB112" s="226"/>
      <c r="EC112" s="224"/>
      <c r="ED112" s="225"/>
      <c r="EE112" s="225"/>
      <c r="EF112" s="226"/>
      <c r="EG112" s="224"/>
      <c r="EH112" s="225"/>
      <c r="EI112" s="225"/>
      <c r="EJ112" s="225"/>
      <c r="EK112" s="226"/>
    </row>
    <row r="113" spans="1:151" s="220" customFormat="1" ht="9" hidden="1" customHeight="1">
      <c r="B113" s="246" t="s">
        <v>63</v>
      </c>
      <c r="C113" s="247"/>
      <c r="D113" s="247"/>
      <c r="E113" s="247"/>
      <c r="F113" s="247"/>
      <c r="G113" s="247"/>
      <c r="H113" s="247"/>
      <c r="I113" s="247"/>
      <c r="J113" s="247"/>
      <c r="K113" s="247"/>
      <c r="L113" s="247"/>
      <c r="M113" s="247"/>
      <c r="N113" s="247"/>
      <c r="O113" s="247"/>
      <c r="P113" s="247"/>
      <c r="Q113" s="247"/>
      <c r="R113" s="247"/>
      <c r="S113" s="247"/>
      <c r="T113" s="247"/>
      <c r="U113" s="247"/>
      <c r="V113" s="247"/>
      <c r="W113" s="247"/>
      <c r="X113" s="247"/>
      <c r="Y113" s="247"/>
      <c r="Z113" s="247"/>
      <c r="AA113" s="247"/>
      <c r="AB113" s="247"/>
      <c r="AC113" s="247"/>
      <c r="AD113" s="247"/>
      <c r="AE113" s="247"/>
      <c r="AF113" s="247"/>
      <c r="AG113" s="247"/>
      <c r="AH113" s="247"/>
      <c r="AI113" s="247"/>
      <c r="AJ113" s="247"/>
      <c r="AK113" s="247"/>
      <c r="AL113" s="247"/>
      <c r="AM113" s="247"/>
      <c r="AN113" s="247"/>
      <c r="AO113" s="247"/>
      <c r="AP113" s="247"/>
      <c r="AQ113" s="247"/>
      <c r="AR113" s="247"/>
      <c r="AS113" s="247"/>
      <c r="AT113" s="247"/>
      <c r="AU113" s="247"/>
      <c r="AV113" s="247"/>
      <c r="AW113" s="247"/>
      <c r="AX113" s="247"/>
      <c r="AY113" s="247"/>
      <c r="AZ113" s="247"/>
      <c r="BA113" s="247"/>
      <c r="BB113" s="248"/>
      <c r="BC113" s="224"/>
      <c r="BD113" s="225"/>
      <c r="BE113" s="225"/>
      <c r="BF113" s="226"/>
      <c r="BG113" s="224"/>
      <c r="BH113" s="225"/>
      <c r="BI113" s="225"/>
      <c r="BJ113" s="225"/>
      <c r="BK113" s="226"/>
      <c r="BL113" s="224"/>
      <c r="BM113" s="225"/>
      <c r="BN113" s="225"/>
      <c r="BO113" s="226"/>
      <c r="BP113" s="224"/>
      <c r="BQ113" s="225"/>
      <c r="BR113" s="225"/>
      <c r="BS113" s="226"/>
      <c r="BT113" s="224"/>
      <c r="BU113" s="225"/>
      <c r="BV113" s="225"/>
      <c r="BW113" s="225"/>
      <c r="BX113" s="226"/>
      <c r="BY113" s="269"/>
      <c r="BZ113" s="270"/>
      <c r="CA113" s="270"/>
      <c r="CB113" s="271"/>
      <c r="CC113" s="269"/>
      <c r="CD113" s="270"/>
      <c r="CE113" s="270"/>
      <c r="CF113" s="226"/>
      <c r="CG113" s="224"/>
      <c r="CH113" s="225"/>
      <c r="CI113" s="225"/>
      <c r="CJ113" s="225"/>
      <c r="CK113" s="226"/>
      <c r="CL113" s="224"/>
      <c r="CM113" s="225"/>
      <c r="CN113" s="225"/>
      <c r="CO113" s="226"/>
      <c r="CP113" s="224"/>
      <c r="CQ113" s="225"/>
      <c r="CR113" s="225"/>
      <c r="CS113" s="226"/>
      <c r="CT113" s="224"/>
      <c r="CU113" s="225"/>
      <c r="CV113" s="225"/>
      <c r="CW113" s="225"/>
      <c r="CX113" s="226"/>
      <c r="CY113" s="224"/>
      <c r="CZ113" s="225"/>
      <c r="DA113" s="225"/>
      <c r="DB113" s="226"/>
      <c r="DC113" s="224"/>
      <c r="DD113" s="225"/>
      <c r="DE113" s="225"/>
      <c r="DF113" s="225"/>
      <c r="DG113" s="257"/>
      <c r="DH113" s="225"/>
      <c r="DI113" s="225"/>
      <c r="DJ113" s="225"/>
      <c r="DK113" s="226"/>
      <c r="DL113" s="224"/>
      <c r="DM113" s="225"/>
      <c r="DN113" s="225"/>
      <c r="DO113" s="226"/>
      <c r="DP113" s="224"/>
      <c r="DQ113" s="225"/>
      <c r="DR113" s="225"/>
      <c r="DS113" s="226"/>
      <c r="DT113" s="224"/>
      <c r="DU113" s="225"/>
      <c r="DV113" s="225"/>
      <c r="DW113" s="225"/>
      <c r="DX113" s="226"/>
      <c r="DY113" s="224"/>
      <c r="DZ113" s="225"/>
      <c r="EA113" s="225"/>
      <c r="EB113" s="226"/>
      <c r="EC113" s="224"/>
      <c r="ED113" s="225"/>
      <c r="EE113" s="225"/>
      <c r="EF113" s="226"/>
      <c r="EG113" s="224"/>
      <c r="EH113" s="225"/>
      <c r="EI113" s="225"/>
      <c r="EJ113" s="225"/>
      <c r="EK113" s="226"/>
    </row>
    <row r="114" spans="1:151" s="220" customFormat="1" ht="9" hidden="1" customHeight="1">
      <c r="B114" s="246" t="s">
        <v>278</v>
      </c>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c r="Y114" s="247"/>
      <c r="Z114" s="247"/>
      <c r="AA114" s="247"/>
      <c r="AB114" s="247"/>
      <c r="AC114" s="247"/>
      <c r="AD114" s="247"/>
      <c r="AE114" s="247"/>
      <c r="AF114" s="247"/>
      <c r="AG114" s="247"/>
      <c r="AH114" s="247"/>
      <c r="AI114" s="247"/>
      <c r="AJ114" s="247"/>
      <c r="AK114" s="247"/>
      <c r="AL114" s="247"/>
      <c r="AM114" s="247"/>
      <c r="AN114" s="247"/>
      <c r="AO114" s="247"/>
      <c r="AP114" s="247"/>
      <c r="AQ114" s="247"/>
      <c r="AR114" s="247"/>
      <c r="AS114" s="247"/>
      <c r="AT114" s="247"/>
      <c r="AU114" s="247"/>
      <c r="AV114" s="247"/>
      <c r="AW114" s="247"/>
      <c r="AX114" s="247"/>
      <c r="AY114" s="247"/>
      <c r="AZ114" s="247"/>
      <c r="BA114" s="247"/>
      <c r="BB114" s="248"/>
      <c r="BC114" s="224"/>
      <c r="BD114" s="225"/>
      <c r="BE114" s="225"/>
      <c r="BF114" s="226"/>
      <c r="BG114" s="224"/>
      <c r="BH114" s="225"/>
      <c r="BI114" s="225"/>
      <c r="BJ114" s="225"/>
      <c r="BK114" s="226"/>
      <c r="BL114" s="224"/>
      <c r="BM114" s="225"/>
      <c r="BN114" s="225"/>
      <c r="BO114" s="226"/>
      <c r="BP114" s="224"/>
      <c r="BQ114" s="225"/>
      <c r="BR114" s="225"/>
      <c r="BS114" s="226"/>
      <c r="BT114" s="224"/>
      <c r="BU114" s="225"/>
      <c r="BV114" s="225"/>
      <c r="BW114" s="225"/>
      <c r="BX114" s="226"/>
      <c r="BY114" s="324"/>
      <c r="BZ114" s="323"/>
      <c r="CA114" s="323"/>
      <c r="CB114" s="321"/>
      <c r="CC114" s="269"/>
      <c r="CD114" s="270"/>
      <c r="CE114" s="270"/>
      <c r="CF114" s="226"/>
      <c r="CG114" s="224"/>
      <c r="CH114" s="225"/>
      <c r="CI114" s="225"/>
      <c r="CJ114" s="225"/>
      <c r="CK114" s="226"/>
      <c r="CL114" s="224"/>
      <c r="CM114" s="225"/>
      <c r="CN114" s="225"/>
      <c r="CO114" s="226"/>
      <c r="CP114" s="224"/>
      <c r="CQ114" s="225"/>
      <c r="CR114" s="225"/>
      <c r="CS114" s="226"/>
      <c r="CT114" s="224"/>
      <c r="CU114" s="225"/>
      <c r="CV114" s="225"/>
      <c r="CW114" s="225"/>
      <c r="CX114" s="226"/>
      <c r="CY114" s="224"/>
      <c r="CZ114" s="225"/>
      <c r="DA114" s="225"/>
      <c r="DB114" s="226"/>
      <c r="DC114" s="224"/>
      <c r="DD114" s="225"/>
      <c r="DE114" s="225"/>
      <c r="DF114" s="225"/>
      <c r="DG114" s="257"/>
      <c r="DH114" s="225"/>
      <c r="DI114" s="225"/>
      <c r="DJ114" s="225"/>
      <c r="DK114" s="226"/>
      <c r="DL114" s="224"/>
      <c r="DM114" s="225"/>
      <c r="DN114" s="225"/>
      <c r="DO114" s="226"/>
      <c r="DP114" s="224"/>
      <c r="DQ114" s="225"/>
      <c r="DR114" s="225"/>
      <c r="DS114" s="226"/>
      <c r="DT114" s="224"/>
      <c r="DU114" s="225"/>
      <c r="DV114" s="225"/>
      <c r="DW114" s="225"/>
      <c r="DX114" s="226"/>
      <c r="DY114" s="224"/>
      <c r="DZ114" s="225"/>
      <c r="EA114" s="225"/>
      <c r="EB114" s="226"/>
      <c r="EC114" s="224"/>
      <c r="ED114" s="225"/>
      <c r="EE114" s="225"/>
      <c r="EF114" s="226"/>
      <c r="EG114" s="224"/>
      <c r="EH114" s="225"/>
      <c r="EI114" s="225"/>
      <c r="EJ114" s="225"/>
      <c r="EK114" s="226"/>
    </row>
    <row r="115" spans="1:151" s="220" customFormat="1" ht="9" customHeight="1">
      <c r="B115" s="246" t="s">
        <v>192</v>
      </c>
      <c r="C115" s="247"/>
      <c r="D115" s="247"/>
      <c r="E115" s="247"/>
      <c r="F115" s="247"/>
      <c r="G115" s="247"/>
      <c r="H115" s="247"/>
      <c r="I115" s="247"/>
      <c r="J115" s="247"/>
      <c r="K115" s="247"/>
      <c r="L115" s="247"/>
      <c r="M115" s="247"/>
      <c r="N115" s="247"/>
      <c r="O115" s="247"/>
      <c r="P115" s="247"/>
      <c r="Q115" s="247"/>
      <c r="R115" s="247"/>
      <c r="S115" s="247"/>
      <c r="T115" s="247"/>
      <c r="U115" s="247"/>
      <c r="V115" s="247"/>
      <c r="W115" s="247"/>
      <c r="X115" s="247"/>
      <c r="Y115" s="247"/>
      <c r="Z115" s="247"/>
      <c r="AA115" s="247"/>
      <c r="AB115" s="247"/>
      <c r="AC115" s="247"/>
      <c r="AD115" s="247"/>
      <c r="AE115" s="247"/>
      <c r="AF115" s="247"/>
      <c r="AG115" s="247"/>
      <c r="AH115" s="247"/>
      <c r="AI115" s="247"/>
      <c r="AJ115" s="247"/>
      <c r="AK115" s="247"/>
      <c r="AL115" s="247"/>
      <c r="AM115" s="247"/>
      <c r="AN115" s="247"/>
      <c r="AO115" s="247"/>
      <c r="AP115" s="247"/>
      <c r="AQ115" s="247"/>
      <c r="AR115" s="247"/>
      <c r="AS115" s="247"/>
      <c r="AT115" s="247"/>
      <c r="AU115" s="247"/>
      <c r="AV115" s="247"/>
      <c r="AW115" s="247"/>
      <c r="AX115" s="247"/>
      <c r="AY115" s="247"/>
      <c r="AZ115" s="247"/>
      <c r="BA115" s="247"/>
      <c r="BB115" s="374"/>
      <c r="BC115" s="224"/>
      <c r="BD115" s="225"/>
      <c r="BE115" s="225"/>
      <c r="BF115" s="226"/>
      <c r="BG115" s="224"/>
      <c r="BH115" s="225"/>
      <c r="BI115" s="225"/>
      <c r="BJ115" s="225"/>
      <c r="BK115" s="226"/>
      <c r="BL115" s="224"/>
      <c r="BM115" s="225"/>
      <c r="BN115" s="225"/>
      <c r="BO115" s="226"/>
      <c r="BP115" s="224"/>
      <c r="BQ115" s="225"/>
      <c r="BR115" s="225"/>
      <c r="BS115" s="226"/>
      <c r="BT115" s="224"/>
      <c r="BU115" s="225"/>
      <c r="BV115" s="225"/>
      <c r="BW115" s="225"/>
      <c r="BX115" s="226"/>
      <c r="BY115" s="224"/>
      <c r="BZ115" s="225"/>
      <c r="CA115" s="225"/>
      <c r="CB115" s="226"/>
      <c r="CC115" s="332"/>
      <c r="CD115" s="270" t="s">
        <v>336</v>
      </c>
      <c r="CE115" s="270"/>
      <c r="CF115" s="271"/>
      <c r="CG115" s="269"/>
      <c r="CH115" s="270"/>
      <c r="CI115" s="270"/>
      <c r="CJ115" s="270"/>
      <c r="CK115" s="271"/>
      <c r="CL115" s="269"/>
      <c r="CM115" s="270"/>
      <c r="CN115" s="270"/>
      <c r="CO115" s="271"/>
      <c r="CP115" s="269"/>
      <c r="CQ115" s="270"/>
      <c r="CR115" s="270"/>
      <c r="CS115" s="226"/>
      <c r="CT115" s="224"/>
      <c r="CU115" s="225"/>
      <c r="CV115" s="225"/>
      <c r="CW115" s="225"/>
      <c r="CX115" s="226"/>
      <c r="CY115" s="224"/>
      <c r="CZ115" s="225"/>
      <c r="DA115" s="225"/>
      <c r="DB115" s="226"/>
      <c r="DC115" s="224"/>
      <c r="DD115" s="225"/>
      <c r="DE115" s="225"/>
      <c r="DF115" s="225"/>
      <c r="DG115" s="257"/>
      <c r="DH115" s="225"/>
      <c r="DI115" s="225"/>
      <c r="DJ115" s="225"/>
      <c r="DK115" s="226"/>
      <c r="DL115" s="224"/>
      <c r="DM115" s="225"/>
      <c r="DN115" s="225"/>
      <c r="DO115" s="226"/>
      <c r="DP115" s="224"/>
      <c r="DQ115" s="225"/>
      <c r="DR115" s="225"/>
      <c r="DS115" s="226"/>
      <c r="DT115" s="224"/>
      <c r="DU115" s="225"/>
      <c r="DV115" s="225"/>
      <c r="DW115" s="225"/>
      <c r="DX115" s="226"/>
      <c r="DY115" s="224"/>
      <c r="DZ115" s="225"/>
      <c r="EA115" s="225"/>
      <c r="EB115" s="226"/>
      <c r="EC115" s="224"/>
      <c r="ED115" s="225"/>
      <c r="EE115" s="225"/>
      <c r="EF115" s="226"/>
      <c r="EG115" s="224"/>
      <c r="EH115" s="225"/>
      <c r="EI115" s="225"/>
      <c r="EJ115" s="225"/>
      <c r="EK115" s="226"/>
    </row>
    <row r="116" spans="1:151" s="220" customFormat="1" ht="9" hidden="1" customHeight="1">
      <c r="B116" s="246" t="s">
        <v>190</v>
      </c>
      <c r="C116" s="247"/>
      <c r="D116" s="247"/>
      <c r="E116" s="247"/>
      <c r="F116" s="247"/>
      <c r="G116" s="247"/>
      <c r="H116" s="247"/>
      <c r="I116" s="247"/>
      <c r="J116" s="247"/>
      <c r="K116" s="247"/>
      <c r="L116" s="247"/>
      <c r="M116" s="247"/>
      <c r="N116" s="247"/>
      <c r="O116" s="247"/>
      <c r="P116" s="247"/>
      <c r="Q116" s="247"/>
      <c r="R116" s="247"/>
      <c r="S116" s="247"/>
      <c r="T116" s="247"/>
      <c r="U116" s="247"/>
      <c r="V116" s="247"/>
      <c r="W116" s="247"/>
      <c r="X116" s="247"/>
      <c r="Y116" s="247"/>
      <c r="Z116" s="247"/>
      <c r="AA116" s="247"/>
      <c r="AB116" s="247"/>
      <c r="AC116" s="247"/>
      <c r="AD116" s="247"/>
      <c r="AE116" s="247"/>
      <c r="AF116" s="247"/>
      <c r="AG116" s="247"/>
      <c r="AH116" s="247"/>
      <c r="AI116" s="247"/>
      <c r="AJ116" s="247"/>
      <c r="AK116" s="247"/>
      <c r="AL116" s="247"/>
      <c r="AM116" s="247"/>
      <c r="AN116" s="247"/>
      <c r="AO116" s="247"/>
      <c r="AP116" s="247"/>
      <c r="AQ116" s="247"/>
      <c r="AR116" s="247"/>
      <c r="AS116" s="247"/>
      <c r="AT116" s="247"/>
      <c r="AU116" s="247"/>
      <c r="AV116" s="247"/>
      <c r="AW116" s="247"/>
      <c r="AX116" s="247"/>
      <c r="AY116" s="247"/>
      <c r="AZ116" s="247"/>
      <c r="BA116" s="247"/>
      <c r="BB116" s="248"/>
      <c r="BC116" s="224"/>
      <c r="BD116" s="225"/>
      <c r="BE116" s="225"/>
      <c r="BF116" s="226"/>
      <c r="BG116" s="224"/>
      <c r="BH116" s="225"/>
      <c r="BI116" s="225"/>
      <c r="BJ116" s="225"/>
      <c r="BK116" s="226"/>
      <c r="BL116" s="224"/>
      <c r="BM116" s="225"/>
      <c r="BN116" s="225"/>
      <c r="BO116" s="226"/>
      <c r="BP116" s="224"/>
      <c r="BQ116" s="225"/>
      <c r="BR116" s="225"/>
      <c r="BS116" s="226"/>
      <c r="BT116" s="224"/>
      <c r="BU116" s="225"/>
      <c r="BV116" s="225"/>
      <c r="BW116" s="225"/>
      <c r="BX116" s="226"/>
      <c r="BY116" s="224"/>
      <c r="BZ116" s="225"/>
      <c r="CA116" s="225"/>
      <c r="CB116" s="226"/>
      <c r="CC116" s="239"/>
      <c r="CD116" s="235"/>
      <c r="CE116" s="270"/>
      <c r="CF116" s="271"/>
      <c r="CG116" s="269"/>
      <c r="CH116" s="270"/>
      <c r="CI116" s="270"/>
      <c r="CJ116" s="270"/>
      <c r="CK116" s="271"/>
      <c r="CL116" s="269"/>
      <c r="CM116" s="270"/>
      <c r="CN116" s="270"/>
      <c r="CO116" s="271"/>
      <c r="CP116" s="269"/>
      <c r="CQ116" s="270"/>
      <c r="CR116" s="270"/>
      <c r="CS116" s="226"/>
      <c r="CT116" s="224"/>
      <c r="CU116" s="225"/>
      <c r="CV116" s="225"/>
      <c r="CW116" s="225"/>
      <c r="CX116" s="226"/>
      <c r="CY116" s="224"/>
      <c r="CZ116" s="225"/>
      <c r="DA116" s="225"/>
      <c r="DB116" s="226"/>
      <c r="DC116" s="224"/>
      <c r="DD116" s="225"/>
      <c r="DE116" s="225"/>
      <c r="DF116" s="225"/>
      <c r="DG116" s="257"/>
      <c r="DH116" s="225"/>
      <c r="DI116" s="225"/>
      <c r="DJ116" s="225"/>
      <c r="DK116" s="226"/>
      <c r="DL116" s="224"/>
      <c r="DM116" s="225"/>
      <c r="DN116" s="225"/>
      <c r="DO116" s="226"/>
      <c r="DP116" s="224"/>
      <c r="DQ116" s="225"/>
      <c r="DR116" s="225"/>
      <c r="DS116" s="226"/>
      <c r="DT116" s="224"/>
      <c r="DU116" s="225"/>
      <c r="DV116" s="225"/>
      <c r="DW116" s="225"/>
      <c r="DX116" s="226"/>
      <c r="DY116" s="224"/>
      <c r="DZ116" s="225"/>
      <c r="EA116" s="225"/>
      <c r="EB116" s="226"/>
      <c r="EC116" s="224"/>
      <c r="ED116" s="225"/>
      <c r="EE116" s="225"/>
      <c r="EF116" s="226"/>
      <c r="EG116" s="224"/>
      <c r="EH116" s="225"/>
      <c r="EI116" s="225"/>
      <c r="EJ116" s="225"/>
      <c r="EK116" s="226"/>
    </row>
    <row r="117" spans="1:151" s="220" customFormat="1" ht="9" hidden="1" customHeight="1">
      <c r="B117" s="246" t="s">
        <v>191</v>
      </c>
      <c r="C117" s="247"/>
      <c r="D117" s="247"/>
      <c r="E117" s="247"/>
      <c r="F117" s="247"/>
      <c r="G117" s="247"/>
      <c r="H117" s="247"/>
      <c r="I117" s="247"/>
      <c r="J117" s="247"/>
      <c r="K117" s="247"/>
      <c r="L117" s="247"/>
      <c r="M117" s="247"/>
      <c r="N117" s="247"/>
      <c r="O117" s="247"/>
      <c r="P117" s="247"/>
      <c r="Q117" s="247"/>
      <c r="R117" s="247"/>
      <c r="S117" s="247"/>
      <c r="T117" s="247"/>
      <c r="U117" s="247"/>
      <c r="V117" s="247"/>
      <c r="W117" s="247"/>
      <c r="X117" s="247"/>
      <c r="Y117" s="247"/>
      <c r="Z117" s="247"/>
      <c r="AA117" s="247"/>
      <c r="AB117" s="247"/>
      <c r="AC117" s="247"/>
      <c r="AD117" s="247"/>
      <c r="AE117" s="247"/>
      <c r="AF117" s="247"/>
      <c r="AG117" s="247"/>
      <c r="AH117" s="247"/>
      <c r="AI117" s="247"/>
      <c r="AJ117" s="247"/>
      <c r="AK117" s="247"/>
      <c r="AL117" s="247"/>
      <c r="AM117" s="247"/>
      <c r="AN117" s="247"/>
      <c r="AO117" s="247"/>
      <c r="AP117" s="247"/>
      <c r="AQ117" s="247"/>
      <c r="AR117" s="247"/>
      <c r="AS117" s="247"/>
      <c r="AT117" s="247"/>
      <c r="AU117" s="247"/>
      <c r="AV117" s="247"/>
      <c r="AW117" s="247"/>
      <c r="AX117" s="247"/>
      <c r="AY117" s="247"/>
      <c r="AZ117" s="247"/>
      <c r="BA117" s="247"/>
      <c r="BB117" s="248"/>
      <c r="BC117" s="224"/>
      <c r="BD117" s="225"/>
      <c r="BE117" s="225"/>
      <c r="BF117" s="226"/>
      <c r="BG117" s="224"/>
      <c r="BH117" s="225"/>
      <c r="BI117" s="225"/>
      <c r="BJ117" s="225"/>
      <c r="BK117" s="226"/>
      <c r="BL117" s="224"/>
      <c r="BM117" s="225"/>
      <c r="BN117" s="225"/>
      <c r="BO117" s="226"/>
      <c r="BP117" s="224"/>
      <c r="BQ117" s="225"/>
      <c r="BR117" s="225"/>
      <c r="BS117" s="226"/>
      <c r="BT117" s="224"/>
      <c r="BU117" s="225"/>
      <c r="BV117" s="225"/>
      <c r="BW117" s="225"/>
      <c r="BX117" s="226"/>
      <c r="BY117" s="224"/>
      <c r="BZ117" s="225"/>
      <c r="CA117" s="225"/>
      <c r="CB117" s="226"/>
      <c r="CC117" s="324"/>
      <c r="CD117" s="323"/>
      <c r="CE117" s="323"/>
      <c r="CF117" s="321"/>
      <c r="CG117" s="324"/>
      <c r="CH117" s="323"/>
      <c r="CI117" s="323"/>
      <c r="CJ117" s="323"/>
      <c r="CK117" s="271"/>
      <c r="CL117" s="269"/>
      <c r="CM117" s="270"/>
      <c r="CN117" s="270"/>
      <c r="CO117" s="271"/>
      <c r="CP117" s="269"/>
      <c r="CQ117" s="270"/>
      <c r="CR117" s="270"/>
      <c r="CS117" s="226"/>
      <c r="CT117" s="224"/>
      <c r="CU117" s="225"/>
      <c r="CV117" s="225"/>
      <c r="CW117" s="225"/>
      <c r="CX117" s="226"/>
      <c r="CY117" s="224"/>
      <c r="CZ117" s="225"/>
      <c r="DA117" s="225"/>
      <c r="DB117" s="226"/>
      <c r="DC117" s="224"/>
      <c r="DD117" s="225"/>
      <c r="DE117" s="225"/>
      <c r="DF117" s="225"/>
      <c r="DG117" s="257"/>
      <c r="DH117" s="225"/>
      <c r="DI117" s="225"/>
      <c r="DJ117" s="225"/>
      <c r="DK117" s="226"/>
      <c r="DL117" s="224"/>
      <c r="DM117" s="225"/>
      <c r="DN117" s="225"/>
      <c r="DO117" s="226"/>
      <c r="DP117" s="224"/>
      <c r="DQ117" s="225"/>
      <c r="DR117" s="225"/>
      <c r="DS117" s="226"/>
      <c r="DT117" s="224"/>
      <c r="DU117" s="225"/>
      <c r="DV117" s="225"/>
      <c r="DW117" s="225"/>
      <c r="DX117" s="226"/>
      <c r="DY117" s="224"/>
      <c r="DZ117" s="225"/>
      <c r="EA117" s="225"/>
      <c r="EB117" s="226"/>
      <c r="EC117" s="224"/>
      <c r="ED117" s="225"/>
      <c r="EE117" s="225"/>
      <c r="EF117" s="226"/>
      <c r="EG117" s="224"/>
      <c r="EH117" s="225"/>
      <c r="EI117" s="225"/>
      <c r="EJ117" s="225"/>
      <c r="EK117" s="226"/>
      <c r="EU117" s="244"/>
    </row>
    <row r="118" spans="1:151" hidden="1">
      <c r="A118"/>
      <c r="B118" s="249" t="s">
        <v>201</v>
      </c>
      <c r="C118" s="265"/>
      <c r="D118" s="265"/>
      <c r="E118" s="265"/>
      <c r="F118" s="265"/>
      <c r="G118" s="265"/>
      <c r="H118" s="265"/>
      <c r="I118" s="265"/>
      <c r="J118" s="265"/>
      <c r="K118" s="265"/>
      <c r="L118" s="265"/>
      <c r="M118" s="265"/>
      <c r="N118" s="265"/>
      <c r="O118" s="265"/>
      <c r="P118" s="265"/>
      <c r="Q118" s="265"/>
      <c r="R118" s="265"/>
      <c r="S118" s="265"/>
      <c r="T118" s="265"/>
      <c r="U118" s="265"/>
      <c r="V118" s="265"/>
      <c r="W118" s="265"/>
      <c r="X118" s="265"/>
      <c r="Y118" s="265"/>
      <c r="Z118" s="265"/>
      <c r="AA118" s="265"/>
      <c r="AB118" s="265"/>
      <c r="AC118" s="265"/>
      <c r="AD118" s="265"/>
      <c r="AE118" s="265"/>
      <c r="AF118" s="265"/>
      <c r="AG118" s="265"/>
      <c r="AH118" s="265"/>
      <c r="AI118" s="265"/>
      <c r="AJ118" s="265"/>
      <c r="AK118" s="265"/>
      <c r="AL118" s="265"/>
      <c r="AM118" s="265"/>
      <c r="AN118" s="265"/>
      <c r="AO118" s="265"/>
      <c r="AP118" s="265"/>
      <c r="AQ118" s="265"/>
      <c r="AR118" s="265"/>
      <c r="AS118" s="265"/>
      <c r="AT118" s="265"/>
      <c r="AU118" s="265"/>
      <c r="AV118" s="265"/>
      <c r="AW118" s="265"/>
      <c r="AX118" s="265"/>
      <c r="AY118" s="265"/>
      <c r="AZ118" s="265"/>
      <c r="BA118" s="265"/>
      <c r="BB118" s="251" t="s">
        <v>320</v>
      </c>
      <c r="BC118" s="266"/>
      <c r="BD118" s="265"/>
      <c r="BE118" s="265"/>
      <c r="BF118" s="265"/>
      <c r="BG118" s="265"/>
      <c r="BH118" s="265"/>
      <c r="BI118" s="265"/>
      <c r="BJ118" s="265"/>
      <c r="BK118" s="265"/>
      <c r="BL118" s="265"/>
      <c r="BM118" s="265"/>
      <c r="BN118" s="265"/>
      <c r="BO118" s="265"/>
      <c r="BP118" s="265"/>
      <c r="BQ118" s="265"/>
      <c r="BR118" s="265"/>
      <c r="BS118" s="265"/>
      <c r="BT118" s="265"/>
      <c r="BU118" s="265"/>
      <c r="BV118" s="265"/>
      <c r="BW118" s="265"/>
      <c r="BX118" s="265"/>
      <c r="BY118" s="265"/>
      <c r="BZ118" s="265"/>
      <c r="CA118" s="265"/>
      <c r="CB118" s="265"/>
      <c r="CC118" s="265"/>
      <c r="CD118" s="265"/>
      <c r="CE118" s="265"/>
      <c r="CF118" s="265"/>
      <c r="CG118" s="265"/>
      <c r="CH118" s="265"/>
      <c r="CI118" s="265"/>
      <c r="CJ118" s="265"/>
      <c r="CK118" s="265"/>
      <c r="CL118" s="265"/>
      <c r="CM118" s="265"/>
      <c r="CN118" s="265"/>
      <c r="CO118" s="265"/>
      <c r="CP118" s="265"/>
      <c r="CQ118" s="265"/>
      <c r="CR118" s="265"/>
      <c r="CS118" s="265"/>
      <c r="CT118" s="265"/>
      <c r="CU118" s="265"/>
      <c r="CV118" s="265"/>
      <c r="CW118" s="265"/>
      <c r="CX118" s="265"/>
      <c r="CY118" s="265"/>
      <c r="CZ118" s="265"/>
      <c r="DA118" s="265"/>
      <c r="DB118" s="265"/>
      <c r="DC118" s="265"/>
      <c r="DD118" s="265"/>
      <c r="DE118" s="265"/>
      <c r="DF118" s="265"/>
      <c r="DG118" s="267"/>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5"/>
      <c r="EC118" s="265"/>
      <c r="ED118" s="265"/>
      <c r="EE118" s="265"/>
      <c r="EF118" s="265"/>
      <c r="EG118" s="265"/>
      <c r="EH118" s="265"/>
      <c r="EI118" s="265"/>
      <c r="EJ118" s="265"/>
      <c r="EK118" s="268"/>
    </row>
    <row r="119" spans="1:151" s="220" customFormat="1" ht="9" hidden="1" customHeight="1">
      <c r="B119" s="246" t="s">
        <v>220</v>
      </c>
      <c r="C119" s="247"/>
      <c r="D119" s="247"/>
      <c r="E119" s="247"/>
      <c r="F119" s="247"/>
      <c r="G119" s="247"/>
      <c r="H119" s="247"/>
      <c r="I119" s="247"/>
      <c r="J119" s="247"/>
      <c r="K119" s="247"/>
      <c r="L119" s="247"/>
      <c r="M119" s="247"/>
      <c r="N119" s="247"/>
      <c r="O119" s="247"/>
      <c r="P119" s="247"/>
      <c r="Q119" s="247"/>
      <c r="R119" s="247"/>
      <c r="S119" s="247"/>
      <c r="T119" s="247"/>
      <c r="U119" s="247"/>
      <c r="V119" s="247"/>
      <c r="W119" s="247"/>
      <c r="X119" s="247"/>
      <c r="Y119" s="247"/>
      <c r="Z119" s="247"/>
      <c r="AA119" s="247"/>
      <c r="AB119" s="247"/>
      <c r="AC119" s="247"/>
      <c r="AD119" s="247"/>
      <c r="AE119" s="247"/>
      <c r="AF119" s="247"/>
      <c r="AG119" s="247"/>
      <c r="AH119" s="247"/>
      <c r="AI119" s="247"/>
      <c r="AJ119" s="247"/>
      <c r="AK119" s="247"/>
      <c r="AL119" s="247"/>
      <c r="AM119" s="247"/>
      <c r="AN119" s="247"/>
      <c r="AO119" s="247"/>
      <c r="AP119" s="247"/>
      <c r="AQ119" s="247"/>
      <c r="AR119" s="247"/>
      <c r="AS119" s="247"/>
      <c r="AT119" s="247"/>
      <c r="AU119" s="247"/>
      <c r="AV119" s="247"/>
      <c r="AW119" s="247"/>
      <c r="AX119" s="247"/>
      <c r="AY119" s="247"/>
      <c r="AZ119" s="247"/>
      <c r="BA119" s="247"/>
      <c r="BB119" s="248"/>
      <c r="BC119" s="224"/>
      <c r="BD119" s="225"/>
      <c r="BE119" s="225"/>
      <c r="BF119" s="226"/>
      <c r="BG119" s="224"/>
      <c r="BH119" s="225"/>
      <c r="BI119" s="225"/>
      <c r="BJ119" s="225"/>
      <c r="BK119" s="226"/>
      <c r="BL119" s="224"/>
      <c r="BM119" s="225"/>
      <c r="BN119" s="225"/>
      <c r="BO119" s="226"/>
      <c r="BP119" s="224"/>
      <c r="BQ119" s="270"/>
      <c r="BR119" s="270"/>
      <c r="BS119" s="271"/>
      <c r="BT119" s="269"/>
      <c r="BU119" s="270" t="s">
        <v>227</v>
      </c>
      <c r="BV119" s="270"/>
      <c r="BW119" s="270"/>
      <c r="BX119" s="271"/>
      <c r="BY119" s="269"/>
      <c r="BZ119" s="270"/>
      <c r="CA119" s="270"/>
      <c r="CB119" s="271"/>
      <c r="CC119" s="224"/>
      <c r="CD119" s="225"/>
      <c r="CE119" s="225"/>
      <c r="CF119" s="226"/>
      <c r="CG119" s="225"/>
      <c r="CH119" s="225"/>
      <c r="CI119" s="225"/>
      <c r="CJ119" s="225"/>
      <c r="CK119" s="226"/>
      <c r="CL119" s="225"/>
      <c r="CM119" s="225"/>
      <c r="CN119" s="225"/>
      <c r="CO119" s="226"/>
      <c r="CP119" s="224"/>
      <c r="CQ119" s="225"/>
      <c r="CR119" s="225"/>
      <c r="CS119" s="226"/>
      <c r="CT119" s="224"/>
      <c r="CU119" s="225"/>
      <c r="CV119" s="225"/>
      <c r="CW119" s="225"/>
      <c r="CX119" s="226"/>
      <c r="CY119" s="224"/>
      <c r="CZ119" s="225"/>
      <c r="DA119" s="225"/>
      <c r="DB119" s="226"/>
      <c r="DC119" s="224"/>
      <c r="DD119" s="225"/>
      <c r="DE119" s="225"/>
      <c r="DF119" s="225"/>
      <c r="DG119" s="257"/>
      <c r="DH119" s="225"/>
      <c r="DI119" s="225"/>
      <c r="DJ119" s="225"/>
      <c r="DK119" s="226"/>
      <c r="DL119" s="224"/>
      <c r="DM119" s="225"/>
      <c r="DN119" s="225"/>
      <c r="DO119" s="226"/>
      <c r="DP119" s="224"/>
      <c r="DQ119" s="225"/>
      <c r="DR119" s="225"/>
      <c r="DS119" s="226"/>
      <c r="DT119" s="224"/>
      <c r="DU119" s="225"/>
      <c r="DV119" s="225"/>
      <c r="DW119" s="225"/>
      <c r="DX119" s="226"/>
      <c r="DY119" s="224"/>
      <c r="DZ119" s="225"/>
      <c r="EA119" s="225"/>
      <c r="EB119" s="226"/>
      <c r="EC119" s="224"/>
      <c r="ED119" s="225"/>
      <c r="EE119" s="225"/>
      <c r="EF119" s="226"/>
      <c r="EG119" s="224"/>
      <c r="EH119" s="225"/>
      <c r="EI119" s="225"/>
      <c r="EJ119" s="225"/>
      <c r="EK119" s="226"/>
    </row>
    <row r="120" spans="1:151" s="220" customFormat="1" ht="9" hidden="1" customHeight="1">
      <c r="B120" s="246" t="s">
        <v>53</v>
      </c>
      <c r="C120" s="247"/>
      <c r="D120" s="247"/>
      <c r="E120" s="247"/>
      <c r="F120" s="247"/>
      <c r="G120" s="247"/>
      <c r="H120" s="247"/>
      <c r="I120" s="247"/>
      <c r="J120" s="247"/>
      <c r="K120" s="247"/>
      <c r="L120" s="247"/>
      <c r="M120" s="247"/>
      <c r="N120" s="247"/>
      <c r="O120" s="247"/>
      <c r="P120" s="247"/>
      <c r="Q120" s="247"/>
      <c r="R120" s="247"/>
      <c r="S120" s="247"/>
      <c r="T120" s="247"/>
      <c r="U120" s="247"/>
      <c r="V120" s="247"/>
      <c r="W120" s="247"/>
      <c r="X120" s="247"/>
      <c r="Y120" s="247"/>
      <c r="Z120" s="247"/>
      <c r="AA120" s="247"/>
      <c r="AB120" s="247"/>
      <c r="AC120" s="247"/>
      <c r="AD120" s="247"/>
      <c r="AE120" s="247"/>
      <c r="AF120" s="247"/>
      <c r="AG120" s="247"/>
      <c r="AH120" s="247"/>
      <c r="AI120" s="247"/>
      <c r="AJ120" s="247"/>
      <c r="AK120" s="247"/>
      <c r="AL120" s="247"/>
      <c r="AM120" s="247"/>
      <c r="AN120" s="247"/>
      <c r="AO120" s="247"/>
      <c r="AP120" s="247"/>
      <c r="AQ120" s="247"/>
      <c r="AR120" s="247"/>
      <c r="AS120" s="247"/>
      <c r="AT120" s="247"/>
      <c r="AU120" s="247"/>
      <c r="AV120" s="247"/>
      <c r="AW120" s="247"/>
      <c r="AX120" s="247"/>
      <c r="AY120" s="247"/>
      <c r="AZ120" s="247"/>
      <c r="BA120" s="247"/>
      <c r="BB120" s="248"/>
      <c r="BC120" s="224"/>
      <c r="BD120" s="225"/>
      <c r="BE120" s="225"/>
      <c r="BF120" s="226"/>
      <c r="BG120" s="224"/>
      <c r="BH120" s="225"/>
      <c r="BI120" s="225"/>
      <c r="BJ120" s="225"/>
      <c r="BK120" s="226"/>
      <c r="BL120" s="224"/>
      <c r="BM120" s="225"/>
      <c r="BN120" s="225"/>
      <c r="BO120" s="226"/>
      <c r="BP120" s="224"/>
      <c r="BQ120" s="270"/>
      <c r="BR120" s="270"/>
      <c r="BS120" s="271"/>
      <c r="BT120" s="269"/>
      <c r="BU120" s="270" t="s">
        <v>227</v>
      </c>
      <c r="BV120" s="270"/>
      <c r="BW120" s="270"/>
      <c r="BX120" s="271"/>
      <c r="BY120" s="269"/>
      <c r="BZ120" s="270"/>
      <c r="CA120" s="270"/>
      <c r="CB120" s="271"/>
      <c r="CC120" s="225"/>
      <c r="CD120" s="225"/>
      <c r="CE120" s="225"/>
      <c r="CF120" s="226"/>
      <c r="CG120" s="225"/>
      <c r="CH120" s="225"/>
      <c r="CI120" s="225"/>
      <c r="CJ120" s="225"/>
      <c r="CK120" s="226"/>
      <c r="CL120" s="225"/>
      <c r="CM120" s="225"/>
      <c r="CN120" s="225"/>
      <c r="CO120" s="226"/>
      <c r="CP120" s="224"/>
      <c r="CQ120" s="225"/>
      <c r="CR120" s="225"/>
      <c r="CS120" s="226"/>
      <c r="CT120" s="224"/>
      <c r="CU120" s="225"/>
      <c r="CV120" s="225"/>
      <c r="CW120" s="225"/>
      <c r="CX120" s="226"/>
      <c r="CY120" s="224"/>
      <c r="CZ120" s="225"/>
      <c r="DA120" s="225"/>
      <c r="DB120" s="226"/>
      <c r="DC120" s="224"/>
      <c r="DD120" s="225"/>
      <c r="DE120" s="225"/>
      <c r="DF120" s="225"/>
      <c r="DG120" s="257"/>
      <c r="DH120" s="225"/>
      <c r="DI120" s="225"/>
      <c r="DJ120" s="225"/>
      <c r="DK120" s="226"/>
      <c r="DL120" s="224"/>
      <c r="DM120" s="225"/>
      <c r="DN120" s="225"/>
      <c r="DO120" s="226"/>
      <c r="DP120" s="224"/>
      <c r="DQ120" s="225"/>
      <c r="DR120" s="225"/>
      <c r="DS120" s="226"/>
      <c r="DT120" s="224"/>
      <c r="DU120" s="225"/>
      <c r="DV120" s="225"/>
      <c r="DW120" s="225"/>
      <c r="DX120" s="226"/>
      <c r="DY120" s="224"/>
      <c r="DZ120" s="225"/>
      <c r="EA120" s="225"/>
      <c r="EB120" s="226"/>
      <c r="EC120" s="224"/>
      <c r="ED120" s="225"/>
      <c r="EE120" s="225"/>
      <c r="EF120" s="226"/>
      <c r="EG120" s="224"/>
      <c r="EH120" s="225"/>
      <c r="EI120" s="225"/>
      <c r="EJ120" s="225"/>
      <c r="EK120" s="226"/>
    </row>
    <row r="121" spans="1:151" s="220" customFormat="1" ht="9" hidden="1" customHeight="1">
      <c r="B121" s="246" t="s">
        <v>196</v>
      </c>
      <c r="C121" s="247"/>
      <c r="D121" s="247"/>
      <c r="E121" s="247"/>
      <c r="F121" s="247"/>
      <c r="G121" s="247"/>
      <c r="H121" s="247"/>
      <c r="I121" s="247"/>
      <c r="J121" s="247"/>
      <c r="K121" s="247"/>
      <c r="L121" s="247"/>
      <c r="M121" s="247"/>
      <c r="N121" s="247"/>
      <c r="O121" s="247"/>
      <c r="P121" s="247"/>
      <c r="Q121" s="247"/>
      <c r="R121" s="247"/>
      <c r="S121" s="247"/>
      <c r="T121" s="247"/>
      <c r="U121" s="247"/>
      <c r="V121" s="247"/>
      <c r="W121" s="247"/>
      <c r="X121" s="247"/>
      <c r="Y121" s="247"/>
      <c r="Z121" s="247"/>
      <c r="AA121" s="247"/>
      <c r="AB121" s="247"/>
      <c r="AC121" s="247"/>
      <c r="AD121" s="247"/>
      <c r="AE121" s="247"/>
      <c r="AF121" s="247"/>
      <c r="AG121" s="247"/>
      <c r="AH121" s="247"/>
      <c r="AI121" s="247"/>
      <c r="AJ121" s="247"/>
      <c r="AK121" s="247"/>
      <c r="AL121" s="247"/>
      <c r="AM121" s="247"/>
      <c r="AN121" s="247"/>
      <c r="AO121" s="247"/>
      <c r="AP121" s="247"/>
      <c r="AQ121" s="247"/>
      <c r="AR121" s="247"/>
      <c r="AS121" s="247"/>
      <c r="AT121" s="247"/>
      <c r="AU121" s="247"/>
      <c r="AV121" s="247"/>
      <c r="AW121" s="247"/>
      <c r="AX121" s="247"/>
      <c r="AY121" s="247"/>
      <c r="AZ121" s="247"/>
      <c r="BA121" s="247"/>
      <c r="BB121" s="248"/>
      <c r="BC121" s="224"/>
      <c r="BD121" s="225"/>
      <c r="BE121" s="225"/>
      <c r="BF121" s="226"/>
      <c r="BG121" s="224"/>
      <c r="BH121" s="225"/>
      <c r="BI121" s="225"/>
      <c r="BJ121" s="225"/>
      <c r="BK121" s="226"/>
      <c r="BL121" s="224"/>
      <c r="BM121" s="225"/>
      <c r="BN121" s="225"/>
      <c r="BO121" s="226"/>
      <c r="BP121" s="224"/>
      <c r="BQ121" s="225"/>
      <c r="BR121" s="225"/>
      <c r="BS121" s="226"/>
      <c r="BT121" s="224"/>
      <c r="BU121" s="225"/>
      <c r="BV121" s="270"/>
      <c r="BW121" s="270"/>
      <c r="BX121" s="271"/>
      <c r="BY121" s="269"/>
      <c r="BZ121" s="232"/>
      <c r="CA121" s="232"/>
      <c r="CB121" s="230"/>
      <c r="CC121" s="231"/>
      <c r="CD121" s="232"/>
      <c r="CE121" s="232"/>
      <c r="CF121" s="230"/>
      <c r="CG121" s="231"/>
      <c r="CH121" s="270"/>
      <c r="CI121" s="270"/>
      <c r="CJ121" s="270"/>
      <c r="CK121" s="271"/>
      <c r="CL121" s="269"/>
      <c r="CM121" s="225"/>
      <c r="CN121" s="225"/>
      <c r="CO121" s="226"/>
      <c r="CP121" s="224"/>
      <c r="CQ121" s="225"/>
      <c r="CR121" s="225"/>
      <c r="CS121" s="226"/>
      <c r="CT121" s="224"/>
      <c r="CU121" s="225"/>
      <c r="CV121" s="225"/>
      <c r="CW121" s="225"/>
      <c r="CX121" s="226"/>
      <c r="CY121" s="224"/>
      <c r="CZ121" s="225"/>
      <c r="DA121" s="225"/>
      <c r="DB121" s="226"/>
      <c r="DC121" s="224"/>
      <c r="DD121" s="225"/>
      <c r="DE121" s="225"/>
      <c r="DF121" s="225"/>
      <c r="DG121" s="257"/>
      <c r="DH121" s="225"/>
      <c r="DI121" s="225"/>
      <c r="DJ121" s="225"/>
      <c r="DK121" s="226"/>
      <c r="DL121" s="224"/>
      <c r="DM121" s="225"/>
      <c r="DN121" s="225"/>
      <c r="DO121" s="226"/>
      <c r="DP121" s="224"/>
      <c r="DQ121" s="225"/>
      <c r="DR121" s="225"/>
      <c r="DS121" s="226"/>
      <c r="DT121" s="224"/>
      <c r="DU121" s="225"/>
      <c r="DV121" s="225"/>
      <c r="DW121" s="225"/>
      <c r="DX121" s="226"/>
      <c r="DY121" s="224"/>
      <c r="DZ121" s="225"/>
      <c r="EA121" s="225"/>
      <c r="EB121" s="226"/>
      <c r="EC121" s="224"/>
      <c r="ED121" s="225"/>
      <c r="EE121" s="225"/>
      <c r="EF121" s="226"/>
      <c r="EG121" s="224"/>
      <c r="EH121" s="225"/>
      <c r="EI121" s="225"/>
      <c r="EJ121" s="225"/>
      <c r="EK121" s="226"/>
      <c r="EM121" s="220" t="s">
        <v>259</v>
      </c>
    </row>
    <row r="122" spans="1:151" s="220" customFormat="1" ht="9" hidden="1" customHeight="1">
      <c r="B122" s="246" t="s">
        <v>197</v>
      </c>
      <c r="C122" s="247"/>
      <c r="D122" s="247"/>
      <c r="E122" s="247"/>
      <c r="F122" s="247"/>
      <c r="G122" s="247"/>
      <c r="H122" s="247"/>
      <c r="I122" s="247"/>
      <c r="J122" s="247"/>
      <c r="K122" s="247"/>
      <c r="L122" s="247"/>
      <c r="M122" s="247"/>
      <c r="N122" s="247"/>
      <c r="O122" s="247"/>
      <c r="P122" s="247"/>
      <c r="Q122" s="247"/>
      <c r="R122" s="247"/>
      <c r="S122" s="247"/>
      <c r="T122" s="247"/>
      <c r="U122" s="247"/>
      <c r="V122" s="247"/>
      <c r="W122" s="247"/>
      <c r="X122" s="247"/>
      <c r="Y122" s="247"/>
      <c r="Z122" s="247"/>
      <c r="AA122" s="247"/>
      <c r="AB122" s="247"/>
      <c r="AC122" s="247"/>
      <c r="AD122" s="247"/>
      <c r="AE122" s="247"/>
      <c r="AF122" s="247"/>
      <c r="AG122" s="247"/>
      <c r="AH122" s="247"/>
      <c r="AI122" s="247"/>
      <c r="AJ122" s="247"/>
      <c r="AK122" s="247"/>
      <c r="AL122" s="247"/>
      <c r="AM122" s="247"/>
      <c r="AN122" s="247"/>
      <c r="AO122" s="247"/>
      <c r="AP122" s="247"/>
      <c r="AQ122" s="247"/>
      <c r="AR122" s="247"/>
      <c r="AS122" s="247"/>
      <c r="AT122" s="247"/>
      <c r="AU122" s="247"/>
      <c r="AV122" s="247"/>
      <c r="AW122" s="247"/>
      <c r="AX122" s="247"/>
      <c r="AY122" s="247"/>
      <c r="AZ122" s="247"/>
      <c r="BA122" s="247"/>
      <c r="BB122" s="248"/>
      <c r="BC122" s="224"/>
      <c r="BD122" s="225"/>
      <c r="BE122" s="225"/>
      <c r="BF122" s="226"/>
      <c r="BG122" s="224"/>
      <c r="BH122" s="225"/>
      <c r="BI122" s="225"/>
      <c r="BJ122" s="225"/>
      <c r="BK122" s="226"/>
      <c r="BL122" s="224"/>
      <c r="BM122" s="225"/>
      <c r="BN122" s="225"/>
      <c r="BO122" s="226"/>
      <c r="BP122" s="224"/>
      <c r="BQ122" s="225"/>
      <c r="BR122" s="225"/>
      <c r="BS122" s="226"/>
      <c r="BT122" s="224"/>
      <c r="BU122" s="225"/>
      <c r="BV122" s="225"/>
      <c r="BW122" s="270"/>
      <c r="BX122" s="271"/>
      <c r="BY122" s="269"/>
      <c r="BZ122" s="270"/>
      <c r="CA122" s="232"/>
      <c r="CB122" s="230"/>
      <c r="CC122" s="231"/>
      <c r="CD122" s="232"/>
      <c r="CE122" s="272"/>
      <c r="CF122" s="230"/>
      <c r="CG122" s="272"/>
      <c r="CH122" s="272"/>
      <c r="CI122" s="270"/>
      <c r="CJ122" s="270"/>
      <c r="CK122" s="226"/>
      <c r="CL122" s="224"/>
      <c r="CM122" s="225"/>
      <c r="CN122" s="225"/>
      <c r="CO122" s="226"/>
      <c r="CP122" s="224"/>
      <c r="CQ122" s="225"/>
      <c r="CR122" s="225"/>
      <c r="CS122" s="226"/>
      <c r="CT122" s="224"/>
      <c r="CU122" s="225"/>
      <c r="CV122" s="225"/>
      <c r="CW122" s="225"/>
      <c r="CX122" s="226"/>
      <c r="CY122" s="224"/>
      <c r="CZ122" s="225"/>
      <c r="DA122" s="225"/>
      <c r="DB122" s="226"/>
      <c r="DC122" s="224"/>
      <c r="DD122" s="225"/>
      <c r="DE122" s="225"/>
      <c r="DF122" s="225"/>
      <c r="DG122" s="257"/>
      <c r="DH122" s="225"/>
      <c r="DI122" s="225"/>
      <c r="DJ122" s="225"/>
      <c r="DK122" s="226"/>
      <c r="DL122" s="224"/>
      <c r="DM122" s="225"/>
      <c r="DN122" s="225"/>
      <c r="DO122" s="226"/>
      <c r="DP122" s="224"/>
      <c r="DQ122" s="225"/>
      <c r="DR122" s="225"/>
      <c r="DS122" s="226"/>
      <c r="DT122" s="224"/>
      <c r="DU122" s="225"/>
      <c r="DV122" s="225"/>
      <c r="DW122" s="225"/>
      <c r="DX122" s="226"/>
      <c r="DY122" s="224"/>
      <c r="DZ122" s="225"/>
      <c r="EA122" s="225"/>
      <c r="EB122" s="226"/>
      <c r="EC122" s="224"/>
      <c r="ED122" s="225"/>
      <c r="EE122" s="225"/>
      <c r="EF122" s="226"/>
      <c r="EG122" s="224"/>
      <c r="EH122" s="225"/>
      <c r="EI122" s="225"/>
      <c r="EJ122" s="225"/>
      <c r="EK122" s="226"/>
    </row>
    <row r="123" spans="1:151" s="220" customFormat="1" ht="9" hidden="1" customHeight="1">
      <c r="B123" s="246" t="s">
        <v>63</v>
      </c>
      <c r="C123" s="247"/>
      <c r="D123" s="247"/>
      <c r="E123" s="247"/>
      <c r="F123" s="247"/>
      <c r="G123" s="247"/>
      <c r="H123" s="247"/>
      <c r="I123" s="247"/>
      <c r="J123" s="247"/>
      <c r="K123" s="247"/>
      <c r="L123" s="247"/>
      <c r="M123" s="247"/>
      <c r="N123" s="247"/>
      <c r="O123" s="247"/>
      <c r="P123" s="247"/>
      <c r="Q123" s="247"/>
      <c r="R123" s="247"/>
      <c r="S123" s="247"/>
      <c r="T123" s="247"/>
      <c r="U123" s="247"/>
      <c r="V123" s="247"/>
      <c r="W123" s="247"/>
      <c r="X123" s="247"/>
      <c r="Y123" s="247"/>
      <c r="Z123" s="247"/>
      <c r="AA123" s="247"/>
      <c r="AB123" s="247"/>
      <c r="AC123" s="247"/>
      <c r="AD123" s="247"/>
      <c r="AE123" s="247"/>
      <c r="AF123" s="247"/>
      <c r="AG123" s="247"/>
      <c r="AH123" s="247"/>
      <c r="AI123" s="247"/>
      <c r="AJ123" s="247"/>
      <c r="AK123" s="247"/>
      <c r="AL123" s="247"/>
      <c r="AM123" s="247"/>
      <c r="AN123" s="247"/>
      <c r="AO123" s="247"/>
      <c r="AP123" s="247"/>
      <c r="AQ123" s="247"/>
      <c r="AR123" s="247"/>
      <c r="AS123" s="247"/>
      <c r="AT123" s="247"/>
      <c r="AU123" s="247"/>
      <c r="AV123" s="247"/>
      <c r="AW123" s="247"/>
      <c r="AX123" s="247"/>
      <c r="AY123" s="247"/>
      <c r="AZ123" s="247"/>
      <c r="BA123" s="247"/>
      <c r="BB123" s="248"/>
      <c r="BC123" s="224"/>
      <c r="BD123" s="225"/>
      <c r="BE123" s="225"/>
      <c r="BF123" s="226"/>
      <c r="BG123" s="224"/>
      <c r="BH123" s="225"/>
      <c r="BI123" s="225"/>
      <c r="BJ123" s="225"/>
      <c r="BK123" s="226"/>
      <c r="BL123" s="224"/>
      <c r="BM123" s="225"/>
      <c r="BN123" s="225"/>
      <c r="BO123" s="226"/>
      <c r="BP123" s="224"/>
      <c r="BQ123" s="225"/>
      <c r="BR123" s="225"/>
      <c r="BS123" s="226"/>
      <c r="BT123" s="224"/>
      <c r="BU123" s="225"/>
      <c r="BV123" s="225"/>
      <c r="BW123" s="225"/>
      <c r="BX123" s="226"/>
      <c r="BY123" s="224"/>
      <c r="BZ123" s="225"/>
      <c r="CA123" s="225"/>
      <c r="CB123" s="226"/>
      <c r="CC123" s="224"/>
      <c r="CD123" s="225"/>
      <c r="CE123" s="270"/>
      <c r="CF123" s="271"/>
      <c r="CG123" s="269"/>
      <c r="CH123" s="270">
        <v>1</v>
      </c>
      <c r="CI123" s="273">
        <v>1</v>
      </c>
      <c r="CJ123" s="273">
        <v>1</v>
      </c>
      <c r="CK123" s="271">
        <v>1</v>
      </c>
      <c r="CL123" s="269">
        <v>1</v>
      </c>
      <c r="CM123" s="276">
        <v>1</v>
      </c>
      <c r="CN123" s="276">
        <v>1</v>
      </c>
      <c r="CO123" s="277">
        <v>1</v>
      </c>
      <c r="CP123" s="270">
        <v>1</v>
      </c>
      <c r="CQ123" s="270">
        <v>1</v>
      </c>
      <c r="CR123" s="270">
        <v>1</v>
      </c>
      <c r="CS123" s="271">
        <v>1</v>
      </c>
      <c r="CT123" s="269"/>
      <c r="CU123" s="270"/>
      <c r="CV123" s="225"/>
      <c r="CW123" s="225"/>
      <c r="CX123" s="226"/>
      <c r="CY123" s="224"/>
      <c r="CZ123" s="225"/>
      <c r="DA123" s="225"/>
      <c r="DB123" s="226"/>
      <c r="DC123" s="224"/>
      <c r="DD123" s="225"/>
      <c r="DE123" s="225"/>
      <c r="DF123" s="225"/>
      <c r="DG123" s="257"/>
      <c r="DH123" s="225"/>
      <c r="DI123" s="225"/>
      <c r="DJ123" s="225"/>
      <c r="DK123" s="226"/>
      <c r="DL123" s="224"/>
      <c r="DM123" s="225"/>
      <c r="DN123" s="225"/>
      <c r="DO123" s="226"/>
      <c r="DP123" s="224"/>
      <c r="DQ123" s="225"/>
      <c r="DR123" s="225"/>
      <c r="DS123" s="226"/>
      <c r="DT123" s="224"/>
      <c r="DU123" s="225"/>
      <c r="DV123" s="225"/>
      <c r="DW123" s="225"/>
      <c r="DX123" s="226"/>
      <c r="DY123" s="224"/>
      <c r="DZ123" s="225"/>
      <c r="EA123" s="225"/>
      <c r="EB123" s="226"/>
      <c r="EC123" s="224"/>
      <c r="ED123" s="225"/>
      <c r="EE123" s="225"/>
      <c r="EF123" s="226"/>
      <c r="EG123" s="224"/>
      <c r="EH123" s="225"/>
      <c r="EI123" s="225"/>
      <c r="EJ123" s="225"/>
      <c r="EK123" s="226"/>
    </row>
    <row r="124" spans="1:151" s="220" customFormat="1" ht="9" hidden="1" customHeight="1">
      <c r="B124" s="246" t="s">
        <v>278</v>
      </c>
      <c r="C124" s="247"/>
      <c r="D124" s="247"/>
      <c r="E124" s="247"/>
      <c r="F124" s="247"/>
      <c r="G124" s="247"/>
      <c r="H124" s="247"/>
      <c r="I124" s="247"/>
      <c r="J124" s="247"/>
      <c r="K124" s="247"/>
      <c r="L124" s="247"/>
      <c r="M124" s="247"/>
      <c r="N124" s="247"/>
      <c r="O124" s="247"/>
      <c r="P124" s="247"/>
      <c r="Q124" s="247"/>
      <c r="R124" s="247"/>
      <c r="S124" s="247"/>
      <c r="T124" s="247"/>
      <c r="U124" s="247"/>
      <c r="V124" s="247"/>
      <c r="W124" s="247"/>
      <c r="X124" s="247"/>
      <c r="Y124" s="247"/>
      <c r="Z124" s="247"/>
      <c r="AA124" s="247"/>
      <c r="AB124" s="247"/>
      <c r="AC124" s="247"/>
      <c r="AD124" s="247"/>
      <c r="AE124" s="247"/>
      <c r="AF124" s="247"/>
      <c r="AG124" s="247"/>
      <c r="AH124" s="247"/>
      <c r="AI124" s="247"/>
      <c r="AJ124" s="247"/>
      <c r="AK124" s="247"/>
      <c r="AL124" s="247"/>
      <c r="AM124" s="247"/>
      <c r="AN124" s="247"/>
      <c r="AO124" s="247"/>
      <c r="AP124" s="247"/>
      <c r="AQ124" s="247"/>
      <c r="AR124" s="247"/>
      <c r="AS124" s="247"/>
      <c r="AT124" s="247"/>
      <c r="AU124" s="247"/>
      <c r="AV124" s="247"/>
      <c r="AW124" s="247"/>
      <c r="AX124" s="247"/>
      <c r="AY124" s="247"/>
      <c r="AZ124" s="247"/>
      <c r="BA124" s="247"/>
      <c r="BB124" s="248"/>
      <c r="BC124" s="224"/>
      <c r="BD124" s="225"/>
      <c r="BE124" s="225"/>
      <c r="BF124" s="226"/>
      <c r="BG124" s="224"/>
      <c r="BH124" s="225"/>
      <c r="BI124" s="225"/>
      <c r="BJ124" s="225"/>
      <c r="BK124" s="226"/>
      <c r="BL124" s="224"/>
      <c r="BM124" s="225"/>
      <c r="BN124" s="225"/>
      <c r="BO124" s="226"/>
      <c r="BP124" s="224"/>
      <c r="BQ124" s="225"/>
      <c r="BR124" s="225"/>
      <c r="BS124" s="226"/>
      <c r="BT124" s="224"/>
      <c r="BU124" s="225"/>
      <c r="BV124" s="225"/>
      <c r="BW124" s="225"/>
      <c r="BX124" s="226"/>
      <c r="BY124" s="224"/>
      <c r="BZ124" s="225"/>
      <c r="CA124" s="225"/>
      <c r="CB124" s="226"/>
      <c r="CC124" s="224"/>
      <c r="CD124" s="225"/>
      <c r="CE124" s="270"/>
      <c r="CF124" s="271"/>
      <c r="CG124" s="324"/>
      <c r="CH124" s="323"/>
      <c r="CI124" s="323"/>
      <c r="CJ124" s="323"/>
      <c r="CK124" s="271"/>
      <c r="CL124" s="270"/>
      <c r="CM124" s="276"/>
      <c r="CN124" s="276"/>
      <c r="CO124" s="277"/>
      <c r="CP124" s="270"/>
      <c r="CQ124" s="270"/>
      <c r="CR124" s="270"/>
      <c r="CS124" s="271"/>
      <c r="CT124" s="270"/>
      <c r="CU124" s="270"/>
      <c r="CV124" s="225"/>
      <c r="CW124" s="225"/>
      <c r="CX124" s="226"/>
      <c r="CY124" s="224"/>
      <c r="CZ124" s="225"/>
      <c r="DA124" s="225"/>
      <c r="DB124" s="226"/>
      <c r="DC124" s="225"/>
      <c r="DD124" s="225"/>
      <c r="DE124" s="225"/>
      <c r="DF124" s="225"/>
      <c r="DG124" s="257"/>
      <c r="DH124" s="225"/>
      <c r="DI124" s="225"/>
      <c r="DJ124" s="225"/>
      <c r="DK124" s="226"/>
      <c r="DL124" s="224"/>
      <c r="DM124" s="225"/>
      <c r="DN124" s="225"/>
      <c r="DO124" s="226"/>
      <c r="DP124" s="224"/>
      <c r="DQ124" s="225"/>
      <c r="DR124" s="225"/>
      <c r="DS124" s="226"/>
      <c r="DT124" s="224"/>
      <c r="DU124" s="225"/>
      <c r="DV124" s="225"/>
      <c r="DW124" s="225"/>
      <c r="DX124" s="226"/>
      <c r="DY124" s="224"/>
      <c r="DZ124" s="225"/>
      <c r="EA124" s="225"/>
      <c r="EB124" s="226"/>
      <c r="EC124" s="224"/>
      <c r="ED124" s="225"/>
      <c r="EE124" s="225"/>
      <c r="EF124" s="226"/>
      <c r="EG124" s="224"/>
      <c r="EH124" s="225"/>
      <c r="EI124" s="225"/>
      <c r="EJ124" s="225"/>
      <c r="EK124" s="226"/>
    </row>
    <row r="125" spans="1:151" s="220" customFormat="1" ht="9" customHeight="1">
      <c r="B125" s="246" t="s">
        <v>192</v>
      </c>
      <c r="C125" s="247"/>
      <c r="D125" s="247"/>
      <c r="E125" s="247"/>
      <c r="F125" s="247"/>
      <c r="G125" s="247"/>
      <c r="H125" s="247"/>
      <c r="I125" s="247"/>
      <c r="J125" s="247"/>
      <c r="K125" s="247"/>
      <c r="L125" s="247"/>
      <c r="M125" s="247"/>
      <c r="N125" s="247"/>
      <c r="O125" s="247"/>
      <c r="P125" s="247"/>
      <c r="Q125" s="247"/>
      <c r="R125" s="247"/>
      <c r="S125" s="247"/>
      <c r="T125" s="247"/>
      <c r="U125" s="247"/>
      <c r="V125" s="247"/>
      <c r="W125" s="247"/>
      <c r="X125" s="247"/>
      <c r="Y125" s="247"/>
      <c r="Z125" s="247"/>
      <c r="AA125" s="247"/>
      <c r="AB125" s="247"/>
      <c r="AC125" s="247"/>
      <c r="AD125" s="247"/>
      <c r="AE125" s="247"/>
      <c r="AF125" s="247"/>
      <c r="AG125" s="247"/>
      <c r="AH125" s="247"/>
      <c r="AI125" s="247"/>
      <c r="AJ125" s="247"/>
      <c r="AK125" s="247"/>
      <c r="AL125" s="247"/>
      <c r="AM125" s="247"/>
      <c r="AN125" s="247"/>
      <c r="AO125" s="247"/>
      <c r="AP125" s="247"/>
      <c r="AQ125" s="247"/>
      <c r="AR125" s="247"/>
      <c r="AS125" s="247"/>
      <c r="AT125" s="247"/>
      <c r="AU125" s="247"/>
      <c r="AV125" s="247"/>
      <c r="AW125" s="247"/>
      <c r="AX125" s="247"/>
      <c r="AY125" s="247"/>
      <c r="AZ125" s="247"/>
      <c r="BA125" s="247"/>
      <c r="BB125" s="374"/>
      <c r="BC125" s="224"/>
      <c r="BD125" s="225"/>
      <c r="BE125" s="225"/>
      <c r="BF125" s="226"/>
      <c r="BG125" s="224"/>
      <c r="BH125" s="225"/>
      <c r="BI125" s="225"/>
      <c r="BJ125" s="225"/>
      <c r="BK125" s="226"/>
      <c r="BL125" s="224"/>
      <c r="BM125" s="225"/>
      <c r="BN125" s="225"/>
      <c r="BO125" s="226"/>
      <c r="BP125" s="224"/>
      <c r="BQ125" s="225"/>
      <c r="BR125" s="225"/>
      <c r="BS125" s="226"/>
      <c r="BT125" s="224"/>
      <c r="BU125" s="225"/>
      <c r="BV125" s="225"/>
      <c r="BW125" s="225"/>
      <c r="BX125" s="226"/>
      <c r="BY125" s="224"/>
      <c r="BZ125" s="225"/>
      <c r="CA125" s="225"/>
      <c r="CB125" s="226"/>
      <c r="CC125" s="224"/>
      <c r="CD125" s="225"/>
      <c r="CE125" s="225"/>
      <c r="CF125" s="226"/>
      <c r="CG125" s="224"/>
      <c r="CH125" s="225"/>
      <c r="CI125" s="270"/>
      <c r="CJ125" s="270"/>
      <c r="CK125" s="240"/>
      <c r="CL125" s="270" t="s">
        <v>337</v>
      </c>
      <c r="CM125" s="270"/>
      <c r="CN125" s="283"/>
      <c r="CO125" s="271"/>
      <c r="CP125" s="270"/>
      <c r="CQ125" s="270"/>
      <c r="CR125" s="270"/>
      <c r="CS125" s="271"/>
      <c r="CT125" s="283"/>
      <c r="CU125" s="283"/>
      <c r="CV125" s="283"/>
      <c r="CW125" s="283"/>
      <c r="CX125" s="226"/>
      <c r="CY125" s="224"/>
      <c r="CZ125" s="225"/>
      <c r="DA125" s="225"/>
      <c r="DB125" s="226"/>
      <c r="DF125" s="225"/>
      <c r="DG125" s="257"/>
      <c r="DH125" s="225"/>
      <c r="DI125" s="225"/>
      <c r="DJ125" s="225"/>
      <c r="DK125" s="226"/>
      <c r="DL125" s="224"/>
      <c r="DM125" s="225"/>
      <c r="DN125" s="225"/>
      <c r="DO125" s="226"/>
      <c r="DP125" s="224"/>
      <c r="DQ125" s="225"/>
      <c r="DR125" s="225"/>
      <c r="DS125" s="226"/>
      <c r="DT125" s="224"/>
      <c r="DU125" s="225"/>
      <c r="DV125" s="225"/>
      <c r="DW125" s="225"/>
      <c r="DX125" s="226"/>
      <c r="DY125" s="224"/>
      <c r="DZ125" s="225"/>
      <c r="EA125" s="225"/>
      <c r="EB125" s="226"/>
      <c r="EC125" s="224"/>
      <c r="ED125" s="225"/>
      <c r="EE125" s="225"/>
      <c r="EF125" s="226"/>
      <c r="EG125" s="224"/>
      <c r="EH125" s="225"/>
      <c r="EI125" s="225"/>
      <c r="EJ125" s="225"/>
      <c r="EK125" s="226"/>
      <c r="EM125" s="220" t="s">
        <v>255</v>
      </c>
    </row>
    <row r="126" spans="1:151" s="220" customFormat="1" ht="9" hidden="1" customHeight="1">
      <c r="B126" s="246" t="s">
        <v>190</v>
      </c>
      <c r="C126" s="247"/>
      <c r="D126" s="247"/>
      <c r="E126" s="247"/>
      <c r="F126" s="247"/>
      <c r="G126" s="247"/>
      <c r="H126" s="247"/>
      <c r="I126" s="247"/>
      <c r="J126" s="247"/>
      <c r="K126" s="247"/>
      <c r="L126" s="247"/>
      <c r="M126" s="247"/>
      <c r="N126" s="247"/>
      <c r="O126" s="247"/>
      <c r="P126" s="247"/>
      <c r="Q126" s="247"/>
      <c r="R126" s="247"/>
      <c r="S126" s="247"/>
      <c r="T126" s="247"/>
      <c r="U126" s="247"/>
      <c r="V126" s="247"/>
      <c r="W126" s="247"/>
      <c r="X126" s="247"/>
      <c r="Y126" s="247"/>
      <c r="Z126" s="247"/>
      <c r="AA126" s="247"/>
      <c r="AB126" s="247"/>
      <c r="AC126" s="247"/>
      <c r="AD126" s="247"/>
      <c r="AE126" s="247"/>
      <c r="AF126" s="247"/>
      <c r="AG126" s="247"/>
      <c r="AH126" s="247"/>
      <c r="AI126" s="247"/>
      <c r="AJ126" s="247"/>
      <c r="AK126" s="247"/>
      <c r="AL126" s="247"/>
      <c r="AM126" s="247"/>
      <c r="AN126" s="247"/>
      <c r="AO126" s="247"/>
      <c r="AP126" s="247"/>
      <c r="AQ126" s="247"/>
      <c r="AR126" s="247"/>
      <c r="AS126" s="247"/>
      <c r="AT126" s="247"/>
      <c r="AU126" s="247"/>
      <c r="AV126" s="247"/>
      <c r="AW126" s="247"/>
      <c r="AX126" s="247"/>
      <c r="AY126" s="247"/>
      <c r="AZ126" s="247"/>
      <c r="BA126" s="247"/>
      <c r="BB126" s="248"/>
      <c r="BC126" s="224"/>
      <c r="BD126" s="225"/>
      <c r="BE126" s="225"/>
      <c r="BF126" s="226"/>
      <c r="BG126" s="224"/>
      <c r="BH126" s="225"/>
      <c r="BI126" s="225"/>
      <c r="BJ126" s="225"/>
      <c r="BK126" s="226"/>
      <c r="BL126" s="224"/>
      <c r="BM126" s="225"/>
      <c r="BN126" s="225"/>
      <c r="BO126" s="226"/>
      <c r="BP126" s="224"/>
      <c r="BQ126" s="225"/>
      <c r="BR126" s="225"/>
      <c r="BS126" s="226"/>
      <c r="BT126" s="224"/>
      <c r="BU126" s="225"/>
      <c r="BV126" s="225"/>
      <c r="BW126" s="225"/>
      <c r="BX126" s="226"/>
      <c r="BY126" s="224"/>
      <c r="BZ126" s="225"/>
      <c r="CA126" s="225"/>
      <c r="CB126" s="226"/>
      <c r="CC126" s="224"/>
      <c r="CD126" s="225"/>
      <c r="CE126" s="225"/>
      <c r="CF126" s="226"/>
      <c r="CG126" s="224"/>
      <c r="CH126" s="225"/>
      <c r="CI126" s="270"/>
      <c r="CJ126" s="270"/>
      <c r="CK126" s="241"/>
      <c r="CL126" s="235"/>
      <c r="CM126" s="270"/>
      <c r="CN126" s="270"/>
      <c r="CO126" s="271"/>
      <c r="CP126" s="270"/>
      <c r="CQ126" s="270"/>
      <c r="CR126" s="270"/>
      <c r="CS126" s="271"/>
      <c r="CT126" s="283"/>
      <c r="CU126" s="283"/>
      <c r="CV126" s="283"/>
      <c r="CW126" s="283"/>
      <c r="CX126" s="226"/>
      <c r="CY126" s="224"/>
      <c r="CZ126" s="225"/>
      <c r="DA126" s="225"/>
      <c r="DB126" s="226"/>
      <c r="DF126" s="225"/>
      <c r="DG126" s="257"/>
      <c r="DH126" s="225"/>
      <c r="DI126" s="225"/>
      <c r="DJ126" s="225"/>
      <c r="DK126" s="226"/>
      <c r="DL126" s="224"/>
      <c r="DM126" s="225"/>
      <c r="DN126" s="225"/>
      <c r="DO126" s="226"/>
      <c r="DP126" s="224"/>
      <c r="DQ126" s="225"/>
      <c r="DR126" s="225"/>
      <c r="DS126" s="226"/>
      <c r="DT126" s="224"/>
      <c r="DU126" s="225"/>
      <c r="DV126" s="225"/>
      <c r="DW126" s="225"/>
      <c r="DX126" s="226"/>
      <c r="DY126" s="224"/>
      <c r="DZ126" s="225"/>
      <c r="EA126" s="225"/>
      <c r="EB126" s="226"/>
      <c r="EC126" s="224"/>
      <c r="ED126" s="225"/>
      <c r="EE126" s="225"/>
      <c r="EF126" s="226"/>
      <c r="EG126" s="224"/>
      <c r="EH126" s="225"/>
      <c r="EI126" s="225"/>
      <c r="EJ126" s="225"/>
      <c r="EK126" s="226"/>
    </row>
    <row r="127" spans="1:151" s="220" customFormat="1" ht="9" hidden="1" customHeight="1">
      <c r="B127" s="246" t="s">
        <v>191</v>
      </c>
      <c r="C127" s="247"/>
      <c r="D127" s="247"/>
      <c r="E127" s="247"/>
      <c r="F127" s="247"/>
      <c r="G127" s="247"/>
      <c r="H127" s="247"/>
      <c r="I127" s="247"/>
      <c r="J127" s="247"/>
      <c r="K127" s="247"/>
      <c r="L127" s="247"/>
      <c r="M127" s="247"/>
      <c r="N127" s="247"/>
      <c r="O127" s="247"/>
      <c r="P127" s="247"/>
      <c r="Q127" s="247"/>
      <c r="R127" s="247"/>
      <c r="S127" s="247"/>
      <c r="T127" s="247"/>
      <c r="U127" s="247"/>
      <c r="V127" s="247"/>
      <c r="W127" s="247"/>
      <c r="X127" s="247"/>
      <c r="Y127" s="247"/>
      <c r="Z127" s="247"/>
      <c r="AA127" s="247"/>
      <c r="AB127" s="247"/>
      <c r="AC127" s="247"/>
      <c r="AD127" s="247"/>
      <c r="AE127" s="247"/>
      <c r="AF127" s="247"/>
      <c r="AG127" s="247"/>
      <c r="AH127" s="247"/>
      <c r="AI127" s="247"/>
      <c r="AJ127" s="247"/>
      <c r="AK127" s="247"/>
      <c r="AL127" s="247"/>
      <c r="AM127" s="247"/>
      <c r="AN127" s="247"/>
      <c r="AO127" s="247"/>
      <c r="AP127" s="247"/>
      <c r="AQ127" s="247"/>
      <c r="AR127" s="247"/>
      <c r="AS127" s="247"/>
      <c r="AT127" s="247"/>
      <c r="AU127" s="247"/>
      <c r="AV127" s="247"/>
      <c r="AW127" s="247"/>
      <c r="AX127" s="247"/>
      <c r="AY127" s="247"/>
      <c r="AZ127" s="247"/>
      <c r="BA127" s="247"/>
      <c r="BB127" s="248"/>
      <c r="BC127" s="224"/>
      <c r="BD127" s="225"/>
      <c r="BE127" s="225"/>
      <c r="BF127" s="226"/>
      <c r="BG127" s="224"/>
      <c r="BH127" s="225"/>
      <c r="BI127" s="225"/>
      <c r="BJ127" s="225"/>
      <c r="BK127" s="226"/>
      <c r="BL127" s="224"/>
      <c r="BM127" s="225"/>
      <c r="BN127" s="225"/>
      <c r="BO127" s="226"/>
      <c r="BP127" s="224"/>
      <c r="BQ127" s="225"/>
      <c r="BR127" s="225"/>
      <c r="BS127" s="226"/>
      <c r="BT127" s="224"/>
      <c r="BU127" s="225"/>
      <c r="BV127" s="225"/>
      <c r="BW127" s="225"/>
      <c r="BX127" s="226"/>
      <c r="BY127" s="224"/>
      <c r="BZ127" s="225"/>
      <c r="CA127" s="225"/>
      <c r="CB127" s="226"/>
      <c r="CC127" s="224"/>
      <c r="CD127" s="225"/>
      <c r="CE127" s="225"/>
      <c r="CF127" s="226"/>
      <c r="CG127" s="224"/>
      <c r="CH127" s="225"/>
      <c r="CI127" s="270"/>
      <c r="CJ127" s="270"/>
      <c r="CK127" s="321"/>
      <c r="CL127" s="323"/>
      <c r="CM127" s="323"/>
      <c r="CN127" s="323"/>
      <c r="CO127" s="321"/>
      <c r="CP127" s="323"/>
      <c r="CQ127" s="323"/>
      <c r="CR127" s="323"/>
      <c r="CS127" s="271"/>
      <c r="CT127" s="270"/>
      <c r="CU127" s="283"/>
      <c r="CV127" s="283"/>
      <c r="CW127" s="283"/>
      <c r="CX127" s="226"/>
      <c r="CY127" s="224"/>
      <c r="CZ127" s="225"/>
      <c r="DA127" s="225"/>
      <c r="DB127" s="226"/>
      <c r="DF127" s="225"/>
      <c r="DG127" s="257"/>
      <c r="DH127" s="225"/>
      <c r="DI127" s="225"/>
      <c r="DJ127" s="225"/>
      <c r="DK127" s="226"/>
      <c r="DL127" s="224"/>
      <c r="DM127" s="225"/>
      <c r="DN127" s="225"/>
      <c r="DO127" s="226"/>
      <c r="DP127" s="224"/>
      <c r="DQ127" s="225"/>
      <c r="DR127" s="225"/>
      <c r="DS127" s="226"/>
      <c r="DT127" s="224"/>
      <c r="DU127" s="225"/>
      <c r="DV127" s="225"/>
      <c r="DW127" s="225"/>
      <c r="DX127" s="226"/>
      <c r="DY127" s="224"/>
      <c r="DZ127" s="225"/>
      <c r="EA127" s="225"/>
      <c r="EB127" s="226"/>
      <c r="EC127" s="224"/>
      <c r="ED127" s="225"/>
      <c r="EE127" s="225"/>
      <c r="EF127" s="226"/>
      <c r="EG127" s="224"/>
      <c r="EH127" s="225"/>
      <c r="EI127" s="225"/>
      <c r="EJ127" s="225"/>
      <c r="EK127" s="226"/>
    </row>
    <row r="128" spans="1:151" hidden="1">
      <c r="A128"/>
      <c r="B128" s="249" t="s">
        <v>203</v>
      </c>
      <c r="C128" s="265"/>
      <c r="D128" s="265"/>
      <c r="E128" s="265"/>
      <c r="F128" s="265"/>
      <c r="G128" s="265"/>
      <c r="H128" s="265"/>
      <c r="I128" s="265"/>
      <c r="J128" s="265"/>
      <c r="K128" s="265"/>
      <c r="L128" s="265"/>
      <c r="M128" s="265"/>
      <c r="N128" s="265"/>
      <c r="O128" s="265"/>
      <c r="P128" s="265"/>
      <c r="Q128" s="265"/>
      <c r="R128" s="265"/>
      <c r="S128" s="265"/>
      <c r="T128" s="265"/>
      <c r="U128" s="265"/>
      <c r="V128" s="265"/>
      <c r="W128" s="265"/>
      <c r="X128" s="265"/>
      <c r="Y128" s="265"/>
      <c r="Z128" s="265"/>
      <c r="AA128" s="265"/>
      <c r="AB128" s="265"/>
      <c r="AC128" s="265"/>
      <c r="AD128" s="265"/>
      <c r="AE128" s="265"/>
      <c r="AF128" s="265"/>
      <c r="AG128" s="265"/>
      <c r="AH128" s="265"/>
      <c r="AI128" s="265"/>
      <c r="AJ128" s="265"/>
      <c r="AK128" s="265"/>
      <c r="AL128" s="265"/>
      <c r="AM128" s="265"/>
      <c r="AN128" s="265"/>
      <c r="AO128" s="265"/>
      <c r="AP128" s="265"/>
      <c r="AQ128" s="265"/>
      <c r="AR128" s="265"/>
      <c r="AS128" s="265"/>
      <c r="AT128" s="265"/>
      <c r="AU128" s="265"/>
      <c r="AV128" s="265"/>
      <c r="AW128" s="265"/>
      <c r="AX128" s="265"/>
      <c r="AY128" s="265"/>
      <c r="AZ128" s="265"/>
      <c r="BA128" s="265"/>
      <c r="BB128" s="251" t="s">
        <v>234</v>
      </c>
      <c r="BC128" s="266"/>
      <c r="BD128" s="265"/>
      <c r="BE128" s="265"/>
      <c r="BF128" s="265"/>
      <c r="BG128" s="265"/>
      <c r="BH128" s="265"/>
      <c r="BI128" s="265"/>
      <c r="BJ128" s="265"/>
      <c r="BK128" s="265"/>
      <c r="BL128" s="265"/>
      <c r="BM128" s="265"/>
      <c r="BN128" s="265"/>
      <c r="BO128" s="265"/>
      <c r="BP128" s="265"/>
      <c r="BQ128" s="265"/>
      <c r="BR128" s="265"/>
      <c r="BS128" s="265"/>
      <c r="BT128" s="265"/>
      <c r="BU128" s="265"/>
      <c r="BV128" s="265"/>
      <c r="BW128" s="265"/>
      <c r="BX128" s="265"/>
      <c r="BY128" s="265"/>
      <c r="BZ128" s="265"/>
      <c r="CA128" s="265"/>
      <c r="CB128" s="265"/>
      <c r="CC128" s="265"/>
      <c r="CD128" s="265"/>
      <c r="CE128" s="265"/>
      <c r="CF128" s="265"/>
      <c r="CG128" s="265"/>
      <c r="CH128" s="265"/>
      <c r="CI128" s="265"/>
      <c r="CJ128" s="265"/>
      <c r="CK128" s="265"/>
      <c r="CL128" s="265"/>
      <c r="CM128" s="265"/>
      <c r="CN128" s="265"/>
      <c r="CO128" s="265"/>
      <c r="CP128" s="265"/>
      <c r="CQ128" s="265"/>
      <c r="CR128" s="265"/>
      <c r="CS128" s="265"/>
      <c r="CT128" s="265"/>
      <c r="CU128" s="265"/>
      <c r="CV128" s="265"/>
      <c r="CW128" s="265"/>
      <c r="CX128" s="265"/>
      <c r="CY128" s="265"/>
      <c r="CZ128" s="265"/>
      <c r="DA128" s="265"/>
      <c r="DB128" s="265"/>
      <c r="DC128" s="265"/>
      <c r="DD128" s="265"/>
      <c r="DE128" s="265"/>
      <c r="DF128" s="265"/>
      <c r="DG128" s="267"/>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65"/>
      <c r="EC128" s="265"/>
      <c r="ED128" s="265"/>
      <c r="EE128" s="265"/>
      <c r="EF128" s="265"/>
      <c r="EG128" s="265"/>
      <c r="EH128" s="265"/>
      <c r="EI128" s="265"/>
      <c r="EJ128" s="265"/>
      <c r="EK128" s="268"/>
    </row>
    <row r="129" spans="1:143" s="220" customFormat="1" ht="9" hidden="1" customHeight="1">
      <c r="B129" s="246" t="s">
        <v>220</v>
      </c>
      <c r="C129" s="247"/>
      <c r="D129" s="247"/>
      <c r="E129" s="247"/>
      <c r="F129" s="247"/>
      <c r="G129" s="247"/>
      <c r="H129" s="247"/>
      <c r="I129" s="247"/>
      <c r="J129" s="247"/>
      <c r="K129" s="247"/>
      <c r="L129" s="247"/>
      <c r="M129" s="247"/>
      <c r="N129" s="247"/>
      <c r="O129" s="247"/>
      <c r="P129" s="247"/>
      <c r="Q129" s="247"/>
      <c r="R129" s="247"/>
      <c r="S129" s="247"/>
      <c r="T129" s="247"/>
      <c r="U129" s="247"/>
      <c r="V129" s="247"/>
      <c r="W129" s="247"/>
      <c r="X129" s="247"/>
      <c r="Y129" s="247"/>
      <c r="Z129" s="247"/>
      <c r="AA129" s="247"/>
      <c r="AB129" s="247"/>
      <c r="AC129" s="247"/>
      <c r="AD129" s="247"/>
      <c r="AE129" s="247"/>
      <c r="AF129" s="247"/>
      <c r="AG129" s="247"/>
      <c r="AH129" s="247"/>
      <c r="AI129" s="247"/>
      <c r="AJ129" s="247"/>
      <c r="AK129" s="247"/>
      <c r="AL129" s="247"/>
      <c r="AM129" s="247"/>
      <c r="AN129" s="247"/>
      <c r="AO129" s="247"/>
      <c r="AP129" s="247"/>
      <c r="AQ129" s="247"/>
      <c r="AR129" s="247"/>
      <c r="AS129" s="247"/>
      <c r="AT129" s="247"/>
      <c r="AU129" s="247"/>
      <c r="AV129" s="247"/>
      <c r="AW129" s="247"/>
      <c r="AX129" s="247"/>
      <c r="AY129" s="247"/>
      <c r="AZ129" s="247"/>
      <c r="BA129" s="247"/>
      <c r="BB129" s="248"/>
      <c r="BC129" s="224"/>
      <c r="BD129" s="225"/>
      <c r="BE129" s="225"/>
      <c r="BF129" s="226"/>
      <c r="BG129" s="224"/>
      <c r="BH129" s="225"/>
      <c r="BI129" s="225"/>
      <c r="BJ129" s="225"/>
      <c r="BK129" s="226"/>
      <c r="BL129" s="224"/>
      <c r="BM129" s="225"/>
      <c r="BN129" s="225"/>
      <c r="BO129" s="226"/>
      <c r="BP129" s="224"/>
      <c r="BQ129" s="225"/>
      <c r="BR129" s="270"/>
      <c r="BS129" s="271"/>
      <c r="BT129" s="269"/>
      <c r="BU129" s="270"/>
      <c r="BV129" s="270" t="s">
        <v>227</v>
      </c>
      <c r="BW129" s="270"/>
      <c r="BX129" s="271"/>
      <c r="BY129" s="269"/>
      <c r="BZ129" s="270"/>
      <c r="CA129" s="270"/>
      <c r="CB129" s="271"/>
      <c r="CC129" s="269"/>
      <c r="CD129" s="270"/>
      <c r="CE129" s="270"/>
      <c r="CF129" s="271"/>
      <c r="CG129" s="270"/>
      <c r="CH129" s="270"/>
      <c r="CI129" s="270"/>
      <c r="CJ129" s="270"/>
      <c r="CK129" s="271"/>
      <c r="CL129" s="225"/>
      <c r="CM129" s="225"/>
      <c r="CN129" s="225"/>
      <c r="CO129" s="226"/>
      <c r="CP129" s="224"/>
      <c r="CQ129" s="225"/>
      <c r="CR129" s="225"/>
      <c r="CS129" s="226"/>
      <c r="CT129" s="224"/>
      <c r="CU129" s="225"/>
      <c r="CV129" s="225"/>
      <c r="CW129" s="225"/>
      <c r="CX129" s="226"/>
      <c r="CY129" s="224"/>
      <c r="CZ129" s="225"/>
      <c r="DA129" s="225"/>
      <c r="DB129" s="226"/>
      <c r="DC129" s="224"/>
      <c r="DD129" s="225"/>
      <c r="DE129" s="225"/>
      <c r="DF129" s="225"/>
      <c r="DG129" s="257"/>
      <c r="DH129" s="225"/>
      <c r="DI129" s="225"/>
      <c r="DJ129" s="225"/>
      <c r="DK129" s="226"/>
      <c r="DL129" s="224"/>
      <c r="DM129" s="225"/>
      <c r="DN129" s="225"/>
      <c r="DO129" s="226"/>
      <c r="DP129" s="224"/>
      <c r="DQ129" s="225"/>
      <c r="DR129" s="225"/>
      <c r="DS129" s="226"/>
      <c r="DT129" s="224"/>
      <c r="DU129" s="225"/>
      <c r="DV129" s="225"/>
      <c r="DW129" s="225"/>
      <c r="DX129" s="226"/>
      <c r="DY129" s="224"/>
      <c r="DZ129" s="225"/>
      <c r="EA129" s="225"/>
      <c r="EB129" s="226"/>
      <c r="EC129" s="224"/>
      <c r="ED129" s="225"/>
      <c r="EE129" s="225"/>
      <c r="EF129" s="226"/>
      <c r="EG129" s="224"/>
      <c r="EH129" s="225"/>
      <c r="EI129" s="225"/>
      <c r="EJ129" s="225"/>
      <c r="EK129" s="226"/>
      <c r="EM129" s="220" t="s">
        <v>270</v>
      </c>
    </row>
    <row r="130" spans="1:143" s="220" customFormat="1" ht="9" hidden="1" customHeight="1">
      <c r="B130" s="246" t="s">
        <v>53</v>
      </c>
      <c r="C130" s="247"/>
      <c r="D130" s="247"/>
      <c r="E130" s="247"/>
      <c r="F130" s="247"/>
      <c r="G130" s="247"/>
      <c r="H130" s="247"/>
      <c r="I130" s="247"/>
      <c r="J130" s="247"/>
      <c r="K130" s="247"/>
      <c r="L130" s="247"/>
      <c r="M130" s="247"/>
      <c r="N130" s="247"/>
      <c r="O130" s="247"/>
      <c r="P130" s="247"/>
      <c r="Q130" s="247"/>
      <c r="R130" s="247"/>
      <c r="S130" s="247"/>
      <c r="T130" s="247"/>
      <c r="U130" s="247"/>
      <c r="V130" s="247"/>
      <c r="W130" s="247"/>
      <c r="X130" s="247"/>
      <c r="Y130" s="247"/>
      <c r="Z130" s="247"/>
      <c r="AA130" s="247"/>
      <c r="AB130" s="247"/>
      <c r="AC130" s="247"/>
      <c r="AD130" s="247"/>
      <c r="AE130" s="247"/>
      <c r="AF130" s="247"/>
      <c r="AG130" s="247"/>
      <c r="AH130" s="247"/>
      <c r="AI130" s="247"/>
      <c r="AJ130" s="247"/>
      <c r="AK130" s="247"/>
      <c r="AL130" s="247"/>
      <c r="AM130" s="247"/>
      <c r="AN130" s="247"/>
      <c r="AO130" s="247"/>
      <c r="AP130" s="247"/>
      <c r="AQ130" s="247"/>
      <c r="AR130" s="247"/>
      <c r="AS130" s="247"/>
      <c r="AT130" s="247"/>
      <c r="AU130" s="247"/>
      <c r="AV130" s="247"/>
      <c r="AW130" s="247"/>
      <c r="AX130" s="247"/>
      <c r="AY130" s="247"/>
      <c r="AZ130" s="247"/>
      <c r="BA130" s="247"/>
      <c r="BB130" s="248"/>
      <c r="BC130" s="224"/>
      <c r="BD130" s="225"/>
      <c r="BE130" s="225"/>
      <c r="BF130" s="226"/>
      <c r="BG130" s="224"/>
      <c r="BH130" s="225"/>
      <c r="BI130" s="225"/>
      <c r="BJ130" s="225"/>
      <c r="BK130" s="226"/>
      <c r="BL130" s="224"/>
      <c r="BM130" s="225"/>
      <c r="BN130" s="225"/>
      <c r="BO130" s="226"/>
      <c r="BP130" s="224"/>
      <c r="BQ130" s="225"/>
      <c r="BR130" s="225"/>
      <c r="BS130" s="226"/>
      <c r="BT130" s="224"/>
      <c r="BU130" s="225"/>
      <c r="BV130" s="270" t="s">
        <v>227</v>
      </c>
      <c r="BW130" s="270"/>
      <c r="BX130" s="271"/>
      <c r="BY130" s="269"/>
      <c r="BZ130" s="270"/>
      <c r="CA130" s="270"/>
      <c r="CB130" s="271"/>
      <c r="CC130" s="269"/>
      <c r="CD130" s="270"/>
      <c r="CE130" s="270"/>
      <c r="CF130" s="271"/>
      <c r="CG130" s="270"/>
      <c r="CH130" s="270"/>
      <c r="CI130" s="270"/>
      <c r="CJ130" s="270"/>
      <c r="CK130" s="271"/>
      <c r="CL130" s="225"/>
      <c r="CM130" s="225"/>
      <c r="CN130" s="225"/>
      <c r="CO130" s="226"/>
      <c r="CP130" s="224"/>
      <c r="CQ130" s="225"/>
      <c r="CR130" s="225"/>
      <c r="CS130" s="226"/>
      <c r="CT130" s="224"/>
      <c r="CU130" s="225"/>
      <c r="CV130" s="225"/>
      <c r="CW130" s="225"/>
      <c r="CX130" s="226"/>
      <c r="CY130" s="224"/>
      <c r="CZ130" s="225"/>
      <c r="DA130" s="225"/>
      <c r="DB130" s="226"/>
      <c r="DC130" s="224"/>
      <c r="DD130" s="225"/>
      <c r="DE130" s="225"/>
      <c r="DF130" s="225"/>
      <c r="DG130" s="257"/>
      <c r="DH130" s="225"/>
      <c r="DI130" s="225"/>
      <c r="DJ130" s="225"/>
      <c r="DK130" s="226"/>
      <c r="DL130" s="224"/>
      <c r="DM130" s="225"/>
      <c r="DN130" s="225"/>
      <c r="DO130" s="226"/>
      <c r="DP130" s="224"/>
      <c r="DQ130" s="225"/>
      <c r="DR130" s="225"/>
      <c r="DS130" s="226"/>
      <c r="DT130" s="224"/>
      <c r="DU130" s="225"/>
      <c r="DV130" s="225"/>
      <c r="DW130" s="225"/>
      <c r="DX130" s="226"/>
      <c r="DY130" s="224"/>
      <c r="DZ130" s="225"/>
      <c r="EA130" s="225"/>
      <c r="EB130" s="226"/>
      <c r="EC130" s="224"/>
      <c r="ED130" s="225"/>
      <c r="EE130" s="225"/>
      <c r="EF130" s="226"/>
      <c r="EG130" s="224"/>
      <c r="EH130" s="225"/>
      <c r="EI130" s="225"/>
      <c r="EJ130" s="225"/>
      <c r="EK130" s="226"/>
    </row>
    <row r="131" spans="1:143" s="220" customFormat="1" ht="9" hidden="1" customHeight="1">
      <c r="B131" s="246" t="s">
        <v>196</v>
      </c>
      <c r="C131" s="247"/>
      <c r="D131" s="247"/>
      <c r="E131" s="247"/>
      <c r="F131" s="247"/>
      <c r="G131" s="247"/>
      <c r="H131" s="247"/>
      <c r="I131" s="247"/>
      <c r="J131" s="247"/>
      <c r="K131" s="247"/>
      <c r="L131" s="247"/>
      <c r="M131" s="247"/>
      <c r="N131" s="247"/>
      <c r="O131" s="247"/>
      <c r="P131" s="247"/>
      <c r="Q131" s="247"/>
      <c r="R131" s="247"/>
      <c r="S131" s="247"/>
      <c r="T131" s="247"/>
      <c r="U131" s="247"/>
      <c r="V131" s="247"/>
      <c r="W131" s="247"/>
      <c r="X131" s="247"/>
      <c r="Y131" s="247"/>
      <c r="Z131" s="247"/>
      <c r="AA131" s="247"/>
      <c r="AB131" s="247"/>
      <c r="AC131" s="247"/>
      <c r="AD131" s="247"/>
      <c r="AE131" s="247"/>
      <c r="AF131" s="247"/>
      <c r="AG131" s="247"/>
      <c r="AH131" s="247"/>
      <c r="AI131" s="247"/>
      <c r="AJ131" s="247"/>
      <c r="AK131" s="247"/>
      <c r="AL131" s="247"/>
      <c r="AM131" s="247"/>
      <c r="AN131" s="247"/>
      <c r="AO131" s="247"/>
      <c r="AP131" s="247"/>
      <c r="AQ131" s="247"/>
      <c r="AR131" s="247"/>
      <c r="AS131" s="247"/>
      <c r="AT131" s="247"/>
      <c r="AU131" s="247"/>
      <c r="AV131" s="247"/>
      <c r="AW131" s="247"/>
      <c r="AX131" s="247"/>
      <c r="AY131" s="247"/>
      <c r="AZ131" s="247"/>
      <c r="BA131" s="247"/>
      <c r="BB131" s="248"/>
      <c r="BC131" s="224"/>
      <c r="BD131" s="225"/>
      <c r="BE131" s="225"/>
      <c r="BF131" s="226"/>
      <c r="BG131" s="224"/>
      <c r="BH131" s="225"/>
      <c r="BI131" s="225"/>
      <c r="BJ131" s="225"/>
      <c r="BK131" s="226"/>
      <c r="BL131" s="224"/>
      <c r="BM131" s="225"/>
      <c r="BN131" s="225"/>
      <c r="BO131" s="226"/>
      <c r="BP131" s="224"/>
      <c r="BQ131" s="225"/>
      <c r="BR131" s="225"/>
      <c r="BS131" s="226"/>
      <c r="BT131" s="224"/>
      <c r="BU131" s="225"/>
      <c r="BV131" s="270"/>
      <c r="BW131" s="270"/>
      <c r="BX131" s="271"/>
      <c r="BY131" s="269"/>
      <c r="BZ131" s="270"/>
      <c r="CA131" s="270"/>
      <c r="CB131" s="271"/>
      <c r="CC131" s="269"/>
      <c r="CD131" s="270"/>
      <c r="CE131" s="270"/>
      <c r="CF131" s="271"/>
      <c r="CG131" s="269"/>
      <c r="CH131" s="270"/>
      <c r="CI131" s="270"/>
      <c r="CJ131" s="270"/>
      <c r="CK131" s="230"/>
      <c r="CL131" s="231"/>
      <c r="CM131" s="232"/>
      <c r="CN131" s="232"/>
      <c r="CO131" s="230"/>
      <c r="CP131" s="269"/>
      <c r="CQ131" s="270"/>
      <c r="CR131" s="270"/>
      <c r="CS131" s="226"/>
      <c r="CT131" s="224"/>
      <c r="CU131" s="225"/>
      <c r="CV131" s="225"/>
      <c r="CW131" s="225"/>
      <c r="CX131" s="226"/>
      <c r="CY131" s="224"/>
      <c r="CZ131" s="225"/>
      <c r="DA131" s="225"/>
      <c r="DB131" s="226"/>
      <c r="DC131" s="224"/>
      <c r="DD131" s="225"/>
      <c r="DE131" s="225"/>
      <c r="DF131" s="225"/>
      <c r="DG131" s="257"/>
      <c r="DH131" s="225"/>
      <c r="DI131" s="225"/>
      <c r="DJ131" s="225"/>
      <c r="DK131" s="226"/>
      <c r="DL131" s="224"/>
      <c r="DM131" s="225"/>
      <c r="DN131" s="225"/>
      <c r="DO131" s="226"/>
      <c r="DP131" s="224"/>
      <c r="DQ131" s="225"/>
      <c r="DR131" s="225"/>
      <c r="DS131" s="226"/>
      <c r="DT131" s="224"/>
      <c r="DU131" s="225"/>
      <c r="DV131" s="225"/>
      <c r="DW131" s="225"/>
      <c r="DX131" s="226"/>
      <c r="DY131" s="224"/>
      <c r="DZ131" s="225"/>
      <c r="EA131" s="225"/>
      <c r="EB131" s="226"/>
      <c r="EC131" s="224"/>
      <c r="ED131" s="225"/>
      <c r="EE131" s="225"/>
      <c r="EF131" s="226"/>
      <c r="EG131" s="224"/>
      <c r="EH131" s="225"/>
      <c r="EI131" s="225"/>
      <c r="EJ131" s="225"/>
      <c r="EK131" s="226"/>
    </row>
    <row r="132" spans="1:143" s="220" customFormat="1" ht="9" hidden="1" customHeight="1">
      <c r="B132" s="246" t="s">
        <v>197</v>
      </c>
      <c r="C132" s="247"/>
      <c r="D132" s="247"/>
      <c r="E132" s="247"/>
      <c r="F132" s="247"/>
      <c r="G132" s="247"/>
      <c r="H132" s="247"/>
      <c r="I132" s="247"/>
      <c r="J132" s="247"/>
      <c r="K132" s="247"/>
      <c r="L132" s="247"/>
      <c r="M132" s="247"/>
      <c r="N132" s="247"/>
      <c r="O132" s="247"/>
      <c r="P132" s="247"/>
      <c r="Q132" s="247"/>
      <c r="R132" s="247"/>
      <c r="S132" s="247"/>
      <c r="T132" s="247"/>
      <c r="U132" s="247"/>
      <c r="V132" s="247"/>
      <c r="W132" s="247"/>
      <c r="X132" s="247"/>
      <c r="Y132" s="247"/>
      <c r="Z132" s="247"/>
      <c r="AA132" s="247"/>
      <c r="AB132" s="247"/>
      <c r="AC132" s="247"/>
      <c r="AD132" s="247"/>
      <c r="AE132" s="247"/>
      <c r="AF132" s="247"/>
      <c r="AG132" s="247"/>
      <c r="AH132" s="247"/>
      <c r="AI132" s="247"/>
      <c r="AJ132" s="247"/>
      <c r="AK132" s="247"/>
      <c r="AL132" s="247"/>
      <c r="AM132" s="247"/>
      <c r="AN132" s="247"/>
      <c r="AO132" s="247"/>
      <c r="AP132" s="247"/>
      <c r="AQ132" s="247"/>
      <c r="AR132" s="247"/>
      <c r="AS132" s="247"/>
      <c r="AT132" s="247"/>
      <c r="AU132" s="247"/>
      <c r="AV132" s="247"/>
      <c r="AW132" s="247"/>
      <c r="AX132" s="247"/>
      <c r="AY132" s="247"/>
      <c r="AZ132" s="247"/>
      <c r="BA132" s="247"/>
      <c r="BB132" s="248"/>
      <c r="BC132" s="224"/>
      <c r="BD132" s="225"/>
      <c r="BE132" s="225"/>
      <c r="BF132" s="226"/>
      <c r="BG132" s="224"/>
      <c r="BH132" s="225"/>
      <c r="BI132" s="225"/>
      <c r="BJ132" s="225"/>
      <c r="BK132" s="226"/>
      <c r="BL132" s="224"/>
      <c r="BM132" s="225"/>
      <c r="BN132" s="225"/>
      <c r="BO132" s="226"/>
      <c r="BP132" s="224"/>
      <c r="BQ132" s="225"/>
      <c r="BR132" s="225"/>
      <c r="BS132" s="226"/>
      <c r="BT132" s="224"/>
      <c r="BU132" s="225"/>
      <c r="BV132" s="270"/>
      <c r="BW132" s="270"/>
      <c r="BX132" s="271"/>
      <c r="BY132" s="269"/>
      <c r="BZ132" s="270"/>
      <c r="CA132" s="270"/>
      <c r="CB132" s="271"/>
      <c r="CC132" s="269"/>
      <c r="CD132" s="270"/>
      <c r="CE132" s="270"/>
      <c r="CF132" s="271"/>
      <c r="CG132" s="269"/>
      <c r="CH132" s="270"/>
      <c r="CI132" s="270"/>
      <c r="CJ132" s="270"/>
      <c r="CK132" s="271"/>
      <c r="CL132" s="231"/>
      <c r="CM132" s="232"/>
      <c r="CN132" s="232"/>
      <c r="CO132" s="230"/>
      <c r="CP132" s="231"/>
      <c r="CQ132" s="232"/>
      <c r="CR132" s="232"/>
      <c r="CS132" s="230"/>
      <c r="CT132" s="269"/>
      <c r="CU132" s="225"/>
      <c r="CV132" s="225"/>
      <c r="CW132" s="225"/>
      <c r="CX132" s="226"/>
      <c r="CY132" s="224"/>
      <c r="CZ132" s="225"/>
      <c r="DA132" s="225"/>
      <c r="DB132" s="226"/>
      <c r="DC132" s="224"/>
      <c r="DD132" s="225"/>
      <c r="DE132" s="225"/>
      <c r="DF132" s="225"/>
      <c r="DG132" s="257"/>
      <c r="DH132" s="225"/>
      <c r="DI132" s="225"/>
      <c r="DJ132" s="225"/>
      <c r="DK132" s="226"/>
      <c r="DL132" s="224"/>
      <c r="DM132" s="225"/>
      <c r="DN132" s="225"/>
      <c r="DO132" s="226"/>
      <c r="DP132" s="224"/>
      <c r="DQ132" s="225"/>
      <c r="DR132" s="225"/>
      <c r="DS132" s="226"/>
      <c r="DT132" s="224"/>
      <c r="DU132" s="225"/>
      <c r="DV132" s="225"/>
      <c r="DW132" s="225"/>
      <c r="DX132" s="226"/>
      <c r="DY132" s="224"/>
      <c r="DZ132" s="225"/>
      <c r="EA132" s="225"/>
      <c r="EB132" s="226"/>
      <c r="EC132" s="224"/>
      <c r="ED132" s="225"/>
      <c r="EE132" s="225"/>
      <c r="EF132" s="226"/>
      <c r="EG132" s="224"/>
      <c r="EH132" s="225"/>
      <c r="EI132" s="225"/>
      <c r="EJ132" s="225"/>
      <c r="EK132" s="226"/>
    </row>
    <row r="133" spans="1:143" s="220" customFormat="1" ht="9" hidden="1" customHeight="1">
      <c r="B133" s="246" t="s">
        <v>63</v>
      </c>
      <c r="C133" s="247"/>
      <c r="D133" s="247"/>
      <c r="E133" s="247"/>
      <c r="F133" s="247"/>
      <c r="G133" s="247"/>
      <c r="H133" s="247"/>
      <c r="I133" s="247"/>
      <c r="J133" s="247"/>
      <c r="K133" s="247"/>
      <c r="L133" s="247"/>
      <c r="M133" s="247"/>
      <c r="N133" s="247"/>
      <c r="O133" s="247"/>
      <c r="P133" s="247"/>
      <c r="Q133" s="247"/>
      <c r="R133" s="247"/>
      <c r="S133" s="247"/>
      <c r="T133" s="247"/>
      <c r="U133" s="247"/>
      <c r="V133" s="247"/>
      <c r="W133" s="247"/>
      <c r="X133" s="247"/>
      <c r="Y133" s="247"/>
      <c r="Z133" s="247"/>
      <c r="AA133" s="247"/>
      <c r="AB133" s="247"/>
      <c r="AC133" s="247"/>
      <c r="AD133" s="247"/>
      <c r="AE133" s="247"/>
      <c r="AF133" s="247"/>
      <c r="AG133" s="247"/>
      <c r="AH133" s="247"/>
      <c r="AI133" s="247"/>
      <c r="AJ133" s="247"/>
      <c r="AK133" s="247"/>
      <c r="AL133" s="247"/>
      <c r="AM133" s="247"/>
      <c r="AN133" s="247"/>
      <c r="AO133" s="247"/>
      <c r="AP133" s="247"/>
      <c r="AQ133" s="247"/>
      <c r="AR133" s="247"/>
      <c r="AS133" s="247"/>
      <c r="AT133" s="247"/>
      <c r="AU133" s="247"/>
      <c r="AV133" s="247"/>
      <c r="AW133" s="247"/>
      <c r="AX133" s="247"/>
      <c r="AY133" s="247"/>
      <c r="AZ133" s="247"/>
      <c r="BA133" s="247"/>
      <c r="BB133" s="248"/>
      <c r="BC133" s="224"/>
      <c r="BD133" s="225"/>
      <c r="BE133" s="225"/>
      <c r="BF133" s="226"/>
      <c r="BG133" s="224"/>
      <c r="BH133" s="225"/>
      <c r="BI133" s="225"/>
      <c r="BJ133" s="225"/>
      <c r="BK133" s="226"/>
      <c r="BL133" s="224"/>
      <c r="BM133" s="225"/>
      <c r="BN133" s="225"/>
      <c r="BO133" s="226"/>
      <c r="BP133" s="224"/>
      <c r="BQ133" s="225"/>
      <c r="BR133" s="225"/>
      <c r="BS133" s="226"/>
      <c r="BT133" s="224"/>
      <c r="BU133" s="225"/>
      <c r="BV133" s="270"/>
      <c r="BW133" s="270"/>
      <c r="BX133" s="271"/>
      <c r="BY133" s="269"/>
      <c r="BZ133" s="270"/>
      <c r="CA133" s="270"/>
      <c r="CB133" s="271"/>
      <c r="CC133" s="269"/>
      <c r="CD133" s="270"/>
      <c r="CE133" s="270"/>
      <c r="CF133" s="271"/>
      <c r="CG133" s="269"/>
      <c r="CH133" s="225"/>
      <c r="CI133" s="225"/>
      <c r="CJ133" s="270"/>
      <c r="CK133" s="271"/>
      <c r="CL133" s="269"/>
      <c r="CM133" s="270"/>
      <c r="CN133" s="270"/>
      <c r="CO133" s="271"/>
      <c r="CP133" s="275"/>
      <c r="CQ133" s="273"/>
      <c r="CR133" s="270"/>
      <c r="CS133" s="277"/>
      <c r="CT133" s="281">
        <v>1</v>
      </c>
      <c r="CU133" s="276">
        <v>1</v>
      </c>
      <c r="CV133" s="276">
        <v>1</v>
      </c>
      <c r="CW133" s="270">
        <v>1</v>
      </c>
      <c r="CX133" s="271">
        <v>1</v>
      </c>
      <c r="CY133" s="269"/>
      <c r="CZ133" s="270"/>
      <c r="DA133" s="225"/>
      <c r="DB133" s="226"/>
      <c r="DC133" s="224"/>
      <c r="DD133" s="225"/>
      <c r="DE133" s="225"/>
      <c r="DF133" s="225"/>
      <c r="DG133" s="257"/>
      <c r="DH133" s="225"/>
      <c r="DI133" s="225"/>
      <c r="DJ133" s="225"/>
      <c r="DK133" s="226"/>
      <c r="DL133" s="224"/>
      <c r="DM133" s="225"/>
      <c r="DN133" s="225"/>
      <c r="DO133" s="226"/>
      <c r="DP133" s="224"/>
      <c r="DQ133" s="225"/>
      <c r="DR133" s="225"/>
      <c r="DS133" s="226"/>
      <c r="DT133" s="224"/>
      <c r="DU133" s="225"/>
      <c r="DV133" s="225"/>
      <c r="DW133" s="225"/>
      <c r="DX133" s="226"/>
      <c r="DY133" s="224"/>
      <c r="DZ133" s="225"/>
      <c r="EA133" s="225"/>
      <c r="EB133" s="226"/>
      <c r="EC133" s="224"/>
      <c r="ED133" s="225"/>
      <c r="EE133" s="225"/>
      <c r="EF133" s="226"/>
      <c r="EG133" s="224"/>
      <c r="EH133" s="225"/>
      <c r="EI133" s="225"/>
      <c r="EJ133" s="225"/>
      <c r="EK133" s="226"/>
    </row>
    <row r="134" spans="1:143" s="220" customFormat="1" ht="9" hidden="1" customHeight="1">
      <c r="B134" s="246" t="s">
        <v>278</v>
      </c>
      <c r="C134" s="247"/>
      <c r="D134" s="247"/>
      <c r="E134" s="247"/>
      <c r="F134" s="247"/>
      <c r="G134" s="247"/>
      <c r="H134" s="247"/>
      <c r="I134" s="247"/>
      <c r="J134" s="247"/>
      <c r="K134" s="247"/>
      <c r="L134" s="247"/>
      <c r="M134" s="247"/>
      <c r="N134" s="247"/>
      <c r="O134" s="247"/>
      <c r="P134" s="247"/>
      <c r="Q134" s="247"/>
      <c r="R134" s="247"/>
      <c r="S134" s="247"/>
      <c r="T134" s="247"/>
      <c r="U134" s="247"/>
      <c r="V134" s="247"/>
      <c r="W134" s="247"/>
      <c r="X134" s="247"/>
      <c r="Y134" s="247"/>
      <c r="Z134" s="247"/>
      <c r="AA134" s="247"/>
      <c r="AB134" s="247"/>
      <c r="AC134" s="247"/>
      <c r="AD134" s="247"/>
      <c r="AE134" s="247"/>
      <c r="AF134" s="247"/>
      <c r="AG134" s="247"/>
      <c r="AH134" s="247"/>
      <c r="AI134" s="247"/>
      <c r="AJ134" s="247"/>
      <c r="AK134" s="247"/>
      <c r="AL134" s="247"/>
      <c r="AM134" s="247"/>
      <c r="AN134" s="247"/>
      <c r="AO134" s="247"/>
      <c r="AP134" s="247"/>
      <c r="AQ134" s="247"/>
      <c r="AR134" s="247"/>
      <c r="AS134" s="247"/>
      <c r="AT134" s="247"/>
      <c r="AU134" s="247"/>
      <c r="AV134" s="247"/>
      <c r="AW134" s="247"/>
      <c r="AX134" s="247"/>
      <c r="AY134" s="247"/>
      <c r="AZ134" s="247"/>
      <c r="BA134" s="247"/>
      <c r="BB134" s="248"/>
      <c r="BC134" s="224"/>
      <c r="BD134" s="225"/>
      <c r="BE134" s="225"/>
      <c r="BF134" s="226"/>
      <c r="BG134" s="224"/>
      <c r="BH134" s="225"/>
      <c r="BI134" s="225"/>
      <c r="BJ134" s="225"/>
      <c r="BK134" s="226"/>
      <c r="BL134" s="224"/>
      <c r="BM134" s="225"/>
      <c r="BN134" s="225"/>
      <c r="BO134" s="226"/>
      <c r="BP134" s="224"/>
      <c r="BQ134" s="225"/>
      <c r="BR134" s="225"/>
      <c r="BS134" s="226"/>
      <c r="BT134" s="224"/>
      <c r="BU134" s="225"/>
      <c r="BV134" s="270"/>
      <c r="BW134" s="270"/>
      <c r="BX134" s="271"/>
      <c r="BY134" s="269"/>
      <c r="BZ134" s="270"/>
      <c r="CA134" s="270"/>
      <c r="CB134" s="271"/>
      <c r="CC134" s="269"/>
      <c r="CD134" s="270"/>
      <c r="CE134" s="270"/>
      <c r="CF134" s="271"/>
      <c r="CG134" s="269"/>
      <c r="CH134" s="225"/>
      <c r="CI134" s="225"/>
      <c r="CJ134" s="270"/>
      <c r="CK134" s="271"/>
      <c r="CL134" s="269"/>
      <c r="CM134" s="270"/>
      <c r="CN134" s="270"/>
      <c r="CO134" s="271"/>
      <c r="CP134" s="324"/>
      <c r="CQ134" s="323"/>
      <c r="CR134" s="323"/>
      <c r="CS134" s="335"/>
      <c r="CT134" s="276"/>
      <c r="CU134" s="276"/>
      <c r="CV134" s="276"/>
      <c r="CW134" s="270"/>
      <c r="CX134" s="271"/>
      <c r="CY134" s="270"/>
      <c r="CZ134" s="270"/>
      <c r="DA134" s="225"/>
      <c r="DB134" s="226"/>
      <c r="DC134" s="225"/>
      <c r="DD134" s="225"/>
      <c r="DE134" s="225"/>
      <c r="DF134" s="225"/>
      <c r="DG134" s="257"/>
      <c r="DH134" s="225"/>
      <c r="DI134" s="225"/>
      <c r="DJ134" s="225"/>
      <c r="DK134" s="226"/>
      <c r="DL134" s="225"/>
      <c r="DM134" s="225"/>
      <c r="DN134" s="225"/>
      <c r="DO134" s="226"/>
      <c r="DP134" s="225"/>
      <c r="DQ134" s="225"/>
      <c r="DR134" s="225"/>
      <c r="DS134" s="226"/>
      <c r="DT134" s="224"/>
      <c r="DU134" s="225"/>
      <c r="DV134" s="225"/>
      <c r="DW134" s="225"/>
      <c r="DX134" s="226"/>
      <c r="DY134" s="224"/>
      <c r="DZ134" s="225"/>
      <c r="EA134" s="225"/>
      <c r="EB134" s="226"/>
      <c r="EC134" s="224"/>
      <c r="ED134" s="225"/>
      <c r="EE134" s="225"/>
      <c r="EF134" s="226"/>
      <c r="EG134" s="224"/>
      <c r="EH134" s="225"/>
      <c r="EI134" s="225"/>
      <c r="EJ134" s="225"/>
      <c r="EK134" s="226"/>
    </row>
    <row r="135" spans="1:143" s="220" customFormat="1" ht="9" customHeight="1">
      <c r="B135" s="246" t="s">
        <v>192</v>
      </c>
      <c r="C135" s="247"/>
      <c r="D135" s="247"/>
      <c r="E135" s="247"/>
      <c r="F135" s="247"/>
      <c r="G135" s="247"/>
      <c r="H135" s="247"/>
      <c r="I135" s="247"/>
      <c r="J135" s="247"/>
      <c r="K135" s="247"/>
      <c r="L135" s="247"/>
      <c r="M135" s="247"/>
      <c r="N135" s="247"/>
      <c r="O135" s="247"/>
      <c r="P135" s="247"/>
      <c r="Q135" s="247"/>
      <c r="R135" s="247"/>
      <c r="S135" s="247"/>
      <c r="T135" s="247"/>
      <c r="U135" s="247"/>
      <c r="V135" s="247"/>
      <c r="W135" s="247"/>
      <c r="X135" s="247"/>
      <c r="Y135" s="247"/>
      <c r="Z135" s="247"/>
      <c r="AA135" s="247"/>
      <c r="AB135" s="247"/>
      <c r="AC135" s="247"/>
      <c r="AD135" s="247"/>
      <c r="AE135" s="247"/>
      <c r="AF135" s="247"/>
      <c r="AG135" s="247"/>
      <c r="AH135" s="247"/>
      <c r="AI135" s="247"/>
      <c r="AJ135" s="247"/>
      <c r="AK135" s="247"/>
      <c r="AL135" s="247"/>
      <c r="AM135" s="247"/>
      <c r="AN135" s="247"/>
      <c r="AO135" s="247"/>
      <c r="AP135" s="247"/>
      <c r="AQ135" s="247"/>
      <c r="AR135" s="247"/>
      <c r="AS135" s="247"/>
      <c r="AT135" s="247"/>
      <c r="AU135" s="247"/>
      <c r="AV135" s="247"/>
      <c r="AW135" s="247"/>
      <c r="AX135" s="247"/>
      <c r="AY135" s="247"/>
      <c r="AZ135" s="247"/>
      <c r="BA135" s="247"/>
      <c r="BB135" s="374"/>
      <c r="BC135" s="224"/>
      <c r="BD135" s="225"/>
      <c r="BE135" s="225"/>
      <c r="BF135" s="226"/>
      <c r="BG135" s="224"/>
      <c r="BH135" s="225"/>
      <c r="BI135" s="225"/>
      <c r="BJ135" s="225"/>
      <c r="BK135" s="226"/>
      <c r="BL135" s="224"/>
      <c r="BM135" s="225"/>
      <c r="BN135" s="225"/>
      <c r="BO135" s="226"/>
      <c r="BP135" s="224"/>
      <c r="BQ135" s="225"/>
      <c r="BR135" s="225"/>
      <c r="BS135" s="226"/>
      <c r="BT135" s="224"/>
      <c r="BU135" s="225"/>
      <c r="BV135" s="270"/>
      <c r="BW135" s="270"/>
      <c r="BX135" s="271"/>
      <c r="BY135" s="269"/>
      <c r="BZ135" s="270"/>
      <c r="CA135" s="270"/>
      <c r="CB135" s="271"/>
      <c r="CC135" s="269"/>
      <c r="CD135" s="270"/>
      <c r="CE135" s="270"/>
      <c r="CF135" s="271"/>
      <c r="CG135" s="269"/>
      <c r="CH135" s="225"/>
      <c r="CI135" s="225"/>
      <c r="CJ135" s="225"/>
      <c r="CK135" s="226"/>
      <c r="CL135" s="224"/>
      <c r="CM135" s="225"/>
      <c r="CN135" s="225"/>
      <c r="CO135" s="226"/>
      <c r="CP135" s="224"/>
      <c r="CQ135" s="225"/>
      <c r="CR135" s="283"/>
      <c r="CS135" s="277"/>
      <c r="CT135" s="333"/>
      <c r="CU135" s="270" t="s">
        <v>338</v>
      </c>
      <c r="CV135" s="270"/>
      <c r="CW135" s="283"/>
      <c r="CX135" s="271"/>
      <c r="CY135" s="270"/>
      <c r="CZ135" s="283"/>
      <c r="DA135" s="283"/>
      <c r="DB135" s="271"/>
      <c r="DC135" s="283"/>
      <c r="DG135" s="257"/>
      <c r="DK135" s="226"/>
      <c r="DO135" s="226"/>
      <c r="DR135" s="225"/>
      <c r="DS135" s="226"/>
      <c r="DT135" s="224"/>
      <c r="DU135" s="225"/>
      <c r="DV135" s="225"/>
      <c r="DW135" s="225"/>
      <c r="DX135" s="226"/>
      <c r="DY135" s="224"/>
      <c r="DZ135" s="225"/>
      <c r="EA135" s="225"/>
      <c r="EB135" s="226"/>
      <c r="EC135" s="224"/>
      <c r="ED135" s="225"/>
      <c r="EE135" s="225"/>
      <c r="EF135" s="226"/>
      <c r="EG135" s="224"/>
      <c r="EH135" s="225"/>
      <c r="EI135" s="225"/>
      <c r="EJ135" s="225"/>
      <c r="EK135" s="226"/>
    </row>
    <row r="136" spans="1:143" s="220" customFormat="1" ht="9" hidden="1" customHeight="1">
      <c r="B136" s="246" t="s">
        <v>190</v>
      </c>
      <c r="C136" s="247"/>
      <c r="D136" s="247"/>
      <c r="E136" s="247"/>
      <c r="F136" s="247"/>
      <c r="G136" s="247"/>
      <c r="H136" s="247"/>
      <c r="I136" s="247"/>
      <c r="J136" s="247"/>
      <c r="K136" s="247"/>
      <c r="L136" s="247"/>
      <c r="M136" s="247"/>
      <c r="N136" s="247"/>
      <c r="O136" s="247"/>
      <c r="P136" s="247"/>
      <c r="Q136" s="247"/>
      <c r="R136" s="247"/>
      <c r="S136" s="247"/>
      <c r="T136" s="247"/>
      <c r="U136" s="247"/>
      <c r="V136" s="247"/>
      <c r="W136" s="247"/>
      <c r="X136" s="247"/>
      <c r="Y136" s="247"/>
      <c r="Z136" s="247"/>
      <c r="AA136" s="247"/>
      <c r="AB136" s="247"/>
      <c r="AC136" s="247"/>
      <c r="AD136" s="247"/>
      <c r="AE136" s="247"/>
      <c r="AF136" s="247"/>
      <c r="AG136" s="247"/>
      <c r="AH136" s="247"/>
      <c r="AI136" s="247"/>
      <c r="AJ136" s="247"/>
      <c r="AK136" s="247"/>
      <c r="AL136" s="247"/>
      <c r="AM136" s="247"/>
      <c r="AN136" s="247"/>
      <c r="AO136" s="247"/>
      <c r="AP136" s="247"/>
      <c r="AQ136" s="247"/>
      <c r="AR136" s="247"/>
      <c r="AS136" s="247"/>
      <c r="AT136" s="247"/>
      <c r="AU136" s="247"/>
      <c r="AV136" s="247"/>
      <c r="AW136" s="247"/>
      <c r="AX136" s="247"/>
      <c r="AY136" s="247"/>
      <c r="AZ136" s="247"/>
      <c r="BA136" s="247"/>
      <c r="BB136" s="248"/>
      <c r="BC136" s="224"/>
      <c r="BD136" s="225"/>
      <c r="BE136" s="225"/>
      <c r="BF136" s="226"/>
      <c r="BG136" s="224"/>
      <c r="BH136" s="225"/>
      <c r="BI136" s="225"/>
      <c r="BJ136" s="225"/>
      <c r="BK136" s="226"/>
      <c r="BL136" s="224"/>
      <c r="BM136" s="225"/>
      <c r="BN136" s="225"/>
      <c r="BO136" s="226"/>
      <c r="BP136" s="224"/>
      <c r="BQ136" s="225"/>
      <c r="BR136" s="225"/>
      <c r="BS136" s="226"/>
      <c r="BT136" s="224"/>
      <c r="BU136" s="225"/>
      <c r="BV136" s="270"/>
      <c r="BW136" s="270"/>
      <c r="BX136" s="271"/>
      <c r="BY136" s="269"/>
      <c r="BZ136" s="270"/>
      <c r="CA136" s="270"/>
      <c r="CB136" s="271"/>
      <c r="CC136" s="269"/>
      <c r="CD136" s="270"/>
      <c r="CE136" s="270"/>
      <c r="CF136" s="271"/>
      <c r="CG136" s="269"/>
      <c r="CH136" s="225"/>
      <c r="CI136" s="225"/>
      <c r="CJ136" s="225"/>
      <c r="CK136" s="226"/>
      <c r="CL136" s="224"/>
      <c r="CM136" s="225"/>
      <c r="CN136" s="225"/>
      <c r="CO136" s="226"/>
      <c r="CP136" s="224"/>
      <c r="CQ136" s="225"/>
      <c r="CR136" s="283"/>
      <c r="CS136" s="277"/>
      <c r="CT136" s="235"/>
      <c r="CU136" s="235"/>
      <c r="CV136" s="270"/>
      <c r="CW136" s="283"/>
      <c r="CX136" s="271"/>
      <c r="CY136" s="270"/>
      <c r="CZ136" s="283"/>
      <c r="DA136" s="283"/>
      <c r="DB136" s="271"/>
      <c r="DC136" s="283"/>
      <c r="DG136" s="257"/>
      <c r="DK136" s="226"/>
      <c r="DO136" s="226"/>
      <c r="DR136" s="225"/>
      <c r="DS136" s="226"/>
      <c r="DT136" s="224"/>
      <c r="DU136" s="225"/>
      <c r="DV136" s="225"/>
      <c r="DW136" s="225"/>
      <c r="DX136" s="226"/>
      <c r="DY136" s="224"/>
      <c r="DZ136" s="225"/>
      <c r="EA136" s="225"/>
      <c r="EB136" s="226"/>
      <c r="EC136" s="224"/>
      <c r="ED136" s="225"/>
      <c r="EE136" s="225"/>
      <c r="EF136" s="226"/>
      <c r="EG136" s="224"/>
      <c r="EH136" s="225"/>
      <c r="EI136" s="225"/>
      <c r="EJ136" s="225"/>
      <c r="EK136" s="226"/>
    </row>
    <row r="137" spans="1:143" s="220" customFormat="1" ht="9" hidden="1" customHeight="1">
      <c r="B137" s="246" t="s">
        <v>191</v>
      </c>
      <c r="C137" s="247"/>
      <c r="D137" s="247"/>
      <c r="E137" s="247"/>
      <c r="F137" s="247"/>
      <c r="G137" s="247"/>
      <c r="H137" s="247"/>
      <c r="I137" s="247"/>
      <c r="J137" s="247"/>
      <c r="K137" s="247"/>
      <c r="L137" s="247"/>
      <c r="M137" s="247"/>
      <c r="N137" s="247"/>
      <c r="O137" s="247"/>
      <c r="P137" s="247"/>
      <c r="Q137" s="247"/>
      <c r="R137" s="247"/>
      <c r="S137" s="247"/>
      <c r="T137" s="247"/>
      <c r="U137" s="247"/>
      <c r="V137" s="247"/>
      <c r="W137" s="247"/>
      <c r="X137" s="247"/>
      <c r="Y137" s="247"/>
      <c r="Z137" s="247"/>
      <c r="AA137" s="247"/>
      <c r="AB137" s="247"/>
      <c r="AC137" s="247"/>
      <c r="AD137" s="247"/>
      <c r="AE137" s="247"/>
      <c r="AF137" s="247"/>
      <c r="AG137" s="247"/>
      <c r="AH137" s="247"/>
      <c r="AI137" s="247"/>
      <c r="AJ137" s="247"/>
      <c r="AK137" s="247"/>
      <c r="AL137" s="247"/>
      <c r="AM137" s="247"/>
      <c r="AN137" s="247"/>
      <c r="AO137" s="247"/>
      <c r="AP137" s="247"/>
      <c r="AQ137" s="247"/>
      <c r="AR137" s="247"/>
      <c r="AS137" s="247"/>
      <c r="AT137" s="247"/>
      <c r="AU137" s="247"/>
      <c r="AV137" s="247"/>
      <c r="AW137" s="247"/>
      <c r="AX137" s="247"/>
      <c r="AY137" s="247"/>
      <c r="AZ137" s="247"/>
      <c r="BA137" s="247"/>
      <c r="BB137" s="248"/>
      <c r="BC137" s="224"/>
      <c r="BD137" s="225"/>
      <c r="BE137" s="225"/>
      <c r="BF137" s="226"/>
      <c r="BG137" s="224"/>
      <c r="BH137" s="225"/>
      <c r="BI137" s="225"/>
      <c r="BJ137" s="225"/>
      <c r="BK137" s="226"/>
      <c r="BL137" s="224"/>
      <c r="BM137" s="225"/>
      <c r="BN137" s="225"/>
      <c r="BO137" s="226"/>
      <c r="BP137" s="224"/>
      <c r="BQ137" s="225"/>
      <c r="BR137" s="225"/>
      <c r="BS137" s="226"/>
      <c r="BT137" s="224"/>
      <c r="BU137" s="225"/>
      <c r="BV137" s="270"/>
      <c r="BW137" s="270"/>
      <c r="BX137" s="271"/>
      <c r="BY137" s="269"/>
      <c r="BZ137" s="270"/>
      <c r="CA137" s="270"/>
      <c r="CB137" s="271"/>
      <c r="CC137" s="269"/>
      <c r="CD137" s="270"/>
      <c r="CE137" s="270"/>
      <c r="CF137" s="271"/>
      <c r="CG137" s="269"/>
      <c r="CH137" s="225"/>
      <c r="CI137" s="225"/>
      <c r="CJ137" s="225"/>
      <c r="CK137" s="226"/>
      <c r="CL137" s="224"/>
      <c r="CM137" s="225"/>
      <c r="CN137" s="225"/>
      <c r="CO137" s="226"/>
      <c r="CP137" s="224"/>
      <c r="CQ137" s="225"/>
      <c r="CR137" s="283"/>
      <c r="CS137" s="277"/>
      <c r="CT137" s="323"/>
      <c r="CU137" s="323"/>
      <c r="CV137" s="323"/>
      <c r="CW137" s="322"/>
      <c r="CX137" s="321"/>
      <c r="CY137" s="323"/>
      <c r="CZ137" s="322"/>
      <c r="DA137" s="322"/>
      <c r="DB137" s="271"/>
      <c r="DC137" s="283"/>
      <c r="DG137" s="282"/>
      <c r="DK137" s="226"/>
      <c r="DO137" s="226"/>
      <c r="DR137" s="225"/>
      <c r="DS137" s="226"/>
      <c r="DT137" s="224"/>
      <c r="DU137" s="225"/>
      <c r="DV137" s="225"/>
      <c r="DW137" s="225"/>
      <c r="DX137" s="226"/>
      <c r="DY137" s="224"/>
      <c r="DZ137" s="225"/>
      <c r="EA137" s="225"/>
      <c r="EB137" s="226"/>
      <c r="EC137" s="224"/>
      <c r="ED137" s="225"/>
      <c r="EE137" s="225"/>
      <c r="EF137" s="226"/>
      <c r="EG137" s="224"/>
      <c r="EH137" s="225"/>
      <c r="EI137" s="225"/>
      <c r="EJ137" s="225"/>
      <c r="EK137" s="226"/>
    </row>
    <row r="138" spans="1:143" hidden="1">
      <c r="A138"/>
      <c r="B138" s="249" t="s">
        <v>204</v>
      </c>
      <c r="C138" s="265"/>
      <c r="D138" s="265"/>
      <c r="E138" s="265"/>
      <c r="F138" s="265"/>
      <c r="G138" s="265"/>
      <c r="H138" s="265"/>
      <c r="I138" s="265"/>
      <c r="J138" s="265"/>
      <c r="K138" s="265"/>
      <c r="L138" s="265"/>
      <c r="M138" s="265"/>
      <c r="N138" s="265"/>
      <c r="O138" s="265"/>
      <c r="P138" s="265"/>
      <c r="Q138" s="265"/>
      <c r="R138" s="265"/>
      <c r="S138" s="265"/>
      <c r="T138" s="265"/>
      <c r="U138" s="265"/>
      <c r="V138" s="265"/>
      <c r="W138" s="265"/>
      <c r="X138" s="265"/>
      <c r="Y138" s="265"/>
      <c r="Z138" s="265"/>
      <c r="AA138" s="265"/>
      <c r="AB138" s="265"/>
      <c r="AC138" s="265"/>
      <c r="AD138" s="265"/>
      <c r="AE138" s="265"/>
      <c r="AF138" s="265"/>
      <c r="AG138" s="265"/>
      <c r="AH138" s="265"/>
      <c r="AI138" s="265"/>
      <c r="AJ138" s="265"/>
      <c r="AK138" s="265"/>
      <c r="AL138" s="265"/>
      <c r="AM138" s="265"/>
      <c r="AN138" s="265"/>
      <c r="AO138" s="265"/>
      <c r="AP138" s="265"/>
      <c r="AQ138" s="265"/>
      <c r="AR138" s="265"/>
      <c r="AS138" s="265"/>
      <c r="AT138" s="265"/>
      <c r="AU138" s="265"/>
      <c r="AV138" s="265"/>
      <c r="AW138" s="265"/>
      <c r="AX138" s="265"/>
      <c r="AY138" s="265"/>
      <c r="AZ138" s="265"/>
      <c r="BA138" s="265"/>
      <c r="BB138" s="353" t="s">
        <v>238</v>
      </c>
      <c r="BC138" s="266"/>
      <c r="BD138" s="265"/>
      <c r="BE138" s="265"/>
      <c r="BF138" s="265"/>
      <c r="BG138" s="265"/>
      <c r="BH138" s="265"/>
      <c r="BI138" s="265"/>
      <c r="BJ138" s="265"/>
      <c r="BK138" s="265"/>
      <c r="BL138" s="265"/>
      <c r="BM138" s="265"/>
      <c r="BN138" s="265"/>
      <c r="BO138" s="265"/>
      <c r="BP138" s="265"/>
      <c r="BQ138" s="265"/>
      <c r="BR138" s="265"/>
      <c r="BS138" s="265"/>
      <c r="BT138" s="265"/>
      <c r="BU138" s="265"/>
      <c r="BV138" s="265"/>
      <c r="BW138" s="265"/>
      <c r="BX138" s="265"/>
      <c r="BY138" s="265"/>
      <c r="BZ138" s="265"/>
      <c r="CA138" s="265"/>
      <c r="CB138" s="265"/>
      <c r="CC138" s="265"/>
      <c r="CD138" s="265"/>
      <c r="CE138" s="265"/>
      <c r="CF138" s="265"/>
      <c r="CG138" s="265"/>
      <c r="CH138" s="265"/>
      <c r="CI138" s="265"/>
      <c r="CJ138" s="265"/>
      <c r="CK138" s="265"/>
      <c r="CL138" s="265"/>
      <c r="CM138" s="265"/>
      <c r="CN138" s="265"/>
      <c r="CO138" s="265"/>
      <c r="CP138" s="265"/>
      <c r="CQ138" s="265"/>
      <c r="CR138" s="265"/>
      <c r="CS138" s="265"/>
      <c r="CT138" s="265"/>
      <c r="CU138" s="265"/>
      <c r="CV138" s="265"/>
      <c r="CW138" s="265"/>
      <c r="CX138" s="265"/>
      <c r="CY138" s="265"/>
      <c r="CZ138" s="265"/>
      <c r="DA138" s="265"/>
      <c r="DB138" s="265"/>
      <c r="DC138" s="265"/>
      <c r="DD138" s="265"/>
      <c r="DE138" s="265"/>
      <c r="DF138" s="265"/>
      <c r="DG138" s="267"/>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5"/>
      <c r="EC138" s="265"/>
      <c r="ED138" s="265"/>
      <c r="EE138" s="265"/>
      <c r="EF138" s="265"/>
      <c r="EG138" s="265"/>
      <c r="EH138" s="265"/>
      <c r="EI138" s="265"/>
      <c r="EJ138" s="265"/>
      <c r="EK138" s="268"/>
    </row>
    <row r="139" spans="1:143" s="220" customFormat="1" ht="9" hidden="1" customHeight="1">
      <c r="B139" s="246" t="s">
        <v>220</v>
      </c>
      <c r="C139" s="247"/>
      <c r="D139" s="247"/>
      <c r="E139" s="247"/>
      <c r="F139" s="247"/>
      <c r="G139" s="247"/>
      <c r="H139" s="247"/>
      <c r="I139" s="247"/>
      <c r="J139" s="247"/>
      <c r="K139" s="247"/>
      <c r="L139" s="247"/>
      <c r="M139" s="247"/>
      <c r="N139" s="247"/>
      <c r="O139" s="247"/>
      <c r="P139" s="247"/>
      <c r="Q139" s="247"/>
      <c r="R139" s="247"/>
      <c r="S139" s="247"/>
      <c r="T139" s="247"/>
      <c r="U139" s="247"/>
      <c r="V139" s="247"/>
      <c r="W139" s="247"/>
      <c r="X139" s="247"/>
      <c r="Y139" s="247"/>
      <c r="Z139" s="247"/>
      <c r="AA139" s="247"/>
      <c r="AB139" s="247"/>
      <c r="AC139" s="247"/>
      <c r="AD139" s="247"/>
      <c r="AE139" s="247"/>
      <c r="AF139" s="247"/>
      <c r="AG139" s="247"/>
      <c r="AH139" s="247"/>
      <c r="AI139" s="247"/>
      <c r="AJ139" s="247"/>
      <c r="AK139" s="247"/>
      <c r="AL139" s="247"/>
      <c r="AM139" s="247"/>
      <c r="AN139" s="247"/>
      <c r="AO139" s="247"/>
      <c r="AP139" s="247"/>
      <c r="AQ139" s="247"/>
      <c r="AR139" s="247"/>
      <c r="AS139" s="247"/>
      <c r="AT139" s="247"/>
      <c r="AU139" s="247"/>
      <c r="AV139" s="247"/>
      <c r="AW139" s="247"/>
      <c r="AX139" s="247"/>
      <c r="AY139" s="247"/>
      <c r="AZ139" s="247"/>
      <c r="BA139" s="247"/>
      <c r="BB139" s="248"/>
      <c r="BC139" s="224"/>
      <c r="BD139" s="225"/>
      <c r="BE139" s="225"/>
      <c r="BF139" s="226"/>
      <c r="BG139" s="224"/>
      <c r="BH139" s="225"/>
      <c r="BI139" s="225"/>
      <c r="BJ139" s="225"/>
      <c r="BK139" s="226"/>
      <c r="BL139" s="224"/>
      <c r="BM139" s="225"/>
      <c r="BN139" s="225"/>
      <c r="BO139" s="226"/>
      <c r="BP139" s="224"/>
      <c r="BQ139" s="225"/>
      <c r="BR139" s="270"/>
      <c r="BS139" s="271"/>
      <c r="BT139" s="269"/>
      <c r="BU139" s="270"/>
      <c r="BV139" s="270" t="s">
        <v>227</v>
      </c>
      <c r="BW139" s="270"/>
      <c r="BX139" s="271"/>
      <c r="BY139" s="269"/>
      <c r="BZ139" s="270"/>
      <c r="CA139" s="270"/>
      <c r="CB139" s="271"/>
      <c r="CC139" s="269"/>
      <c r="CD139" s="270"/>
      <c r="CE139" s="270"/>
      <c r="CF139" s="271"/>
      <c r="CG139" s="270"/>
      <c r="CH139" s="270"/>
      <c r="CI139" s="270"/>
      <c r="CJ139" s="270"/>
      <c r="CK139" s="271"/>
      <c r="CL139" s="270"/>
      <c r="CM139" s="270"/>
      <c r="CN139" s="270"/>
      <c r="CO139" s="271"/>
      <c r="CP139" s="269"/>
      <c r="CQ139" s="270"/>
      <c r="CR139" s="270"/>
      <c r="CS139" s="271"/>
      <c r="CT139" s="224"/>
      <c r="CU139" s="225"/>
      <c r="CV139" s="225"/>
      <c r="CW139" s="225"/>
      <c r="CX139" s="226"/>
      <c r="CY139" s="224"/>
      <c r="CZ139" s="225"/>
      <c r="DA139" s="225"/>
      <c r="DB139" s="226"/>
      <c r="DC139" s="224"/>
      <c r="DD139" s="225"/>
      <c r="DE139" s="225"/>
      <c r="DF139" s="225"/>
      <c r="DG139" s="257"/>
      <c r="DH139" s="225"/>
      <c r="DI139" s="225"/>
      <c r="DJ139" s="225"/>
      <c r="DK139" s="226"/>
      <c r="DL139" s="224"/>
      <c r="DM139" s="225"/>
      <c r="DN139" s="225"/>
      <c r="DO139" s="226"/>
      <c r="DP139" s="224"/>
      <c r="DQ139" s="225"/>
      <c r="DR139" s="225"/>
      <c r="DS139" s="226"/>
      <c r="DT139" s="224"/>
      <c r="DU139" s="225"/>
      <c r="DV139" s="225"/>
      <c r="DW139" s="225"/>
      <c r="DX139" s="226"/>
      <c r="DY139" s="224"/>
      <c r="DZ139" s="225"/>
      <c r="EA139" s="225"/>
      <c r="EB139" s="226"/>
      <c r="EC139" s="224"/>
      <c r="ED139" s="225"/>
      <c r="EE139" s="225"/>
      <c r="EF139" s="226"/>
      <c r="EG139" s="224"/>
      <c r="EH139" s="225"/>
      <c r="EI139" s="225"/>
      <c r="EJ139" s="225"/>
      <c r="EK139" s="226"/>
      <c r="EM139" s="315" t="s">
        <v>271</v>
      </c>
    </row>
    <row r="140" spans="1:143" s="220" customFormat="1" ht="9" hidden="1" customHeight="1">
      <c r="B140" s="246" t="s">
        <v>53</v>
      </c>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c r="Y140" s="247"/>
      <c r="Z140" s="247"/>
      <c r="AA140" s="247"/>
      <c r="AB140" s="247"/>
      <c r="AC140" s="247"/>
      <c r="AD140" s="247"/>
      <c r="AE140" s="247"/>
      <c r="AF140" s="247"/>
      <c r="AG140" s="247"/>
      <c r="AH140" s="247"/>
      <c r="AI140" s="247"/>
      <c r="AJ140" s="247"/>
      <c r="AK140" s="247"/>
      <c r="AL140" s="247"/>
      <c r="AM140" s="247"/>
      <c r="AN140" s="247"/>
      <c r="AO140" s="247"/>
      <c r="AP140" s="247"/>
      <c r="AQ140" s="247"/>
      <c r="AR140" s="247"/>
      <c r="AS140" s="247"/>
      <c r="AT140" s="247"/>
      <c r="AU140" s="247"/>
      <c r="AV140" s="247"/>
      <c r="AW140" s="247"/>
      <c r="AX140" s="247"/>
      <c r="AY140" s="247"/>
      <c r="AZ140" s="247"/>
      <c r="BA140" s="247"/>
      <c r="BB140" s="248"/>
      <c r="BC140" s="224"/>
      <c r="BD140" s="225"/>
      <c r="BE140" s="225"/>
      <c r="BF140" s="226"/>
      <c r="BG140" s="224"/>
      <c r="BH140" s="225"/>
      <c r="BI140" s="225"/>
      <c r="BJ140" s="225"/>
      <c r="BK140" s="226"/>
      <c r="BL140" s="224"/>
      <c r="BM140" s="225"/>
      <c r="BN140" s="225"/>
      <c r="BO140" s="226"/>
      <c r="BP140" s="224"/>
      <c r="BQ140" s="225"/>
      <c r="BR140" s="225"/>
      <c r="BS140" s="226"/>
      <c r="BT140" s="224"/>
      <c r="BU140" s="225"/>
      <c r="BV140" s="270" t="s">
        <v>227</v>
      </c>
      <c r="BW140" s="270"/>
      <c r="BX140" s="271"/>
      <c r="BY140" s="269"/>
      <c r="BZ140" s="270"/>
      <c r="CA140" s="270"/>
      <c r="CB140" s="271"/>
      <c r="CC140" s="269"/>
      <c r="CD140" s="270"/>
      <c r="CE140" s="270"/>
      <c r="CF140" s="271"/>
      <c r="CG140" s="270"/>
      <c r="CH140" s="270"/>
      <c r="CI140" s="270"/>
      <c r="CJ140" s="270"/>
      <c r="CK140" s="271"/>
      <c r="CL140" s="270"/>
      <c r="CM140" s="270"/>
      <c r="CN140" s="270"/>
      <c r="CO140" s="271"/>
      <c r="CP140" s="269"/>
      <c r="CQ140" s="270"/>
      <c r="CR140" s="270"/>
      <c r="CS140" s="271"/>
      <c r="CT140" s="224"/>
      <c r="CU140" s="225"/>
      <c r="CV140" s="225"/>
      <c r="CW140" s="225"/>
      <c r="CX140" s="226"/>
      <c r="CY140" s="224"/>
      <c r="CZ140" s="225"/>
      <c r="DA140" s="225"/>
      <c r="DB140" s="226"/>
      <c r="DC140" s="224"/>
      <c r="DD140" s="225"/>
      <c r="DE140" s="225"/>
      <c r="DF140" s="225"/>
      <c r="DG140" s="257"/>
      <c r="DH140" s="225"/>
      <c r="DI140" s="225"/>
      <c r="DJ140" s="225"/>
      <c r="DK140" s="226"/>
      <c r="DL140" s="224"/>
      <c r="DM140" s="225"/>
      <c r="DN140" s="225"/>
      <c r="DO140" s="226"/>
      <c r="DP140" s="224"/>
      <c r="DQ140" s="225"/>
      <c r="DR140" s="225"/>
      <c r="DS140" s="226"/>
      <c r="DT140" s="224"/>
      <c r="DU140" s="225"/>
      <c r="DV140" s="225"/>
      <c r="DW140" s="225"/>
      <c r="DX140" s="226"/>
      <c r="DY140" s="224"/>
      <c r="DZ140" s="225"/>
      <c r="EA140" s="225"/>
      <c r="EB140" s="226"/>
      <c r="EC140" s="224"/>
      <c r="ED140" s="225"/>
      <c r="EE140" s="225"/>
      <c r="EF140" s="226"/>
      <c r="EG140" s="224"/>
      <c r="EH140" s="225"/>
      <c r="EI140" s="225"/>
      <c r="EJ140" s="225"/>
      <c r="EK140" s="226"/>
    </row>
    <row r="141" spans="1:143" s="220" customFormat="1" ht="9" hidden="1" customHeight="1">
      <c r="B141" s="246" t="s">
        <v>196</v>
      </c>
      <c r="C141" s="247"/>
      <c r="D141" s="247"/>
      <c r="E141" s="247"/>
      <c r="F141" s="247"/>
      <c r="G141" s="247"/>
      <c r="H141" s="247"/>
      <c r="I141" s="247"/>
      <c r="J141" s="247"/>
      <c r="K141" s="247"/>
      <c r="L141" s="247"/>
      <c r="M141" s="247"/>
      <c r="N141" s="247"/>
      <c r="O141" s="247"/>
      <c r="P141" s="247"/>
      <c r="Q141" s="247"/>
      <c r="R141" s="247"/>
      <c r="S141" s="247"/>
      <c r="T141" s="247"/>
      <c r="U141" s="247"/>
      <c r="V141" s="247"/>
      <c r="W141" s="247"/>
      <c r="X141" s="247"/>
      <c r="Y141" s="247"/>
      <c r="Z141" s="247"/>
      <c r="AA141" s="247"/>
      <c r="AB141" s="247"/>
      <c r="AC141" s="247"/>
      <c r="AD141" s="247"/>
      <c r="AE141" s="247"/>
      <c r="AF141" s="247"/>
      <c r="AG141" s="247"/>
      <c r="AH141" s="247"/>
      <c r="AI141" s="247"/>
      <c r="AJ141" s="247"/>
      <c r="AK141" s="247"/>
      <c r="AL141" s="247"/>
      <c r="AM141" s="247"/>
      <c r="AN141" s="247"/>
      <c r="AO141" s="247"/>
      <c r="AP141" s="247"/>
      <c r="AQ141" s="247"/>
      <c r="AR141" s="247"/>
      <c r="AS141" s="247"/>
      <c r="AT141" s="247"/>
      <c r="AU141" s="247"/>
      <c r="AV141" s="247"/>
      <c r="AW141" s="247"/>
      <c r="AX141" s="247"/>
      <c r="AY141" s="247"/>
      <c r="AZ141" s="247"/>
      <c r="BA141" s="247"/>
      <c r="BB141" s="248"/>
      <c r="BC141" s="224"/>
      <c r="BD141" s="225"/>
      <c r="BE141" s="225"/>
      <c r="BF141" s="226"/>
      <c r="BG141" s="224"/>
      <c r="BH141" s="225"/>
      <c r="BI141" s="225"/>
      <c r="BJ141" s="225"/>
      <c r="BK141" s="226"/>
      <c r="BL141" s="224"/>
      <c r="BM141" s="225"/>
      <c r="BN141" s="225"/>
      <c r="BO141" s="226"/>
      <c r="BP141" s="224"/>
      <c r="BQ141" s="225"/>
      <c r="BR141" s="225"/>
      <c r="BS141" s="226"/>
      <c r="BT141" s="224"/>
      <c r="BU141" s="225"/>
      <c r="BV141" s="270"/>
      <c r="BW141" s="270"/>
      <c r="BX141" s="271"/>
      <c r="BY141" s="269"/>
      <c r="BZ141" s="270"/>
      <c r="CA141" s="270"/>
      <c r="CB141" s="271"/>
      <c r="CC141" s="269"/>
      <c r="CD141" s="270"/>
      <c r="CE141" s="270"/>
      <c r="CF141" s="271"/>
      <c r="CG141" s="269"/>
      <c r="CH141" s="270"/>
      <c r="CI141" s="270"/>
      <c r="CJ141" s="270"/>
      <c r="CK141" s="230"/>
      <c r="CL141" s="231"/>
      <c r="CM141" s="232"/>
      <c r="CN141" s="232"/>
      <c r="CO141" s="230"/>
      <c r="CP141" s="269"/>
      <c r="CQ141" s="270"/>
      <c r="CR141" s="270"/>
      <c r="CS141" s="226"/>
      <c r="CT141" s="270"/>
      <c r="CU141" s="270"/>
      <c r="CV141" s="270"/>
      <c r="CW141" s="225"/>
      <c r="CX141" s="226"/>
      <c r="CY141" s="224"/>
      <c r="CZ141" s="225"/>
      <c r="DA141" s="225"/>
      <c r="DB141" s="226"/>
      <c r="DC141" s="224"/>
      <c r="DD141" s="270"/>
      <c r="DE141" s="270"/>
      <c r="DF141" s="270"/>
      <c r="DG141" s="282"/>
      <c r="DH141" s="270"/>
      <c r="DI141" s="270"/>
      <c r="DJ141" s="270"/>
      <c r="DK141" s="271"/>
      <c r="DL141" s="269"/>
      <c r="DM141" s="270"/>
      <c r="DN141" s="225"/>
      <c r="DO141" s="226"/>
      <c r="DP141" s="224"/>
      <c r="DQ141" s="225"/>
      <c r="DR141" s="225"/>
      <c r="DS141" s="226"/>
      <c r="DT141" s="224"/>
      <c r="DU141" s="225"/>
      <c r="DV141" s="225"/>
      <c r="DW141" s="225"/>
      <c r="DX141" s="226"/>
      <c r="DY141" s="224"/>
      <c r="DZ141" s="225"/>
      <c r="EA141" s="225"/>
      <c r="EB141" s="226"/>
      <c r="EC141" s="224"/>
      <c r="ED141" s="225"/>
      <c r="EE141" s="225"/>
      <c r="EF141" s="226"/>
      <c r="EG141" s="224"/>
      <c r="EH141" s="225"/>
      <c r="EI141" s="225"/>
      <c r="EJ141" s="225"/>
      <c r="EK141" s="226"/>
    </row>
    <row r="142" spans="1:143" s="220" customFormat="1" ht="9" hidden="1" customHeight="1">
      <c r="B142" s="246" t="s">
        <v>197</v>
      </c>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c r="AA142" s="247"/>
      <c r="AB142" s="247"/>
      <c r="AC142" s="247"/>
      <c r="AD142" s="247"/>
      <c r="AE142" s="247"/>
      <c r="AF142" s="247"/>
      <c r="AG142" s="247"/>
      <c r="AH142" s="247"/>
      <c r="AI142" s="247"/>
      <c r="AJ142" s="247"/>
      <c r="AK142" s="247"/>
      <c r="AL142" s="247"/>
      <c r="AM142" s="247"/>
      <c r="AN142" s="247"/>
      <c r="AO142" s="247"/>
      <c r="AP142" s="247"/>
      <c r="AQ142" s="247"/>
      <c r="AR142" s="247"/>
      <c r="AS142" s="247"/>
      <c r="AT142" s="247"/>
      <c r="AU142" s="247"/>
      <c r="AV142" s="247"/>
      <c r="AW142" s="247"/>
      <c r="AX142" s="247"/>
      <c r="AY142" s="247"/>
      <c r="AZ142" s="247"/>
      <c r="BA142" s="247"/>
      <c r="BB142" s="248"/>
      <c r="BC142" s="224"/>
      <c r="BD142" s="225"/>
      <c r="BE142" s="225"/>
      <c r="BF142" s="226"/>
      <c r="BG142" s="224"/>
      <c r="BH142" s="225"/>
      <c r="BI142" s="225"/>
      <c r="BJ142" s="225"/>
      <c r="BK142" s="226"/>
      <c r="BL142" s="224"/>
      <c r="BM142" s="225"/>
      <c r="BN142" s="225"/>
      <c r="BO142" s="226"/>
      <c r="BP142" s="224"/>
      <c r="BQ142" s="225"/>
      <c r="BR142" s="225"/>
      <c r="BS142" s="226"/>
      <c r="BT142" s="224"/>
      <c r="BU142" s="225"/>
      <c r="BV142" s="270"/>
      <c r="BW142" s="270"/>
      <c r="BX142" s="271"/>
      <c r="BY142" s="269"/>
      <c r="BZ142" s="270"/>
      <c r="CA142" s="270"/>
      <c r="CB142" s="271"/>
      <c r="CC142" s="269"/>
      <c r="CD142" s="270"/>
      <c r="CE142" s="270"/>
      <c r="CF142" s="271"/>
      <c r="CG142" s="269"/>
      <c r="CH142" s="225"/>
      <c r="CI142" s="225"/>
      <c r="CJ142" s="225"/>
      <c r="CK142" s="271"/>
      <c r="CL142" s="231"/>
      <c r="CM142" s="232"/>
      <c r="CN142" s="232"/>
      <c r="CO142" s="230"/>
      <c r="CP142" s="231"/>
      <c r="CQ142" s="232"/>
      <c r="CR142" s="232"/>
      <c r="CS142" s="230"/>
      <c r="CT142" s="270"/>
      <c r="CU142" s="270"/>
      <c r="CV142" s="270"/>
      <c r="CW142" s="225"/>
      <c r="CX142" s="226"/>
      <c r="CY142" s="224"/>
      <c r="CZ142" s="225"/>
      <c r="DA142" s="225"/>
      <c r="DB142" s="226"/>
      <c r="DC142" s="224"/>
      <c r="DD142" s="270"/>
      <c r="DE142" s="270"/>
      <c r="DF142" s="270"/>
      <c r="DG142" s="282"/>
      <c r="DH142" s="270"/>
      <c r="DI142" s="270"/>
      <c r="DJ142" s="270"/>
      <c r="DK142" s="271"/>
      <c r="DL142" s="269"/>
      <c r="DM142" s="270"/>
      <c r="DN142" s="225"/>
      <c r="DO142" s="226"/>
      <c r="DP142" s="224"/>
      <c r="DQ142" s="225"/>
      <c r="DR142" s="225"/>
      <c r="DS142" s="226"/>
      <c r="DT142" s="224"/>
      <c r="DU142" s="225"/>
      <c r="DV142" s="225"/>
      <c r="DW142" s="225"/>
      <c r="DX142" s="226"/>
      <c r="DY142" s="224"/>
      <c r="DZ142" s="225"/>
      <c r="EA142" s="225"/>
      <c r="EB142" s="226"/>
      <c r="EC142" s="224"/>
      <c r="ED142" s="225"/>
      <c r="EE142" s="225"/>
      <c r="EF142" s="226"/>
      <c r="EG142" s="224"/>
      <c r="EH142" s="225"/>
      <c r="EI142" s="225"/>
      <c r="EJ142" s="225"/>
      <c r="EK142" s="226"/>
      <c r="EM142" s="220" t="s">
        <v>260</v>
      </c>
    </row>
    <row r="143" spans="1:143" s="220" customFormat="1" ht="9" hidden="1" customHeight="1">
      <c r="B143" s="246" t="s">
        <v>63</v>
      </c>
      <c r="C143" s="247"/>
      <c r="D143" s="247"/>
      <c r="E143" s="247"/>
      <c r="F143" s="247"/>
      <c r="G143" s="247"/>
      <c r="H143" s="247"/>
      <c r="I143" s="247"/>
      <c r="J143" s="247"/>
      <c r="K143" s="247"/>
      <c r="L143" s="247"/>
      <c r="M143" s="247"/>
      <c r="N143" s="247"/>
      <c r="O143" s="247"/>
      <c r="P143" s="247"/>
      <c r="Q143" s="247"/>
      <c r="R143" s="247"/>
      <c r="S143" s="247"/>
      <c r="T143" s="247"/>
      <c r="U143" s="247"/>
      <c r="V143" s="247"/>
      <c r="W143" s="247"/>
      <c r="X143" s="247"/>
      <c r="Y143" s="247"/>
      <c r="Z143" s="247"/>
      <c r="AA143" s="247"/>
      <c r="AB143" s="247"/>
      <c r="AC143" s="247"/>
      <c r="AD143" s="247"/>
      <c r="AE143" s="247"/>
      <c r="AF143" s="247"/>
      <c r="AG143" s="247"/>
      <c r="AH143" s="247"/>
      <c r="AI143" s="247"/>
      <c r="AJ143" s="247"/>
      <c r="AK143" s="247"/>
      <c r="AL143" s="247"/>
      <c r="AM143" s="247"/>
      <c r="AN143" s="247"/>
      <c r="AO143" s="247"/>
      <c r="AP143" s="247"/>
      <c r="AQ143" s="247"/>
      <c r="AR143" s="247"/>
      <c r="AS143" s="247"/>
      <c r="AT143" s="247"/>
      <c r="AU143" s="247"/>
      <c r="AV143" s="247"/>
      <c r="AW143" s="247"/>
      <c r="AX143" s="247"/>
      <c r="AY143" s="247"/>
      <c r="AZ143" s="247"/>
      <c r="BA143" s="247"/>
      <c r="BB143" s="248"/>
      <c r="BC143" s="224"/>
      <c r="BD143" s="225"/>
      <c r="BE143" s="225"/>
      <c r="BF143" s="226"/>
      <c r="BG143" s="224"/>
      <c r="BH143" s="225"/>
      <c r="BI143" s="225"/>
      <c r="BJ143" s="225"/>
      <c r="BK143" s="226"/>
      <c r="BL143" s="224"/>
      <c r="BM143" s="225"/>
      <c r="BN143" s="225"/>
      <c r="BO143" s="226"/>
      <c r="BP143" s="224"/>
      <c r="BQ143" s="225"/>
      <c r="BR143" s="225"/>
      <c r="BS143" s="226"/>
      <c r="BT143" s="224"/>
      <c r="BU143" s="225"/>
      <c r="BV143" s="270"/>
      <c r="BW143" s="270"/>
      <c r="BX143" s="271"/>
      <c r="BY143" s="269"/>
      <c r="BZ143" s="270"/>
      <c r="CA143" s="270"/>
      <c r="CB143" s="271"/>
      <c r="CC143" s="269"/>
      <c r="CD143" s="270"/>
      <c r="CE143" s="270"/>
      <c r="CF143" s="271"/>
      <c r="CG143" s="269"/>
      <c r="CH143" s="225"/>
      <c r="CI143" s="225"/>
      <c r="CJ143" s="225"/>
      <c r="CK143" s="226"/>
      <c r="CL143" s="224"/>
      <c r="CM143" s="225"/>
      <c r="CN143" s="225"/>
      <c r="CO143" s="226"/>
      <c r="CP143" s="225"/>
      <c r="CQ143" s="270">
        <v>1</v>
      </c>
      <c r="CR143" s="273"/>
      <c r="CS143" s="274"/>
      <c r="CT143" s="270"/>
      <c r="CU143" s="270"/>
      <c r="CV143" s="270"/>
      <c r="CW143" s="270"/>
      <c r="CX143" s="271">
        <v>1</v>
      </c>
      <c r="CY143" s="270">
        <v>1</v>
      </c>
      <c r="CZ143" s="270"/>
      <c r="DA143" s="270"/>
      <c r="DB143" s="271"/>
      <c r="DD143" s="270"/>
      <c r="DE143" s="270"/>
      <c r="DF143" s="270"/>
      <c r="DG143" s="282"/>
      <c r="DH143" s="270"/>
      <c r="DI143" s="270"/>
      <c r="DJ143" s="276"/>
      <c r="DK143" s="277"/>
      <c r="DL143" s="276"/>
      <c r="DM143" s="276"/>
      <c r="DN143" s="276"/>
      <c r="DO143" s="277"/>
      <c r="DP143" s="281"/>
      <c r="DQ143" s="225"/>
      <c r="DR143" s="225"/>
      <c r="DS143" s="226"/>
      <c r="DT143" s="224"/>
      <c r="DU143" s="225"/>
      <c r="DV143" s="225"/>
      <c r="DW143" s="225"/>
      <c r="DX143" s="226"/>
      <c r="DY143" s="224"/>
      <c r="DZ143" s="225"/>
      <c r="EA143" s="225"/>
      <c r="EB143" s="226"/>
      <c r="EC143" s="224"/>
      <c r="ED143" s="225"/>
      <c r="EE143" s="225"/>
      <c r="EF143" s="226"/>
      <c r="EG143" s="224"/>
      <c r="EH143" s="225"/>
      <c r="EI143" s="225"/>
      <c r="EJ143" s="225"/>
      <c r="EK143" s="226"/>
    </row>
    <row r="144" spans="1:143" s="220" customFormat="1" ht="9" hidden="1" customHeight="1">
      <c r="B144" s="246" t="s">
        <v>278</v>
      </c>
      <c r="C144" s="247"/>
      <c r="D144" s="247"/>
      <c r="E144" s="247"/>
      <c r="F144" s="247"/>
      <c r="G144" s="247"/>
      <c r="H144" s="247"/>
      <c r="I144" s="247"/>
      <c r="J144" s="247"/>
      <c r="K144" s="247"/>
      <c r="L144" s="247"/>
      <c r="M144" s="247"/>
      <c r="N144" s="247"/>
      <c r="O144" s="247"/>
      <c r="P144" s="247"/>
      <c r="Q144" s="247"/>
      <c r="R144" s="247"/>
      <c r="S144" s="247"/>
      <c r="T144" s="247"/>
      <c r="U144" s="247"/>
      <c r="V144" s="247"/>
      <c r="W144" s="247"/>
      <c r="X144" s="247"/>
      <c r="Y144" s="247"/>
      <c r="Z144" s="247"/>
      <c r="AA144" s="247"/>
      <c r="AB144" s="247"/>
      <c r="AC144" s="247"/>
      <c r="AD144" s="247"/>
      <c r="AE144" s="247"/>
      <c r="AF144" s="247"/>
      <c r="AG144" s="247"/>
      <c r="AH144" s="247"/>
      <c r="AI144" s="247"/>
      <c r="AJ144" s="247"/>
      <c r="AK144" s="247"/>
      <c r="AL144" s="247"/>
      <c r="AM144" s="247"/>
      <c r="AN144" s="247"/>
      <c r="AO144" s="247"/>
      <c r="AP144" s="247"/>
      <c r="AQ144" s="247"/>
      <c r="AR144" s="247"/>
      <c r="AS144" s="247"/>
      <c r="AT144" s="247"/>
      <c r="AU144" s="247"/>
      <c r="AV144" s="247"/>
      <c r="AW144" s="247"/>
      <c r="AX144" s="247"/>
      <c r="AY144" s="247"/>
      <c r="AZ144" s="247"/>
      <c r="BA144" s="247"/>
      <c r="BB144" s="248"/>
      <c r="BC144" s="224"/>
      <c r="BD144" s="225"/>
      <c r="BE144" s="225"/>
      <c r="BF144" s="226"/>
      <c r="BG144" s="224"/>
      <c r="BH144" s="225"/>
      <c r="BI144" s="225"/>
      <c r="BJ144" s="225"/>
      <c r="BK144" s="226"/>
      <c r="BL144" s="224"/>
      <c r="BM144" s="225"/>
      <c r="BN144" s="225"/>
      <c r="BO144" s="226"/>
      <c r="BP144" s="224"/>
      <c r="BQ144" s="225"/>
      <c r="BR144" s="225"/>
      <c r="BS144" s="226"/>
      <c r="BT144" s="224"/>
      <c r="BU144" s="225"/>
      <c r="BV144" s="270"/>
      <c r="BW144" s="270"/>
      <c r="BX144" s="271"/>
      <c r="BY144" s="269"/>
      <c r="BZ144" s="270"/>
      <c r="CA144" s="270"/>
      <c r="CB144" s="271"/>
      <c r="CC144" s="269"/>
      <c r="CD144" s="270"/>
      <c r="CE144" s="270"/>
      <c r="CF144" s="271"/>
      <c r="CG144" s="269"/>
      <c r="CH144" s="225"/>
      <c r="CI144" s="225"/>
      <c r="CJ144" s="225"/>
      <c r="CK144" s="226"/>
      <c r="CL144" s="224"/>
      <c r="CM144" s="225"/>
      <c r="CN144" s="225"/>
      <c r="CO144" s="226"/>
      <c r="CP144" s="225"/>
      <c r="CQ144" s="270"/>
      <c r="CR144" s="225"/>
      <c r="CS144" s="271"/>
      <c r="CT144" s="323"/>
      <c r="CU144" s="323"/>
      <c r="CV144" s="323"/>
      <c r="CW144" s="323"/>
      <c r="CX144" s="271"/>
      <c r="CY144" s="270"/>
      <c r="CZ144" s="270"/>
      <c r="DA144" s="270"/>
      <c r="DB144" s="271"/>
      <c r="DD144" s="270"/>
      <c r="DE144" s="270"/>
      <c r="DF144" s="270"/>
      <c r="DG144" s="282"/>
      <c r="DH144" s="270"/>
      <c r="DI144" s="270"/>
      <c r="DJ144" s="276"/>
      <c r="DK144" s="277"/>
      <c r="DL144" s="276"/>
      <c r="DM144" s="276"/>
      <c r="DN144" s="276"/>
      <c r="DO144" s="277"/>
      <c r="DP144" s="281"/>
      <c r="DQ144" s="225"/>
      <c r="DR144" s="225"/>
      <c r="DS144" s="226"/>
      <c r="DT144" s="225"/>
      <c r="DU144" s="225"/>
      <c r="DV144" s="225"/>
      <c r="DW144" s="225"/>
      <c r="DX144" s="226"/>
      <c r="DY144" s="225"/>
      <c r="DZ144" s="225"/>
      <c r="EA144" s="225"/>
      <c r="EB144" s="226"/>
      <c r="EC144" s="224"/>
      <c r="ED144" s="225"/>
      <c r="EE144" s="225"/>
      <c r="EF144" s="226"/>
      <c r="EG144" s="224"/>
      <c r="EH144" s="225"/>
      <c r="EI144" s="225"/>
      <c r="EJ144" s="225"/>
      <c r="EK144" s="226"/>
    </row>
    <row r="145" spans="1:143" s="220" customFormat="1" ht="9" customHeight="1">
      <c r="B145" s="246" t="s">
        <v>192</v>
      </c>
      <c r="C145" s="247"/>
      <c r="D145" s="247"/>
      <c r="E145" s="247"/>
      <c r="F145" s="247"/>
      <c r="G145" s="247"/>
      <c r="H145" s="247"/>
      <c r="I145" s="247"/>
      <c r="J145" s="247"/>
      <c r="K145" s="247"/>
      <c r="L145" s="247"/>
      <c r="M145" s="247"/>
      <c r="N145" s="247"/>
      <c r="O145" s="247"/>
      <c r="P145" s="247"/>
      <c r="Q145" s="247"/>
      <c r="R145" s="247"/>
      <c r="S145" s="247"/>
      <c r="T145" s="247"/>
      <c r="U145" s="247"/>
      <c r="V145" s="247"/>
      <c r="W145" s="247"/>
      <c r="X145" s="247"/>
      <c r="Y145" s="247"/>
      <c r="Z145" s="247"/>
      <c r="AA145" s="247"/>
      <c r="AB145" s="247"/>
      <c r="AC145" s="247"/>
      <c r="AD145" s="247"/>
      <c r="AE145" s="247"/>
      <c r="AF145" s="247"/>
      <c r="AG145" s="247"/>
      <c r="AH145" s="247"/>
      <c r="AI145" s="247"/>
      <c r="AJ145" s="247"/>
      <c r="AK145" s="247"/>
      <c r="AL145" s="247"/>
      <c r="AM145" s="247"/>
      <c r="AN145" s="247"/>
      <c r="AO145" s="247"/>
      <c r="AP145" s="247"/>
      <c r="AQ145" s="247"/>
      <c r="AR145" s="247"/>
      <c r="AS145" s="247"/>
      <c r="AT145" s="247"/>
      <c r="AU145" s="247"/>
      <c r="AV145" s="247"/>
      <c r="AW145" s="247"/>
      <c r="AX145" s="247"/>
      <c r="AY145" s="247"/>
      <c r="AZ145" s="247"/>
      <c r="BA145" s="247"/>
      <c r="BB145" s="374"/>
      <c r="BC145" s="224"/>
      <c r="BD145" s="225"/>
      <c r="BE145" s="225"/>
      <c r="BF145" s="226"/>
      <c r="BG145" s="224"/>
      <c r="BH145" s="225"/>
      <c r="BI145" s="225"/>
      <c r="BJ145" s="225"/>
      <c r="BK145" s="226"/>
      <c r="BL145" s="224"/>
      <c r="BM145" s="225"/>
      <c r="BN145" s="225"/>
      <c r="BO145" s="226"/>
      <c r="BP145" s="224"/>
      <c r="BQ145" s="225"/>
      <c r="BR145" s="225"/>
      <c r="BS145" s="226"/>
      <c r="BT145" s="224"/>
      <c r="BU145" s="225"/>
      <c r="BV145" s="270"/>
      <c r="BW145" s="270"/>
      <c r="BX145" s="271"/>
      <c r="BY145" s="269"/>
      <c r="BZ145" s="270"/>
      <c r="CA145" s="270"/>
      <c r="CB145" s="271"/>
      <c r="CC145" s="269"/>
      <c r="CD145" s="270"/>
      <c r="CE145" s="270"/>
      <c r="CF145" s="271"/>
      <c r="CG145" s="269"/>
      <c r="CH145" s="225"/>
      <c r="CI145" s="225"/>
      <c r="CJ145" s="225"/>
      <c r="CK145" s="226"/>
      <c r="CL145" s="224"/>
      <c r="CM145" s="225"/>
      <c r="CN145" s="225"/>
      <c r="CO145" s="226"/>
      <c r="CP145" s="225"/>
      <c r="CQ145" s="225"/>
      <c r="CR145" s="225"/>
      <c r="CS145" s="226"/>
      <c r="CT145" s="225"/>
      <c r="CU145" s="225"/>
      <c r="CV145" s="270"/>
      <c r="CW145" s="270"/>
      <c r="CX145" s="289"/>
      <c r="CY145" s="292" t="s">
        <v>339</v>
      </c>
      <c r="CZ145" s="270"/>
      <c r="DA145" s="276"/>
      <c r="DB145" s="277"/>
      <c r="DC145" s="283"/>
      <c r="DD145" s="283"/>
      <c r="DG145" s="282"/>
      <c r="DK145" s="277"/>
      <c r="DL145" s="276"/>
      <c r="DM145" s="276"/>
      <c r="DN145" s="276"/>
      <c r="DO145" s="277"/>
      <c r="DP145" s="281"/>
      <c r="DQ145" s="225"/>
      <c r="DR145" s="225"/>
      <c r="DS145" s="226"/>
      <c r="DX145" s="226"/>
      <c r="EB145" s="226"/>
      <c r="EC145" s="224"/>
      <c r="ED145" s="225"/>
      <c r="EE145" s="225"/>
      <c r="EF145" s="226"/>
      <c r="EG145" s="224"/>
      <c r="EH145" s="225"/>
      <c r="EI145" s="225"/>
      <c r="EJ145" s="225"/>
      <c r="EK145" s="226"/>
    </row>
    <row r="146" spans="1:143" s="220" customFormat="1" ht="9" hidden="1" customHeight="1">
      <c r="B146" s="246" t="s">
        <v>190</v>
      </c>
      <c r="C146" s="247"/>
      <c r="D146" s="247"/>
      <c r="E146" s="247"/>
      <c r="F146" s="247"/>
      <c r="G146" s="247"/>
      <c r="H146" s="247"/>
      <c r="I146" s="247"/>
      <c r="J146" s="247"/>
      <c r="K146" s="247"/>
      <c r="L146" s="247"/>
      <c r="M146" s="247"/>
      <c r="N146" s="247"/>
      <c r="O146" s="247"/>
      <c r="P146" s="247"/>
      <c r="Q146" s="247"/>
      <c r="R146" s="247"/>
      <c r="S146" s="247"/>
      <c r="T146" s="247"/>
      <c r="U146" s="247"/>
      <c r="V146" s="247"/>
      <c r="W146" s="247"/>
      <c r="X146" s="247"/>
      <c r="Y146" s="247"/>
      <c r="Z146" s="247"/>
      <c r="AA146" s="247"/>
      <c r="AB146" s="247"/>
      <c r="AC146" s="247"/>
      <c r="AD146" s="247"/>
      <c r="AE146" s="247"/>
      <c r="AF146" s="247"/>
      <c r="AG146" s="247"/>
      <c r="AH146" s="247"/>
      <c r="AI146" s="247"/>
      <c r="AJ146" s="247"/>
      <c r="AK146" s="247"/>
      <c r="AL146" s="247"/>
      <c r="AM146" s="247"/>
      <c r="AN146" s="247"/>
      <c r="AO146" s="247"/>
      <c r="AP146" s="247"/>
      <c r="AQ146" s="247"/>
      <c r="AR146" s="247"/>
      <c r="AS146" s="247"/>
      <c r="AT146" s="247"/>
      <c r="AU146" s="247"/>
      <c r="AV146" s="247"/>
      <c r="AW146" s="247"/>
      <c r="AX146" s="247"/>
      <c r="AY146" s="247"/>
      <c r="AZ146" s="247"/>
      <c r="BA146" s="247"/>
      <c r="BB146" s="248"/>
      <c r="BC146" s="224"/>
      <c r="BD146" s="225"/>
      <c r="BE146" s="225"/>
      <c r="BF146" s="226"/>
      <c r="BG146" s="224"/>
      <c r="BH146" s="225"/>
      <c r="BI146" s="225"/>
      <c r="BJ146" s="225"/>
      <c r="BK146" s="226"/>
      <c r="BL146" s="224"/>
      <c r="BM146" s="225"/>
      <c r="BN146" s="225"/>
      <c r="BO146" s="226"/>
      <c r="BP146" s="224"/>
      <c r="BQ146" s="225"/>
      <c r="BR146" s="225"/>
      <c r="BS146" s="226"/>
      <c r="BT146" s="224"/>
      <c r="BU146" s="225"/>
      <c r="BV146" s="270"/>
      <c r="BW146" s="270"/>
      <c r="BX146" s="271"/>
      <c r="BY146" s="269"/>
      <c r="BZ146" s="270"/>
      <c r="CA146" s="270"/>
      <c r="CB146" s="271"/>
      <c r="CC146" s="269"/>
      <c r="CD146" s="270"/>
      <c r="CE146" s="270"/>
      <c r="CF146" s="271"/>
      <c r="CG146" s="269"/>
      <c r="CH146" s="225"/>
      <c r="CI146" s="225"/>
      <c r="CJ146" s="225"/>
      <c r="CK146" s="226"/>
      <c r="CL146" s="224"/>
      <c r="CM146" s="225"/>
      <c r="CN146" s="225"/>
      <c r="CO146" s="226"/>
      <c r="CP146" s="225"/>
      <c r="CQ146" s="225"/>
      <c r="CR146" s="225"/>
      <c r="CS146" s="226"/>
      <c r="CT146" s="225"/>
      <c r="CU146" s="225"/>
      <c r="CV146" s="270"/>
      <c r="CW146" s="270"/>
      <c r="CX146" s="241"/>
      <c r="CY146" s="293"/>
      <c r="CZ146" s="270"/>
      <c r="DA146" s="276"/>
      <c r="DB146" s="277"/>
      <c r="DC146" s="283"/>
      <c r="DD146" s="283"/>
      <c r="DG146" s="282"/>
      <c r="DK146" s="277"/>
      <c r="DL146" s="276"/>
      <c r="DM146" s="276"/>
      <c r="DN146" s="276"/>
      <c r="DO146" s="277"/>
      <c r="DP146" s="281"/>
      <c r="DQ146" s="225"/>
      <c r="DR146" s="225"/>
      <c r="DS146" s="226"/>
      <c r="DX146" s="226"/>
      <c r="EB146" s="226"/>
      <c r="EC146" s="224"/>
      <c r="ED146" s="225"/>
      <c r="EE146" s="225"/>
      <c r="EF146" s="226"/>
      <c r="EG146" s="224"/>
      <c r="EH146" s="225"/>
      <c r="EI146" s="225"/>
      <c r="EJ146" s="225"/>
      <c r="EK146" s="226"/>
    </row>
    <row r="147" spans="1:143" s="220" customFormat="1" ht="9" hidden="1" customHeight="1">
      <c r="B147" s="246" t="s">
        <v>191</v>
      </c>
      <c r="C147" s="247"/>
      <c r="D147" s="247"/>
      <c r="E147" s="247"/>
      <c r="F147" s="247"/>
      <c r="G147" s="247"/>
      <c r="H147" s="247"/>
      <c r="I147" s="247"/>
      <c r="J147" s="247"/>
      <c r="K147" s="247"/>
      <c r="L147" s="247"/>
      <c r="M147" s="247"/>
      <c r="N147" s="247"/>
      <c r="O147" s="247"/>
      <c r="P147" s="247"/>
      <c r="Q147" s="247"/>
      <c r="R147" s="247"/>
      <c r="S147" s="247"/>
      <c r="T147" s="247"/>
      <c r="U147" s="247"/>
      <c r="V147" s="247"/>
      <c r="W147" s="247"/>
      <c r="X147" s="247"/>
      <c r="Y147" s="247"/>
      <c r="Z147" s="247"/>
      <c r="AA147" s="247"/>
      <c r="AB147" s="247"/>
      <c r="AC147" s="247"/>
      <c r="AD147" s="247"/>
      <c r="AE147" s="247"/>
      <c r="AF147" s="247"/>
      <c r="AG147" s="247"/>
      <c r="AH147" s="247"/>
      <c r="AI147" s="247"/>
      <c r="AJ147" s="247"/>
      <c r="AK147" s="247"/>
      <c r="AL147" s="247"/>
      <c r="AM147" s="247"/>
      <c r="AN147" s="247"/>
      <c r="AO147" s="247"/>
      <c r="AP147" s="247"/>
      <c r="AQ147" s="247"/>
      <c r="AR147" s="247"/>
      <c r="AS147" s="247"/>
      <c r="AT147" s="247"/>
      <c r="AU147" s="247"/>
      <c r="AV147" s="247"/>
      <c r="AW147" s="247"/>
      <c r="AX147" s="247"/>
      <c r="AY147" s="247"/>
      <c r="AZ147" s="247"/>
      <c r="BA147" s="247"/>
      <c r="BB147" s="248"/>
      <c r="BC147" s="224"/>
      <c r="BD147" s="225"/>
      <c r="BE147" s="225"/>
      <c r="BF147" s="226"/>
      <c r="BG147" s="224"/>
      <c r="BH147" s="225"/>
      <c r="BI147" s="225"/>
      <c r="BJ147" s="225"/>
      <c r="BK147" s="226"/>
      <c r="BL147" s="224"/>
      <c r="BM147" s="225"/>
      <c r="BN147" s="225"/>
      <c r="BO147" s="226"/>
      <c r="BP147" s="224"/>
      <c r="BQ147" s="225"/>
      <c r="BR147" s="225"/>
      <c r="BS147" s="226"/>
      <c r="BT147" s="224"/>
      <c r="BU147" s="225"/>
      <c r="BV147" s="270"/>
      <c r="BW147" s="270"/>
      <c r="BX147" s="271"/>
      <c r="BY147" s="269"/>
      <c r="BZ147" s="270"/>
      <c r="CA147" s="270"/>
      <c r="CB147" s="271"/>
      <c r="CC147" s="269"/>
      <c r="CD147" s="270"/>
      <c r="CE147" s="270"/>
      <c r="CF147" s="271"/>
      <c r="CG147" s="269"/>
      <c r="CH147" s="225"/>
      <c r="CI147" s="225"/>
      <c r="CJ147" s="225"/>
      <c r="CK147" s="226"/>
      <c r="CL147" s="224"/>
      <c r="CM147" s="225"/>
      <c r="CN147" s="225"/>
      <c r="CO147" s="226"/>
      <c r="CP147" s="225"/>
      <c r="CQ147" s="225"/>
      <c r="CR147" s="225"/>
      <c r="CS147" s="226"/>
      <c r="CT147" s="225"/>
      <c r="CU147" s="225"/>
      <c r="CV147" s="270"/>
      <c r="CW147" s="270"/>
      <c r="CX147" s="321"/>
      <c r="CY147" s="334"/>
      <c r="CZ147" s="323"/>
      <c r="DA147" s="334"/>
      <c r="DB147" s="335"/>
      <c r="DC147" s="322"/>
      <c r="DD147" s="322"/>
      <c r="DE147" s="322"/>
      <c r="DG147" s="282"/>
      <c r="DH147" s="283"/>
      <c r="DI147" s="283"/>
      <c r="DK147" s="277"/>
      <c r="DL147" s="276"/>
      <c r="DM147" s="276"/>
      <c r="DN147" s="276"/>
      <c r="DO147" s="277"/>
      <c r="DP147" s="281"/>
      <c r="DQ147" s="225"/>
      <c r="DR147" s="225"/>
      <c r="DS147" s="226"/>
      <c r="DX147" s="226"/>
      <c r="EB147" s="226"/>
      <c r="EC147" s="224"/>
      <c r="ED147" s="225"/>
      <c r="EE147" s="225"/>
      <c r="EF147" s="226"/>
      <c r="EG147" s="224"/>
      <c r="EH147" s="225"/>
      <c r="EI147" s="225"/>
      <c r="EJ147" s="225"/>
      <c r="EK147" s="226"/>
    </row>
    <row r="148" spans="1:143" hidden="1">
      <c r="A148"/>
      <c r="B148" s="249" t="s">
        <v>205</v>
      </c>
      <c r="C148" s="265"/>
      <c r="D148" s="265"/>
      <c r="E148" s="265"/>
      <c r="F148" s="265"/>
      <c r="G148" s="265"/>
      <c r="H148" s="265"/>
      <c r="I148" s="265"/>
      <c r="J148" s="265"/>
      <c r="K148" s="265"/>
      <c r="L148" s="265"/>
      <c r="M148" s="265"/>
      <c r="N148" s="265"/>
      <c r="O148" s="265"/>
      <c r="P148" s="265"/>
      <c r="Q148" s="265"/>
      <c r="R148" s="265"/>
      <c r="S148" s="265"/>
      <c r="T148" s="265"/>
      <c r="U148" s="265"/>
      <c r="V148" s="265"/>
      <c r="W148" s="265"/>
      <c r="X148" s="265"/>
      <c r="Y148" s="265"/>
      <c r="Z148" s="265"/>
      <c r="AA148" s="265"/>
      <c r="AB148" s="265"/>
      <c r="AC148" s="265"/>
      <c r="AD148" s="265"/>
      <c r="AE148" s="265"/>
      <c r="AF148" s="265"/>
      <c r="AG148" s="265"/>
      <c r="AH148" s="265"/>
      <c r="AI148" s="265"/>
      <c r="AJ148" s="265"/>
      <c r="AK148" s="265"/>
      <c r="AL148" s="265"/>
      <c r="AM148" s="265"/>
      <c r="AN148" s="265"/>
      <c r="AO148" s="265"/>
      <c r="AP148" s="265"/>
      <c r="AQ148" s="265"/>
      <c r="AR148" s="265"/>
      <c r="AS148" s="265"/>
      <c r="AT148" s="265"/>
      <c r="AU148" s="265"/>
      <c r="AV148" s="265"/>
      <c r="AW148" s="265"/>
      <c r="AX148" s="265"/>
      <c r="AY148" s="265"/>
      <c r="AZ148" s="265"/>
      <c r="BA148" s="265"/>
      <c r="BB148" s="353" t="s">
        <v>253</v>
      </c>
      <c r="BC148" s="266"/>
      <c r="BD148" s="265"/>
      <c r="BE148" s="265"/>
      <c r="BF148" s="265"/>
      <c r="BG148" s="265"/>
      <c r="BH148" s="265"/>
      <c r="BI148" s="265"/>
      <c r="BJ148" s="265"/>
      <c r="BK148" s="265"/>
      <c r="BL148" s="265"/>
      <c r="BM148" s="265"/>
      <c r="BN148" s="265"/>
      <c r="BO148" s="265"/>
      <c r="BP148" s="265"/>
      <c r="BQ148" s="265"/>
      <c r="BR148" s="265"/>
      <c r="BS148" s="265"/>
      <c r="BT148" s="265"/>
      <c r="BU148" s="265"/>
      <c r="BV148" s="265"/>
      <c r="BW148" s="265"/>
      <c r="BX148" s="265"/>
      <c r="BY148" s="265"/>
      <c r="BZ148" s="265"/>
      <c r="CA148" s="265"/>
      <c r="CB148" s="265"/>
      <c r="CC148" s="265"/>
      <c r="CD148" s="265"/>
      <c r="CE148" s="265"/>
      <c r="CF148" s="265"/>
      <c r="CG148" s="265"/>
      <c r="CH148" s="265"/>
      <c r="CI148" s="265"/>
      <c r="CJ148" s="265"/>
      <c r="CK148" s="265"/>
      <c r="CL148" s="265"/>
      <c r="CM148" s="265"/>
      <c r="CN148" s="265"/>
      <c r="CO148" s="265"/>
      <c r="CP148" s="265"/>
      <c r="CQ148" s="265"/>
      <c r="CR148" s="265"/>
      <c r="CS148" s="265"/>
      <c r="CT148" s="265"/>
      <c r="CU148" s="265"/>
      <c r="CV148" s="265"/>
      <c r="CW148" s="265"/>
      <c r="CX148" s="265"/>
      <c r="CY148" s="265"/>
      <c r="CZ148" s="265"/>
      <c r="DA148" s="265"/>
      <c r="DB148" s="265"/>
      <c r="DC148" s="265"/>
      <c r="DD148" s="265"/>
      <c r="DE148" s="265"/>
      <c r="DF148" s="265"/>
      <c r="DG148" s="267"/>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5"/>
      <c r="EC148" s="265"/>
      <c r="ED148" s="265"/>
      <c r="EE148" s="265"/>
      <c r="EF148" s="265"/>
      <c r="EG148" s="265"/>
      <c r="EH148" s="265"/>
      <c r="EI148" s="265"/>
      <c r="EJ148" s="265"/>
      <c r="EK148" s="268"/>
    </row>
    <row r="149" spans="1:143" s="220" customFormat="1" ht="9" hidden="1" customHeight="1">
      <c r="B149" s="246" t="s">
        <v>220</v>
      </c>
      <c r="C149" s="247"/>
      <c r="D149" s="247"/>
      <c r="E149" s="247"/>
      <c r="F149" s="247"/>
      <c r="G149" s="247"/>
      <c r="H149" s="247"/>
      <c r="I149" s="247"/>
      <c r="J149" s="247"/>
      <c r="K149" s="247"/>
      <c r="L149" s="247"/>
      <c r="M149" s="247"/>
      <c r="N149" s="247"/>
      <c r="O149" s="247"/>
      <c r="P149" s="247"/>
      <c r="Q149" s="247"/>
      <c r="R149" s="247"/>
      <c r="S149" s="247"/>
      <c r="T149" s="247"/>
      <c r="U149" s="247"/>
      <c r="V149" s="247"/>
      <c r="W149" s="247"/>
      <c r="X149" s="247"/>
      <c r="Y149" s="247"/>
      <c r="Z149" s="247"/>
      <c r="AA149" s="247"/>
      <c r="AB149" s="247"/>
      <c r="AC149" s="247"/>
      <c r="AD149" s="247"/>
      <c r="AE149" s="247"/>
      <c r="AF149" s="247"/>
      <c r="AG149" s="247"/>
      <c r="AH149" s="247"/>
      <c r="AI149" s="247"/>
      <c r="AJ149" s="247"/>
      <c r="AK149" s="247"/>
      <c r="AL149" s="247"/>
      <c r="AM149" s="247"/>
      <c r="AN149" s="247"/>
      <c r="AO149" s="247"/>
      <c r="AP149" s="247"/>
      <c r="AQ149" s="247"/>
      <c r="AR149" s="247"/>
      <c r="AS149" s="247"/>
      <c r="AT149" s="247"/>
      <c r="AU149" s="247"/>
      <c r="AV149" s="247"/>
      <c r="AW149" s="247"/>
      <c r="AX149" s="247"/>
      <c r="AY149" s="247"/>
      <c r="AZ149" s="247"/>
      <c r="BA149" s="247"/>
      <c r="BB149" s="248"/>
      <c r="BC149" s="224"/>
      <c r="BD149" s="225"/>
      <c r="BE149" s="225"/>
      <c r="BF149" s="226"/>
      <c r="BG149" s="224"/>
      <c r="BH149" s="225"/>
      <c r="BI149" s="225"/>
      <c r="BJ149" s="225"/>
      <c r="BK149" s="226"/>
      <c r="BL149" s="224"/>
      <c r="BM149" s="225"/>
      <c r="BN149" s="225"/>
      <c r="BO149" s="226"/>
      <c r="BP149" s="224"/>
      <c r="BQ149" s="225"/>
      <c r="BR149" s="270"/>
      <c r="BS149" s="271"/>
      <c r="BT149" s="269"/>
      <c r="BU149" s="270"/>
      <c r="BV149" s="270" t="s">
        <v>227</v>
      </c>
      <c r="BW149" s="270"/>
      <c r="BX149" s="271"/>
      <c r="BY149" s="269"/>
      <c r="BZ149" s="270"/>
      <c r="CA149" s="270"/>
      <c r="CB149" s="271"/>
      <c r="CC149" s="269"/>
      <c r="CD149" s="270"/>
      <c r="CE149" s="270"/>
      <c r="CF149" s="271"/>
      <c r="CG149" s="270"/>
      <c r="CH149" s="270"/>
      <c r="CI149" s="270"/>
      <c r="CJ149" s="270"/>
      <c r="CK149" s="271"/>
      <c r="CL149" s="270"/>
      <c r="CM149" s="270"/>
      <c r="CN149" s="270"/>
      <c r="CO149" s="271"/>
      <c r="CP149" s="270"/>
      <c r="CQ149" s="270"/>
      <c r="CR149" s="270"/>
      <c r="CS149" s="271"/>
      <c r="CT149" s="270"/>
      <c r="CU149" s="270"/>
      <c r="CV149" s="225"/>
      <c r="CW149" s="225"/>
      <c r="CX149" s="226"/>
      <c r="CY149" s="225"/>
      <c r="CZ149" s="225"/>
      <c r="DA149" s="225"/>
      <c r="DB149" s="226"/>
      <c r="DD149" s="225"/>
      <c r="DE149" s="225"/>
      <c r="DF149" s="225"/>
      <c r="DG149" s="257"/>
      <c r="DH149" s="225"/>
      <c r="DI149" s="225"/>
      <c r="DJ149" s="225"/>
      <c r="DK149" s="226"/>
      <c r="DL149" s="224"/>
      <c r="DM149" s="225"/>
      <c r="DN149" s="225"/>
      <c r="DO149" s="226"/>
      <c r="DP149" s="224"/>
      <c r="DQ149" s="225"/>
      <c r="DR149" s="225"/>
      <c r="DS149" s="226"/>
      <c r="DT149" s="224"/>
      <c r="DU149" s="225"/>
      <c r="DV149" s="225"/>
      <c r="DW149" s="225"/>
      <c r="DX149" s="226"/>
      <c r="DY149" s="224"/>
      <c r="DZ149" s="225"/>
      <c r="EA149" s="225"/>
      <c r="EB149" s="226"/>
      <c r="EC149" s="224"/>
      <c r="ED149" s="225"/>
      <c r="EE149" s="225"/>
      <c r="EF149" s="226"/>
      <c r="EG149" s="224"/>
      <c r="EH149" s="225"/>
      <c r="EI149" s="225"/>
      <c r="EJ149" s="225"/>
      <c r="EK149" s="226"/>
      <c r="EM149" s="315" t="s">
        <v>271</v>
      </c>
    </row>
    <row r="150" spans="1:143" s="220" customFormat="1" ht="9" hidden="1" customHeight="1">
      <c r="B150" s="246" t="s">
        <v>53</v>
      </c>
      <c r="C150" s="247"/>
      <c r="D150" s="247"/>
      <c r="E150" s="247"/>
      <c r="F150" s="247"/>
      <c r="G150" s="247"/>
      <c r="H150" s="247"/>
      <c r="I150" s="247"/>
      <c r="J150" s="247"/>
      <c r="K150" s="247"/>
      <c r="L150" s="247"/>
      <c r="M150" s="247"/>
      <c r="N150" s="247"/>
      <c r="O150" s="247"/>
      <c r="P150" s="247"/>
      <c r="Q150" s="247"/>
      <c r="R150" s="247"/>
      <c r="S150" s="247"/>
      <c r="T150" s="247"/>
      <c r="U150" s="247"/>
      <c r="V150" s="247"/>
      <c r="W150" s="247"/>
      <c r="X150" s="247"/>
      <c r="Y150" s="247"/>
      <c r="Z150" s="247"/>
      <c r="AA150" s="247"/>
      <c r="AB150" s="247"/>
      <c r="AC150" s="247"/>
      <c r="AD150" s="247"/>
      <c r="AE150" s="247"/>
      <c r="AF150" s="247"/>
      <c r="AG150" s="247"/>
      <c r="AH150" s="247"/>
      <c r="AI150" s="247"/>
      <c r="AJ150" s="247"/>
      <c r="AK150" s="247"/>
      <c r="AL150" s="247"/>
      <c r="AM150" s="247"/>
      <c r="AN150" s="247"/>
      <c r="AO150" s="247"/>
      <c r="AP150" s="247"/>
      <c r="AQ150" s="247"/>
      <c r="AR150" s="247"/>
      <c r="AS150" s="247"/>
      <c r="AT150" s="247"/>
      <c r="AU150" s="247"/>
      <c r="AV150" s="247"/>
      <c r="AW150" s="247"/>
      <c r="AX150" s="247"/>
      <c r="AY150" s="247"/>
      <c r="AZ150" s="247"/>
      <c r="BA150" s="247"/>
      <c r="BB150" s="248"/>
      <c r="BC150" s="224"/>
      <c r="BD150" s="225"/>
      <c r="BE150" s="225"/>
      <c r="BF150" s="226"/>
      <c r="BG150" s="224"/>
      <c r="BH150" s="225"/>
      <c r="BI150" s="225"/>
      <c r="BJ150" s="225"/>
      <c r="BK150" s="226"/>
      <c r="BL150" s="224"/>
      <c r="BM150" s="225"/>
      <c r="BN150" s="225"/>
      <c r="BO150" s="226"/>
      <c r="BP150" s="224"/>
      <c r="BQ150" s="225"/>
      <c r="BR150" s="225"/>
      <c r="BS150" s="226"/>
      <c r="BT150" s="224"/>
      <c r="BU150" s="225"/>
      <c r="BV150" s="270" t="s">
        <v>227</v>
      </c>
      <c r="BW150" s="270"/>
      <c r="BX150" s="271"/>
      <c r="BY150" s="269"/>
      <c r="BZ150" s="270"/>
      <c r="CA150" s="270"/>
      <c r="CB150" s="271"/>
      <c r="CC150" s="269"/>
      <c r="CD150" s="270"/>
      <c r="CE150" s="270"/>
      <c r="CF150" s="271"/>
      <c r="CG150" s="270"/>
      <c r="CH150" s="270"/>
      <c r="CI150" s="270"/>
      <c r="CJ150" s="270"/>
      <c r="CK150" s="271"/>
      <c r="CL150" s="270"/>
      <c r="CM150" s="270"/>
      <c r="CN150" s="270"/>
      <c r="CO150" s="271"/>
      <c r="CP150" s="270"/>
      <c r="CQ150" s="270"/>
      <c r="CR150" s="270"/>
      <c r="CS150" s="271"/>
      <c r="CT150" s="270"/>
      <c r="CU150" s="270"/>
      <c r="CV150" s="225"/>
      <c r="CW150" s="225"/>
      <c r="CX150" s="226"/>
      <c r="CY150" s="225"/>
      <c r="CZ150" s="225"/>
      <c r="DA150" s="225"/>
      <c r="DB150" s="226"/>
      <c r="DD150" s="225"/>
      <c r="DE150" s="225"/>
      <c r="DF150" s="225"/>
      <c r="DG150" s="257"/>
      <c r="DH150" s="225"/>
      <c r="DI150" s="225"/>
      <c r="DJ150" s="225"/>
      <c r="DK150" s="226"/>
      <c r="DL150" s="224"/>
      <c r="DM150" s="225"/>
      <c r="DN150" s="225"/>
      <c r="DO150" s="226"/>
      <c r="DP150" s="224"/>
      <c r="DQ150" s="225"/>
      <c r="DR150" s="225"/>
      <c r="DS150" s="226"/>
      <c r="DT150" s="224"/>
      <c r="DU150" s="225"/>
      <c r="DV150" s="225"/>
      <c r="DW150" s="225"/>
      <c r="DX150" s="226"/>
      <c r="DY150" s="224"/>
      <c r="DZ150" s="225"/>
      <c r="EA150" s="225"/>
      <c r="EB150" s="226"/>
      <c r="EC150" s="224"/>
      <c r="ED150" s="225"/>
      <c r="EE150" s="225"/>
      <c r="EF150" s="226"/>
      <c r="EG150" s="224"/>
      <c r="EH150" s="225"/>
      <c r="EI150" s="225"/>
      <c r="EJ150" s="225"/>
      <c r="EK150" s="226"/>
    </row>
    <row r="151" spans="1:143" s="220" customFormat="1" ht="9" hidden="1" customHeight="1">
      <c r="B151" s="246" t="s">
        <v>196</v>
      </c>
      <c r="C151" s="247"/>
      <c r="D151" s="247"/>
      <c r="E151" s="247"/>
      <c r="F151" s="247"/>
      <c r="G151" s="247"/>
      <c r="H151" s="247"/>
      <c r="I151" s="247"/>
      <c r="J151" s="247"/>
      <c r="K151" s="247"/>
      <c r="L151" s="247"/>
      <c r="M151" s="247"/>
      <c r="N151" s="247"/>
      <c r="O151" s="247"/>
      <c r="P151" s="247"/>
      <c r="Q151" s="247"/>
      <c r="R151" s="247"/>
      <c r="S151" s="247"/>
      <c r="T151" s="247"/>
      <c r="U151" s="247"/>
      <c r="V151" s="247"/>
      <c r="W151" s="247"/>
      <c r="X151" s="247"/>
      <c r="Y151" s="247"/>
      <c r="Z151" s="247"/>
      <c r="AA151" s="247"/>
      <c r="AB151" s="247"/>
      <c r="AC151" s="247"/>
      <c r="AD151" s="247"/>
      <c r="AE151" s="247"/>
      <c r="AF151" s="247"/>
      <c r="AG151" s="247"/>
      <c r="AH151" s="247"/>
      <c r="AI151" s="247"/>
      <c r="AJ151" s="247"/>
      <c r="AK151" s="247"/>
      <c r="AL151" s="247"/>
      <c r="AM151" s="247"/>
      <c r="AN151" s="247"/>
      <c r="AO151" s="247"/>
      <c r="AP151" s="247"/>
      <c r="AQ151" s="247"/>
      <c r="AR151" s="247"/>
      <c r="AS151" s="247"/>
      <c r="AT151" s="247"/>
      <c r="AU151" s="247"/>
      <c r="AV151" s="247"/>
      <c r="AW151" s="247"/>
      <c r="AX151" s="247"/>
      <c r="AY151" s="247"/>
      <c r="AZ151" s="247"/>
      <c r="BA151" s="247"/>
      <c r="BB151" s="248"/>
      <c r="BC151" s="224"/>
      <c r="BD151" s="225"/>
      <c r="BE151" s="225"/>
      <c r="BF151" s="226"/>
      <c r="BG151" s="224"/>
      <c r="BH151" s="225"/>
      <c r="BI151" s="225"/>
      <c r="BJ151" s="225"/>
      <c r="BK151" s="226"/>
      <c r="BL151" s="224"/>
      <c r="BM151" s="225"/>
      <c r="BN151" s="225"/>
      <c r="BO151" s="226"/>
      <c r="BP151" s="224"/>
      <c r="BQ151" s="225"/>
      <c r="BR151" s="225"/>
      <c r="BS151" s="226"/>
      <c r="BT151" s="224"/>
      <c r="BU151" s="225"/>
      <c r="BV151" s="270"/>
      <c r="BW151" s="270"/>
      <c r="BX151" s="271"/>
      <c r="BY151" s="269"/>
      <c r="BZ151" s="270"/>
      <c r="CA151" s="270"/>
      <c r="CB151" s="271"/>
      <c r="CC151" s="269"/>
      <c r="CD151" s="270"/>
      <c r="CE151" s="270"/>
      <c r="CF151" s="271"/>
      <c r="CG151" s="269"/>
      <c r="CH151" s="225"/>
      <c r="CI151" s="225"/>
      <c r="CJ151" s="225"/>
      <c r="CK151" s="230"/>
      <c r="CL151" s="231"/>
      <c r="CM151" s="232"/>
      <c r="CN151" s="232"/>
      <c r="CO151" s="230"/>
      <c r="CP151" s="269"/>
      <c r="CQ151" s="270"/>
      <c r="CR151" s="270"/>
      <c r="CS151" s="226"/>
      <c r="CT151" s="270"/>
      <c r="CU151" s="270"/>
      <c r="CV151" s="270"/>
      <c r="CW151" s="270"/>
      <c r="CX151" s="226"/>
      <c r="CY151" s="225"/>
      <c r="CZ151" s="225"/>
      <c r="DA151" s="225"/>
      <c r="DB151" s="226"/>
      <c r="DD151" s="270"/>
      <c r="DE151" s="270"/>
      <c r="DF151" s="270"/>
      <c r="DG151" s="282"/>
      <c r="DH151" s="270"/>
      <c r="DI151" s="270"/>
      <c r="DJ151" s="270"/>
      <c r="DK151" s="271"/>
      <c r="DL151" s="269"/>
      <c r="DM151" s="270"/>
      <c r="DN151" s="225"/>
      <c r="DO151" s="226"/>
      <c r="DP151" s="224"/>
      <c r="DQ151" s="225"/>
      <c r="DR151" s="225"/>
      <c r="DS151" s="226"/>
      <c r="DT151" s="224"/>
      <c r="DU151" s="225"/>
      <c r="DV151" s="225"/>
      <c r="DW151" s="225"/>
      <c r="DX151" s="226"/>
      <c r="DY151" s="224"/>
      <c r="DZ151" s="225"/>
      <c r="EA151" s="225"/>
      <c r="EB151" s="226"/>
      <c r="EC151" s="224"/>
      <c r="ED151" s="225"/>
      <c r="EE151" s="225"/>
      <c r="EF151" s="226"/>
      <c r="EG151" s="224"/>
      <c r="EH151" s="225"/>
      <c r="EI151" s="225"/>
      <c r="EJ151" s="225"/>
      <c r="EK151" s="226"/>
    </row>
    <row r="152" spans="1:143" s="220" customFormat="1" ht="9" hidden="1" customHeight="1">
      <c r="B152" s="246" t="s">
        <v>197</v>
      </c>
      <c r="C152" s="247"/>
      <c r="D152" s="247"/>
      <c r="E152" s="247"/>
      <c r="F152" s="247"/>
      <c r="G152" s="247"/>
      <c r="H152" s="247"/>
      <c r="I152" s="247"/>
      <c r="J152" s="247"/>
      <c r="K152" s="247"/>
      <c r="L152" s="247"/>
      <c r="M152" s="247"/>
      <c r="N152" s="247"/>
      <c r="O152" s="247"/>
      <c r="P152" s="247"/>
      <c r="Q152" s="247"/>
      <c r="R152" s="247"/>
      <c r="S152" s="247"/>
      <c r="T152" s="247"/>
      <c r="U152" s="247"/>
      <c r="V152" s="247"/>
      <c r="W152" s="247"/>
      <c r="X152" s="247"/>
      <c r="Y152" s="247"/>
      <c r="Z152" s="247"/>
      <c r="AA152" s="247"/>
      <c r="AB152" s="247"/>
      <c r="AC152" s="247"/>
      <c r="AD152" s="247"/>
      <c r="AE152" s="247"/>
      <c r="AF152" s="247"/>
      <c r="AG152" s="247"/>
      <c r="AH152" s="247"/>
      <c r="AI152" s="247"/>
      <c r="AJ152" s="247"/>
      <c r="AK152" s="247"/>
      <c r="AL152" s="247"/>
      <c r="AM152" s="247"/>
      <c r="AN152" s="247"/>
      <c r="AO152" s="247"/>
      <c r="AP152" s="247"/>
      <c r="AQ152" s="247"/>
      <c r="AR152" s="247"/>
      <c r="AS152" s="247"/>
      <c r="AT152" s="247"/>
      <c r="AU152" s="247"/>
      <c r="AV152" s="247"/>
      <c r="AW152" s="247"/>
      <c r="AX152" s="247"/>
      <c r="AY152" s="247"/>
      <c r="AZ152" s="247"/>
      <c r="BA152" s="247"/>
      <c r="BB152" s="248"/>
      <c r="BC152" s="224"/>
      <c r="BD152" s="225"/>
      <c r="BE152" s="225"/>
      <c r="BF152" s="226"/>
      <c r="BG152" s="224"/>
      <c r="BH152" s="225"/>
      <c r="BI152" s="225"/>
      <c r="BJ152" s="225"/>
      <c r="BK152" s="226"/>
      <c r="BL152" s="224"/>
      <c r="BM152" s="225"/>
      <c r="BN152" s="225"/>
      <c r="BO152" s="226"/>
      <c r="BP152" s="224"/>
      <c r="BQ152" s="225"/>
      <c r="BR152" s="225"/>
      <c r="BS152" s="226"/>
      <c r="BT152" s="224"/>
      <c r="BU152" s="225"/>
      <c r="BV152" s="270"/>
      <c r="BW152" s="270"/>
      <c r="BX152" s="271"/>
      <c r="BY152" s="269"/>
      <c r="BZ152" s="270"/>
      <c r="CA152" s="270"/>
      <c r="CB152" s="271"/>
      <c r="CC152" s="269"/>
      <c r="CD152" s="270"/>
      <c r="CE152" s="270"/>
      <c r="CF152" s="271"/>
      <c r="CG152" s="269"/>
      <c r="CH152" s="225"/>
      <c r="CI152" s="225"/>
      <c r="CJ152" s="225"/>
      <c r="CK152" s="271"/>
      <c r="CL152" s="231"/>
      <c r="CM152" s="232"/>
      <c r="CN152" s="232"/>
      <c r="CO152" s="230"/>
      <c r="CP152" s="231"/>
      <c r="CQ152" s="232"/>
      <c r="CR152" s="232"/>
      <c r="CS152" s="230"/>
      <c r="CT152" s="225"/>
      <c r="CU152" s="270"/>
      <c r="CV152" s="270"/>
      <c r="CW152" s="270"/>
      <c r="CX152" s="226"/>
      <c r="CY152" s="225"/>
      <c r="CZ152" s="225"/>
      <c r="DA152" s="225"/>
      <c r="DB152" s="226"/>
      <c r="DD152" s="270"/>
      <c r="DE152" s="270"/>
      <c r="DF152" s="270"/>
      <c r="DG152" s="282"/>
      <c r="DH152" s="270"/>
      <c r="DI152" s="270"/>
      <c r="DJ152" s="270"/>
      <c r="DK152" s="271"/>
      <c r="DL152" s="269"/>
      <c r="DM152" s="270"/>
      <c r="DN152" s="225"/>
      <c r="DO152" s="226"/>
      <c r="DP152" s="224"/>
      <c r="DQ152" s="225"/>
      <c r="DR152" s="225"/>
      <c r="DS152" s="226"/>
      <c r="DT152" s="224"/>
      <c r="DU152" s="225"/>
      <c r="DV152" s="225"/>
      <c r="DW152" s="225"/>
      <c r="DX152" s="226"/>
      <c r="DY152" s="224"/>
      <c r="DZ152" s="225"/>
      <c r="EA152" s="225"/>
      <c r="EB152" s="226"/>
      <c r="EC152" s="224"/>
      <c r="ED152" s="225"/>
      <c r="EE152" s="225"/>
      <c r="EF152" s="226"/>
      <c r="EG152" s="224"/>
      <c r="EH152" s="225"/>
      <c r="EI152" s="225"/>
      <c r="EJ152" s="225"/>
      <c r="EK152" s="226"/>
    </row>
    <row r="153" spans="1:143" s="220" customFormat="1" ht="9" hidden="1" customHeight="1">
      <c r="B153" s="246" t="s">
        <v>63</v>
      </c>
      <c r="C153" s="247"/>
      <c r="D153" s="247"/>
      <c r="E153" s="247"/>
      <c r="F153" s="247"/>
      <c r="G153" s="247"/>
      <c r="H153" s="247"/>
      <c r="I153" s="247"/>
      <c r="J153" s="247"/>
      <c r="K153" s="247"/>
      <c r="L153" s="247"/>
      <c r="M153" s="247"/>
      <c r="N153" s="247"/>
      <c r="O153" s="247"/>
      <c r="P153" s="247"/>
      <c r="Q153" s="247"/>
      <c r="R153" s="247"/>
      <c r="S153" s="247"/>
      <c r="T153" s="247"/>
      <c r="U153" s="247"/>
      <c r="V153" s="247"/>
      <c r="W153" s="247"/>
      <c r="X153" s="247"/>
      <c r="Y153" s="247"/>
      <c r="Z153" s="247"/>
      <c r="AA153" s="247"/>
      <c r="AB153" s="247"/>
      <c r="AC153" s="247"/>
      <c r="AD153" s="247"/>
      <c r="AE153" s="247"/>
      <c r="AF153" s="247"/>
      <c r="AG153" s="247"/>
      <c r="AH153" s="247"/>
      <c r="AI153" s="247"/>
      <c r="AJ153" s="247"/>
      <c r="AK153" s="247"/>
      <c r="AL153" s="247"/>
      <c r="AM153" s="247"/>
      <c r="AN153" s="247"/>
      <c r="AO153" s="247"/>
      <c r="AP153" s="247"/>
      <c r="AQ153" s="247"/>
      <c r="AR153" s="247"/>
      <c r="AS153" s="247"/>
      <c r="AT153" s="247"/>
      <c r="AU153" s="247"/>
      <c r="AV153" s="247"/>
      <c r="AW153" s="247"/>
      <c r="AX153" s="247"/>
      <c r="AY153" s="247"/>
      <c r="AZ153" s="247"/>
      <c r="BA153" s="247"/>
      <c r="BB153" s="248"/>
      <c r="BC153" s="224"/>
      <c r="BD153" s="225"/>
      <c r="BE153" s="225"/>
      <c r="BF153" s="226"/>
      <c r="BG153" s="224"/>
      <c r="BH153" s="225"/>
      <c r="BI153" s="225"/>
      <c r="BJ153" s="225"/>
      <c r="BK153" s="226"/>
      <c r="BL153" s="224"/>
      <c r="BM153" s="225"/>
      <c r="BN153" s="225"/>
      <c r="BO153" s="226"/>
      <c r="BP153" s="224"/>
      <c r="BQ153" s="225"/>
      <c r="BR153" s="225"/>
      <c r="BS153" s="226"/>
      <c r="BT153" s="224"/>
      <c r="BU153" s="225"/>
      <c r="BV153" s="270"/>
      <c r="BW153" s="270"/>
      <c r="BX153" s="271"/>
      <c r="BY153" s="269"/>
      <c r="BZ153" s="270"/>
      <c r="CA153" s="270"/>
      <c r="CB153" s="271"/>
      <c r="CC153" s="269"/>
      <c r="CD153" s="270"/>
      <c r="CE153" s="270"/>
      <c r="CF153" s="271"/>
      <c r="CG153" s="269"/>
      <c r="CH153" s="225"/>
      <c r="CI153" s="225"/>
      <c r="CJ153" s="225"/>
      <c r="CK153" s="226"/>
      <c r="CL153" s="224"/>
      <c r="CM153" s="225"/>
      <c r="CN153" s="225"/>
      <c r="CO153" s="226"/>
      <c r="CP153" s="270"/>
      <c r="CQ153" s="270">
        <v>1</v>
      </c>
      <c r="CR153" s="270"/>
      <c r="CS153" s="271"/>
      <c r="CT153" s="273"/>
      <c r="CU153" s="273"/>
      <c r="CV153" s="270"/>
      <c r="CW153" s="270"/>
      <c r="CX153" s="226"/>
      <c r="CY153" s="225"/>
      <c r="CZ153" s="225"/>
      <c r="DA153" s="225"/>
      <c r="DB153" s="226"/>
      <c r="DD153" s="270"/>
      <c r="DE153" s="270"/>
      <c r="DF153" s="270"/>
      <c r="DG153" s="282"/>
      <c r="DH153" s="270"/>
      <c r="DI153" s="270"/>
      <c r="DJ153" s="276"/>
      <c r="DK153" s="277"/>
      <c r="DL153" s="276"/>
      <c r="DM153" s="276"/>
      <c r="DN153" s="276"/>
      <c r="DO153" s="277"/>
      <c r="DP153" s="281"/>
      <c r="DQ153" s="225"/>
      <c r="DR153" s="225"/>
      <c r="DS153" s="226"/>
      <c r="DT153" s="224"/>
      <c r="DU153" s="225"/>
      <c r="DV153" s="225"/>
      <c r="DW153" s="225"/>
      <c r="DX153" s="226"/>
      <c r="DY153" s="224"/>
      <c r="DZ153" s="225"/>
      <c r="EA153" s="225"/>
      <c r="EB153" s="226"/>
      <c r="EC153" s="224"/>
      <c r="ED153" s="225"/>
      <c r="EE153" s="225"/>
      <c r="EF153" s="226"/>
      <c r="EG153" s="224"/>
      <c r="EH153" s="225"/>
      <c r="EI153" s="225"/>
      <c r="EJ153" s="225"/>
      <c r="EK153" s="226"/>
    </row>
    <row r="154" spans="1:143" s="220" customFormat="1" ht="9" hidden="1" customHeight="1">
      <c r="B154" s="246" t="s">
        <v>278</v>
      </c>
      <c r="C154" s="247"/>
      <c r="D154" s="247"/>
      <c r="E154" s="247"/>
      <c r="F154" s="247"/>
      <c r="G154" s="247"/>
      <c r="H154" s="247"/>
      <c r="I154" s="247"/>
      <c r="J154" s="247"/>
      <c r="K154" s="247"/>
      <c r="L154" s="247"/>
      <c r="M154" s="247"/>
      <c r="N154" s="247"/>
      <c r="O154" s="247"/>
      <c r="P154" s="247"/>
      <c r="Q154" s="247"/>
      <c r="R154" s="247"/>
      <c r="S154" s="247"/>
      <c r="T154" s="247"/>
      <c r="U154" s="247"/>
      <c r="V154" s="247"/>
      <c r="W154" s="247"/>
      <c r="X154" s="247"/>
      <c r="Y154" s="247"/>
      <c r="Z154" s="247"/>
      <c r="AA154" s="247"/>
      <c r="AB154" s="247"/>
      <c r="AC154" s="247"/>
      <c r="AD154" s="247"/>
      <c r="AE154" s="247"/>
      <c r="AF154" s="247"/>
      <c r="AG154" s="247"/>
      <c r="AH154" s="247"/>
      <c r="AI154" s="247"/>
      <c r="AJ154" s="247"/>
      <c r="AK154" s="247"/>
      <c r="AL154" s="247"/>
      <c r="AM154" s="247"/>
      <c r="AN154" s="247"/>
      <c r="AO154" s="247"/>
      <c r="AP154" s="247"/>
      <c r="AQ154" s="247"/>
      <c r="AR154" s="247"/>
      <c r="AS154" s="247"/>
      <c r="AT154" s="247"/>
      <c r="AU154" s="247"/>
      <c r="AV154" s="247"/>
      <c r="AW154" s="247"/>
      <c r="AX154" s="247"/>
      <c r="AY154" s="247"/>
      <c r="AZ154" s="247"/>
      <c r="BA154" s="247"/>
      <c r="BB154" s="248"/>
      <c r="BC154" s="224"/>
      <c r="BD154" s="225"/>
      <c r="BE154" s="225"/>
      <c r="BF154" s="226"/>
      <c r="BG154" s="224"/>
      <c r="BH154" s="225"/>
      <c r="BI154" s="225"/>
      <c r="BJ154" s="225"/>
      <c r="BK154" s="226"/>
      <c r="BL154" s="224"/>
      <c r="BM154" s="225"/>
      <c r="BN154" s="225"/>
      <c r="BO154" s="226"/>
      <c r="BP154" s="224"/>
      <c r="BQ154" s="225"/>
      <c r="BR154" s="225"/>
      <c r="BS154" s="226"/>
      <c r="BT154" s="224"/>
      <c r="BU154" s="225"/>
      <c r="BV154" s="270"/>
      <c r="BW154" s="270"/>
      <c r="BX154" s="271"/>
      <c r="BY154" s="269"/>
      <c r="BZ154" s="270"/>
      <c r="CA154" s="270"/>
      <c r="CB154" s="271"/>
      <c r="CC154" s="269"/>
      <c r="CD154" s="270"/>
      <c r="CE154" s="270"/>
      <c r="CF154" s="271"/>
      <c r="CG154" s="269"/>
      <c r="CH154" s="225"/>
      <c r="CI154" s="225"/>
      <c r="CJ154" s="225"/>
      <c r="CK154" s="226"/>
      <c r="CL154" s="224"/>
      <c r="CM154" s="225"/>
      <c r="CN154" s="225"/>
      <c r="CO154" s="226"/>
      <c r="CP154" s="270"/>
      <c r="CQ154" s="270"/>
      <c r="CR154" s="270"/>
      <c r="CS154" s="271"/>
      <c r="CT154" s="270"/>
      <c r="CU154" s="270"/>
      <c r="CV154" s="270"/>
      <c r="CW154" s="270"/>
      <c r="CX154" s="321"/>
      <c r="CY154" s="323"/>
      <c r="CZ154" s="323"/>
      <c r="DA154" s="323"/>
      <c r="DB154" s="226"/>
      <c r="DD154" s="270"/>
      <c r="DE154" s="270"/>
      <c r="DF154" s="270"/>
      <c r="DG154" s="282"/>
      <c r="DH154" s="270"/>
      <c r="DI154" s="270"/>
      <c r="DJ154" s="276"/>
      <c r="DK154" s="277"/>
      <c r="DL154" s="276"/>
      <c r="DM154" s="276"/>
      <c r="DN154" s="276"/>
      <c r="DO154" s="277"/>
      <c r="DP154" s="281"/>
      <c r="DQ154" s="225"/>
      <c r="DR154" s="225"/>
      <c r="DS154" s="226"/>
      <c r="DT154" s="225"/>
      <c r="DU154" s="225"/>
      <c r="DV154" s="225"/>
      <c r="DW154" s="225"/>
      <c r="DX154" s="226"/>
      <c r="DY154" s="225"/>
      <c r="DZ154" s="225"/>
      <c r="EA154" s="225"/>
      <c r="EB154" s="226"/>
      <c r="EC154" s="224"/>
      <c r="ED154" s="225"/>
      <c r="EE154" s="225"/>
      <c r="EF154" s="226"/>
      <c r="EG154" s="224"/>
      <c r="EH154" s="225"/>
      <c r="EI154" s="225"/>
      <c r="EJ154" s="225"/>
      <c r="EK154" s="226"/>
    </row>
    <row r="155" spans="1:143" s="220" customFormat="1" ht="9" customHeight="1">
      <c r="B155" s="246" t="s">
        <v>192</v>
      </c>
      <c r="C155" s="247"/>
      <c r="D155" s="247"/>
      <c r="E155" s="247"/>
      <c r="F155" s="247"/>
      <c r="G155" s="247"/>
      <c r="H155" s="247"/>
      <c r="I155" s="247"/>
      <c r="J155" s="247"/>
      <c r="K155" s="247"/>
      <c r="L155" s="247"/>
      <c r="M155" s="247"/>
      <c r="N155" s="247"/>
      <c r="O155" s="247"/>
      <c r="P155" s="247"/>
      <c r="Q155" s="247"/>
      <c r="R155" s="247"/>
      <c r="S155" s="247"/>
      <c r="T155" s="247"/>
      <c r="U155" s="247"/>
      <c r="V155" s="247"/>
      <c r="W155" s="247"/>
      <c r="X155" s="247"/>
      <c r="Y155" s="247"/>
      <c r="Z155" s="247"/>
      <c r="AA155" s="247"/>
      <c r="AB155" s="247"/>
      <c r="AC155" s="247"/>
      <c r="AD155" s="247"/>
      <c r="AE155" s="247"/>
      <c r="AF155" s="247"/>
      <c r="AG155" s="247"/>
      <c r="AH155" s="247"/>
      <c r="AI155" s="247"/>
      <c r="AJ155" s="247"/>
      <c r="AK155" s="247"/>
      <c r="AL155" s="247"/>
      <c r="AM155" s="247"/>
      <c r="AN155" s="247"/>
      <c r="AO155" s="247"/>
      <c r="AP155" s="247"/>
      <c r="AQ155" s="247"/>
      <c r="AR155" s="247"/>
      <c r="AS155" s="247"/>
      <c r="AT155" s="247"/>
      <c r="AU155" s="247"/>
      <c r="AV155" s="247"/>
      <c r="AW155" s="247"/>
      <c r="AX155" s="247"/>
      <c r="AY155" s="247"/>
      <c r="AZ155" s="247"/>
      <c r="BA155" s="247"/>
      <c r="BB155" s="374"/>
      <c r="BC155" s="224"/>
      <c r="BD155" s="225"/>
      <c r="BE155" s="225"/>
      <c r="BF155" s="226"/>
      <c r="BG155" s="224"/>
      <c r="BH155" s="225"/>
      <c r="BI155" s="225"/>
      <c r="BJ155" s="225"/>
      <c r="BK155" s="226"/>
      <c r="BL155" s="224"/>
      <c r="BM155" s="225"/>
      <c r="BN155" s="225"/>
      <c r="BO155" s="226"/>
      <c r="BP155" s="224"/>
      <c r="BQ155" s="225"/>
      <c r="BR155" s="225"/>
      <c r="BS155" s="226"/>
      <c r="BT155" s="224"/>
      <c r="BU155" s="225"/>
      <c r="BV155" s="270"/>
      <c r="BW155" s="270"/>
      <c r="BX155" s="271"/>
      <c r="BY155" s="269"/>
      <c r="BZ155" s="270"/>
      <c r="CA155" s="270"/>
      <c r="CB155" s="271"/>
      <c r="CC155" s="269"/>
      <c r="CD155" s="270"/>
      <c r="CE155" s="270"/>
      <c r="CF155" s="271"/>
      <c r="CG155" s="269"/>
      <c r="CH155" s="225"/>
      <c r="CI155" s="225"/>
      <c r="CJ155" s="225"/>
      <c r="CK155" s="226"/>
      <c r="CL155" s="224"/>
      <c r="CM155" s="225"/>
      <c r="CN155" s="225"/>
      <c r="CO155" s="226"/>
      <c r="CP155" s="225"/>
      <c r="CQ155" s="225"/>
      <c r="CR155" s="225"/>
      <c r="CS155" s="226"/>
      <c r="CT155" s="225"/>
      <c r="CU155" s="225"/>
      <c r="CV155" s="225"/>
      <c r="CW155" s="270"/>
      <c r="CX155" s="271"/>
      <c r="CY155" s="276"/>
      <c r="CZ155" s="276"/>
      <c r="DA155" s="283"/>
      <c r="DB155" s="240"/>
      <c r="DC155" s="220" t="s">
        <v>340</v>
      </c>
      <c r="DD155" s="270"/>
      <c r="DE155" s="270"/>
      <c r="DF155" s="270"/>
      <c r="DG155" s="282"/>
      <c r="DH155" s="283"/>
      <c r="DI155" s="283"/>
      <c r="DJ155" s="283"/>
      <c r="DK155" s="271"/>
      <c r="DL155" s="276"/>
      <c r="DM155" s="276"/>
      <c r="DN155" s="276"/>
      <c r="DO155" s="277"/>
      <c r="DP155" s="281"/>
      <c r="DQ155" s="225"/>
      <c r="DR155" s="225"/>
      <c r="DS155" s="226"/>
      <c r="DX155" s="226"/>
      <c r="EB155" s="226"/>
      <c r="EC155" s="224"/>
      <c r="ED155" s="225"/>
      <c r="EE155" s="225"/>
      <c r="EF155" s="226"/>
      <c r="EG155" s="224"/>
      <c r="EH155" s="225"/>
      <c r="EI155" s="225"/>
      <c r="EJ155" s="225"/>
      <c r="EK155" s="226"/>
    </row>
    <row r="156" spans="1:143" s="220" customFormat="1" ht="9" hidden="1" customHeight="1">
      <c r="B156" s="246" t="s">
        <v>190</v>
      </c>
      <c r="C156" s="247"/>
      <c r="D156" s="247"/>
      <c r="E156" s="247"/>
      <c r="F156" s="247"/>
      <c r="G156" s="247"/>
      <c r="H156" s="247"/>
      <c r="I156" s="247"/>
      <c r="J156" s="247"/>
      <c r="K156" s="247"/>
      <c r="L156" s="247"/>
      <c r="M156" s="247"/>
      <c r="N156" s="247"/>
      <c r="O156" s="247"/>
      <c r="P156" s="247"/>
      <c r="Q156" s="247"/>
      <c r="R156" s="247"/>
      <c r="S156" s="247"/>
      <c r="T156" s="247"/>
      <c r="U156" s="247"/>
      <c r="V156" s="247"/>
      <c r="W156" s="247"/>
      <c r="X156" s="247"/>
      <c r="Y156" s="247"/>
      <c r="Z156" s="247"/>
      <c r="AA156" s="247"/>
      <c r="AB156" s="247"/>
      <c r="AC156" s="247"/>
      <c r="AD156" s="247"/>
      <c r="AE156" s="247"/>
      <c r="AF156" s="247"/>
      <c r="AG156" s="247"/>
      <c r="AH156" s="247"/>
      <c r="AI156" s="247"/>
      <c r="AJ156" s="247"/>
      <c r="AK156" s="247"/>
      <c r="AL156" s="247"/>
      <c r="AM156" s="247"/>
      <c r="AN156" s="247"/>
      <c r="AO156" s="247"/>
      <c r="AP156" s="247"/>
      <c r="AQ156" s="247"/>
      <c r="AR156" s="247"/>
      <c r="AS156" s="247"/>
      <c r="AT156" s="247"/>
      <c r="AU156" s="247"/>
      <c r="AV156" s="247"/>
      <c r="AW156" s="247"/>
      <c r="AX156" s="247"/>
      <c r="AY156" s="247"/>
      <c r="AZ156" s="247"/>
      <c r="BA156" s="247"/>
      <c r="BB156" s="248"/>
      <c r="BC156" s="224"/>
      <c r="BD156" s="225"/>
      <c r="BE156" s="225"/>
      <c r="BF156" s="226"/>
      <c r="BG156" s="224"/>
      <c r="BH156" s="225"/>
      <c r="BI156" s="225"/>
      <c r="BJ156" s="225"/>
      <c r="BK156" s="226"/>
      <c r="BL156" s="224"/>
      <c r="BM156" s="225"/>
      <c r="BN156" s="225"/>
      <c r="BO156" s="226"/>
      <c r="BP156" s="224"/>
      <c r="BQ156" s="225"/>
      <c r="BR156" s="225"/>
      <c r="BS156" s="226"/>
      <c r="BT156" s="224"/>
      <c r="BU156" s="225"/>
      <c r="BV156" s="270"/>
      <c r="BW156" s="270"/>
      <c r="BX156" s="271"/>
      <c r="BY156" s="269"/>
      <c r="BZ156" s="270"/>
      <c r="CA156" s="270"/>
      <c r="CB156" s="271"/>
      <c r="CC156" s="269"/>
      <c r="CD156" s="270"/>
      <c r="CE156" s="270"/>
      <c r="CF156" s="271"/>
      <c r="CG156" s="269"/>
      <c r="CH156" s="225"/>
      <c r="CI156" s="225"/>
      <c r="CJ156" s="225"/>
      <c r="CK156" s="226"/>
      <c r="CL156" s="224"/>
      <c r="CM156" s="225"/>
      <c r="CN156" s="225"/>
      <c r="CO156" s="226"/>
      <c r="CP156" s="225"/>
      <c r="CQ156" s="225"/>
      <c r="CR156" s="225"/>
      <c r="CS156" s="226"/>
      <c r="CT156" s="225"/>
      <c r="CU156" s="225"/>
      <c r="CV156" s="225"/>
      <c r="CW156" s="270"/>
      <c r="CX156" s="271"/>
      <c r="CY156" s="270"/>
      <c r="CZ156" s="270"/>
      <c r="DA156" s="283"/>
      <c r="DB156" s="241"/>
      <c r="DC156" s="320"/>
      <c r="DD156" s="270"/>
      <c r="DE156" s="270"/>
      <c r="DF156" s="270"/>
      <c r="DG156" s="282"/>
      <c r="DH156" s="283"/>
      <c r="DI156" s="283"/>
      <c r="DJ156" s="283"/>
      <c r="DK156" s="271"/>
      <c r="DL156" s="276"/>
      <c r="DM156" s="276"/>
      <c r="DN156" s="276"/>
      <c r="DO156" s="277"/>
      <c r="DP156" s="281"/>
      <c r="DQ156" s="225"/>
      <c r="DR156" s="225"/>
      <c r="DS156" s="226"/>
      <c r="DX156" s="226"/>
      <c r="EB156" s="226"/>
      <c r="EC156" s="224"/>
      <c r="ED156" s="225"/>
      <c r="EE156" s="225"/>
      <c r="EF156" s="226"/>
      <c r="EG156" s="224"/>
      <c r="EH156" s="225"/>
      <c r="EI156" s="225"/>
      <c r="EJ156" s="225"/>
      <c r="EK156" s="226"/>
    </row>
    <row r="157" spans="1:143" s="220" customFormat="1" ht="9" hidden="1" customHeight="1">
      <c r="B157" s="246" t="s">
        <v>191</v>
      </c>
      <c r="C157" s="247"/>
      <c r="D157" s="247"/>
      <c r="E157" s="247"/>
      <c r="F157" s="247"/>
      <c r="G157" s="247"/>
      <c r="H157" s="247"/>
      <c r="I157" s="247"/>
      <c r="J157" s="247"/>
      <c r="K157" s="247"/>
      <c r="L157" s="247"/>
      <c r="M157" s="247"/>
      <c r="N157" s="247"/>
      <c r="O157" s="247"/>
      <c r="P157" s="247"/>
      <c r="Q157" s="247"/>
      <c r="R157" s="247"/>
      <c r="S157" s="247"/>
      <c r="T157" s="247"/>
      <c r="U157" s="247"/>
      <c r="V157" s="247"/>
      <c r="W157" s="247"/>
      <c r="X157" s="247"/>
      <c r="Y157" s="247"/>
      <c r="Z157" s="247"/>
      <c r="AA157" s="247"/>
      <c r="AB157" s="247"/>
      <c r="AC157" s="247"/>
      <c r="AD157" s="247"/>
      <c r="AE157" s="247"/>
      <c r="AF157" s="247"/>
      <c r="AG157" s="247"/>
      <c r="AH157" s="247"/>
      <c r="AI157" s="247"/>
      <c r="AJ157" s="247"/>
      <c r="AK157" s="247"/>
      <c r="AL157" s="247"/>
      <c r="AM157" s="247"/>
      <c r="AN157" s="247"/>
      <c r="AO157" s="247"/>
      <c r="AP157" s="247"/>
      <c r="AQ157" s="247"/>
      <c r="AR157" s="247"/>
      <c r="AS157" s="247"/>
      <c r="AT157" s="247"/>
      <c r="AU157" s="247"/>
      <c r="AV157" s="247"/>
      <c r="AW157" s="247"/>
      <c r="AX157" s="247"/>
      <c r="AY157" s="247"/>
      <c r="AZ157" s="247"/>
      <c r="BA157" s="247"/>
      <c r="BB157" s="248"/>
      <c r="BC157" s="224"/>
      <c r="BD157" s="225"/>
      <c r="BE157" s="225"/>
      <c r="BF157" s="226"/>
      <c r="BG157" s="224"/>
      <c r="BH157" s="225"/>
      <c r="BI157" s="225"/>
      <c r="BJ157" s="225"/>
      <c r="BK157" s="226"/>
      <c r="BL157" s="224"/>
      <c r="BM157" s="225"/>
      <c r="BN157" s="225"/>
      <c r="BO157" s="226"/>
      <c r="BP157" s="224"/>
      <c r="BQ157" s="225"/>
      <c r="BR157" s="225"/>
      <c r="BS157" s="226"/>
      <c r="BT157" s="224"/>
      <c r="BU157" s="225"/>
      <c r="BV157" s="270"/>
      <c r="BW157" s="270"/>
      <c r="BX157" s="271"/>
      <c r="BY157" s="269"/>
      <c r="BZ157" s="270"/>
      <c r="CA157" s="270"/>
      <c r="CB157" s="271"/>
      <c r="CC157" s="269"/>
      <c r="CD157" s="270"/>
      <c r="CE157" s="270"/>
      <c r="CF157" s="271"/>
      <c r="CG157" s="269"/>
      <c r="CH157" s="225"/>
      <c r="CI157" s="225"/>
      <c r="CJ157" s="225"/>
      <c r="CK157" s="226"/>
      <c r="CL157" s="224"/>
      <c r="CM157" s="225"/>
      <c r="CN157" s="225"/>
      <c r="CO157" s="226"/>
      <c r="CP157" s="225"/>
      <c r="CQ157" s="225"/>
      <c r="CR157" s="225"/>
      <c r="CS157" s="226"/>
      <c r="CT157" s="225"/>
      <c r="CU157" s="225"/>
      <c r="CV157" s="225"/>
      <c r="CW157" s="270"/>
      <c r="CX157" s="271"/>
      <c r="CY157" s="270"/>
      <c r="CZ157" s="270"/>
      <c r="DA157" s="283"/>
      <c r="DB157" s="321"/>
      <c r="DC157" s="322"/>
      <c r="DD157" s="323"/>
      <c r="DE157" s="323"/>
      <c r="DF157" s="323"/>
      <c r="DG157" s="336"/>
      <c r="DH157" s="322"/>
      <c r="DI157" s="322"/>
      <c r="DJ157" s="283"/>
      <c r="DK157" s="271"/>
      <c r="DL157" s="276"/>
      <c r="DM157" s="276"/>
      <c r="DN157" s="276"/>
      <c r="DO157" s="277"/>
      <c r="DP157" s="281"/>
      <c r="DQ157" s="225"/>
      <c r="DR157" s="225"/>
      <c r="DS157" s="226"/>
      <c r="DX157" s="226"/>
      <c r="EB157" s="226"/>
      <c r="EC157" s="224"/>
      <c r="ED157" s="225"/>
      <c r="EE157" s="225"/>
      <c r="EF157" s="226"/>
      <c r="EG157" s="224"/>
      <c r="EH157" s="225"/>
      <c r="EI157" s="225"/>
      <c r="EJ157" s="225"/>
      <c r="EK157" s="226"/>
    </row>
    <row r="158" spans="1:143" hidden="1"/>
    <row r="159" spans="1:143" hidden="1">
      <c r="A159" s="143" t="s">
        <v>228</v>
      </c>
    </row>
    <row r="160" spans="1:143" hidden="1">
      <c r="B160" t="s">
        <v>262</v>
      </c>
    </row>
    <row r="161" spans="2:136" hidden="1">
      <c r="B161" t="s">
        <v>261</v>
      </c>
      <c r="EF161" s="291"/>
    </row>
    <row r="162" spans="2:136" hidden="1">
      <c r="B162" t="s">
        <v>230</v>
      </c>
    </row>
    <row r="163" spans="2:136" hidden="1">
      <c r="B163" t="s">
        <v>229</v>
      </c>
    </row>
    <row r="164" spans="2:136" hidden="1">
      <c r="B164" t="s">
        <v>264</v>
      </c>
    </row>
    <row r="165" spans="2:136" hidden="1">
      <c r="B165" t="s">
        <v>301</v>
      </c>
    </row>
  </sheetData>
  <autoFilter ref="B3:EK165">
    <filterColumn colId="0">
      <filters>
        <filter val="Go Live"/>
      </filters>
    </filterColumn>
    <filterColumn colId="53" showButton="0"/>
    <filterColumn colId="54" showButton="0"/>
    <filterColumn colId="55" showButton="0"/>
    <filterColumn colId="57" showButton="0"/>
    <filterColumn colId="58" showButton="0"/>
    <filterColumn colId="59" showButton="0"/>
    <filterColumn colId="60" showButton="0"/>
    <filterColumn colId="62" showButton="0"/>
    <filterColumn colId="63" showButton="0"/>
    <filterColumn colId="64" showButton="0"/>
    <filterColumn colId="66" showButton="0"/>
    <filterColumn colId="67" showButton="0"/>
    <filterColumn colId="68" showButton="0"/>
    <filterColumn colId="70" showButton="0"/>
    <filterColumn colId="71" showButton="0"/>
    <filterColumn colId="72" showButton="0"/>
    <filterColumn colId="73"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2" showButton="0"/>
    <filterColumn colId="93" showButton="0"/>
    <filterColumn colId="94" showButton="0"/>
    <filterColumn colId="96" showButton="0"/>
    <filterColumn colId="97" showButton="0"/>
    <filterColumn colId="98" showButton="0"/>
    <filterColumn colId="99" showButton="0"/>
    <filterColumn colId="101" showButton="0"/>
    <filterColumn colId="102" showButton="0"/>
    <filterColumn colId="103" showButton="0"/>
    <filterColumn colId="105" showButton="0"/>
    <filterColumn colId="106" showButton="0"/>
    <filterColumn colId="107" showButton="0"/>
    <filterColumn colId="108" showButton="0"/>
    <filterColumn colId="110" showButton="0"/>
    <filterColumn colId="111" showButton="0"/>
    <filterColumn colId="112" showButton="0"/>
    <filterColumn colId="114" showButton="0"/>
    <filterColumn colId="115" showButton="0"/>
    <filterColumn colId="116" showButton="0"/>
    <filterColumn colId="118" showButton="0"/>
    <filterColumn colId="119" showButton="0"/>
    <filterColumn colId="120" showButton="0"/>
    <filterColumn colId="122" showButton="0"/>
    <filterColumn colId="123" showButton="0"/>
    <filterColumn colId="124" showButton="0"/>
    <filterColumn colId="125" showButton="0"/>
    <filterColumn colId="127" showButton="0"/>
    <filterColumn colId="128" showButton="0"/>
    <filterColumn colId="129" showButton="0"/>
    <filterColumn colId="131" showButton="0"/>
    <filterColumn colId="132" showButton="0"/>
    <filterColumn colId="133" showButton="0"/>
    <filterColumn colId="135" showButton="0"/>
    <filterColumn colId="136" showButton="0"/>
    <filterColumn colId="137" showButton="0"/>
    <filterColumn colId="138" showButton="0"/>
  </autoFilter>
  <mergeCells count="26">
    <mergeCell ref="CP3:CS3"/>
    <mergeCell ref="CT3:CX3"/>
    <mergeCell ref="EC3:EF3"/>
    <mergeCell ref="EG3:EK3"/>
    <mergeCell ref="DC3:DG3"/>
    <mergeCell ref="DH3:DK3"/>
    <mergeCell ref="DL3:DO3"/>
    <mergeCell ref="DP3:DS3"/>
    <mergeCell ref="DT3:DX3"/>
    <mergeCell ref="DY3:EB3"/>
    <mergeCell ref="DH2:DS2"/>
    <mergeCell ref="DT2:EF2"/>
    <mergeCell ref="BC3:BF3"/>
    <mergeCell ref="BG3:BK3"/>
    <mergeCell ref="BL3:BO3"/>
    <mergeCell ref="BP3:BS3"/>
    <mergeCell ref="BT3:BX3"/>
    <mergeCell ref="CY3:DB3"/>
    <mergeCell ref="BG2:BS2"/>
    <mergeCell ref="BT2:CF2"/>
    <mergeCell ref="CG2:CS2"/>
    <mergeCell ref="CT2:DG2"/>
    <mergeCell ref="BY3:CB3"/>
    <mergeCell ref="CC3:CF3"/>
    <mergeCell ref="CG3:CK3"/>
    <mergeCell ref="CL3:CO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69"/>
  <sheetViews>
    <sheetView zoomScale="90" zoomScaleNormal="90" workbookViewId="0">
      <pane xSplit="54" ySplit="3" topLeftCell="BC4" activePane="bottomRight" state="frozen"/>
      <selection activeCell="A2" sqref="A2"/>
      <selection pane="topRight" activeCell="BC2" sqref="BC2"/>
      <selection pane="bottomLeft" activeCell="A4" sqref="A4"/>
      <selection pane="bottomRight" activeCell="CC12" sqref="CC12:CE12"/>
    </sheetView>
  </sheetViews>
  <sheetFormatPr defaultColWidth="10.85546875" defaultRowHeight="15"/>
  <cols>
    <col min="1" max="1" width="13.5703125" style="143" customWidth="1"/>
    <col min="2" max="2" width="19.42578125" customWidth="1"/>
    <col min="3" max="3" width="21.7109375" hidden="1" customWidth="1"/>
    <col min="4" max="4" width="11" hidden="1" customWidth="1"/>
    <col min="5" max="5" width="24.7109375" hidden="1" customWidth="1"/>
    <col min="6" max="53" width="3.28515625" hidden="1" customWidth="1"/>
    <col min="54" max="54" width="17.5703125" bestFit="1" customWidth="1"/>
    <col min="55" max="79" width="1.28515625" customWidth="1"/>
    <col min="80" max="80" width="1.7109375" customWidth="1"/>
    <col min="81" max="141" width="1.28515625" customWidth="1"/>
    <col min="142" max="156" width="3.28515625" customWidth="1"/>
  </cols>
  <sheetData>
    <row r="1" spans="1:156" ht="39.75" customHeight="1">
      <c r="B1" s="56" t="s">
        <v>64</v>
      </c>
      <c r="C1" s="56" t="s">
        <v>0</v>
      </c>
      <c r="D1" s="56"/>
      <c r="E1" s="56"/>
      <c r="F1" s="88">
        <v>42737</v>
      </c>
      <c r="G1" s="88">
        <f t="shared" ref="G1:BR1" si="0">F1+7</f>
        <v>42744</v>
      </c>
      <c r="H1" s="88">
        <f t="shared" si="0"/>
        <v>42751</v>
      </c>
      <c r="I1" s="88">
        <f t="shared" si="0"/>
        <v>42758</v>
      </c>
      <c r="J1" s="88">
        <f t="shared" si="0"/>
        <v>42765</v>
      </c>
      <c r="K1" s="88">
        <f t="shared" si="0"/>
        <v>42772</v>
      </c>
      <c r="L1" s="88">
        <f t="shared" si="0"/>
        <v>42779</v>
      </c>
      <c r="M1" s="88">
        <f t="shared" si="0"/>
        <v>42786</v>
      </c>
      <c r="N1" s="88">
        <f t="shared" si="0"/>
        <v>42793</v>
      </c>
      <c r="O1" s="88">
        <f t="shared" si="0"/>
        <v>42800</v>
      </c>
      <c r="P1" s="88">
        <f t="shared" si="0"/>
        <v>42807</v>
      </c>
      <c r="Q1" s="88">
        <f t="shared" si="0"/>
        <v>42814</v>
      </c>
      <c r="R1" s="88">
        <f t="shared" si="0"/>
        <v>42821</v>
      </c>
      <c r="S1" s="88">
        <f t="shared" si="0"/>
        <v>42828</v>
      </c>
      <c r="T1" s="88">
        <f t="shared" si="0"/>
        <v>42835</v>
      </c>
      <c r="U1" s="88">
        <f t="shared" si="0"/>
        <v>42842</v>
      </c>
      <c r="V1" s="88">
        <f t="shared" si="0"/>
        <v>42849</v>
      </c>
      <c r="W1" s="88">
        <f t="shared" si="0"/>
        <v>42856</v>
      </c>
      <c r="X1" s="88">
        <f t="shared" si="0"/>
        <v>42863</v>
      </c>
      <c r="Y1" s="88">
        <f t="shared" si="0"/>
        <v>42870</v>
      </c>
      <c r="Z1" s="88">
        <f t="shared" si="0"/>
        <v>42877</v>
      </c>
      <c r="AA1" s="88">
        <f t="shared" si="0"/>
        <v>42884</v>
      </c>
      <c r="AB1" s="88">
        <f t="shared" si="0"/>
        <v>42891</v>
      </c>
      <c r="AC1" s="88">
        <f t="shared" si="0"/>
        <v>42898</v>
      </c>
      <c r="AD1" s="88">
        <f t="shared" si="0"/>
        <v>42905</v>
      </c>
      <c r="AE1" s="88">
        <f t="shared" si="0"/>
        <v>42912</v>
      </c>
      <c r="AF1" s="88">
        <f t="shared" si="0"/>
        <v>42919</v>
      </c>
      <c r="AG1" s="88">
        <f t="shared" si="0"/>
        <v>42926</v>
      </c>
      <c r="AH1" s="88">
        <f t="shared" si="0"/>
        <v>42933</v>
      </c>
      <c r="AI1" s="88">
        <f t="shared" si="0"/>
        <v>42940</v>
      </c>
      <c r="AJ1" s="88">
        <f t="shared" si="0"/>
        <v>42947</v>
      </c>
      <c r="AK1" s="88">
        <f t="shared" si="0"/>
        <v>42954</v>
      </c>
      <c r="AL1" s="88">
        <f t="shared" si="0"/>
        <v>42961</v>
      </c>
      <c r="AM1" s="88">
        <f t="shared" si="0"/>
        <v>42968</v>
      </c>
      <c r="AN1" s="88">
        <f t="shared" si="0"/>
        <v>42975</v>
      </c>
      <c r="AO1" s="88">
        <f t="shared" si="0"/>
        <v>42982</v>
      </c>
      <c r="AP1" s="88">
        <f t="shared" si="0"/>
        <v>42989</v>
      </c>
      <c r="AQ1" s="88">
        <f t="shared" si="0"/>
        <v>42996</v>
      </c>
      <c r="AR1" s="132">
        <f t="shared" si="0"/>
        <v>43003</v>
      </c>
      <c r="AS1" s="88">
        <f t="shared" si="0"/>
        <v>43010</v>
      </c>
      <c r="AT1" s="88">
        <f t="shared" si="0"/>
        <v>43017</v>
      </c>
      <c r="AU1" s="88">
        <f t="shared" si="0"/>
        <v>43024</v>
      </c>
      <c r="AV1" s="88">
        <f t="shared" si="0"/>
        <v>43031</v>
      </c>
      <c r="AW1" s="88">
        <f t="shared" si="0"/>
        <v>43038</v>
      </c>
      <c r="AX1" s="88">
        <f t="shared" si="0"/>
        <v>43045</v>
      </c>
      <c r="AY1" s="88">
        <f t="shared" si="0"/>
        <v>43052</v>
      </c>
      <c r="AZ1" s="88">
        <f t="shared" si="0"/>
        <v>43059</v>
      </c>
      <c r="BA1" s="88">
        <f t="shared" si="0"/>
        <v>43066</v>
      </c>
      <c r="BB1" s="56" t="s">
        <v>188</v>
      </c>
      <c r="BC1" s="88">
        <f>BA1+7</f>
        <v>43073</v>
      </c>
      <c r="BD1" s="88">
        <f t="shared" si="0"/>
        <v>43080</v>
      </c>
      <c r="BE1" s="88">
        <f t="shared" si="0"/>
        <v>43087</v>
      </c>
      <c r="BF1" s="88">
        <f t="shared" si="0"/>
        <v>43094</v>
      </c>
      <c r="BG1" s="88">
        <f t="shared" si="0"/>
        <v>43101</v>
      </c>
      <c r="BH1" s="132">
        <f t="shared" si="0"/>
        <v>43108</v>
      </c>
      <c r="BI1" s="88">
        <f t="shared" si="0"/>
        <v>43115</v>
      </c>
      <c r="BJ1" s="141">
        <f t="shared" si="0"/>
        <v>43122</v>
      </c>
      <c r="BK1" s="88">
        <f t="shared" si="0"/>
        <v>43129</v>
      </c>
      <c r="BL1" s="88">
        <f t="shared" si="0"/>
        <v>43136</v>
      </c>
      <c r="BM1" s="88">
        <f t="shared" si="0"/>
        <v>43143</v>
      </c>
      <c r="BN1" s="141">
        <f t="shared" si="0"/>
        <v>43150</v>
      </c>
      <c r="BO1" s="88">
        <f t="shared" si="0"/>
        <v>43157</v>
      </c>
      <c r="BP1" s="132">
        <f t="shared" si="0"/>
        <v>43164</v>
      </c>
      <c r="BQ1" s="132">
        <f t="shared" si="0"/>
        <v>43171</v>
      </c>
      <c r="BR1" s="141">
        <f t="shared" si="0"/>
        <v>43178</v>
      </c>
      <c r="BS1" s="88">
        <f t="shared" ref="BS1:ED1" si="1">BR1+7</f>
        <v>43185</v>
      </c>
      <c r="BT1" s="88">
        <f t="shared" si="1"/>
        <v>43192</v>
      </c>
      <c r="BU1" s="88">
        <f t="shared" si="1"/>
        <v>43199</v>
      </c>
      <c r="BV1" s="88">
        <f t="shared" si="1"/>
        <v>43206</v>
      </c>
      <c r="BW1" s="141">
        <f t="shared" si="1"/>
        <v>43213</v>
      </c>
      <c r="BX1" s="88">
        <f t="shared" si="1"/>
        <v>43220</v>
      </c>
      <c r="BY1" s="88">
        <f t="shared" si="1"/>
        <v>43227</v>
      </c>
      <c r="BZ1" s="132">
        <f t="shared" si="1"/>
        <v>43234</v>
      </c>
      <c r="CA1" s="141">
        <f t="shared" si="1"/>
        <v>43241</v>
      </c>
      <c r="CB1" s="88">
        <f t="shared" si="1"/>
        <v>43248</v>
      </c>
      <c r="CC1" s="88">
        <f t="shared" si="1"/>
        <v>43255</v>
      </c>
      <c r="CD1" s="88">
        <f>CC1+7</f>
        <v>43262</v>
      </c>
      <c r="CE1" s="141">
        <f t="shared" si="1"/>
        <v>43269</v>
      </c>
      <c r="CF1" s="88">
        <f t="shared" si="1"/>
        <v>43276</v>
      </c>
      <c r="CG1" s="132">
        <f t="shared" si="1"/>
        <v>43283</v>
      </c>
      <c r="CH1" s="88">
        <f t="shared" si="1"/>
        <v>43290</v>
      </c>
      <c r="CI1" s="88">
        <f t="shared" si="1"/>
        <v>43297</v>
      </c>
      <c r="CJ1" s="141">
        <f t="shared" si="1"/>
        <v>43304</v>
      </c>
      <c r="CK1" s="132">
        <f t="shared" si="1"/>
        <v>43311</v>
      </c>
      <c r="CL1" s="88">
        <f t="shared" si="1"/>
        <v>43318</v>
      </c>
      <c r="CM1" s="88">
        <f t="shared" si="1"/>
        <v>43325</v>
      </c>
      <c r="CN1" s="141">
        <f t="shared" si="1"/>
        <v>43332</v>
      </c>
      <c r="CO1" s="132">
        <f t="shared" si="1"/>
        <v>43339</v>
      </c>
      <c r="CP1" s="88">
        <f t="shared" si="1"/>
        <v>43346</v>
      </c>
      <c r="CQ1" s="132">
        <f t="shared" si="1"/>
        <v>43353</v>
      </c>
      <c r="CR1" s="88">
        <f t="shared" si="1"/>
        <v>43360</v>
      </c>
      <c r="CS1" s="141">
        <f t="shared" si="1"/>
        <v>43367</v>
      </c>
      <c r="CT1" s="88">
        <f t="shared" si="1"/>
        <v>43374</v>
      </c>
      <c r="CU1" s="88">
        <f t="shared" si="1"/>
        <v>43381</v>
      </c>
      <c r="CV1" s="132">
        <f t="shared" si="1"/>
        <v>43388</v>
      </c>
      <c r="CW1" s="141">
        <f t="shared" si="1"/>
        <v>43395</v>
      </c>
      <c r="CX1" s="132">
        <f t="shared" si="1"/>
        <v>43402</v>
      </c>
      <c r="CY1" s="88">
        <f t="shared" si="1"/>
        <v>43409</v>
      </c>
      <c r="CZ1" s="132">
        <f t="shared" si="1"/>
        <v>43416</v>
      </c>
      <c r="DA1" s="141">
        <f t="shared" si="1"/>
        <v>43423</v>
      </c>
      <c r="DB1" s="88">
        <f t="shared" si="1"/>
        <v>43430</v>
      </c>
      <c r="DC1" s="88">
        <f t="shared" si="1"/>
        <v>43437</v>
      </c>
      <c r="DD1" s="88">
        <f t="shared" si="1"/>
        <v>43444</v>
      </c>
      <c r="DE1" s="88">
        <f t="shared" si="1"/>
        <v>43451</v>
      </c>
      <c r="DF1" s="141">
        <f t="shared" si="1"/>
        <v>43458</v>
      </c>
      <c r="DG1" s="88">
        <f t="shared" si="1"/>
        <v>43465</v>
      </c>
      <c r="DH1" s="88">
        <f t="shared" si="1"/>
        <v>43472</v>
      </c>
      <c r="DI1" s="88">
        <f t="shared" si="1"/>
        <v>43479</v>
      </c>
      <c r="DJ1" s="88">
        <f t="shared" si="1"/>
        <v>43486</v>
      </c>
      <c r="DK1" s="88">
        <f t="shared" si="1"/>
        <v>43493</v>
      </c>
      <c r="DL1" s="88">
        <f t="shared" si="1"/>
        <v>43500</v>
      </c>
      <c r="DM1" s="88">
        <f t="shared" si="1"/>
        <v>43507</v>
      </c>
      <c r="DN1" s="88">
        <f t="shared" si="1"/>
        <v>43514</v>
      </c>
      <c r="DO1" s="88">
        <f t="shared" si="1"/>
        <v>43521</v>
      </c>
      <c r="DP1" s="88">
        <f t="shared" si="1"/>
        <v>43528</v>
      </c>
      <c r="DQ1" s="88">
        <f t="shared" si="1"/>
        <v>43535</v>
      </c>
      <c r="DR1" s="88">
        <f t="shared" si="1"/>
        <v>43542</v>
      </c>
      <c r="DS1" s="88">
        <f t="shared" si="1"/>
        <v>43549</v>
      </c>
      <c r="DT1" s="88">
        <f t="shared" si="1"/>
        <v>43556</v>
      </c>
      <c r="DU1" s="88">
        <f t="shared" si="1"/>
        <v>43563</v>
      </c>
      <c r="DV1" s="88">
        <f t="shared" si="1"/>
        <v>43570</v>
      </c>
      <c r="DW1" s="88">
        <f t="shared" si="1"/>
        <v>43577</v>
      </c>
      <c r="DX1" s="88">
        <f t="shared" si="1"/>
        <v>43584</v>
      </c>
      <c r="DY1" s="88">
        <f t="shared" si="1"/>
        <v>43591</v>
      </c>
      <c r="DZ1" s="88">
        <f t="shared" si="1"/>
        <v>43598</v>
      </c>
      <c r="EA1" s="88">
        <f t="shared" si="1"/>
        <v>43605</v>
      </c>
      <c r="EB1" s="88">
        <f t="shared" si="1"/>
        <v>43612</v>
      </c>
      <c r="EC1" s="88">
        <f t="shared" si="1"/>
        <v>43619</v>
      </c>
      <c r="ED1" s="88">
        <f t="shared" si="1"/>
        <v>43626</v>
      </c>
      <c r="EE1" s="88">
        <f t="shared" ref="EE1:EZ1" si="2">ED1+7</f>
        <v>43633</v>
      </c>
      <c r="EF1" s="88">
        <f t="shared" si="2"/>
        <v>43640</v>
      </c>
      <c r="EG1" s="88">
        <f t="shared" si="2"/>
        <v>43647</v>
      </c>
      <c r="EH1" s="88">
        <f t="shared" si="2"/>
        <v>43654</v>
      </c>
      <c r="EI1" s="88">
        <f t="shared" si="2"/>
        <v>43661</v>
      </c>
      <c r="EJ1" s="88">
        <f t="shared" si="2"/>
        <v>43668</v>
      </c>
      <c r="EK1" s="88">
        <f t="shared" si="2"/>
        <v>43675</v>
      </c>
      <c r="EL1" s="88">
        <f t="shared" si="2"/>
        <v>43682</v>
      </c>
      <c r="EM1" s="88">
        <f t="shared" si="2"/>
        <v>43689</v>
      </c>
      <c r="EN1" s="88">
        <f t="shared" si="2"/>
        <v>43696</v>
      </c>
      <c r="EO1" s="88">
        <f t="shared" si="2"/>
        <v>43703</v>
      </c>
      <c r="EP1" s="88">
        <f t="shared" si="2"/>
        <v>43710</v>
      </c>
      <c r="EQ1" s="88">
        <f t="shared" si="2"/>
        <v>43717</v>
      </c>
      <c r="ER1" s="88">
        <f t="shared" si="2"/>
        <v>43724</v>
      </c>
      <c r="ES1" s="88">
        <f t="shared" si="2"/>
        <v>43731</v>
      </c>
      <c r="ET1" s="88">
        <f t="shared" si="2"/>
        <v>43738</v>
      </c>
      <c r="EU1" s="88">
        <f t="shared" si="2"/>
        <v>43745</v>
      </c>
      <c r="EV1" s="88">
        <f t="shared" si="2"/>
        <v>43752</v>
      </c>
      <c r="EW1" s="88">
        <f t="shared" si="2"/>
        <v>43759</v>
      </c>
      <c r="EX1" s="88">
        <f t="shared" si="2"/>
        <v>43766</v>
      </c>
      <c r="EY1" s="88">
        <f t="shared" si="2"/>
        <v>43773</v>
      </c>
      <c r="EZ1" s="88">
        <f t="shared" si="2"/>
        <v>43780</v>
      </c>
    </row>
    <row r="2" spans="1:156" ht="15.75" thickBot="1">
      <c r="A2"/>
      <c r="BG2" s="642" t="s">
        <v>57</v>
      </c>
      <c r="BH2" s="642"/>
      <c r="BI2" s="642"/>
      <c r="BJ2" s="642"/>
      <c r="BK2" s="642"/>
      <c r="BL2" s="642"/>
      <c r="BM2" s="642"/>
      <c r="BN2" s="642"/>
      <c r="BO2" s="642"/>
      <c r="BP2" s="642"/>
      <c r="BQ2" s="642"/>
      <c r="BR2" s="642"/>
      <c r="BS2" s="642"/>
      <c r="BT2" s="642" t="s">
        <v>58</v>
      </c>
      <c r="BU2" s="642"/>
      <c r="BV2" s="642"/>
      <c r="BW2" s="642"/>
      <c r="BX2" s="642"/>
      <c r="BY2" s="642"/>
      <c r="BZ2" s="642"/>
      <c r="CA2" s="642"/>
      <c r="CB2" s="642"/>
      <c r="CC2" s="642"/>
      <c r="CD2" s="642"/>
      <c r="CE2" s="642"/>
      <c r="CF2" s="642"/>
      <c r="CG2" s="642" t="s">
        <v>59</v>
      </c>
      <c r="CH2" s="642"/>
      <c r="CI2" s="642"/>
      <c r="CJ2" s="642"/>
      <c r="CK2" s="642"/>
      <c r="CL2" s="642"/>
      <c r="CM2" s="642"/>
      <c r="CN2" s="642"/>
      <c r="CO2" s="642"/>
      <c r="CP2" s="642"/>
      <c r="CQ2" s="642"/>
      <c r="CR2" s="642"/>
      <c r="CS2" s="642"/>
      <c r="CT2" s="642" t="s">
        <v>60</v>
      </c>
      <c r="CU2" s="642"/>
      <c r="CV2" s="642"/>
      <c r="CW2" s="642"/>
      <c r="CX2" s="642"/>
      <c r="CY2" s="642"/>
      <c r="CZ2" s="642"/>
      <c r="DA2" s="642"/>
      <c r="DB2" s="642"/>
      <c r="DC2" s="642"/>
      <c r="DD2" s="642"/>
      <c r="DE2" s="642"/>
      <c r="DF2" s="642"/>
      <c r="DG2" s="642"/>
    </row>
    <row r="3" spans="1:156" ht="15.75" thickBot="1">
      <c r="B3" s="259"/>
      <c r="C3" s="259"/>
      <c r="D3" s="259"/>
      <c r="E3" s="259"/>
      <c r="F3" s="260"/>
      <c r="G3" s="260"/>
      <c r="H3" s="260"/>
      <c r="I3" s="260"/>
      <c r="J3" s="260"/>
      <c r="K3" s="260"/>
      <c r="L3" s="260"/>
      <c r="M3" s="260"/>
      <c r="N3" s="260"/>
      <c r="O3" s="260"/>
      <c r="P3" s="260"/>
      <c r="Q3" s="260"/>
      <c r="R3" s="260"/>
      <c r="S3" s="260"/>
      <c r="T3" s="260"/>
      <c r="U3" s="260"/>
      <c r="V3" s="260"/>
      <c r="W3" s="260"/>
      <c r="X3" s="260"/>
      <c r="Y3" s="260"/>
      <c r="Z3" s="260"/>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59"/>
      <c r="BC3" s="643" t="s">
        <v>206</v>
      </c>
      <c r="BD3" s="644"/>
      <c r="BE3" s="644"/>
      <c r="BF3" s="645"/>
      <c r="BG3" s="646" t="s">
        <v>207</v>
      </c>
      <c r="BH3" s="647"/>
      <c r="BI3" s="647"/>
      <c r="BJ3" s="647"/>
      <c r="BK3" s="648"/>
      <c r="BL3" s="643" t="s">
        <v>208</v>
      </c>
      <c r="BM3" s="644"/>
      <c r="BN3" s="644"/>
      <c r="BO3" s="645"/>
      <c r="BP3" s="649" t="s">
        <v>209</v>
      </c>
      <c r="BQ3" s="649"/>
      <c r="BR3" s="649"/>
      <c r="BS3" s="649"/>
      <c r="BT3" s="650" t="s">
        <v>210</v>
      </c>
      <c r="BU3" s="651"/>
      <c r="BV3" s="651"/>
      <c r="BW3" s="651"/>
      <c r="BX3" s="652"/>
      <c r="BY3" s="649" t="s">
        <v>211</v>
      </c>
      <c r="BZ3" s="649"/>
      <c r="CA3" s="649"/>
      <c r="CB3" s="649"/>
      <c r="CC3" s="650" t="s">
        <v>212</v>
      </c>
      <c r="CD3" s="651"/>
      <c r="CE3" s="651"/>
      <c r="CF3" s="652"/>
      <c r="CG3" s="649" t="s">
        <v>213</v>
      </c>
      <c r="CH3" s="649"/>
      <c r="CI3" s="649"/>
      <c r="CJ3" s="649"/>
      <c r="CK3" s="649"/>
      <c r="CL3" s="650" t="s">
        <v>214</v>
      </c>
      <c r="CM3" s="651"/>
      <c r="CN3" s="651"/>
      <c r="CO3" s="652"/>
      <c r="CP3" s="649" t="s">
        <v>215</v>
      </c>
      <c r="CQ3" s="649"/>
      <c r="CR3" s="649"/>
      <c r="CS3" s="649"/>
      <c r="CT3" s="650" t="s">
        <v>216</v>
      </c>
      <c r="CU3" s="651"/>
      <c r="CV3" s="651"/>
      <c r="CW3" s="651"/>
      <c r="CX3" s="652"/>
      <c r="CY3" s="649" t="s">
        <v>217</v>
      </c>
      <c r="CZ3" s="649"/>
      <c r="DA3" s="649"/>
      <c r="DB3" s="649"/>
      <c r="DC3" s="650" t="s">
        <v>206</v>
      </c>
      <c r="DD3" s="651"/>
      <c r="DE3" s="651"/>
      <c r="DF3" s="651"/>
      <c r="DG3" s="652"/>
      <c r="DH3" s="649" t="s">
        <v>207</v>
      </c>
      <c r="DI3" s="649"/>
      <c r="DJ3" s="649"/>
      <c r="DK3" s="649"/>
      <c r="DL3" s="650" t="s">
        <v>208</v>
      </c>
      <c r="DM3" s="651"/>
      <c r="DN3" s="651"/>
      <c r="DO3" s="652"/>
      <c r="DP3" s="649" t="s">
        <v>209</v>
      </c>
      <c r="DQ3" s="649"/>
      <c r="DR3" s="649"/>
      <c r="DS3" s="649"/>
      <c r="DT3" s="650" t="s">
        <v>210</v>
      </c>
      <c r="DU3" s="651"/>
      <c r="DV3" s="651"/>
      <c r="DW3" s="651"/>
      <c r="DX3" s="652"/>
      <c r="DY3" s="649" t="s">
        <v>211</v>
      </c>
      <c r="DZ3" s="649"/>
      <c r="EA3" s="649"/>
      <c r="EB3" s="649"/>
      <c r="EC3" s="650" t="s">
        <v>212</v>
      </c>
      <c r="ED3" s="651"/>
      <c r="EE3" s="651"/>
      <c r="EF3" s="652"/>
      <c r="EG3" s="649" t="s">
        <v>213</v>
      </c>
      <c r="EH3" s="649"/>
      <c r="EI3" s="649"/>
      <c r="EJ3" s="649"/>
      <c r="EK3" s="653"/>
      <c r="EL3" s="256"/>
      <c r="EM3" s="256"/>
      <c r="EN3" s="256"/>
      <c r="EO3" s="256"/>
      <c r="EP3" s="256"/>
      <c r="EQ3" s="256"/>
      <c r="ER3" s="256"/>
      <c r="ES3" s="256"/>
      <c r="ET3" s="256"/>
      <c r="EU3" s="256"/>
      <c r="EV3" s="256"/>
      <c r="EW3" s="256"/>
      <c r="EX3" s="256"/>
      <c r="EY3" s="256"/>
      <c r="EZ3" s="256"/>
    </row>
    <row r="4" spans="1:156">
      <c r="A4"/>
      <c r="B4" s="245" t="s">
        <v>187</v>
      </c>
      <c r="C4" s="261"/>
      <c r="D4" s="261"/>
      <c r="E4" s="261"/>
      <c r="F4" s="261"/>
      <c r="G4" s="261"/>
      <c r="H4" s="261"/>
      <c r="I4" s="261"/>
      <c r="J4" s="261"/>
      <c r="K4" s="261"/>
      <c r="L4" s="261"/>
      <c r="M4" s="261"/>
      <c r="N4" s="261"/>
      <c r="O4" s="261"/>
      <c r="P4" s="261"/>
      <c r="Q4" s="261"/>
      <c r="R4" s="261"/>
      <c r="S4" s="261"/>
      <c r="T4" s="261"/>
      <c r="U4" s="261"/>
      <c r="V4" s="261"/>
      <c r="W4" s="261"/>
      <c r="X4" s="261"/>
      <c r="Y4" s="261"/>
      <c r="Z4" s="261"/>
      <c r="AA4" s="261"/>
      <c r="AB4" s="261"/>
      <c r="AC4" s="261"/>
      <c r="AD4" s="261"/>
      <c r="AE4" s="261"/>
      <c r="AF4" s="261"/>
      <c r="AG4" s="261"/>
      <c r="AH4" s="261"/>
      <c r="AI4" s="261"/>
      <c r="AJ4" s="261"/>
      <c r="AK4" s="261"/>
      <c r="AL4" s="261"/>
      <c r="AM4" s="261"/>
      <c r="AN4" s="261"/>
      <c r="AO4" s="261"/>
      <c r="AP4" s="261"/>
      <c r="AQ4" s="261"/>
      <c r="AR4" s="261"/>
      <c r="AS4" s="261"/>
      <c r="AT4" s="261"/>
      <c r="AU4" s="261"/>
      <c r="AV4" s="261"/>
      <c r="AW4" s="261"/>
      <c r="AX4" s="261"/>
      <c r="AY4" s="261"/>
      <c r="AZ4" s="261"/>
      <c r="BA4" s="261"/>
      <c r="BB4" s="255" t="s">
        <v>221</v>
      </c>
      <c r="BC4" s="262"/>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261"/>
      <c r="CF4" s="261"/>
      <c r="CG4" s="261"/>
      <c r="CH4" s="261"/>
      <c r="CI4" s="261"/>
      <c r="CJ4" s="261"/>
      <c r="CK4" s="261"/>
      <c r="CL4" s="261"/>
      <c r="CM4" s="261"/>
      <c r="CN4" s="261"/>
      <c r="CO4" s="261"/>
      <c r="CP4" s="261"/>
      <c r="CQ4" s="261"/>
      <c r="CR4" s="261"/>
      <c r="CS4" s="261"/>
      <c r="CT4" s="261"/>
      <c r="CU4" s="261"/>
      <c r="CV4" s="261"/>
      <c r="CW4" s="261"/>
      <c r="CX4" s="261"/>
      <c r="CY4" s="261"/>
      <c r="CZ4" s="261"/>
      <c r="DA4" s="261"/>
      <c r="DB4" s="261"/>
      <c r="DC4" s="261"/>
      <c r="DD4" s="261"/>
      <c r="DE4" s="261"/>
      <c r="DF4" s="261"/>
      <c r="DG4" s="263"/>
      <c r="DH4" s="261"/>
      <c r="DI4" s="261"/>
      <c r="DJ4" s="261"/>
      <c r="DK4" s="261"/>
      <c r="DL4" s="261"/>
      <c r="DM4" s="261"/>
      <c r="DN4" s="261"/>
      <c r="DO4" s="261"/>
      <c r="DP4" s="261"/>
      <c r="DQ4" s="261"/>
      <c r="DR4" s="261"/>
      <c r="DS4" s="261"/>
      <c r="DT4" s="261"/>
      <c r="DU4" s="261"/>
      <c r="DV4" s="261"/>
      <c r="DW4" s="261"/>
      <c r="DX4" s="261"/>
      <c r="DY4" s="261"/>
      <c r="DZ4" s="261"/>
      <c r="EA4" s="261"/>
      <c r="EB4" s="261"/>
      <c r="EC4" s="261"/>
      <c r="ED4" s="261"/>
      <c r="EE4" s="261"/>
      <c r="EF4" s="261"/>
      <c r="EG4" s="261"/>
      <c r="EH4" s="261"/>
      <c r="EI4" s="261"/>
      <c r="EJ4" s="261"/>
      <c r="EK4" s="264"/>
    </row>
    <row r="5" spans="1:156" s="220" customFormat="1" ht="9" customHeight="1">
      <c r="B5" s="246" t="s">
        <v>189</v>
      </c>
      <c r="C5" s="247"/>
      <c r="D5" s="247"/>
      <c r="E5" s="247"/>
      <c r="F5" s="247"/>
      <c r="G5" s="247"/>
      <c r="H5" s="247"/>
      <c r="I5" s="247"/>
      <c r="J5" s="247"/>
      <c r="K5" s="247"/>
      <c r="L5" s="247"/>
      <c r="M5" s="247"/>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8"/>
      <c r="BC5" s="284"/>
      <c r="BD5" s="285" t="s">
        <v>115</v>
      </c>
      <c r="BE5" s="285"/>
      <c r="BF5" s="286"/>
      <c r="BG5" s="284"/>
      <c r="BH5" s="285"/>
      <c r="BI5" s="285"/>
      <c r="BJ5" s="285"/>
      <c r="BK5" s="286"/>
      <c r="BL5" s="284"/>
      <c r="BM5" s="285"/>
      <c r="BN5" s="285"/>
      <c r="BO5" s="286"/>
      <c r="BP5" s="284"/>
      <c r="BQ5" s="285"/>
      <c r="BR5" s="225"/>
      <c r="BS5" s="226"/>
      <c r="BT5" s="224"/>
      <c r="BU5" s="225"/>
      <c r="BV5" s="225"/>
      <c r="BW5" s="225"/>
      <c r="BX5" s="226"/>
      <c r="BY5" s="224"/>
      <c r="BZ5" s="225"/>
      <c r="CA5" s="225"/>
      <c r="CB5" s="226"/>
      <c r="CC5" s="224"/>
      <c r="CD5" s="225"/>
      <c r="CE5" s="225"/>
      <c r="CF5" s="226"/>
      <c r="CG5" s="224"/>
      <c r="CH5" s="225"/>
      <c r="CI5" s="225"/>
      <c r="CJ5" s="225"/>
      <c r="CK5" s="226"/>
      <c r="CL5" s="224"/>
      <c r="CM5" s="225"/>
      <c r="CN5" s="225"/>
      <c r="CO5" s="226"/>
      <c r="CP5" s="224"/>
      <c r="CQ5" s="225"/>
      <c r="CR5" s="225"/>
      <c r="CS5" s="226"/>
      <c r="CT5" s="224"/>
      <c r="CU5" s="225"/>
      <c r="CV5" s="225"/>
      <c r="CW5" s="225"/>
      <c r="CX5" s="226"/>
      <c r="CY5" s="224"/>
      <c r="CZ5" s="225"/>
      <c r="DA5" s="225"/>
      <c r="DB5" s="226"/>
      <c r="DC5" s="224"/>
      <c r="DD5" s="225"/>
      <c r="DE5" s="225"/>
      <c r="DF5" s="225"/>
      <c r="DG5" s="257"/>
      <c r="DH5" s="225"/>
      <c r="DI5" s="225"/>
      <c r="DJ5" s="225"/>
      <c r="DK5" s="226"/>
      <c r="DL5" s="224"/>
      <c r="DM5" s="225"/>
      <c r="DN5" s="225"/>
      <c r="DO5" s="226"/>
      <c r="DP5" s="224"/>
      <c r="DQ5" s="225"/>
      <c r="DR5" s="225"/>
      <c r="DS5" s="226"/>
      <c r="DT5" s="224"/>
      <c r="DU5" s="225"/>
      <c r="DV5" s="225"/>
      <c r="DW5" s="225"/>
      <c r="DX5" s="226"/>
      <c r="DY5" s="224"/>
      <c r="DZ5" s="225"/>
      <c r="EA5" s="225"/>
      <c r="EB5" s="226"/>
      <c r="EC5" s="224"/>
      <c r="ED5" s="225"/>
      <c r="EE5" s="225"/>
      <c r="EF5" s="226"/>
      <c r="EG5" s="224"/>
      <c r="EH5" s="225"/>
      <c r="EI5" s="225"/>
      <c r="EJ5" s="225"/>
      <c r="EK5" s="226"/>
    </row>
    <row r="6" spans="1:156" s="220" customFormat="1" ht="9" customHeight="1">
      <c r="B6" s="246" t="s">
        <v>194</v>
      </c>
      <c r="C6" s="247"/>
      <c r="D6" s="247"/>
      <c r="E6" s="247"/>
      <c r="F6" s="247"/>
      <c r="G6" s="247"/>
      <c r="H6" s="247"/>
      <c r="I6" s="247"/>
      <c r="J6" s="247"/>
      <c r="K6" s="247"/>
      <c r="L6" s="247"/>
      <c r="M6" s="247"/>
      <c r="N6" s="247"/>
      <c r="O6" s="247"/>
      <c r="P6" s="247"/>
      <c r="Q6" s="247"/>
      <c r="R6" s="247"/>
      <c r="S6" s="247"/>
      <c r="T6" s="247"/>
      <c r="U6" s="247"/>
      <c r="V6" s="247"/>
      <c r="W6" s="247"/>
      <c r="X6" s="247"/>
      <c r="Y6" s="247"/>
      <c r="Z6" s="247"/>
      <c r="AA6" s="247"/>
      <c r="AB6" s="247"/>
      <c r="AC6" s="247"/>
      <c r="AD6" s="247"/>
      <c r="AE6" s="247"/>
      <c r="AF6" s="247"/>
      <c r="AG6" s="247"/>
      <c r="AH6" s="247"/>
      <c r="AI6" s="247"/>
      <c r="AJ6" s="247"/>
      <c r="AK6" s="247"/>
      <c r="AL6" s="247"/>
      <c r="AM6" s="247"/>
      <c r="AN6" s="247"/>
      <c r="AO6" s="247"/>
      <c r="AP6" s="247"/>
      <c r="AQ6" s="247"/>
      <c r="AR6" s="247"/>
      <c r="AS6" s="247"/>
      <c r="AT6" s="247"/>
      <c r="AU6" s="247"/>
      <c r="AV6" s="247"/>
      <c r="AW6" s="247"/>
      <c r="AX6" s="247"/>
      <c r="AY6" s="247"/>
      <c r="AZ6" s="247"/>
      <c r="BA6" s="247"/>
      <c r="BB6" s="248"/>
      <c r="BC6" s="224"/>
      <c r="BD6" s="225"/>
      <c r="BE6" s="225"/>
      <c r="BF6" s="226"/>
      <c r="BG6" s="224"/>
      <c r="BH6" s="225"/>
      <c r="BI6" s="225"/>
      <c r="BJ6" s="225"/>
      <c r="BK6" s="226"/>
      <c r="BL6" s="224"/>
      <c r="BM6" s="225"/>
      <c r="BN6" s="225"/>
      <c r="BO6" s="226"/>
      <c r="BP6" s="224"/>
      <c r="BQ6" s="225"/>
      <c r="BR6" s="225" t="s">
        <v>195</v>
      </c>
      <c r="BS6" s="226"/>
      <c r="BT6" s="224"/>
      <c r="BU6" s="225"/>
      <c r="BV6" s="225"/>
      <c r="BW6" s="225"/>
      <c r="BX6" s="226"/>
      <c r="BY6" s="224"/>
      <c r="BZ6" s="225"/>
      <c r="CA6" s="225"/>
      <c r="CB6" s="226"/>
      <c r="CC6" s="224"/>
      <c r="CD6" s="225"/>
      <c r="CE6" s="225"/>
      <c r="CF6" s="226"/>
      <c r="CG6" s="224"/>
      <c r="CH6" s="225"/>
      <c r="CI6" s="225"/>
      <c r="CJ6" s="225"/>
      <c r="CK6" s="226"/>
      <c r="CL6" s="224"/>
      <c r="CM6" s="225"/>
      <c r="CN6" s="225"/>
      <c r="CO6" s="226"/>
      <c r="CP6" s="224"/>
      <c r="CQ6" s="225"/>
      <c r="CR6" s="225"/>
      <c r="CS6" s="226"/>
      <c r="CT6" s="224"/>
      <c r="CU6" s="225"/>
      <c r="CV6" s="225"/>
      <c r="CW6" s="225"/>
      <c r="CX6" s="226"/>
      <c r="CY6" s="224"/>
      <c r="CZ6" s="225"/>
      <c r="DA6" s="225"/>
      <c r="DB6" s="226"/>
      <c r="DC6" s="224"/>
      <c r="DD6" s="225"/>
      <c r="DE6" s="225"/>
      <c r="DF6" s="225"/>
      <c r="DG6" s="257"/>
      <c r="DH6" s="225"/>
      <c r="DI6" s="225"/>
      <c r="DJ6" s="225"/>
      <c r="DK6" s="226"/>
      <c r="DL6" s="224"/>
      <c r="DM6" s="225"/>
      <c r="DN6" s="225"/>
      <c r="DO6" s="226"/>
      <c r="DP6" s="224"/>
      <c r="DQ6" s="225"/>
      <c r="DR6" s="225"/>
      <c r="DS6" s="226"/>
      <c r="DT6" s="224"/>
      <c r="DU6" s="225"/>
      <c r="DV6" s="225"/>
      <c r="DW6" s="225"/>
      <c r="DX6" s="226"/>
      <c r="DY6" s="224"/>
      <c r="DZ6" s="225"/>
      <c r="EA6" s="225"/>
      <c r="EB6" s="226"/>
      <c r="EC6" s="224"/>
      <c r="ED6" s="225"/>
      <c r="EE6" s="225"/>
      <c r="EF6" s="226"/>
      <c r="EG6" s="224"/>
      <c r="EH6" s="225"/>
      <c r="EI6" s="225"/>
      <c r="EJ6" s="225"/>
      <c r="EK6" s="226"/>
    </row>
    <row r="7" spans="1:156" s="220" customFormat="1" ht="9" customHeight="1">
      <c r="B7" s="246" t="s">
        <v>192</v>
      </c>
      <c r="C7" s="247"/>
      <c r="D7" s="247"/>
      <c r="E7" s="247"/>
      <c r="F7" s="247"/>
      <c r="G7" s="247"/>
      <c r="H7" s="247"/>
      <c r="I7" s="247"/>
      <c r="J7" s="247"/>
      <c r="K7" s="247"/>
      <c r="L7" s="247"/>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248"/>
      <c r="BC7" s="224"/>
      <c r="BD7" s="225"/>
      <c r="BE7" s="225"/>
      <c r="BF7" s="226"/>
      <c r="BG7" s="224"/>
      <c r="BH7" s="225"/>
      <c r="BI7" s="225"/>
      <c r="BJ7" s="225"/>
      <c r="BK7" s="226"/>
      <c r="BL7" s="224"/>
      <c r="BM7" s="225"/>
      <c r="BN7" s="225"/>
      <c r="BO7" s="226"/>
      <c r="BP7" s="224"/>
      <c r="BQ7" s="225"/>
      <c r="BR7" s="225"/>
      <c r="BS7" s="226"/>
      <c r="BT7" s="224"/>
      <c r="BU7" s="234"/>
      <c r="BV7" s="225" t="s">
        <v>225</v>
      </c>
      <c r="BW7" s="225"/>
      <c r="BX7" s="226"/>
      <c r="BY7" s="224"/>
      <c r="BZ7" s="225"/>
      <c r="CA7" s="225"/>
      <c r="CB7" s="226"/>
      <c r="CC7" s="224"/>
      <c r="CD7" s="225"/>
      <c r="CE7" s="225"/>
      <c r="CF7" s="226"/>
      <c r="CG7" s="224"/>
      <c r="CH7" s="225"/>
      <c r="CI7" s="225"/>
      <c r="CJ7" s="225"/>
      <c r="CK7" s="226"/>
      <c r="CL7" s="224"/>
      <c r="CM7" s="225"/>
      <c r="CN7" s="225"/>
      <c r="CO7" s="226"/>
      <c r="CP7" s="224"/>
      <c r="CQ7" s="225"/>
      <c r="CR7" s="225"/>
      <c r="CS7" s="226"/>
      <c r="CT7" s="224"/>
      <c r="CU7" s="225"/>
      <c r="CV7" s="225"/>
      <c r="CW7" s="225"/>
      <c r="CX7" s="226"/>
      <c r="CY7" s="224"/>
      <c r="CZ7" s="225"/>
      <c r="DA7" s="225"/>
      <c r="DB7" s="226"/>
      <c r="DC7" s="224"/>
      <c r="DD7" s="225"/>
      <c r="DE7" s="225"/>
      <c r="DF7" s="225"/>
      <c r="DG7" s="257"/>
      <c r="DH7" s="225"/>
      <c r="DI7" s="225"/>
      <c r="DJ7" s="225"/>
      <c r="DK7" s="226"/>
      <c r="DL7" s="224"/>
      <c r="DM7" s="225"/>
      <c r="DN7" s="225"/>
      <c r="DO7" s="226"/>
      <c r="DP7" s="224"/>
      <c r="DQ7" s="225"/>
      <c r="DR7" s="225"/>
      <c r="DS7" s="226"/>
      <c r="DT7" s="224"/>
      <c r="DU7" s="225"/>
      <c r="DV7" s="225"/>
      <c r="DW7" s="225"/>
      <c r="DX7" s="226"/>
      <c r="DY7" s="224"/>
      <c r="DZ7" s="225"/>
      <c r="EA7" s="225"/>
      <c r="EB7" s="226"/>
      <c r="EC7" s="224"/>
      <c r="ED7" s="225"/>
      <c r="EE7" s="225"/>
      <c r="EF7" s="226"/>
      <c r="EG7" s="224"/>
      <c r="EH7" s="225"/>
      <c r="EI7" s="225"/>
      <c r="EJ7" s="225"/>
      <c r="EK7" s="226"/>
    </row>
    <row r="8" spans="1:156" s="220" customFormat="1" ht="9" customHeight="1">
      <c r="B8" s="246" t="s">
        <v>190</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8"/>
      <c r="BC8" s="224"/>
      <c r="BD8" s="225"/>
      <c r="BE8" s="225"/>
      <c r="BF8" s="226"/>
      <c r="BG8" s="224"/>
      <c r="BH8" s="225"/>
      <c r="BI8" s="225"/>
      <c r="BJ8" s="225"/>
      <c r="BK8" s="226"/>
      <c r="BL8" s="224"/>
      <c r="BM8" s="225"/>
      <c r="BN8" s="225"/>
      <c r="BO8" s="226"/>
      <c r="BP8" s="224"/>
      <c r="BQ8" s="225"/>
      <c r="BR8" s="225"/>
      <c r="BS8" s="226"/>
      <c r="BT8" s="224"/>
      <c r="BU8" s="235"/>
      <c r="BV8" s="235"/>
      <c r="BW8" s="225"/>
      <c r="BX8" s="226"/>
      <c r="BY8" s="224"/>
      <c r="BZ8" s="225"/>
      <c r="CA8" s="225"/>
      <c r="CB8" s="226"/>
      <c r="CC8" s="224"/>
      <c r="CD8" s="225"/>
      <c r="CE8" s="225"/>
      <c r="CF8" s="226"/>
      <c r="CG8" s="224"/>
      <c r="CH8" s="225"/>
      <c r="CI8" s="225"/>
      <c r="CJ8" s="225"/>
      <c r="CK8" s="226"/>
      <c r="CL8" s="224"/>
      <c r="CM8" s="225"/>
      <c r="CN8" s="225"/>
      <c r="CO8" s="226"/>
      <c r="CP8" s="224"/>
      <c r="CQ8" s="225"/>
      <c r="CR8" s="225"/>
      <c r="CS8" s="226"/>
      <c r="CT8" s="224"/>
      <c r="CU8" s="225"/>
      <c r="CV8" s="225"/>
      <c r="CW8" s="225"/>
      <c r="CX8" s="226"/>
      <c r="CY8" s="224"/>
      <c r="CZ8" s="225"/>
      <c r="DA8" s="225"/>
      <c r="DB8" s="226"/>
      <c r="DC8" s="224"/>
      <c r="DD8" s="225"/>
      <c r="DE8" s="225"/>
      <c r="DF8" s="225"/>
      <c r="DG8" s="257"/>
      <c r="DH8" s="225"/>
      <c r="DI8" s="225"/>
      <c r="DJ8" s="225"/>
      <c r="DK8" s="226"/>
      <c r="DL8" s="224"/>
      <c r="DM8" s="225"/>
      <c r="DN8" s="225"/>
      <c r="DO8" s="226"/>
      <c r="DP8" s="224"/>
      <c r="DQ8" s="225"/>
      <c r="DR8" s="225"/>
      <c r="DS8" s="226"/>
      <c r="DT8" s="224"/>
      <c r="DU8" s="225"/>
      <c r="DV8" s="225"/>
      <c r="DW8" s="225"/>
      <c r="DX8" s="226"/>
      <c r="DY8" s="224"/>
      <c r="DZ8" s="225"/>
      <c r="EA8" s="225"/>
      <c r="EB8" s="226"/>
      <c r="EC8" s="224"/>
      <c r="ED8" s="225"/>
      <c r="EE8" s="225"/>
      <c r="EF8" s="226"/>
      <c r="EG8" s="224"/>
      <c r="EH8" s="225"/>
      <c r="EI8" s="225"/>
      <c r="EJ8" s="225"/>
      <c r="EK8" s="226"/>
    </row>
    <row r="9" spans="1:156" s="220" customFormat="1" ht="9" customHeight="1">
      <c r="B9" s="246" t="s">
        <v>191</v>
      </c>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8"/>
      <c r="BC9" s="224"/>
      <c r="BD9" s="225"/>
      <c r="BE9" s="225"/>
      <c r="BF9" s="226"/>
      <c r="BG9" s="224"/>
      <c r="BH9" s="225"/>
      <c r="BI9" s="225"/>
      <c r="BJ9" s="225"/>
      <c r="BK9" s="226"/>
      <c r="BL9" s="224"/>
      <c r="BM9" s="225"/>
      <c r="BN9" s="225"/>
      <c r="BO9" s="226"/>
      <c r="BP9" s="224"/>
      <c r="BQ9" s="225"/>
      <c r="BR9" s="225"/>
      <c r="BS9" s="226"/>
      <c r="BT9" s="224"/>
      <c r="BU9" s="236"/>
      <c r="BV9" s="236"/>
      <c r="BW9" s="236"/>
      <c r="BX9" s="237"/>
      <c r="BY9" s="238"/>
      <c r="BZ9" s="236"/>
      <c r="CA9" s="270"/>
      <c r="CB9" s="271"/>
      <c r="CC9" s="224"/>
      <c r="CD9" s="225"/>
      <c r="CE9" s="225"/>
      <c r="CF9" s="226"/>
      <c r="CG9" s="224"/>
      <c r="CH9" s="225"/>
      <c r="CI9" s="225"/>
      <c r="CJ9" s="225"/>
      <c r="CK9" s="226"/>
      <c r="CL9" s="224"/>
      <c r="CM9" s="225"/>
      <c r="CN9" s="225"/>
      <c r="CO9" s="226"/>
      <c r="CP9" s="224"/>
      <c r="CQ9" s="225"/>
      <c r="CR9" s="225"/>
      <c r="CS9" s="226"/>
      <c r="CT9" s="224"/>
      <c r="CU9" s="225"/>
      <c r="CV9" s="225"/>
      <c r="CW9" s="225"/>
      <c r="CX9" s="226"/>
      <c r="CY9" s="224"/>
      <c r="CZ9" s="225"/>
      <c r="DA9" s="225"/>
      <c r="DB9" s="226"/>
      <c r="DC9" s="224"/>
      <c r="DD9" s="225"/>
      <c r="DE9" s="225"/>
      <c r="DF9" s="225"/>
      <c r="DG9" s="257"/>
      <c r="DH9" s="225"/>
      <c r="DI9" s="225"/>
      <c r="DJ9" s="225"/>
      <c r="DK9" s="226"/>
      <c r="DL9" s="224"/>
      <c r="DM9" s="225"/>
      <c r="DN9" s="225"/>
      <c r="DO9" s="226"/>
      <c r="DP9" s="224"/>
      <c r="DQ9" s="225"/>
      <c r="DR9" s="225"/>
      <c r="DS9" s="226"/>
      <c r="DT9" s="224"/>
      <c r="DU9" s="225"/>
      <c r="DV9" s="225"/>
      <c r="DW9" s="225"/>
      <c r="DX9" s="226"/>
      <c r="DY9" s="224"/>
      <c r="DZ9" s="225"/>
      <c r="EA9" s="225"/>
      <c r="EB9" s="226"/>
      <c r="EC9" s="224"/>
      <c r="ED9" s="225"/>
      <c r="EE9" s="225"/>
      <c r="EF9" s="226"/>
      <c r="EG9" s="224"/>
      <c r="EH9" s="225"/>
      <c r="EI9" s="225"/>
      <c r="EJ9" s="225"/>
      <c r="EK9" s="226"/>
    </row>
    <row r="10" spans="1:156">
      <c r="A10"/>
      <c r="B10" s="249" t="s">
        <v>222</v>
      </c>
      <c r="C10" s="265"/>
      <c r="D10" s="265"/>
      <c r="E10" s="265"/>
      <c r="F10" s="265"/>
      <c r="G10" s="265"/>
      <c r="H10" s="265"/>
      <c r="I10" s="265"/>
      <c r="J10" s="265"/>
      <c r="K10" s="265"/>
      <c r="L10" s="265"/>
      <c r="M10" s="265"/>
      <c r="N10" s="265"/>
      <c r="O10" s="265"/>
      <c r="P10" s="265"/>
      <c r="Q10" s="265"/>
      <c r="R10" s="265"/>
      <c r="S10" s="265"/>
      <c r="T10" s="265"/>
      <c r="U10" s="265"/>
      <c r="V10" s="265"/>
      <c r="W10" s="265"/>
      <c r="X10" s="265"/>
      <c r="Y10" s="265"/>
      <c r="Z10" s="265"/>
      <c r="AA10" s="265"/>
      <c r="AB10" s="265"/>
      <c r="AC10" s="265"/>
      <c r="AD10" s="265"/>
      <c r="AE10" s="265"/>
      <c r="AF10" s="265"/>
      <c r="AG10" s="265"/>
      <c r="AH10" s="265"/>
      <c r="AI10" s="265"/>
      <c r="AJ10" s="265"/>
      <c r="AK10" s="265"/>
      <c r="AL10" s="265"/>
      <c r="AM10" s="265"/>
      <c r="AN10" s="265"/>
      <c r="AO10" s="265"/>
      <c r="AP10" s="265"/>
      <c r="AQ10" s="265"/>
      <c r="AR10" s="265"/>
      <c r="AS10" s="265"/>
      <c r="AT10" s="265"/>
      <c r="AU10" s="265"/>
      <c r="AV10" s="265"/>
      <c r="AW10" s="265"/>
      <c r="AX10" s="265"/>
      <c r="AY10" s="265"/>
      <c r="AZ10" s="265"/>
      <c r="BA10" s="265"/>
      <c r="BB10" s="250" t="s">
        <v>223</v>
      </c>
      <c r="BC10" s="266"/>
      <c r="BD10" s="265"/>
      <c r="BE10" s="265"/>
      <c r="BF10" s="265"/>
      <c r="BG10" s="265"/>
      <c r="BH10" s="265"/>
      <c r="BI10" s="265"/>
      <c r="BJ10" s="265"/>
      <c r="BK10" s="265"/>
      <c r="BL10" s="265"/>
      <c r="BM10" s="265"/>
      <c r="BN10" s="265"/>
      <c r="BO10" s="265"/>
      <c r="BP10" s="265"/>
      <c r="BQ10" s="265"/>
      <c r="BR10" s="265"/>
      <c r="BS10" s="265"/>
      <c r="BT10" s="265"/>
      <c r="BU10" s="265"/>
      <c r="BV10" s="265"/>
      <c r="BW10" s="265"/>
      <c r="BX10" s="265"/>
      <c r="BY10" s="265"/>
      <c r="BZ10" s="265"/>
      <c r="CA10" s="265"/>
      <c r="CB10" s="265"/>
      <c r="CC10" s="265"/>
      <c r="CD10" s="265"/>
      <c r="CE10" s="265"/>
      <c r="CF10" s="265"/>
      <c r="CG10" s="265"/>
      <c r="CH10" s="265"/>
      <c r="CI10" s="265"/>
      <c r="CJ10" s="265"/>
      <c r="CK10" s="265"/>
      <c r="CL10" s="265"/>
      <c r="CM10" s="265"/>
      <c r="CN10" s="265"/>
      <c r="CO10" s="265"/>
      <c r="CP10" s="265"/>
      <c r="CQ10" s="265"/>
      <c r="CR10" s="265"/>
      <c r="CS10" s="265"/>
      <c r="CT10" s="265"/>
      <c r="CU10" s="265"/>
      <c r="CV10" s="265"/>
      <c r="CW10" s="265"/>
      <c r="CX10" s="265"/>
      <c r="CY10" s="265"/>
      <c r="CZ10" s="265"/>
      <c r="DA10" s="265"/>
      <c r="DB10" s="265"/>
      <c r="DC10" s="265"/>
      <c r="DD10" s="265"/>
      <c r="DE10" s="265"/>
      <c r="DF10" s="265"/>
      <c r="DG10" s="267"/>
      <c r="DH10" s="265"/>
      <c r="DI10" s="265"/>
      <c r="DJ10" s="265"/>
      <c r="DK10" s="265"/>
      <c r="DL10" s="265"/>
      <c r="DM10" s="265"/>
      <c r="DN10" s="265"/>
      <c r="DO10" s="265"/>
      <c r="DP10" s="265"/>
      <c r="DQ10" s="265"/>
      <c r="DR10" s="265"/>
      <c r="DS10" s="265"/>
      <c r="DT10" s="265"/>
      <c r="DU10" s="265"/>
      <c r="DV10" s="265"/>
      <c r="DW10" s="265"/>
      <c r="DX10" s="265"/>
      <c r="DY10" s="265"/>
      <c r="DZ10" s="265"/>
      <c r="EA10" s="265"/>
      <c r="EB10" s="265"/>
      <c r="EC10" s="265"/>
      <c r="ED10" s="265"/>
      <c r="EE10" s="265"/>
      <c r="EF10" s="265"/>
      <c r="EG10" s="265"/>
      <c r="EH10" s="265"/>
      <c r="EI10" s="265"/>
      <c r="EJ10" s="265"/>
      <c r="EK10" s="268"/>
    </row>
    <row r="11" spans="1:156" s="220" customFormat="1" ht="9" customHeight="1">
      <c r="B11" s="246" t="s">
        <v>196</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8"/>
      <c r="BC11" s="224"/>
      <c r="BD11" s="225"/>
      <c r="BE11" s="225"/>
      <c r="BF11" s="226"/>
      <c r="BG11" s="224"/>
      <c r="BH11" s="225"/>
      <c r="BI11" s="225"/>
      <c r="BJ11" s="225"/>
      <c r="BK11" s="226"/>
      <c r="BL11" s="224"/>
      <c r="BM11" s="225"/>
      <c r="BN11" s="225"/>
      <c r="BO11" s="226"/>
      <c r="BP11" s="269"/>
      <c r="BQ11" s="270"/>
      <c r="BR11" s="270"/>
      <c r="BS11" s="230"/>
      <c r="BT11" s="231"/>
      <c r="BU11" s="232"/>
      <c r="BV11" s="232"/>
      <c r="BW11" s="232"/>
      <c r="BX11" s="230"/>
      <c r="BY11" s="231"/>
      <c r="BZ11" s="232"/>
      <c r="CA11" s="232"/>
      <c r="CB11" s="230"/>
      <c r="CC11" s="224"/>
      <c r="CD11" s="225"/>
      <c r="CE11" s="225"/>
      <c r="CF11" s="226"/>
      <c r="CG11" s="224"/>
      <c r="CH11" s="225"/>
      <c r="CI11" s="225"/>
      <c r="CJ11" s="225"/>
      <c r="CK11" s="226"/>
      <c r="CL11" s="224"/>
      <c r="CM11" s="225"/>
      <c r="CN11" s="225"/>
      <c r="CO11" s="226"/>
      <c r="CP11" s="224"/>
      <c r="CQ11" s="225"/>
      <c r="CR11" s="225"/>
      <c r="CS11" s="226"/>
      <c r="CT11" s="224"/>
      <c r="CU11" s="225"/>
      <c r="CV11" s="225"/>
      <c r="CW11" s="225"/>
      <c r="CX11" s="226"/>
      <c r="CY11" s="224"/>
      <c r="CZ11" s="225"/>
      <c r="DA11" s="225"/>
      <c r="DB11" s="226"/>
      <c r="DC11" s="224"/>
      <c r="DD11" s="225"/>
      <c r="DE11" s="225"/>
      <c r="DF11" s="225"/>
      <c r="DG11" s="257"/>
      <c r="DH11" s="225"/>
      <c r="DI11" s="225"/>
      <c r="DJ11" s="225"/>
      <c r="DK11" s="226"/>
      <c r="DL11" s="224"/>
      <c r="DM11" s="225"/>
      <c r="DN11" s="225"/>
      <c r="DO11" s="226"/>
      <c r="DP11" s="224"/>
      <c r="DQ11" s="225"/>
      <c r="DR11" s="225"/>
      <c r="DS11" s="226"/>
      <c r="DT11" s="224"/>
      <c r="DU11" s="225"/>
      <c r="DV11" s="225"/>
      <c r="DW11" s="225"/>
      <c r="DX11" s="226"/>
      <c r="DY11" s="224"/>
      <c r="DZ11" s="225"/>
      <c r="EA11" s="225"/>
      <c r="EB11" s="226"/>
      <c r="EC11" s="224"/>
      <c r="ED11" s="225"/>
      <c r="EE11" s="225"/>
      <c r="EF11" s="226"/>
      <c r="EG11" s="224"/>
      <c r="EH11" s="225"/>
      <c r="EI11" s="225"/>
      <c r="EJ11" s="225"/>
      <c r="EK11" s="226"/>
    </row>
    <row r="12" spans="1:156" s="220" customFormat="1" ht="9" customHeight="1">
      <c r="B12" s="246" t="s">
        <v>197</v>
      </c>
      <c r="C12" s="247"/>
      <c r="D12" s="247"/>
      <c r="E12" s="247"/>
      <c r="F12" s="247"/>
      <c r="G12" s="247"/>
      <c r="H12" s="247"/>
      <c r="I12" s="247"/>
      <c r="J12" s="247"/>
      <c r="K12" s="247"/>
      <c r="L12" s="247"/>
      <c r="M12" s="247"/>
      <c r="N12" s="247"/>
      <c r="O12" s="247"/>
      <c r="P12" s="247"/>
      <c r="Q12" s="247"/>
      <c r="R12" s="247"/>
      <c r="S12" s="247"/>
      <c r="T12" s="247"/>
      <c r="U12" s="247"/>
      <c r="V12" s="247"/>
      <c r="W12" s="247"/>
      <c r="X12" s="247"/>
      <c r="Y12" s="247"/>
      <c r="Z12" s="247"/>
      <c r="AA12" s="247"/>
      <c r="AB12" s="247"/>
      <c r="AC12" s="247"/>
      <c r="AD12" s="247"/>
      <c r="AE12" s="247"/>
      <c r="AF12" s="247"/>
      <c r="AG12" s="247"/>
      <c r="AH12" s="247"/>
      <c r="AI12" s="247"/>
      <c r="AJ12" s="247"/>
      <c r="AK12" s="247"/>
      <c r="AL12" s="247"/>
      <c r="AM12" s="247"/>
      <c r="AN12" s="247"/>
      <c r="AO12" s="247"/>
      <c r="AP12" s="247"/>
      <c r="AQ12" s="247"/>
      <c r="AR12" s="247"/>
      <c r="AS12" s="247"/>
      <c r="AT12" s="247"/>
      <c r="AU12" s="247"/>
      <c r="AV12" s="247"/>
      <c r="AW12" s="247"/>
      <c r="AX12" s="247"/>
      <c r="AY12" s="247"/>
      <c r="AZ12" s="247"/>
      <c r="BA12" s="247"/>
      <c r="BB12" s="248"/>
      <c r="BC12" s="224"/>
      <c r="BD12" s="225"/>
      <c r="BE12" s="225"/>
      <c r="BF12" s="226"/>
      <c r="BG12" s="224"/>
      <c r="BH12" s="225"/>
      <c r="BI12" s="225"/>
      <c r="BJ12" s="225"/>
      <c r="BK12" s="226"/>
      <c r="BL12" s="224"/>
      <c r="BM12" s="225"/>
      <c r="BN12" s="225"/>
      <c r="BO12" s="230"/>
      <c r="BP12" s="231"/>
      <c r="BQ12" s="232"/>
      <c r="BR12" s="232"/>
      <c r="BS12" s="230"/>
      <c r="BT12" s="231"/>
      <c r="BU12" s="232"/>
      <c r="BV12" s="232"/>
      <c r="BW12" s="232"/>
      <c r="BX12" s="230"/>
      <c r="BY12" s="231"/>
      <c r="BZ12" s="232"/>
      <c r="CA12" s="232"/>
      <c r="CB12" s="230"/>
      <c r="CC12" s="224"/>
      <c r="CD12" s="225"/>
      <c r="CE12" s="225"/>
      <c r="CF12" s="226"/>
      <c r="CG12" s="224"/>
      <c r="CH12" s="225"/>
      <c r="CI12" s="225"/>
      <c r="CJ12" s="225"/>
      <c r="CK12" s="226"/>
      <c r="CL12" s="224"/>
      <c r="CM12" s="225"/>
      <c r="CN12" s="225"/>
      <c r="CO12" s="226"/>
      <c r="CP12" s="224"/>
      <c r="CQ12" s="225"/>
      <c r="CR12" s="225"/>
      <c r="CS12" s="226"/>
      <c r="CT12" s="224"/>
      <c r="CU12" s="225"/>
      <c r="CV12" s="225"/>
      <c r="CW12" s="225"/>
      <c r="CX12" s="226"/>
      <c r="CY12" s="224"/>
      <c r="CZ12" s="225"/>
      <c r="DA12" s="225"/>
      <c r="DB12" s="226"/>
      <c r="DC12" s="224"/>
      <c r="DD12" s="225"/>
      <c r="DE12" s="225"/>
      <c r="DF12" s="225"/>
      <c r="DG12" s="257"/>
      <c r="DH12" s="225"/>
      <c r="DI12" s="225"/>
      <c r="DJ12" s="225"/>
      <c r="DK12" s="226"/>
      <c r="DL12" s="224"/>
      <c r="DM12" s="225"/>
      <c r="DN12" s="225"/>
      <c r="DO12" s="226"/>
      <c r="DP12" s="224"/>
      <c r="DQ12" s="225"/>
      <c r="DR12" s="225"/>
      <c r="DS12" s="226"/>
      <c r="DT12" s="224"/>
      <c r="DU12" s="225"/>
      <c r="DV12" s="225"/>
      <c r="DW12" s="225"/>
      <c r="DX12" s="226"/>
      <c r="DY12" s="224"/>
      <c r="DZ12" s="225"/>
      <c r="EA12" s="225"/>
      <c r="EB12" s="226"/>
      <c r="EC12" s="224"/>
      <c r="ED12" s="225"/>
      <c r="EE12" s="225"/>
      <c r="EF12" s="226"/>
      <c r="EG12" s="224"/>
      <c r="EH12" s="225"/>
      <c r="EI12" s="225"/>
      <c r="EJ12" s="225"/>
      <c r="EK12" s="226"/>
    </row>
    <row r="13" spans="1:156" s="220" customFormat="1" ht="9" customHeight="1">
      <c r="B13" s="246" t="s">
        <v>63</v>
      </c>
      <c r="C13" s="247"/>
      <c r="D13" s="247"/>
      <c r="E13" s="247"/>
      <c r="F13" s="247"/>
      <c r="G13" s="247"/>
      <c r="H13" s="247"/>
      <c r="I13" s="247"/>
      <c r="J13" s="247"/>
      <c r="K13" s="247"/>
      <c r="L13" s="247"/>
      <c r="M13" s="247"/>
      <c r="N13" s="247"/>
      <c r="O13" s="247"/>
      <c r="P13" s="247"/>
      <c r="Q13" s="247"/>
      <c r="R13" s="247"/>
      <c r="S13" s="247"/>
      <c r="T13" s="247"/>
      <c r="U13" s="247"/>
      <c r="V13" s="247"/>
      <c r="W13" s="247"/>
      <c r="X13" s="247"/>
      <c r="Y13" s="247"/>
      <c r="Z13" s="247"/>
      <c r="AA13" s="247"/>
      <c r="AB13" s="247"/>
      <c r="AC13" s="247"/>
      <c r="AD13" s="247"/>
      <c r="AE13" s="247"/>
      <c r="AF13" s="247"/>
      <c r="AG13" s="247"/>
      <c r="AH13" s="247"/>
      <c r="AI13" s="247"/>
      <c r="AJ13" s="247"/>
      <c r="AK13" s="247"/>
      <c r="AL13" s="247"/>
      <c r="AM13" s="247"/>
      <c r="AN13" s="247"/>
      <c r="AO13" s="247"/>
      <c r="AP13" s="247"/>
      <c r="AQ13" s="247"/>
      <c r="AR13" s="247"/>
      <c r="AS13" s="247"/>
      <c r="AT13" s="247"/>
      <c r="AU13" s="247"/>
      <c r="AV13" s="247"/>
      <c r="AW13" s="247"/>
      <c r="AX13" s="247"/>
      <c r="AY13" s="247"/>
      <c r="AZ13" s="247"/>
      <c r="BA13" s="247"/>
      <c r="BB13" s="248"/>
      <c r="BC13" s="224"/>
      <c r="BD13" s="225"/>
      <c r="BE13" s="225"/>
      <c r="BF13" s="226"/>
      <c r="BG13" s="224"/>
      <c r="BH13" s="225"/>
      <c r="BI13" s="225"/>
      <c r="BJ13" s="225"/>
      <c r="BK13" s="226"/>
      <c r="BL13" s="224"/>
      <c r="BM13" s="225"/>
      <c r="BN13" s="225"/>
      <c r="BO13" s="226"/>
      <c r="BP13" s="224"/>
      <c r="BQ13" s="225"/>
      <c r="BR13" s="225"/>
      <c r="BS13" s="226"/>
      <c r="BT13" s="224"/>
      <c r="BU13" s="225"/>
      <c r="BV13" s="225"/>
      <c r="BW13" s="225"/>
      <c r="BX13" s="226"/>
      <c r="BY13" s="224"/>
      <c r="BZ13" s="270"/>
      <c r="CA13" s="270"/>
      <c r="CB13" s="271"/>
      <c r="CC13" s="269"/>
      <c r="CD13" s="270"/>
      <c r="CE13" s="270"/>
      <c r="CF13" s="226"/>
      <c r="CG13" s="224"/>
      <c r="CH13" s="225"/>
      <c r="CI13" s="225"/>
      <c r="CJ13" s="225"/>
      <c r="CK13" s="226"/>
      <c r="CL13" s="224"/>
      <c r="CM13" s="225"/>
      <c r="CN13" s="225"/>
      <c r="CO13" s="226"/>
      <c r="CP13" s="224"/>
      <c r="CQ13" s="225"/>
      <c r="CR13" s="225"/>
      <c r="CS13" s="226"/>
      <c r="CT13" s="224"/>
      <c r="CU13" s="225"/>
      <c r="CV13" s="225"/>
      <c r="CW13" s="225"/>
      <c r="CX13" s="226"/>
      <c r="CY13" s="224"/>
      <c r="CZ13" s="225"/>
      <c r="DA13" s="225"/>
      <c r="DB13" s="226"/>
      <c r="DC13" s="224"/>
      <c r="DD13" s="225"/>
      <c r="DE13" s="225"/>
      <c r="DF13" s="225"/>
      <c r="DG13" s="257"/>
      <c r="DH13" s="225"/>
      <c r="DI13" s="225"/>
      <c r="DJ13" s="225"/>
      <c r="DK13" s="226"/>
      <c r="DL13" s="224"/>
      <c r="DM13" s="225"/>
      <c r="DN13" s="225"/>
      <c r="DO13" s="226"/>
      <c r="DP13" s="224"/>
      <c r="DQ13" s="225"/>
      <c r="DR13" s="225"/>
      <c r="DS13" s="226"/>
      <c r="DT13" s="224"/>
      <c r="DU13" s="225"/>
      <c r="DV13" s="225"/>
      <c r="DW13" s="225"/>
      <c r="DX13" s="226"/>
      <c r="DY13" s="224"/>
      <c r="DZ13" s="225"/>
      <c r="EA13" s="225"/>
      <c r="EB13" s="226"/>
      <c r="EC13" s="224"/>
      <c r="ED13" s="225"/>
      <c r="EE13" s="225"/>
      <c r="EF13" s="226"/>
      <c r="EG13" s="224"/>
      <c r="EH13" s="225"/>
      <c r="EI13" s="225"/>
      <c r="EJ13" s="225"/>
      <c r="EK13" s="226"/>
    </row>
    <row r="14" spans="1:156" s="283" customFormat="1" ht="9" customHeight="1">
      <c r="B14" s="269" t="s">
        <v>278</v>
      </c>
      <c r="C14" s="270"/>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270"/>
      <c r="AE14" s="270"/>
      <c r="AF14" s="270"/>
      <c r="AG14" s="270"/>
      <c r="AH14" s="270"/>
      <c r="AI14" s="270"/>
      <c r="AJ14" s="270"/>
      <c r="AK14" s="270"/>
      <c r="AL14" s="270"/>
      <c r="AM14" s="270"/>
      <c r="AN14" s="270"/>
      <c r="AO14" s="270"/>
      <c r="AP14" s="270"/>
      <c r="AQ14" s="270"/>
      <c r="AR14" s="270"/>
      <c r="AS14" s="270"/>
      <c r="AT14" s="270"/>
      <c r="AU14" s="270"/>
      <c r="AV14" s="270"/>
      <c r="AW14" s="270"/>
      <c r="AX14" s="270"/>
      <c r="AY14" s="270"/>
      <c r="AZ14" s="270"/>
      <c r="BA14" s="270"/>
      <c r="BB14" s="271"/>
      <c r="BC14" s="269"/>
      <c r="BD14" s="270"/>
      <c r="BE14" s="270"/>
      <c r="BF14" s="271"/>
      <c r="BG14" s="269"/>
      <c r="BH14" s="270"/>
      <c r="BI14" s="270"/>
      <c r="BJ14" s="270"/>
      <c r="BK14" s="271"/>
      <c r="BL14" s="269"/>
      <c r="BM14" s="270"/>
      <c r="BN14" s="270"/>
      <c r="BO14" s="271"/>
      <c r="BP14" s="269"/>
      <c r="BQ14" s="270"/>
      <c r="BR14" s="270"/>
      <c r="BS14" s="271"/>
      <c r="BT14" s="269"/>
      <c r="BU14" s="270"/>
      <c r="BV14" s="270"/>
      <c r="BW14" s="270"/>
      <c r="BX14" s="271"/>
      <c r="BY14" s="269"/>
      <c r="BZ14" s="270"/>
      <c r="CA14" s="270"/>
      <c r="CB14" s="321"/>
      <c r="CC14" s="324"/>
      <c r="CD14" s="323"/>
      <c r="CE14" s="323"/>
      <c r="CF14" s="271"/>
      <c r="CG14" s="269"/>
      <c r="CH14" s="270"/>
      <c r="CI14" s="270"/>
      <c r="CJ14" s="270"/>
      <c r="CK14" s="271"/>
      <c r="CL14" s="269"/>
      <c r="CM14" s="270"/>
      <c r="CN14" s="270"/>
      <c r="CO14" s="271"/>
      <c r="CP14" s="269"/>
      <c r="CQ14" s="270"/>
      <c r="CR14" s="270"/>
      <c r="CS14" s="271"/>
      <c r="CT14" s="269"/>
      <c r="CU14" s="270"/>
      <c r="CV14" s="270"/>
      <c r="CW14" s="270"/>
      <c r="CX14" s="271"/>
      <c r="CY14" s="269"/>
      <c r="CZ14" s="270"/>
      <c r="DA14" s="270"/>
      <c r="DB14" s="271"/>
      <c r="DC14" s="269"/>
      <c r="DD14" s="270"/>
      <c r="DE14" s="270"/>
      <c r="DF14" s="270"/>
      <c r="DG14" s="282"/>
      <c r="DH14" s="270"/>
      <c r="DI14" s="270"/>
      <c r="DJ14" s="270"/>
      <c r="DK14" s="271"/>
      <c r="DL14" s="269"/>
      <c r="DM14" s="270"/>
      <c r="DN14" s="270"/>
      <c r="DO14" s="271"/>
      <c r="DP14" s="269"/>
      <c r="DQ14" s="270"/>
      <c r="DR14" s="270"/>
      <c r="DS14" s="271"/>
      <c r="DT14" s="269"/>
      <c r="DU14" s="270"/>
      <c r="DV14" s="270"/>
      <c r="DW14" s="270"/>
      <c r="DX14" s="271"/>
      <c r="DY14" s="269"/>
      <c r="DZ14" s="270"/>
      <c r="EA14" s="270"/>
      <c r="EB14" s="271"/>
      <c r="EC14" s="269"/>
      <c r="ED14" s="270"/>
      <c r="EE14" s="270"/>
      <c r="EF14" s="271"/>
      <c r="EG14" s="269"/>
      <c r="EH14" s="270"/>
      <c r="EI14" s="270"/>
      <c r="EJ14" s="270"/>
      <c r="EK14" s="271"/>
    </row>
    <row r="15" spans="1:156" s="220" customFormat="1" ht="9" customHeight="1">
      <c r="B15" s="246" t="s">
        <v>192</v>
      </c>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48"/>
      <c r="BC15" s="224"/>
      <c r="BD15" s="225"/>
      <c r="BE15" s="225"/>
      <c r="BF15" s="226"/>
      <c r="BG15" s="224"/>
      <c r="BH15" s="225"/>
      <c r="BI15" s="225"/>
      <c r="BJ15" s="225"/>
      <c r="BK15" s="226"/>
      <c r="BL15" s="224"/>
      <c r="BM15" s="225"/>
      <c r="BN15" s="225"/>
      <c r="BO15" s="226"/>
      <c r="BP15" s="224"/>
      <c r="BQ15" s="225"/>
      <c r="BR15" s="225"/>
      <c r="BS15" s="226"/>
      <c r="BT15" s="224"/>
      <c r="BU15" s="225"/>
      <c r="BV15" s="225"/>
      <c r="BW15" s="225"/>
      <c r="BX15" s="226"/>
      <c r="BY15" s="224"/>
      <c r="BZ15" s="225"/>
      <c r="CA15" s="225"/>
      <c r="CB15" s="226"/>
      <c r="CC15" s="269"/>
      <c r="CD15" s="225"/>
      <c r="CE15" s="225"/>
      <c r="CF15" s="240"/>
      <c r="CG15" s="224" t="s">
        <v>226</v>
      </c>
      <c r="CH15" s="225"/>
      <c r="CI15" s="225"/>
      <c r="CJ15" s="225"/>
      <c r="CK15" s="226"/>
      <c r="CL15" s="224"/>
      <c r="CM15" s="225"/>
      <c r="CN15" s="225"/>
      <c r="CO15" s="226"/>
      <c r="CP15" s="224"/>
      <c r="CQ15" s="225"/>
      <c r="CR15" s="225"/>
      <c r="CS15" s="226"/>
      <c r="CT15" s="224"/>
      <c r="CU15" s="225"/>
      <c r="CV15" s="225"/>
      <c r="CW15" s="225"/>
      <c r="CX15" s="226"/>
      <c r="CY15" s="224"/>
      <c r="CZ15" s="225"/>
      <c r="DA15" s="225"/>
      <c r="DB15" s="226"/>
      <c r="DC15" s="224"/>
      <c r="DD15" s="225"/>
      <c r="DE15" s="225"/>
      <c r="DF15" s="225"/>
      <c r="DG15" s="257"/>
      <c r="DH15" s="225"/>
      <c r="DI15" s="225"/>
      <c r="DJ15" s="225"/>
      <c r="DK15" s="226"/>
      <c r="DL15" s="224"/>
      <c r="DM15" s="225"/>
      <c r="DN15" s="225"/>
      <c r="DO15" s="226"/>
      <c r="DP15" s="224"/>
      <c r="DQ15" s="225"/>
      <c r="DR15" s="225"/>
      <c r="DS15" s="226"/>
      <c r="DT15" s="224"/>
      <c r="DU15" s="225"/>
      <c r="DV15" s="225"/>
      <c r="DW15" s="225"/>
      <c r="DX15" s="226"/>
      <c r="DY15" s="224"/>
      <c r="DZ15" s="225"/>
      <c r="EA15" s="225"/>
      <c r="EB15" s="226"/>
      <c r="EC15" s="224"/>
      <c r="ED15" s="225"/>
      <c r="EE15" s="225"/>
      <c r="EF15" s="226"/>
      <c r="EG15" s="224"/>
      <c r="EH15" s="225"/>
      <c r="EI15" s="225"/>
      <c r="EJ15" s="225"/>
      <c r="EK15" s="226"/>
    </row>
    <row r="16" spans="1:156" s="220" customFormat="1" ht="9" customHeight="1">
      <c r="B16" s="246" t="s">
        <v>190</v>
      </c>
      <c r="C16" s="247"/>
      <c r="D16" s="247"/>
      <c r="E16" s="247"/>
      <c r="F16" s="247"/>
      <c r="G16" s="247"/>
      <c r="H16" s="247"/>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48"/>
      <c r="BC16" s="224"/>
      <c r="BD16" s="225"/>
      <c r="BE16" s="225"/>
      <c r="BF16" s="226"/>
      <c r="BG16" s="224"/>
      <c r="BH16" s="225"/>
      <c r="BI16" s="225"/>
      <c r="BJ16" s="225"/>
      <c r="BK16" s="226"/>
      <c r="BL16" s="224"/>
      <c r="BM16" s="225"/>
      <c r="BN16" s="225"/>
      <c r="BO16" s="226"/>
      <c r="BP16" s="224"/>
      <c r="BQ16" s="225"/>
      <c r="BR16" s="225"/>
      <c r="BS16" s="226"/>
      <c r="BT16" s="224"/>
      <c r="BU16" s="225"/>
      <c r="BV16" s="225"/>
      <c r="BW16" s="225"/>
      <c r="BX16" s="226"/>
      <c r="BY16" s="224"/>
      <c r="BZ16" s="225"/>
      <c r="CA16" s="225"/>
      <c r="CB16" s="226"/>
      <c r="CC16" s="269"/>
      <c r="CD16" s="270"/>
      <c r="CE16" s="270"/>
      <c r="CF16" s="241"/>
      <c r="CG16" s="239"/>
      <c r="CH16" s="225"/>
      <c r="CI16" s="225"/>
      <c r="CJ16" s="225"/>
      <c r="CK16" s="226"/>
      <c r="CL16" s="224"/>
      <c r="CM16" s="225"/>
      <c r="CN16" s="225"/>
      <c r="CO16" s="226"/>
      <c r="CP16" s="224"/>
      <c r="CQ16" s="225"/>
      <c r="CR16" s="225"/>
      <c r="CS16" s="226"/>
      <c r="CT16" s="224"/>
      <c r="CU16" s="225"/>
      <c r="CV16" s="225"/>
      <c r="CW16" s="225"/>
      <c r="CX16" s="226"/>
      <c r="CY16" s="224"/>
      <c r="CZ16" s="225"/>
      <c r="DA16" s="225"/>
      <c r="DB16" s="226"/>
      <c r="DC16" s="224"/>
      <c r="DD16" s="225"/>
      <c r="DE16" s="225"/>
      <c r="DF16" s="225"/>
      <c r="DG16" s="257"/>
      <c r="DH16" s="225"/>
      <c r="DI16" s="225"/>
      <c r="DJ16" s="225"/>
      <c r="DK16" s="226"/>
      <c r="DL16" s="224"/>
      <c r="DM16" s="225"/>
      <c r="DN16" s="225"/>
      <c r="DO16" s="226"/>
      <c r="DP16" s="224"/>
      <c r="DQ16" s="225"/>
      <c r="DR16" s="225"/>
      <c r="DS16" s="226"/>
      <c r="DT16" s="224"/>
      <c r="DU16" s="225"/>
      <c r="DV16" s="225"/>
      <c r="DW16" s="225"/>
      <c r="DX16" s="226"/>
      <c r="DY16" s="224"/>
      <c r="DZ16" s="225"/>
      <c r="EA16" s="225"/>
      <c r="EB16" s="226"/>
      <c r="EC16" s="224"/>
      <c r="ED16" s="225"/>
      <c r="EE16" s="225"/>
      <c r="EF16" s="226"/>
      <c r="EG16" s="224"/>
      <c r="EH16" s="225"/>
      <c r="EI16" s="225"/>
      <c r="EJ16" s="225"/>
      <c r="EK16" s="226"/>
    </row>
    <row r="17" spans="1:151" s="220" customFormat="1" ht="9" customHeight="1">
      <c r="B17" s="246" t="s">
        <v>191</v>
      </c>
      <c r="C17" s="247"/>
      <c r="D17" s="247"/>
      <c r="E17" s="247"/>
      <c r="F17" s="247"/>
      <c r="G17" s="247"/>
      <c r="H17" s="247"/>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7"/>
      <c r="AP17" s="247"/>
      <c r="AQ17" s="247"/>
      <c r="AR17" s="247"/>
      <c r="AS17" s="247"/>
      <c r="AT17" s="247"/>
      <c r="AU17" s="247"/>
      <c r="AV17" s="247"/>
      <c r="AW17" s="247"/>
      <c r="AX17" s="247"/>
      <c r="AY17" s="247"/>
      <c r="AZ17" s="247"/>
      <c r="BA17" s="247"/>
      <c r="BB17" s="248"/>
      <c r="BC17" s="224"/>
      <c r="BD17" s="225"/>
      <c r="BE17" s="225"/>
      <c r="BF17" s="226"/>
      <c r="BG17" s="224"/>
      <c r="BH17" s="225"/>
      <c r="BI17" s="225"/>
      <c r="BJ17" s="225"/>
      <c r="BK17" s="226"/>
      <c r="BL17" s="224"/>
      <c r="BM17" s="225"/>
      <c r="BN17" s="225"/>
      <c r="BO17" s="226"/>
      <c r="BP17" s="224"/>
      <c r="BQ17" s="225"/>
      <c r="BR17" s="225"/>
      <c r="BS17" s="226"/>
      <c r="BT17" s="224"/>
      <c r="BU17" s="225"/>
      <c r="BV17" s="225"/>
      <c r="BW17" s="225"/>
      <c r="BX17" s="226"/>
      <c r="BY17" s="224"/>
      <c r="BZ17" s="225"/>
      <c r="CA17" s="225"/>
      <c r="CB17" s="226"/>
      <c r="CC17" s="269"/>
      <c r="CD17" s="270"/>
      <c r="CE17" s="270"/>
      <c r="CF17" s="237"/>
      <c r="CG17" s="238"/>
      <c r="CH17" s="236"/>
      <c r="CI17" s="236"/>
      <c r="CJ17" s="236"/>
      <c r="CK17" s="237"/>
      <c r="CL17" s="238"/>
      <c r="CM17" s="225"/>
      <c r="CN17" s="225"/>
      <c r="CO17" s="226"/>
      <c r="CP17" s="224"/>
      <c r="CQ17" s="225"/>
      <c r="CR17" s="225"/>
      <c r="CS17" s="226"/>
      <c r="CT17" s="224"/>
      <c r="CU17" s="225"/>
      <c r="CV17" s="225"/>
      <c r="CW17" s="225"/>
      <c r="CX17" s="226"/>
      <c r="CY17" s="224"/>
      <c r="CZ17" s="225"/>
      <c r="DA17" s="225"/>
      <c r="DB17" s="226"/>
      <c r="DC17" s="224"/>
      <c r="DD17" s="225"/>
      <c r="DE17" s="225"/>
      <c r="DF17" s="225"/>
      <c r="DG17" s="257"/>
      <c r="DH17" s="225"/>
      <c r="DI17" s="225"/>
      <c r="DJ17" s="225"/>
      <c r="DK17" s="226"/>
      <c r="DL17" s="224"/>
      <c r="DM17" s="225"/>
      <c r="DN17" s="225"/>
      <c r="DO17" s="226"/>
      <c r="DP17" s="224"/>
      <c r="DQ17" s="225"/>
      <c r="DR17" s="225"/>
      <c r="DS17" s="226"/>
      <c r="DT17" s="224"/>
      <c r="DU17" s="225"/>
      <c r="DV17" s="225"/>
      <c r="DW17" s="225"/>
      <c r="DX17" s="226"/>
      <c r="DY17" s="224"/>
      <c r="DZ17" s="225"/>
      <c r="EA17" s="225"/>
      <c r="EB17" s="226"/>
      <c r="EC17" s="224"/>
      <c r="ED17" s="225"/>
      <c r="EE17" s="225"/>
      <c r="EF17" s="226"/>
      <c r="EG17" s="224"/>
      <c r="EH17" s="225"/>
      <c r="EI17" s="225"/>
      <c r="EJ17" s="225"/>
      <c r="EK17" s="226"/>
      <c r="EU17" s="244"/>
    </row>
    <row r="18" spans="1:151">
      <c r="A18"/>
      <c r="B18" s="249" t="s">
        <v>201</v>
      </c>
      <c r="C18" s="265"/>
      <c r="D18" s="265"/>
      <c r="E18" s="265"/>
      <c r="F18" s="265"/>
      <c r="G18" s="265"/>
      <c r="H18" s="265"/>
      <c r="I18" s="265"/>
      <c r="J18" s="265"/>
      <c r="K18" s="265"/>
      <c r="L18" s="265"/>
      <c r="M18" s="265"/>
      <c r="N18" s="265"/>
      <c r="O18" s="265"/>
      <c r="P18" s="265"/>
      <c r="Q18" s="265"/>
      <c r="R18" s="265"/>
      <c r="S18" s="265"/>
      <c r="T18" s="265"/>
      <c r="U18" s="265"/>
      <c r="V18" s="265"/>
      <c r="W18" s="265"/>
      <c r="X18" s="265"/>
      <c r="Y18" s="265"/>
      <c r="Z18" s="265"/>
      <c r="AA18" s="265"/>
      <c r="AB18" s="265"/>
      <c r="AC18" s="265"/>
      <c r="AD18" s="265"/>
      <c r="AE18" s="265"/>
      <c r="AF18" s="265"/>
      <c r="AG18" s="265"/>
      <c r="AH18" s="265"/>
      <c r="AI18" s="265"/>
      <c r="AJ18" s="265"/>
      <c r="AK18" s="265"/>
      <c r="AL18" s="265"/>
      <c r="AM18" s="265"/>
      <c r="AN18" s="265"/>
      <c r="AO18" s="265"/>
      <c r="AP18" s="265"/>
      <c r="AQ18" s="265"/>
      <c r="AR18" s="265"/>
      <c r="AS18" s="265"/>
      <c r="AT18" s="265"/>
      <c r="AU18" s="265"/>
      <c r="AV18" s="265"/>
      <c r="AW18" s="265"/>
      <c r="AX18" s="265"/>
      <c r="AY18" s="265"/>
      <c r="AZ18" s="265"/>
      <c r="BA18" s="265"/>
      <c r="BB18" s="251" t="s">
        <v>224</v>
      </c>
      <c r="BC18" s="266"/>
      <c r="BD18" s="265"/>
      <c r="BE18" s="265"/>
      <c r="BF18" s="265"/>
      <c r="BG18" s="265"/>
      <c r="BH18" s="265"/>
      <c r="BI18" s="265"/>
      <c r="BJ18" s="265"/>
      <c r="BK18" s="265"/>
      <c r="BL18" s="265"/>
      <c r="BM18" s="265"/>
      <c r="BN18" s="265"/>
      <c r="BO18" s="265"/>
      <c r="BP18" s="265"/>
      <c r="BQ18" s="265"/>
      <c r="BR18" s="265"/>
      <c r="BS18" s="265"/>
      <c r="BT18" s="265"/>
      <c r="BU18" s="265"/>
      <c r="BV18" s="265"/>
      <c r="BW18" s="265"/>
      <c r="BX18" s="265"/>
      <c r="BY18" s="265"/>
      <c r="BZ18" s="265"/>
      <c r="CA18" s="265"/>
      <c r="CB18" s="265"/>
      <c r="CC18" s="265"/>
      <c r="CD18" s="265"/>
      <c r="CE18" s="265"/>
      <c r="CF18" s="265"/>
      <c r="CG18" s="265"/>
      <c r="CH18" s="265"/>
      <c r="CI18" s="265"/>
      <c r="CJ18" s="265"/>
      <c r="CK18" s="265"/>
      <c r="CL18" s="265"/>
      <c r="CM18" s="265"/>
      <c r="CN18" s="265"/>
      <c r="CO18" s="265"/>
      <c r="CP18" s="265"/>
      <c r="CQ18" s="265"/>
      <c r="CR18" s="265"/>
      <c r="CS18" s="265"/>
      <c r="CT18" s="265"/>
      <c r="CU18" s="265"/>
      <c r="CV18" s="265"/>
      <c r="CW18" s="265"/>
      <c r="CX18" s="265"/>
      <c r="CY18" s="265"/>
      <c r="CZ18" s="265"/>
      <c r="DA18" s="265"/>
      <c r="DB18" s="265"/>
      <c r="DC18" s="265"/>
      <c r="DD18" s="265"/>
      <c r="DE18" s="265"/>
      <c r="DF18" s="265"/>
      <c r="DG18" s="267"/>
      <c r="DH18" s="265"/>
      <c r="DI18" s="265"/>
      <c r="DJ18" s="265"/>
      <c r="DK18" s="265"/>
      <c r="DL18" s="265"/>
      <c r="DM18" s="265"/>
      <c r="DN18" s="265"/>
      <c r="DO18" s="265"/>
      <c r="DP18" s="265"/>
      <c r="DQ18" s="265"/>
      <c r="DR18" s="265"/>
      <c r="DS18" s="265"/>
      <c r="DT18" s="265"/>
      <c r="DU18" s="265"/>
      <c r="DV18" s="265"/>
      <c r="DW18" s="265"/>
      <c r="DX18" s="265"/>
      <c r="DY18" s="265"/>
      <c r="DZ18" s="265"/>
      <c r="EA18" s="265"/>
      <c r="EB18" s="265"/>
      <c r="EC18" s="265"/>
      <c r="ED18" s="265"/>
      <c r="EE18" s="265"/>
      <c r="EF18" s="265"/>
      <c r="EG18" s="265"/>
      <c r="EH18" s="265"/>
      <c r="EI18" s="265"/>
      <c r="EJ18" s="265"/>
      <c r="EK18" s="268"/>
    </row>
    <row r="19" spans="1:151" s="220" customFormat="1" ht="9" customHeight="1">
      <c r="B19" s="246" t="s">
        <v>220</v>
      </c>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8"/>
      <c r="BC19" s="224"/>
      <c r="BD19" s="225"/>
      <c r="BE19" s="225"/>
      <c r="BF19" s="226"/>
      <c r="BG19" s="224"/>
      <c r="BH19" s="225"/>
      <c r="BI19" s="225"/>
      <c r="BJ19" s="225"/>
      <c r="BK19" s="226"/>
      <c r="BL19" s="224"/>
      <c r="BM19" s="225"/>
      <c r="BN19" s="225"/>
      <c r="BO19" s="226"/>
      <c r="BP19" s="224"/>
      <c r="BQ19" s="270"/>
      <c r="BR19" s="270"/>
      <c r="BS19" s="271"/>
      <c r="BT19" s="269"/>
      <c r="BU19" s="270" t="s">
        <v>227</v>
      </c>
      <c r="BV19" s="270"/>
      <c r="BW19" s="270"/>
      <c r="BX19" s="271"/>
      <c r="BY19" s="269"/>
      <c r="BZ19" s="270"/>
      <c r="CA19" s="270"/>
      <c r="CB19" s="271"/>
      <c r="CC19" s="224"/>
      <c r="CD19" s="225"/>
      <c r="CE19" s="225"/>
      <c r="CF19" s="226"/>
      <c r="CG19" s="225"/>
      <c r="CH19" s="225"/>
      <c r="CI19" s="225"/>
      <c r="CJ19" s="225"/>
      <c r="CK19" s="226"/>
      <c r="CL19" s="225"/>
      <c r="CM19" s="225"/>
      <c r="CN19" s="225"/>
      <c r="CO19" s="226"/>
      <c r="CP19" s="224"/>
      <c r="CQ19" s="225"/>
      <c r="CR19" s="225"/>
      <c r="CS19" s="226"/>
      <c r="CT19" s="224"/>
      <c r="CU19" s="225"/>
      <c r="CV19" s="225"/>
      <c r="CW19" s="225"/>
      <c r="CX19" s="226"/>
      <c r="CY19" s="224"/>
      <c r="CZ19" s="225"/>
      <c r="DA19" s="225"/>
      <c r="DB19" s="226"/>
      <c r="DC19" s="224"/>
      <c r="DD19" s="225"/>
      <c r="DE19" s="225"/>
      <c r="DF19" s="225"/>
      <c r="DG19" s="257"/>
      <c r="DH19" s="225"/>
      <c r="DI19" s="225"/>
      <c r="DJ19" s="225"/>
      <c r="DK19" s="226"/>
      <c r="DL19" s="224"/>
      <c r="DM19" s="225"/>
      <c r="DN19" s="225"/>
      <c r="DO19" s="226"/>
      <c r="DP19" s="224"/>
      <c r="DQ19" s="225"/>
      <c r="DR19" s="225"/>
      <c r="DS19" s="226"/>
      <c r="DT19" s="224"/>
      <c r="DU19" s="225"/>
      <c r="DV19" s="225"/>
      <c r="DW19" s="225"/>
      <c r="DX19" s="226"/>
      <c r="DY19" s="224"/>
      <c r="DZ19" s="225"/>
      <c r="EA19" s="225"/>
      <c r="EB19" s="226"/>
      <c r="EC19" s="224"/>
      <c r="ED19" s="225"/>
      <c r="EE19" s="225"/>
      <c r="EF19" s="226"/>
      <c r="EG19" s="224"/>
      <c r="EH19" s="225"/>
      <c r="EI19" s="225"/>
      <c r="EJ19" s="225"/>
      <c r="EK19" s="226"/>
    </row>
    <row r="20" spans="1:151" s="220" customFormat="1" ht="9" customHeight="1">
      <c r="B20" s="246" t="s">
        <v>53</v>
      </c>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8"/>
      <c r="BC20" s="224"/>
      <c r="BD20" s="225"/>
      <c r="BE20" s="225"/>
      <c r="BF20" s="226"/>
      <c r="BG20" s="224"/>
      <c r="BH20" s="225"/>
      <c r="BI20" s="225"/>
      <c r="BJ20" s="225"/>
      <c r="BK20" s="226"/>
      <c r="BL20" s="224"/>
      <c r="BM20" s="225"/>
      <c r="BN20" s="225"/>
      <c r="BO20" s="226"/>
      <c r="BP20" s="224"/>
      <c r="BQ20" s="270"/>
      <c r="BR20" s="270"/>
      <c r="BS20" s="271"/>
      <c r="BT20" s="269"/>
      <c r="BU20" s="270" t="s">
        <v>227</v>
      </c>
      <c r="BV20" s="270"/>
      <c r="BW20" s="270"/>
      <c r="BX20" s="271"/>
      <c r="BY20" s="269"/>
      <c r="BZ20" s="270"/>
      <c r="CA20" s="270"/>
      <c r="CB20" s="271"/>
      <c r="CC20" s="225"/>
      <c r="CD20" s="225"/>
      <c r="CE20" s="225"/>
      <c r="CF20" s="226"/>
      <c r="CG20" s="225"/>
      <c r="CH20" s="225"/>
      <c r="CI20" s="225"/>
      <c r="CJ20" s="225"/>
      <c r="CK20" s="226"/>
      <c r="CL20" s="225"/>
      <c r="CM20" s="225"/>
      <c r="CN20" s="225"/>
      <c r="CO20" s="226"/>
      <c r="CP20" s="224"/>
      <c r="CQ20" s="225"/>
      <c r="CR20" s="225"/>
      <c r="CS20" s="226"/>
      <c r="CT20" s="224"/>
      <c r="CU20" s="225"/>
      <c r="CV20" s="225"/>
      <c r="CW20" s="225"/>
      <c r="CX20" s="226"/>
      <c r="CY20" s="224"/>
      <c r="CZ20" s="225"/>
      <c r="DA20" s="225"/>
      <c r="DB20" s="226"/>
      <c r="DC20" s="224"/>
      <c r="DD20" s="225"/>
      <c r="DE20" s="225"/>
      <c r="DF20" s="225"/>
      <c r="DG20" s="257"/>
      <c r="DH20" s="225"/>
      <c r="DI20" s="225"/>
      <c r="DJ20" s="225"/>
      <c r="DK20" s="226"/>
      <c r="DL20" s="224"/>
      <c r="DM20" s="225"/>
      <c r="DN20" s="225"/>
      <c r="DO20" s="226"/>
      <c r="DP20" s="224"/>
      <c r="DQ20" s="225"/>
      <c r="DR20" s="225"/>
      <c r="DS20" s="226"/>
      <c r="DT20" s="224"/>
      <c r="DU20" s="225"/>
      <c r="DV20" s="225"/>
      <c r="DW20" s="225"/>
      <c r="DX20" s="226"/>
      <c r="DY20" s="224"/>
      <c r="DZ20" s="225"/>
      <c r="EA20" s="225"/>
      <c r="EB20" s="226"/>
      <c r="EC20" s="224"/>
      <c r="ED20" s="225"/>
      <c r="EE20" s="225"/>
      <c r="EF20" s="226"/>
      <c r="EG20" s="224"/>
      <c r="EH20" s="225"/>
      <c r="EI20" s="225"/>
      <c r="EJ20" s="225"/>
      <c r="EK20" s="226"/>
    </row>
    <row r="21" spans="1:151" s="220" customFormat="1" ht="9" customHeight="1">
      <c r="B21" s="246" t="s">
        <v>196</v>
      </c>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8"/>
      <c r="BC21" s="224"/>
      <c r="BD21" s="225"/>
      <c r="BE21" s="225"/>
      <c r="BF21" s="226"/>
      <c r="BG21" s="224"/>
      <c r="BH21" s="225"/>
      <c r="BI21" s="225"/>
      <c r="BJ21" s="225"/>
      <c r="BK21" s="226"/>
      <c r="BL21" s="224"/>
      <c r="BM21" s="225"/>
      <c r="BN21" s="225"/>
      <c r="BO21" s="226"/>
      <c r="BP21" s="224"/>
      <c r="BQ21" s="225"/>
      <c r="BR21" s="225"/>
      <c r="BS21" s="226"/>
      <c r="BT21" s="224"/>
      <c r="BU21" s="225"/>
      <c r="BV21" s="225"/>
      <c r="BW21" s="225"/>
      <c r="BX21" s="226"/>
      <c r="BY21" s="269"/>
      <c r="BZ21" s="270"/>
      <c r="CA21" s="270"/>
      <c r="CB21" s="271"/>
      <c r="CC21" s="269"/>
      <c r="CD21" s="232"/>
      <c r="CE21" s="232"/>
      <c r="CF21" s="230"/>
      <c r="CG21" s="231"/>
      <c r="CH21" s="232"/>
      <c r="CI21" s="232"/>
      <c r="CJ21" s="232"/>
      <c r="CK21" s="230"/>
      <c r="CL21" s="269"/>
      <c r="CM21" s="225"/>
      <c r="CN21" s="225"/>
      <c r="CO21" s="226"/>
      <c r="CP21" s="224"/>
      <c r="CQ21" s="225"/>
      <c r="CR21" s="225"/>
      <c r="CS21" s="226"/>
      <c r="CT21" s="224"/>
      <c r="CU21" s="225"/>
      <c r="CV21" s="225"/>
      <c r="CW21" s="225"/>
      <c r="CX21" s="226"/>
      <c r="CY21" s="224"/>
      <c r="CZ21" s="225"/>
      <c r="DA21" s="225"/>
      <c r="DB21" s="226"/>
      <c r="DC21" s="224"/>
      <c r="DD21" s="225"/>
      <c r="DE21" s="225"/>
      <c r="DF21" s="225"/>
      <c r="DG21" s="257"/>
      <c r="DH21" s="225"/>
      <c r="DI21" s="225"/>
      <c r="DJ21" s="225"/>
      <c r="DK21" s="226"/>
      <c r="DL21" s="224"/>
      <c r="DM21" s="225"/>
      <c r="DN21" s="225"/>
      <c r="DO21" s="226"/>
      <c r="DP21" s="224"/>
      <c r="DQ21" s="225"/>
      <c r="DR21" s="225"/>
      <c r="DS21" s="226"/>
      <c r="DT21" s="224"/>
      <c r="DU21" s="225"/>
      <c r="DV21" s="225"/>
      <c r="DW21" s="225"/>
      <c r="DX21" s="226"/>
      <c r="DY21" s="224"/>
      <c r="DZ21" s="225"/>
      <c r="EA21" s="225"/>
      <c r="EB21" s="226"/>
      <c r="EC21" s="224"/>
      <c r="ED21" s="225"/>
      <c r="EE21" s="225"/>
      <c r="EF21" s="226"/>
      <c r="EG21" s="224"/>
      <c r="EH21" s="225"/>
      <c r="EI21" s="225"/>
      <c r="EJ21" s="225"/>
      <c r="EK21" s="226"/>
    </row>
    <row r="22" spans="1:151" s="220" customFormat="1" ht="9" customHeight="1">
      <c r="B22" s="246" t="s">
        <v>197</v>
      </c>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8"/>
      <c r="BC22" s="224"/>
      <c r="BD22" s="225"/>
      <c r="BE22" s="225"/>
      <c r="BF22" s="226"/>
      <c r="BG22" s="224"/>
      <c r="BH22" s="225"/>
      <c r="BI22" s="225"/>
      <c r="BJ22" s="225"/>
      <c r="BK22" s="226"/>
      <c r="BL22" s="224"/>
      <c r="BM22" s="225"/>
      <c r="BN22" s="225"/>
      <c r="BO22" s="226"/>
      <c r="BP22" s="224"/>
      <c r="BQ22" s="225"/>
      <c r="BR22" s="225"/>
      <c r="BS22" s="226"/>
      <c r="BT22" s="224"/>
      <c r="BU22" s="225"/>
      <c r="BV22" s="225"/>
      <c r="BW22" s="225"/>
      <c r="BX22" s="226"/>
      <c r="BY22" s="224"/>
      <c r="BZ22" s="225"/>
      <c r="CA22" s="270"/>
      <c r="CB22" s="271"/>
      <c r="CC22" s="269"/>
      <c r="CD22" s="270"/>
      <c r="CE22" s="272"/>
      <c r="CF22" s="230"/>
      <c r="CG22" s="272"/>
      <c r="CH22" s="272"/>
      <c r="CI22" s="232"/>
      <c r="CJ22" s="232"/>
      <c r="CK22" s="230"/>
      <c r="CL22" s="231"/>
      <c r="CM22" s="225"/>
      <c r="CN22" s="225"/>
      <c r="CO22" s="226"/>
      <c r="CP22" s="224"/>
      <c r="CQ22" s="225"/>
      <c r="CR22" s="225"/>
      <c r="CS22" s="226"/>
      <c r="CT22" s="224"/>
      <c r="CU22" s="225"/>
      <c r="CV22" s="225"/>
      <c r="CW22" s="225"/>
      <c r="CX22" s="226"/>
      <c r="CY22" s="224"/>
      <c r="CZ22" s="225"/>
      <c r="DA22" s="225"/>
      <c r="DB22" s="226"/>
      <c r="DC22" s="224"/>
      <c r="DD22" s="225"/>
      <c r="DE22" s="225"/>
      <c r="DF22" s="225"/>
      <c r="DG22" s="257"/>
      <c r="DH22" s="225"/>
      <c r="DI22" s="225"/>
      <c r="DJ22" s="225"/>
      <c r="DK22" s="226"/>
      <c r="DL22" s="224"/>
      <c r="DM22" s="225"/>
      <c r="DN22" s="225"/>
      <c r="DO22" s="226"/>
      <c r="DP22" s="224"/>
      <c r="DQ22" s="225"/>
      <c r="DR22" s="225"/>
      <c r="DS22" s="226"/>
      <c r="DT22" s="224"/>
      <c r="DU22" s="225"/>
      <c r="DV22" s="225"/>
      <c r="DW22" s="225"/>
      <c r="DX22" s="226"/>
      <c r="DY22" s="224"/>
      <c r="DZ22" s="225"/>
      <c r="EA22" s="225"/>
      <c r="EB22" s="226"/>
      <c r="EC22" s="224"/>
      <c r="ED22" s="225"/>
      <c r="EE22" s="225"/>
      <c r="EF22" s="226"/>
      <c r="EG22" s="224"/>
      <c r="EH22" s="225"/>
      <c r="EI22" s="225"/>
      <c r="EJ22" s="225"/>
      <c r="EK22" s="226"/>
    </row>
    <row r="23" spans="1:151" s="220" customFormat="1" ht="9" customHeight="1">
      <c r="B23" s="246" t="s">
        <v>63</v>
      </c>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8"/>
      <c r="BC23" s="224"/>
      <c r="BD23" s="225"/>
      <c r="BE23" s="225"/>
      <c r="BF23" s="226"/>
      <c r="BG23" s="224"/>
      <c r="BH23" s="225"/>
      <c r="BI23" s="225"/>
      <c r="BJ23" s="225"/>
      <c r="BK23" s="226"/>
      <c r="BL23" s="224"/>
      <c r="BM23" s="225"/>
      <c r="BN23" s="225"/>
      <c r="BO23" s="226"/>
      <c r="BP23" s="224"/>
      <c r="BQ23" s="225"/>
      <c r="BR23" s="225"/>
      <c r="BS23" s="226"/>
      <c r="BT23" s="224"/>
      <c r="BU23" s="225"/>
      <c r="BV23" s="225"/>
      <c r="BW23" s="225"/>
      <c r="BX23" s="226"/>
      <c r="BY23" s="224"/>
      <c r="BZ23" s="225"/>
      <c r="CA23" s="225"/>
      <c r="CB23" s="226"/>
      <c r="CC23" s="224"/>
      <c r="CD23" s="225"/>
      <c r="CE23" s="225"/>
      <c r="CF23" s="226"/>
      <c r="CG23" s="269"/>
      <c r="CH23" s="270">
        <v>1</v>
      </c>
      <c r="CI23" s="270">
        <v>1</v>
      </c>
      <c r="CJ23" s="270">
        <v>1</v>
      </c>
      <c r="CK23" s="271">
        <v>1</v>
      </c>
      <c r="CL23" s="275">
        <v>1</v>
      </c>
      <c r="CM23" s="278">
        <v>1</v>
      </c>
      <c r="CN23" s="276">
        <v>1</v>
      </c>
      <c r="CO23" s="277"/>
      <c r="CP23" s="269"/>
      <c r="CQ23" s="270"/>
      <c r="CR23" s="270"/>
      <c r="CS23" s="271"/>
      <c r="CT23" s="269"/>
      <c r="CU23" s="270"/>
      <c r="CV23" s="270"/>
      <c r="CW23" s="270"/>
      <c r="CX23" s="271"/>
      <c r="CY23" s="269"/>
      <c r="CZ23" s="270"/>
      <c r="DA23" s="225"/>
      <c r="DB23" s="226"/>
      <c r="DC23" s="224"/>
      <c r="DD23" s="225"/>
      <c r="DE23" s="225"/>
      <c r="DF23" s="225"/>
      <c r="DG23" s="257"/>
      <c r="DH23" s="225"/>
      <c r="DI23" s="225"/>
      <c r="DJ23" s="225"/>
      <c r="DK23" s="226"/>
      <c r="DL23" s="224"/>
      <c r="DM23" s="225"/>
      <c r="DN23" s="225"/>
      <c r="DO23" s="226"/>
      <c r="DP23" s="224"/>
      <c r="DQ23" s="225"/>
      <c r="DR23" s="225"/>
      <c r="DS23" s="226"/>
      <c r="DT23" s="224"/>
      <c r="DU23" s="225"/>
      <c r="DV23" s="225"/>
      <c r="DW23" s="225"/>
      <c r="DX23" s="226"/>
      <c r="DY23" s="224"/>
      <c r="DZ23" s="225"/>
      <c r="EA23" s="225"/>
      <c r="EB23" s="226"/>
      <c r="EC23" s="224"/>
      <c r="ED23" s="225"/>
      <c r="EE23" s="225"/>
      <c r="EF23" s="226"/>
      <c r="EG23" s="224"/>
      <c r="EH23" s="225"/>
      <c r="EI23" s="225"/>
      <c r="EJ23" s="225"/>
      <c r="EK23" s="226"/>
    </row>
    <row r="24" spans="1:151" s="283" customFormat="1" ht="9" customHeight="1">
      <c r="B24" s="269"/>
      <c r="C24" s="270"/>
      <c r="D24" s="270"/>
      <c r="E24" s="270"/>
      <c r="F24" s="270"/>
      <c r="G24" s="270"/>
      <c r="H24" s="270"/>
      <c r="I24" s="270"/>
      <c r="J24" s="270"/>
      <c r="K24" s="270"/>
      <c r="L24" s="270"/>
      <c r="M24" s="270"/>
      <c r="N24" s="270"/>
      <c r="O24" s="270"/>
      <c r="P24" s="270"/>
      <c r="Q24" s="270"/>
      <c r="R24" s="270"/>
      <c r="S24" s="270"/>
      <c r="T24" s="270"/>
      <c r="U24" s="270"/>
      <c r="V24" s="270"/>
      <c r="W24" s="270"/>
      <c r="X24" s="270"/>
      <c r="Y24" s="270"/>
      <c r="Z24" s="270"/>
      <c r="AA24" s="270"/>
      <c r="AB24" s="270"/>
      <c r="AC24" s="270"/>
      <c r="AD24" s="270"/>
      <c r="AE24" s="270"/>
      <c r="AF24" s="270"/>
      <c r="AG24" s="270"/>
      <c r="AH24" s="270"/>
      <c r="AI24" s="270"/>
      <c r="AJ24" s="270"/>
      <c r="AK24" s="270"/>
      <c r="AL24" s="270"/>
      <c r="AM24" s="270"/>
      <c r="AN24" s="270"/>
      <c r="AO24" s="270"/>
      <c r="AP24" s="270"/>
      <c r="AQ24" s="270"/>
      <c r="AR24" s="270"/>
      <c r="AS24" s="270"/>
      <c r="AT24" s="270"/>
      <c r="AU24" s="270"/>
      <c r="AV24" s="270"/>
      <c r="AW24" s="270"/>
      <c r="AX24" s="270"/>
      <c r="AY24" s="270"/>
      <c r="AZ24" s="270"/>
      <c r="BA24" s="270"/>
      <c r="BB24" s="271"/>
      <c r="BC24" s="269"/>
      <c r="BD24" s="270"/>
      <c r="BE24" s="270"/>
      <c r="BF24" s="271"/>
      <c r="BG24" s="269"/>
      <c r="BH24" s="270"/>
      <c r="BI24" s="270"/>
      <c r="BJ24" s="270"/>
      <c r="BK24" s="271"/>
      <c r="BL24" s="269"/>
      <c r="BM24" s="270"/>
      <c r="BN24" s="270"/>
      <c r="BO24" s="271"/>
      <c r="BP24" s="269"/>
      <c r="BQ24" s="270"/>
      <c r="BR24" s="270"/>
      <c r="BS24" s="271"/>
      <c r="BT24" s="269"/>
      <c r="BU24" s="270"/>
      <c r="BV24" s="270"/>
      <c r="BW24" s="270"/>
      <c r="BX24" s="271"/>
      <c r="BY24" s="269"/>
      <c r="BZ24" s="270"/>
      <c r="CA24" s="270"/>
      <c r="CB24" s="271"/>
      <c r="CC24" s="269"/>
      <c r="CD24" s="270"/>
      <c r="CE24" s="270"/>
      <c r="CF24" s="271"/>
      <c r="CG24" s="269"/>
      <c r="CH24" s="270"/>
      <c r="CI24" s="270"/>
      <c r="CJ24" s="270"/>
      <c r="CK24" s="237"/>
      <c r="CL24" s="236"/>
      <c r="CM24" s="294"/>
      <c r="CN24" s="294"/>
      <c r="CO24" s="277"/>
      <c r="CP24" s="269"/>
      <c r="CQ24" s="270"/>
      <c r="CR24" s="270"/>
      <c r="CS24" s="271"/>
      <c r="CT24" s="269"/>
      <c r="CU24" s="270"/>
      <c r="CV24" s="270"/>
      <c r="CW24" s="270"/>
      <c r="CX24" s="271"/>
      <c r="CY24" s="269"/>
      <c r="CZ24" s="270"/>
      <c r="DA24" s="270"/>
      <c r="DB24" s="271"/>
      <c r="DC24" s="270"/>
      <c r="DD24" s="270"/>
      <c r="DE24" s="270"/>
      <c r="DF24" s="270"/>
      <c r="DG24" s="282"/>
      <c r="DH24" s="270"/>
      <c r="DI24" s="270"/>
      <c r="DJ24" s="270"/>
      <c r="DK24" s="271"/>
      <c r="DL24" s="269"/>
      <c r="DM24" s="270"/>
      <c r="DN24" s="270"/>
      <c r="DO24" s="271"/>
      <c r="DP24" s="269"/>
      <c r="DQ24" s="270"/>
      <c r="DR24" s="270"/>
      <c r="DS24" s="271"/>
      <c r="DT24" s="269"/>
      <c r="DU24" s="270"/>
      <c r="DV24" s="270"/>
      <c r="DW24" s="270"/>
      <c r="DX24" s="271"/>
      <c r="DY24" s="269"/>
      <c r="DZ24" s="270"/>
      <c r="EA24" s="270"/>
      <c r="EB24" s="271"/>
      <c r="EC24" s="269"/>
      <c r="ED24" s="270"/>
      <c r="EE24" s="270"/>
      <c r="EF24" s="271"/>
      <c r="EG24" s="269"/>
      <c r="EH24" s="270"/>
      <c r="EI24" s="270"/>
      <c r="EJ24" s="270"/>
      <c r="EK24" s="271"/>
    </row>
    <row r="25" spans="1:151" s="220" customFormat="1" ht="9" customHeight="1">
      <c r="B25" s="246" t="s">
        <v>192</v>
      </c>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8"/>
      <c r="BC25" s="224"/>
      <c r="BD25" s="225"/>
      <c r="BE25" s="225"/>
      <c r="BF25" s="226"/>
      <c r="BG25" s="224"/>
      <c r="BH25" s="225"/>
      <c r="BI25" s="225"/>
      <c r="BJ25" s="225"/>
      <c r="BK25" s="226"/>
      <c r="BL25" s="224"/>
      <c r="BM25" s="225"/>
      <c r="BN25" s="225"/>
      <c r="BO25" s="226"/>
      <c r="BP25" s="224"/>
      <c r="BQ25" s="225"/>
      <c r="BR25" s="225"/>
      <c r="BS25" s="226"/>
      <c r="BT25" s="224"/>
      <c r="BU25" s="225"/>
      <c r="BV25" s="225"/>
      <c r="BW25" s="225"/>
      <c r="BX25" s="226"/>
      <c r="BY25" s="224"/>
      <c r="BZ25" s="225"/>
      <c r="CA25" s="225"/>
      <c r="CB25" s="226"/>
      <c r="CC25" s="224"/>
      <c r="CD25" s="225"/>
      <c r="CE25" s="225"/>
      <c r="CF25" s="226"/>
      <c r="CG25" s="224"/>
      <c r="CH25" s="225"/>
      <c r="CI25" s="225"/>
      <c r="CJ25" s="270"/>
      <c r="CK25" s="271"/>
      <c r="CL25" s="270"/>
      <c r="CM25" s="270"/>
      <c r="CN25" s="283"/>
      <c r="CO25" s="347"/>
      <c r="CP25" s="269"/>
      <c r="CQ25" s="270"/>
      <c r="CR25" s="270"/>
      <c r="CS25" s="271"/>
      <c r="CT25" s="269"/>
      <c r="CU25" s="270"/>
      <c r="CV25" s="270"/>
      <c r="CW25" s="270"/>
      <c r="CX25" s="271"/>
      <c r="CY25" s="269"/>
      <c r="CZ25" s="270"/>
      <c r="DA25" s="225"/>
      <c r="DB25" s="226"/>
      <c r="DF25" s="225"/>
      <c r="DG25" s="257"/>
      <c r="DH25" s="225"/>
      <c r="DI25" s="225"/>
      <c r="DJ25" s="225"/>
      <c r="DK25" s="226"/>
      <c r="DL25" s="224"/>
      <c r="DM25" s="225"/>
      <c r="DN25" s="225"/>
      <c r="DO25" s="226"/>
      <c r="DP25" s="224"/>
      <c r="DQ25" s="225"/>
      <c r="DR25" s="225"/>
      <c r="DS25" s="226"/>
      <c r="DT25" s="224"/>
      <c r="DU25" s="225"/>
      <c r="DV25" s="225"/>
      <c r="DW25" s="225"/>
      <c r="DX25" s="226"/>
      <c r="DY25" s="224"/>
      <c r="DZ25" s="225"/>
      <c r="EA25" s="225"/>
      <c r="EB25" s="226"/>
      <c r="EC25" s="224"/>
      <c r="ED25" s="225"/>
      <c r="EE25" s="225"/>
      <c r="EF25" s="226"/>
      <c r="EG25" s="224"/>
      <c r="EH25" s="225"/>
      <c r="EI25" s="225"/>
      <c r="EJ25" s="225"/>
      <c r="EK25" s="226"/>
    </row>
    <row r="26" spans="1:151" s="220" customFormat="1" ht="9" customHeight="1">
      <c r="B26" s="246" t="s">
        <v>190</v>
      </c>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8"/>
      <c r="BC26" s="224"/>
      <c r="BD26" s="225"/>
      <c r="BE26" s="225"/>
      <c r="BF26" s="226"/>
      <c r="BG26" s="224"/>
      <c r="BH26" s="225"/>
      <c r="BI26" s="225"/>
      <c r="BJ26" s="225"/>
      <c r="BK26" s="226"/>
      <c r="BL26" s="224"/>
      <c r="BM26" s="225"/>
      <c r="BN26" s="225"/>
      <c r="BO26" s="226"/>
      <c r="BP26" s="224"/>
      <c r="BQ26" s="225"/>
      <c r="BR26" s="225"/>
      <c r="BS26" s="226"/>
      <c r="BT26" s="224"/>
      <c r="BU26" s="225"/>
      <c r="BV26" s="225"/>
      <c r="BW26" s="225"/>
      <c r="BX26" s="226"/>
      <c r="BY26" s="224"/>
      <c r="BZ26" s="225"/>
      <c r="CA26" s="225"/>
      <c r="CB26" s="226"/>
      <c r="CC26" s="224"/>
      <c r="CD26" s="225"/>
      <c r="CE26" s="225"/>
      <c r="CF26" s="226"/>
      <c r="CG26" s="224"/>
      <c r="CH26" s="225"/>
      <c r="CI26" s="225"/>
      <c r="CJ26" s="270"/>
      <c r="CK26" s="271"/>
      <c r="CL26" s="270"/>
      <c r="CM26" s="270"/>
      <c r="CN26" s="270"/>
      <c r="CO26" s="327"/>
      <c r="CP26" s="239"/>
      <c r="CQ26" s="270"/>
      <c r="CR26" s="270"/>
      <c r="CS26" s="271"/>
      <c r="CT26" s="269"/>
      <c r="CU26" s="270"/>
      <c r="CV26" s="270"/>
      <c r="CW26" s="270"/>
      <c r="CX26" s="271"/>
      <c r="CY26" s="269"/>
      <c r="CZ26" s="270"/>
      <c r="DA26" s="225"/>
      <c r="DB26" s="226"/>
      <c r="DF26" s="225"/>
      <c r="DG26" s="257"/>
      <c r="DH26" s="225"/>
      <c r="DI26" s="225"/>
      <c r="DJ26" s="225"/>
      <c r="DK26" s="226"/>
      <c r="DL26" s="224"/>
      <c r="DM26" s="225"/>
      <c r="DN26" s="225"/>
      <c r="DO26" s="226"/>
      <c r="DP26" s="224"/>
      <c r="DQ26" s="225"/>
      <c r="DR26" s="225"/>
      <c r="DS26" s="226"/>
      <c r="DT26" s="224"/>
      <c r="DU26" s="225"/>
      <c r="DV26" s="225"/>
      <c r="DW26" s="225"/>
      <c r="DX26" s="226"/>
      <c r="DY26" s="224"/>
      <c r="DZ26" s="225"/>
      <c r="EA26" s="225"/>
      <c r="EB26" s="226"/>
      <c r="EC26" s="224"/>
      <c r="ED26" s="225"/>
      <c r="EE26" s="225"/>
      <c r="EF26" s="226"/>
      <c r="EG26" s="224"/>
      <c r="EH26" s="225"/>
      <c r="EI26" s="225"/>
      <c r="EJ26" s="225"/>
      <c r="EK26" s="226"/>
    </row>
    <row r="27" spans="1:151" s="220" customFormat="1" ht="9" customHeight="1">
      <c r="B27" s="246" t="s">
        <v>191</v>
      </c>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8"/>
      <c r="BC27" s="224"/>
      <c r="BD27" s="225"/>
      <c r="BE27" s="225"/>
      <c r="BF27" s="226"/>
      <c r="BG27" s="224"/>
      <c r="BH27" s="225"/>
      <c r="BI27" s="225"/>
      <c r="BJ27" s="225"/>
      <c r="BK27" s="226"/>
      <c r="BL27" s="224"/>
      <c r="BM27" s="225"/>
      <c r="BN27" s="225"/>
      <c r="BO27" s="226"/>
      <c r="BP27" s="224"/>
      <c r="BQ27" s="225"/>
      <c r="BR27" s="225"/>
      <c r="BS27" s="226"/>
      <c r="BT27" s="224"/>
      <c r="BU27" s="225"/>
      <c r="BV27" s="225"/>
      <c r="BW27" s="225"/>
      <c r="BX27" s="226"/>
      <c r="BY27" s="224"/>
      <c r="BZ27" s="225"/>
      <c r="CA27" s="225"/>
      <c r="CB27" s="226"/>
      <c r="CC27" s="224"/>
      <c r="CD27" s="225"/>
      <c r="CE27" s="225"/>
      <c r="CF27" s="226"/>
      <c r="CG27" s="224"/>
      <c r="CH27" s="225"/>
      <c r="CI27" s="225"/>
      <c r="CJ27" s="270"/>
      <c r="CK27" s="271"/>
      <c r="CL27" s="270"/>
      <c r="CM27" s="270"/>
      <c r="CN27" s="270"/>
      <c r="CO27" s="295"/>
      <c r="CP27" s="238"/>
      <c r="CQ27" s="236"/>
      <c r="CR27" s="236"/>
      <c r="CS27" s="237"/>
      <c r="CT27" s="238"/>
      <c r="CU27" s="236"/>
      <c r="CV27" s="236"/>
      <c r="CW27" s="270"/>
      <c r="CX27" s="271"/>
      <c r="CY27" s="269"/>
      <c r="CZ27" s="270"/>
      <c r="DA27" s="225"/>
      <c r="DB27" s="226"/>
      <c r="DF27" s="225"/>
      <c r="DG27" s="257"/>
      <c r="DH27" s="225"/>
      <c r="DI27" s="225"/>
      <c r="DJ27" s="225"/>
      <c r="DK27" s="226"/>
      <c r="DL27" s="224"/>
      <c r="DM27" s="225"/>
      <c r="DN27" s="225"/>
      <c r="DO27" s="226"/>
      <c r="DP27" s="224"/>
      <c r="DQ27" s="225"/>
      <c r="DR27" s="225"/>
      <c r="DS27" s="226"/>
      <c r="DT27" s="224"/>
      <c r="DU27" s="225"/>
      <c r="DV27" s="225"/>
      <c r="DW27" s="225"/>
      <c r="DX27" s="226"/>
      <c r="DY27" s="224"/>
      <c r="DZ27" s="225"/>
      <c r="EA27" s="225"/>
      <c r="EB27" s="226"/>
      <c r="EC27" s="224"/>
      <c r="ED27" s="225"/>
      <c r="EE27" s="225"/>
      <c r="EF27" s="226"/>
      <c r="EG27" s="224"/>
      <c r="EH27" s="225"/>
      <c r="EI27" s="225"/>
      <c r="EJ27" s="225"/>
      <c r="EK27" s="226"/>
    </row>
    <row r="28" spans="1:151">
      <c r="A28"/>
      <c r="B28" s="249" t="s">
        <v>203</v>
      </c>
      <c r="C28" s="265"/>
      <c r="D28" s="265"/>
      <c r="E28" s="265"/>
      <c r="F28" s="265"/>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c r="AG28" s="265"/>
      <c r="AH28" s="265"/>
      <c r="AI28" s="265"/>
      <c r="AJ28" s="265"/>
      <c r="AK28" s="265"/>
      <c r="AL28" s="265"/>
      <c r="AM28" s="265"/>
      <c r="AN28" s="265"/>
      <c r="AO28" s="265"/>
      <c r="AP28" s="265"/>
      <c r="AQ28" s="265"/>
      <c r="AR28" s="265"/>
      <c r="AS28" s="265"/>
      <c r="AT28" s="265"/>
      <c r="AU28" s="265"/>
      <c r="AV28" s="265"/>
      <c r="AW28" s="265"/>
      <c r="AX28" s="265"/>
      <c r="AY28" s="265"/>
      <c r="AZ28" s="265"/>
      <c r="BA28" s="265"/>
      <c r="BB28" s="251" t="s">
        <v>273</v>
      </c>
      <c r="BC28" s="266"/>
      <c r="BD28" s="265"/>
      <c r="BE28" s="265"/>
      <c r="BF28" s="265"/>
      <c r="BG28" s="265"/>
      <c r="BH28" s="265"/>
      <c r="BI28" s="265"/>
      <c r="BJ28" s="265"/>
      <c r="BK28" s="265"/>
      <c r="BL28" s="265"/>
      <c r="BM28" s="265"/>
      <c r="BN28" s="265"/>
      <c r="BO28" s="265"/>
      <c r="BP28" s="265"/>
      <c r="BQ28" s="265"/>
      <c r="BR28" s="265"/>
      <c r="BS28" s="265"/>
      <c r="BT28" s="265"/>
      <c r="BU28" s="265"/>
      <c r="BV28" s="265"/>
      <c r="BW28" s="265"/>
      <c r="BX28" s="265"/>
      <c r="BY28" s="265"/>
      <c r="BZ28" s="265"/>
      <c r="CA28" s="265"/>
      <c r="CB28" s="265"/>
      <c r="CC28" s="265"/>
      <c r="CD28" s="265"/>
      <c r="CE28" s="265"/>
      <c r="CF28" s="265"/>
      <c r="CG28" s="265"/>
      <c r="CH28" s="265"/>
      <c r="CI28" s="265"/>
      <c r="CJ28" s="265"/>
      <c r="CK28" s="265"/>
      <c r="CL28" s="265"/>
      <c r="CM28" s="265"/>
      <c r="CN28" s="265"/>
      <c r="CO28" s="265"/>
      <c r="CP28" s="265"/>
      <c r="CQ28" s="265"/>
      <c r="CR28" s="265"/>
      <c r="CS28" s="265"/>
      <c r="CT28" s="265"/>
      <c r="CU28" s="265"/>
      <c r="CV28" s="265"/>
      <c r="CW28" s="265"/>
      <c r="CX28" s="265"/>
      <c r="CY28" s="265"/>
      <c r="CZ28" s="265"/>
      <c r="DA28" s="265"/>
      <c r="DB28" s="265"/>
      <c r="DC28" s="265"/>
      <c r="DD28" s="265"/>
      <c r="DE28" s="265"/>
      <c r="DF28" s="265"/>
      <c r="DG28" s="267"/>
      <c r="DH28" s="265"/>
      <c r="DI28" s="265"/>
      <c r="DJ28" s="265"/>
      <c r="DK28" s="265"/>
      <c r="DL28" s="265"/>
      <c r="DM28" s="265"/>
      <c r="DN28" s="265"/>
      <c r="DO28" s="265"/>
      <c r="DP28" s="265"/>
      <c r="DQ28" s="265"/>
      <c r="DR28" s="265"/>
      <c r="DS28" s="265"/>
      <c r="DT28" s="265"/>
      <c r="DU28" s="265"/>
      <c r="DV28" s="265"/>
      <c r="DW28" s="265"/>
      <c r="DX28" s="265"/>
      <c r="DY28" s="265"/>
      <c r="DZ28" s="265"/>
      <c r="EA28" s="265"/>
      <c r="EB28" s="265"/>
      <c r="EC28" s="265"/>
      <c r="ED28" s="265"/>
      <c r="EE28" s="265"/>
      <c r="EF28" s="265"/>
      <c r="EG28" s="265"/>
      <c r="EH28" s="265"/>
      <c r="EI28" s="265"/>
      <c r="EJ28" s="265"/>
      <c r="EK28" s="268"/>
    </row>
    <row r="29" spans="1:151" s="220" customFormat="1" ht="9" customHeight="1">
      <c r="B29" s="246" t="s">
        <v>220</v>
      </c>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8"/>
      <c r="BC29" s="224"/>
      <c r="BD29" s="225"/>
      <c r="BE29" s="225"/>
      <c r="BF29" s="226"/>
      <c r="BG29" s="224"/>
      <c r="BH29" s="225"/>
      <c r="BI29" s="225"/>
      <c r="BJ29" s="225"/>
      <c r="BK29" s="226"/>
      <c r="BL29" s="224"/>
      <c r="BM29" s="225"/>
      <c r="BN29" s="225"/>
      <c r="BO29" s="226"/>
      <c r="BP29" s="224"/>
      <c r="BQ29" s="225"/>
      <c r="BR29" s="270"/>
      <c r="BS29" s="271"/>
      <c r="BT29" s="269"/>
      <c r="BU29" s="270"/>
      <c r="BV29" s="270" t="s">
        <v>227</v>
      </c>
      <c r="BW29" s="270"/>
      <c r="BX29" s="271"/>
      <c r="BY29" s="269"/>
      <c r="BZ29" s="270"/>
      <c r="CA29" s="270"/>
      <c r="CB29" s="271"/>
      <c r="CC29" s="269"/>
      <c r="CD29" s="270"/>
      <c r="CE29" s="270"/>
      <c r="CF29" s="271"/>
      <c r="CG29" s="270"/>
      <c r="CH29" s="225"/>
      <c r="CI29" s="225"/>
      <c r="CJ29" s="225"/>
      <c r="CK29" s="226"/>
      <c r="CL29" s="225"/>
      <c r="CM29" s="225"/>
      <c r="CN29" s="225"/>
      <c r="CO29" s="226"/>
      <c r="CP29" s="224"/>
      <c r="CQ29" s="225"/>
      <c r="CR29" s="225"/>
      <c r="CS29" s="226"/>
      <c r="CT29" s="224"/>
      <c r="CU29" s="225"/>
      <c r="CV29" s="225"/>
      <c r="CW29" s="225"/>
      <c r="CX29" s="226"/>
      <c r="CY29" s="224"/>
      <c r="CZ29" s="225"/>
      <c r="DA29" s="225"/>
      <c r="DB29" s="226"/>
      <c r="DC29" s="224"/>
      <c r="DD29" s="225"/>
      <c r="DE29" s="225"/>
      <c r="DF29" s="225"/>
      <c r="DG29" s="257"/>
      <c r="DH29" s="225"/>
      <c r="DI29" s="225"/>
      <c r="DJ29" s="225"/>
      <c r="DK29" s="226"/>
      <c r="DL29" s="224"/>
      <c r="DM29" s="225"/>
      <c r="DN29" s="225"/>
      <c r="DO29" s="226"/>
      <c r="DP29" s="224"/>
      <c r="DQ29" s="225"/>
      <c r="DR29" s="225"/>
      <c r="DS29" s="226"/>
      <c r="DT29" s="224"/>
      <c r="DU29" s="225"/>
      <c r="DV29" s="225"/>
      <c r="DW29" s="225"/>
      <c r="DX29" s="226"/>
      <c r="DY29" s="224"/>
      <c r="DZ29" s="225"/>
      <c r="EA29" s="225"/>
      <c r="EB29" s="226"/>
      <c r="EC29" s="224"/>
      <c r="ED29" s="225"/>
      <c r="EE29" s="225"/>
      <c r="EF29" s="226"/>
      <c r="EG29" s="224"/>
      <c r="EH29" s="225"/>
      <c r="EI29" s="225"/>
      <c r="EJ29" s="225"/>
      <c r="EK29" s="226"/>
    </row>
    <row r="30" spans="1:151" s="220" customFormat="1" ht="9" customHeight="1">
      <c r="B30" s="246" t="s">
        <v>53</v>
      </c>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8"/>
      <c r="BC30" s="224"/>
      <c r="BD30" s="225"/>
      <c r="BE30" s="225"/>
      <c r="BF30" s="226"/>
      <c r="BG30" s="224"/>
      <c r="BH30" s="225"/>
      <c r="BI30" s="225"/>
      <c r="BJ30" s="225"/>
      <c r="BK30" s="226"/>
      <c r="BL30" s="224"/>
      <c r="BM30" s="225"/>
      <c r="BN30" s="225"/>
      <c r="BO30" s="226"/>
      <c r="BP30" s="224"/>
      <c r="BQ30" s="225"/>
      <c r="BR30" s="225"/>
      <c r="BS30" s="226"/>
      <c r="BT30" s="224"/>
      <c r="BU30" s="225"/>
      <c r="BV30" s="270" t="s">
        <v>227</v>
      </c>
      <c r="BW30" s="270"/>
      <c r="BX30" s="271"/>
      <c r="BY30" s="269"/>
      <c r="BZ30" s="270"/>
      <c r="CA30" s="270"/>
      <c r="CB30" s="271"/>
      <c r="CC30" s="269"/>
      <c r="CD30" s="270"/>
      <c r="CE30" s="270"/>
      <c r="CF30" s="271"/>
      <c r="CG30" s="270"/>
      <c r="CH30" s="270"/>
      <c r="CI30" s="270"/>
      <c r="CJ30" s="270"/>
      <c r="CK30" s="271"/>
      <c r="CL30" s="225"/>
      <c r="CM30" s="225"/>
      <c r="CN30" s="225"/>
      <c r="CO30" s="226"/>
      <c r="CP30" s="224"/>
      <c r="CQ30" s="225"/>
      <c r="CR30" s="225"/>
      <c r="CS30" s="226"/>
      <c r="CT30" s="224"/>
      <c r="CU30" s="225"/>
      <c r="CV30" s="225"/>
      <c r="CW30" s="225"/>
      <c r="CX30" s="226"/>
      <c r="CY30" s="224"/>
      <c r="CZ30" s="225"/>
      <c r="DA30" s="225"/>
      <c r="DB30" s="226"/>
      <c r="DC30" s="224"/>
      <c r="DD30" s="225"/>
      <c r="DE30" s="225"/>
      <c r="DF30" s="225"/>
      <c r="DG30" s="257"/>
      <c r="DH30" s="225"/>
      <c r="DI30" s="225"/>
      <c r="DJ30" s="225"/>
      <c r="DK30" s="226"/>
      <c r="DL30" s="224"/>
      <c r="DM30" s="225"/>
      <c r="DN30" s="225"/>
      <c r="DO30" s="226"/>
      <c r="DP30" s="224"/>
      <c r="DQ30" s="225"/>
      <c r="DR30" s="225"/>
      <c r="DS30" s="226"/>
      <c r="DT30" s="224"/>
      <c r="DU30" s="225"/>
      <c r="DV30" s="225"/>
      <c r="DW30" s="225"/>
      <c r="DX30" s="226"/>
      <c r="DY30" s="224"/>
      <c r="DZ30" s="225"/>
      <c r="EA30" s="225"/>
      <c r="EB30" s="226"/>
      <c r="EC30" s="224"/>
      <c r="ED30" s="225"/>
      <c r="EE30" s="225"/>
      <c r="EF30" s="226"/>
      <c r="EG30" s="224"/>
      <c r="EH30" s="225"/>
      <c r="EI30" s="225"/>
      <c r="EJ30" s="225"/>
      <c r="EK30" s="226"/>
    </row>
    <row r="31" spans="1:151" s="220" customFormat="1" ht="9" customHeight="1">
      <c r="B31" s="246" t="s">
        <v>196</v>
      </c>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8"/>
      <c r="BC31" s="224"/>
      <c r="BD31" s="225"/>
      <c r="BE31" s="225"/>
      <c r="BF31" s="226"/>
      <c r="BG31" s="224"/>
      <c r="BH31" s="225"/>
      <c r="BI31" s="225"/>
      <c r="BJ31" s="225"/>
      <c r="BK31" s="226"/>
      <c r="BL31" s="224"/>
      <c r="BM31" s="225"/>
      <c r="BN31" s="225"/>
      <c r="BO31" s="226"/>
      <c r="BP31" s="224"/>
      <c r="BQ31" s="225"/>
      <c r="BR31" s="225"/>
      <c r="BS31" s="226"/>
      <c r="BT31" s="224"/>
      <c r="BU31" s="225"/>
      <c r="BV31" s="270"/>
      <c r="BW31" s="270"/>
      <c r="BX31" s="271"/>
      <c r="BY31" s="269"/>
      <c r="BZ31" s="270"/>
      <c r="CA31" s="270"/>
      <c r="CB31" s="271"/>
      <c r="CC31" s="269"/>
      <c r="CD31" s="270"/>
      <c r="CE31" s="270"/>
      <c r="CF31" s="271"/>
      <c r="CK31" s="226"/>
      <c r="CL31" s="225"/>
      <c r="CM31" s="270"/>
      <c r="CN31" s="232"/>
      <c r="CO31" s="232"/>
      <c r="CP31" s="232"/>
      <c r="CQ31" s="232"/>
      <c r="CR31" s="232"/>
      <c r="CS31" s="271"/>
      <c r="CT31" s="270"/>
      <c r="CU31" s="270"/>
      <c r="CV31" s="225"/>
      <c r="CW31" s="225"/>
      <c r="CX31" s="226"/>
      <c r="CY31" s="224"/>
      <c r="CZ31" s="225"/>
      <c r="DA31" s="225"/>
      <c r="DB31" s="226"/>
      <c r="DC31" s="224"/>
      <c r="DD31" s="225"/>
      <c r="DE31" s="225"/>
      <c r="DF31" s="225"/>
      <c r="DG31" s="257"/>
      <c r="DH31" s="225"/>
      <c r="DI31" s="225"/>
      <c r="DJ31" s="225"/>
      <c r="DK31" s="226"/>
      <c r="DL31" s="224"/>
      <c r="DM31" s="225"/>
      <c r="DN31" s="225"/>
      <c r="DO31" s="226"/>
      <c r="DP31" s="224"/>
      <c r="DQ31" s="225"/>
      <c r="DR31" s="225"/>
      <c r="DS31" s="226"/>
      <c r="DT31" s="224"/>
      <c r="DU31" s="225"/>
      <c r="DV31" s="225"/>
      <c r="DW31" s="225"/>
      <c r="DX31" s="226"/>
      <c r="DY31" s="224"/>
      <c r="DZ31" s="225"/>
      <c r="EA31" s="225"/>
      <c r="EB31" s="226"/>
      <c r="EC31" s="224"/>
      <c r="ED31" s="225"/>
      <c r="EE31" s="225"/>
      <c r="EF31" s="226"/>
      <c r="EG31" s="224"/>
      <c r="EH31" s="225"/>
      <c r="EI31" s="225"/>
      <c r="EJ31" s="225"/>
      <c r="EK31" s="226"/>
    </row>
    <row r="32" spans="1:151" s="220" customFormat="1" ht="9" customHeight="1">
      <c r="B32" s="246" t="s">
        <v>197</v>
      </c>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8"/>
      <c r="BC32" s="224"/>
      <c r="BD32" s="225"/>
      <c r="BE32" s="225"/>
      <c r="BF32" s="226"/>
      <c r="BG32" s="224"/>
      <c r="BH32" s="225"/>
      <c r="BI32" s="225"/>
      <c r="BJ32" s="225"/>
      <c r="BK32" s="226"/>
      <c r="BL32" s="224"/>
      <c r="BM32" s="225"/>
      <c r="BN32" s="225"/>
      <c r="BO32" s="226"/>
      <c r="BP32" s="224"/>
      <c r="BQ32" s="225"/>
      <c r="BR32" s="225"/>
      <c r="BS32" s="226"/>
      <c r="BT32" s="224"/>
      <c r="BU32" s="225"/>
      <c r="BV32" s="270"/>
      <c r="BW32" s="270"/>
      <c r="BX32" s="271"/>
      <c r="BY32" s="269"/>
      <c r="BZ32" s="270"/>
      <c r="CA32" s="270"/>
      <c r="CB32" s="271"/>
      <c r="CC32" s="269"/>
      <c r="CD32" s="270"/>
      <c r="CE32" s="270"/>
      <c r="CF32" s="271"/>
      <c r="CK32" s="226"/>
      <c r="CL32" s="225"/>
      <c r="CM32" s="270"/>
      <c r="CN32" s="270"/>
      <c r="CO32" s="232"/>
      <c r="CP32" s="232"/>
      <c r="CQ32" s="232"/>
      <c r="CR32" s="232"/>
      <c r="CS32" s="230"/>
      <c r="CT32" s="232"/>
      <c r="CU32" s="232"/>
      <c r="CV32" s="232"/>
      <c r="CW32" s="225"/>
      <c r="CX32" s="226"/>
      <c r="CY32" s="224"/>
      <c r="CZ32" s="225"/>
      <c r="DA32" s="225"/>
      <c r="DB32" s="226"/>
      <c r="DC32" s="224"/>
      <c r="DD32" s="225"/>
      <c r="DE32" s="225"/>
      <c r="DF32" s="225"/>
      <c r="DG32" s="257"/>
      <c r="DH32" s="225"/>
      <c r="DI32" s="225"/>
      <c r="DJ32" s="225"/>
      <c r="DK32" s="226"/>
      <c r="DL32" s="224"/>
      <c r="DM32" s="225"/>
      <c r="DN32" s="225"/>
      <c r="DO32" s="226"/>
      <c r="DP32" s="224"/>
      <c r="DQ32" s="225"/>
      <c r="DR32" s="225"/>
      <c r="DS32" s="226"/>
      <c r="DT32" s="224"/>
      <c r="DU32" s="225"/>
      <c r="DV32" s="225"/>
      <c r="DW32" s="225"/>
      <c r="DX32" s="226"/>
      <c r="DY32" s="224"/>
      <c r="DZ32" s="225"/>
      <c r="EA32" s="225"/>
      <c r="EB32" s="226"/>
      <c r="EC32" s="224"/>
      <c r="ED32" s="225"/>
      <c r="EE32" s="225"/>
      <c r="EF32" s="226"/>
      <c r="EG32" s="224"/>
      <c r="EH32" s="225"/>
      <c r="EI32" s="225"/>
      <c r="EJ32" s="225"/>
      <c r="EK32" s="226"/>
    </row>
    <row r="33" spans="1:143" s="220" customFormat="1" ht="9" customHeight="1">
      <c r="B33" s="246" t="s">
        <v>63</v>
      </c>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8"/>
      <c r="BC33" s="224"/>
      <c r="BD33" s="225"/>
      <c r="BE33" s="225"/>
      <c r="BF33" s="226"/>
      <c r="BG33" s="224"/>
      <c r="BH33" s="225"/>
      <c r="BI33" s="225"/>
      <c r="BJ33" s="225"/>
      <c r="BK33" s="226"/>
      <c r="BL33" s="224"/>
      <c r="BM33" s="225"/>
      <c r="BN33" s="225"/>
      <c r="BO33" s="226"/>
      <c r="BP33" s="224"/>
      <c r="BQ33" s="225"/>
      <c r="BR33" s="225"/>
      <c r="BS33" s="226"/>
      <c r="BT33" s="224"/>
      <c r="BU33" s="225"/>
      <c r="BV33" s="270"/>
      <c r="BW33" s="270"/>
      <c r="BX33" s="271"/>
      <c r="BY33" s="269"/>
      <c r="BZ33" s="270"/>
      <c r="CA33" s="270"/>
      <c r="CB33" s="271"/>
      <c r="CC33" s="269"/>
      <c r="CD33" s="270"/>
      <c r="CE33" s="270"/>
      <c r="CF33" s="271"/>
      <c r="CG33" s="269"/>
      <c r="CH33" s="225"/>
      <c r="CI33" s="225"/>
      <c r="CJ33" s="225"/>
      <c r="CK33" s="226"/>
      <c r="CL33" s="270"/>
      <c r="CM33" s="270"/>
      <c r="CN33" s="270"/>
      <c r="CO33" s="271"/>
      <c r="CP33" s="269"/>
      <c r="CQ33" s="270"/>
      <c r="CR33" s="270"/>
      <c r="CS33" s="279"/>
      <c r="CT33" s="280"/>
      <c r="CU33" s="278"/>
      <c r="CV33" s="276"/>
      <c r="CW33" s="270"/>
      <c r="CX33" s="271"/>
      <c r="CY33" s="269"/>
      <c r="CZ33" s="270"/>
      <c r="DA33" s="225"/>
      <c r="DB33" s="226"/>
      <c r="DC33" s="224"/>
      <c r="DD33" s="225"/>
      <c r="DE33" s="225"/>
      <c r="DF33" s="225"/>
      <c r="DG33" s="257"/>
      <c r="DH33" s="225"/>
      <c r="DI33" s="225"/>
      <c r="DJ33" s="225"/>
      <c r="DK33" s="226"/>
      <c r="DL33" s="224"/>
      <c r="DM33" s="225"/>
      <c r="DN33" s="225"/>
      <c r="DO33" s="226"/>
      <c r="DP33" s="224"/>
      <c r="DQ33" s="225"/>
      <c r="DR33" s="225"/>
      <c r="DS33" s="226"/>
      <c r="DT33" s="224"/>
      <c r="DU33" s="225"/>
      <c r="DV33" s="225"/>
      <c r="DW33" s="225"/>
      <c r="DX33" s="226"/>
      <c r="DY33" s="224"/>
      <c r="DZ33" s="225"/>
      <c r="EA33" s="225"/>
      <c r="EB33" s="226"/>
      <c r="EC33" s="224"/>
      <c r="ED33" s="225"/>
      <c r="EE33" s="225"/>
      <c r="EF33" s="226"/>
      <c r="EG33" s="224"/>
      <c r="EH33" s="225"/>
      <c r="EI33" s="225"/>
      <c r="EJ33" s="225"/>
      <c r="EK33" s="226"/>
    </row>
    <row r="34" spans="1:143" s="283" customFormat="1" ht="9" customHeight="1">
      <c r="B34" s="269"/>
      <c r="C34" s="270"/>
      <c r="D34" s="270"/>
      <c r="E34" s="270"/>
      <c r="F34" s="270"/>
      <c r="G34" s="270"/>
      <c r="H34" s="270"/>
      <c r="I34" s="270"/>
      <c r="J34" s="270"/>
      <c r="K34" s="270"/>
      <c r="L34" s="270"/>
      <c r="M34" s="270"/>
      <c r="N34" s="270"/>
      <c r="O34" s="270"/>
      <c r="P34" s="270"/>
      <c r="Q34" s="270"/>
      <c r="R34" s="270"/>
      <c r="S34" s="270"/>
      <c r="T34" s="270"/>
      <c r="U34" s="270"/>
      <c r="V34" s="270"/>
      <c r="W34" s="270"/>
      <c r="X34" s="270"/>
      <c r="Y34" s="270"/>
      <c r="Z34" s="270"/>
      <c r="AA34" s="270"/>
      <c r="AB34" s="270"/>
      <c r="AC34" s="270"/>
      <c r="AD34" s="270"/>
      <c r="AE34" s="270"/>
      <c r="AF34" s="270"/>
      <c r="AG34" s="270"/>
      <c r="AH34" s="270"/>
      <c r="AI34" s="270"/>
      <c r="AJ34" s="270"/>
      <c r="AK34" s="270"/>
      <c r="AL34" s="270"/>
      <c r="AM34" s="270"/>
      <c r="AN34" s="270"/>
      <c r="AO34" s="270"/>
      <c r="AP34" s="270"/>
      <c r="AQ34" s="270"/>
      <c r="AR34" s="270"/>
      <c r="AS34" s="270"/>
      <c r="AT34" s="270"/>
      <c r="AU34" s="270"/>
      <c r="AV34" s="270"/>
      <c r="AW34" s="270"/>
      <c r="AX34" s="270"/>
      <c r="AY34" s="270"/>
      <c r="AZ34" s="270"/>
      <c r="BA34" s="270"/>
      <c r="BB34" s="271"/>
      <c r="BC34" s="269"/>
      <c r="BD34" s="270"/>
      <c r="BE34" s="270"/>
      <c r="BF34" s="271"/>
      <c r="BG34" s="269"/>
      <c r="BH34" s="270"/>
      <c r="BI34" s="270"/>
      <c r="BJ34" s="270"/>
      <c r="BK34" s="271"/>
      <c r="BL34" s="269"/>
      <c r="BM34" s="270"/>
      <c r="BN34" s="270"/>
      <c r="BO34" s="271"/>
      <c r="BP34" s="269"/>
      <c r="BQ34" s="270"/>
      <c r="BR34" s="270"/>
      <c r="BS34" s="271"/>
      <c r="BT34" s="269"/>
      <c r="BU34" s="270"/>
      <c r="BV34" s="270"/>
      <c r="BW34" s="270"/>
      <c r="BX34" s="271"/>
      <c r="BY34" s="269"/>
      <c r="BZ34" s="270"/>
      <c r="CA34" s="270"/>
      <c r="CB34" s="271"/>
      <c r="CC34" s="269"/>
      <c r="CD34" s="270"/>
      <c r="CE34" s="270"/>
      <c r="CF34" s="271"/>
      <c r="CG34" s="269"/>
      <c r="CH34" s="270"/>
      <c r="CI34" s="270"/>
      <c r="CJ34" s="270"/>
      <c r="CK34" s="271"/>
      <c r="CL34" s="270"/>
      <c r="CM34" s="270"/>
      <c r="CN34" s="270"/>
      <c r="CO34" s="271"/>
      <c r="CP34" s="269"/>
      <c r="CQ34" s="270"/>
      <c r="CR34" s="270"/>
      <c r="CS34" s="277"/>
      <c r="CT34" s="290"/>
      <c r="CU34" s="294"/>
      <c r="CV34" s="294"/>
      <c r="CW34" s="236"/>
      <c r="CX34" s="271"/>
      <c r="CY34" s="269"/>
      <c r="CZ34" s="270"/>
      <c r="DA34" s="270"/>
      <c r="DB34" s="271"/>
      <c r="DC34" s="270"/>
      <c r="DD34" s="270"/>
      <c r="DE34" s="270"/>
      <c r="DF34" s="270"/>
      <c r="DG34" s="282"/>
      <c r="DH34" s="270"/>
      <c r="DI34" s="270"/>
      <c r="DJ34" s="270"/>
      <c r="DK34" s="271"/>
      <c r="DL34" s="270"/>
      <c r="DM34" s="270"/>
      <c r="DN34" s="270"/>
      <c r="DO34" s="271"/>
      <c r="DP34" s="270"/>
      <c r="DQ34" s="270"/>
      <c r="DR34" s="270"/>
      <c r="DS34" s="271"/>
      <c r="DT34" s="269"/>
      <c r="DU34" s="270"/>
      <c r="DV34" s="270"/>
      <c r="DW34" s="270"/>
      <c r="DX34" s="271"/>
      <c r="DY34" s="269"/>
      <c r="DZ34" s="270"/>
      <c r="EA34" s="270"/>
      <c r="EB34" s="271"/>
      <c r="EC34" s="269"/>
      <c r="ED34" s="270"/>
      <c r="EE34" s="270"/>
      <c r="EF34" s="271"/>
      <c r="EG34" s="269"/>
      <c r="EH34" s="270"/>
      <c r="EI34" s="270"/>
      <c r="EJ34" s="270"/>
      <c r="EK34" s="271"/>
    </row>
    <row r="35" spans="1:143" s="220" customFormat="1" ht="9" customHeight="1">
      <c r="B35" s="246" t="s">
        <v>192</v>
      </c>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8"/>
      <c r="BC35" s="224"/>
      <c r="BD35" s="225"/>
      <c r="BE35" s="225"/>
      <c r="BF35" s="226"/>
      <c r="BG35" s="224"/>
      <c r="BH35" s="225"/>
      <c r="BI35" s="225"/>
      <c r="BJ35" s="225"/>
      <c r="BK35" s="226"/>
      <c r="BL35" s="224"/>
      <c r="BM35" s="225"/>
      <c r="BN35" s="225"/>
      <c r="BO35" s="226"/>
      <c r="BP35" s="224"/>
      <c r="BQ35" s="225"/>
      <c r="BR35" s="225"/>
      <c r="BS35" s="226"/>
      <c r="BT35" s="224"/>
      <c r="BU35" s="225"/>
      <c r="BV35" s="270"/>
      <c r="BW35" s="270"/>
      <c r="BX35" s="271"/>
      <c r="BY35" s="269"/>
      <c r="BZ35" s="270"/>
      <c r="CA35" s="270"/>
      <c r="CB35" s="271"/>
      <c r="CC35" s="269"/>
      <c r="CD35" s="270"/>
      <c r="CE35" s="270"/>
      <c r="CF35" s="271"/>
      <c r="CG35" s="269"/>
      <c r="CH35" s="225"/>
      <c r="CI35" s="225"/>
      <c r="CJ35" s="225"/>
      <c r="CK35" s="226"/>
      <c r="CL35" s="224"/>
      <c r="CM35" s="225"/>
      <c r="CN35" s="225"/>
      <c r="CO35" s="226"/>
      <c r="CP35" s="224"/>
      <c r="CQ35" s="270"/>
      <c r="CR35" s="283"/>
      <c r="CS35" s="277"/>
      <c r="CT35" s="281"/>
      <c r="CU35" s="276"/>
      <c r="CV35" s="276"/>
      <c r="CW35" s="270"/>
      <c r="CX35" s="348"/>
      <c r="CY35" s="269"/>
      <c r="CZ35" s="270"/>
      <c r="DA35" s="225"/>
      <c r="DB35" s="226"/>
      <c r="DG35" s="257"/>
      <c r="DK35" s="226"/>
      <c r="DO35" s="226"/>
      <c r="DR35" s="225"/>
      <c r="DS35" s="226"/>
      <c r="DT35" s="224"/>
      <c r="DU35" s="225"/>
      <c r="DV35" s="225"/>
      <c r="DW35" s="225"/>
      <c r="DX35" s="226"/>
      <c r="DY35" s="224"/>
      <c r="DZ35" s="225"/>
      <c r="EA35" s="225"/>
      <c r="EB35" s="226"/>
      <c r="EC35" s="224"/>
      <c r="ED35" s="225"/>
      <c r="EE35" s="225"/>
      <c r="EF35" s="226"/>
      <c r="EG35" s="224"/>
      <c r="EH35" s="225"/>
      <c r="EI35" s="225"/>
      <c r="EJ35" s="225"/>
      <c r="EK35" s="226"/>
    </row>
    <row r="36" spans="1:143" s="220" customFormat="1" ht="9" customHeight="1">
      <c r="B36" s="246" t="s">
        <v>190</v>
      </c>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8"/>
      <c r="BC36" s="224"/>
      <c r="BD36" s="225"/>
      <c r="BE36" s="225"/>
      <c r="BF36" s="226"/>
      <c r="BG36" s="224"/>
      <c r="BH36" s="225"/>
      <c r="BI36" s="225"/>
      <c r="BJ36" s="225"/>
      <c r="BK36" s="226"/>
      <c r="BL36" s="224"/>
      <c r="BM36" s="225"/>
      <c r="BN36" s="225"/>
      <c r="BO36" s="226"/>
      <c r="BP36" s="224"/>
      <c r="BQ36" s="225"/>
      <c r="BR36" s="225"/>
      <c r="BS36" s="226"/>
      <c r="BT36" s="224"/>
      <c r="BU36" s="225"/>
      <c r="BV36" s="270"/>
      <c r="BW36" s="270"/>
      <c r="BX36" s="271"/>
      <c r="BY36" s="269"/>
      <c r="BZ36" s="270"/>
      <c r="CA36" s="270"/>
      <c r="CB36" s="271"/>
      <c r="CC36" s="269"/>
      <c r="CD36" s="270"/>
      <c r="CE36" s="270"/>
      <c r="CF36" s="271"/>
      <c r="CG36" s="269"/>
      <c r="CH36" s="225"/>
      <c r="CI36" s="225"/>
      <c r="CJ36" s="225"/>
      <c r="CK36" s="226"/>
      <c r="CL36" s="224"/>
      <c r="CM36" s="225"/>
      <c r="CN36" s="225"/>
      <c r="CO36" s="226"/>
      <c r="CP36" s="224"/>
      <c r="CQ36" s="270"/>
      <c r="CR36" s="283"/>
      <c r="CS36" s="277"/>
      <c r="CT36" s="281"/>
      <c r="CU36" s="276"/>
      <c r="CV36" s="276"/>
      <c r="CW36" s="270"/>
      <c r="CX36" s="241"/>
      <c r="CY36" s="239"/>
      <c r="CZ36" s="270"/>
      <c r="DA36" s="225"/>
      <c r="DB36" s="226"/>
      <c r="DG36" s="257"/>
      <c r="DK36" s="226"/>
      <c r="DO36" s="226"/>
      <c r="DR36" s="225"/>
      <c r="DS36" s="226"/>
      <c r="DT36" s="224"/>
      <c r="DU36" s="225"/>
      <c r="DV36" s="225"/>
      <c r="DW36" s="225"/>
      <c r="DX36" s="226"/>
      <c r="DY36" s="224"/>
      <c r="DZ36" s="225"/>
      <c r="EA36" s="225"/>
      <c r="EB36" s="226"/>
      <c r="EC36" s="224"/>
      <c r="ED36" s="225"/>
      <c r="EE36" s="225"/>
      <c r="EF36" s="226"/>
      <c r="EG36" s="224"/>
      <c r="EH36" s="225"/>
      <c r="EI36" s="225"/>
      <c r="EJ36" s="225"/>
      <c r="EK36" s="226"/>
    </row>
    <row r="37" spans="1:143" s="220" customFormat="1" ht="9" customHeight="1">
      <c r="B37" s="246" t="s">
        <v>191</v>
      </c>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8"/>
      <c r="BC37" s="224"/>
      <c r="BD37" s="225"/>
      <c r="BE37" s="225"/>
      <c r="BF37" s="226"/>
      <c r="BG37" s="224"/>
      <c r="BH37" s="225"/>
      <c r="BI37" s="225"/>
      <c r="BJ37" s="225"/>
      <c r="BK37" s="226"/>
      <c r="BL37" s="224"/>
      <c r="BM37" s="225"/>
      <c r="BN37" s="225"/>
      <c r="BO37" s="226"/>
      <c r="BP37" s="224"/>
      <c r="BQ37" s="225"/>
      <c r="BR37" s="225"/>
      <c r="BS37" s="226"/>
      <c r="BT37" s="224"/>
      <c r="BU37" s="225"/>
      <c r="BV37" s="270"/>
      <c r="BW37" s="270"/>
      <c r="BX37" s="271"/>
      <c r="BY37" s="269"/>
      <c r="BZ37" s="270"/>
      <c r="CA37" s="270"/>
      <c r="CB37" s="271"/>
      <c r="CC37" s="269"/>
      <c r="CD37" s="270"/>
      <c r="CE37" s="270"/>
      <c r="CF37" s="271"/>
      <c r="CG37" s="269"/>
      <c r="CH37" s="225"/>
      <c r="CI37" s="225"/>
      <c r="CJ37" s="225"/>
      <c r="CK37" s="226"/>
      <c r="CL37" s="224"/>
      <c r="CM37" s="225"/>
      <c r="CN37" s="225"/>
      <c r="CO37" s="226"/>
      <c r="CP37" s="224"/>
      <c r="CQ37" s="270"/>
      <c r="CR37" s="283"/>
      <c r="CS37" s="277"/>
      <c r="CT37" s="281"/>
      <c r="CU37" s="276"/>
      <c r="CV37" s="276"/>
      <c r="CW37" s="270"/>
      <c r="CX37" s="237"/>
      <c r="CY37" s="238"/>
      <c r="CZ37" s="236"/>
      <c r="DA37" s="236"/>
      <c r="DB37" s="237"/>
      <c r="DC37" s="287"/>
      <c r="DD37" s="287"/>
      <c r="DE37" s="287"/>
      <c r="DG37" s="282"/>
      <c r="DK37" s="226"/>
      <c r="DO37" s="226"/>
      <c r="DR37" s="225"/>
      <c r="DS37" s="226"/>
      <c r="DT37" s="224"/>
      <c r="DU37" s="225"/>
      <c r="DV37" s="225"/>
      <c r="DW37" s="225"/>
      <c r="DX37" s="226"/>
      <c r="DY37" s="224"/>
      <c r="DZ37" s="225"/>
      <c r="EA37" s="225"/>
      <c r="EB37" s="226"/>
      <c r="EC37" s="224"/>
      <c r="ED37" s="225"/>
      <c r="EE37" s="225"/>
      <c r="EF37" s="226"/>
      <c r="EG37" s="224"/>
      <c r="EH37" s="225"/>
      <c r="EI37" s="225"/>
      <c r="EJ37" s="225"/>
      <c r="EK37" s="226"/>
    </row>
    <row r="38" spans="1:143">
      <c r="A38"/>
      <c r="B38" s="249" t="s">
        <v>204</v>
      </c>
      <c r="C38" s="265"/>
      <c r="D38" s="265"/>
      <c r="E38" s="265"/>
      <c r="F38" s="265"/>
      <c r="G38" s="265"/>
      <c r="H38" s="265"/>
      <c r="I38" s="265"/>
      <c r="J38" s="265"/>
      <c r="K38" s="265"/>
      <c r="L38" s="265"/>
      <c r="M38" s="265"/>
      <c r="N38" s="265"/>
      <c r="O38" s="265"/>
      <c r="P38" s="265"/>
      <c r="Q38" s="265"/>
      <c r="R38" s="265"/>
      <c r="S38" s="265"/>
      <c r="T38" s="265"/>
      <c r="U38" s="265"/>
      <c r="V38" s="265"/>
      <c r="W38" s="265"/>
      <c r="X38" s="265"/>
      <c r="Y38" s="265"/>
      <c r="Z38" s="265"/>
      <c r="AA38" s="265"/>
      <c r="AB38" s="265"/>
      <c r="AC38" s="265"/>
      <c r="AD38" s="265"/>
      <c r="AE38" s="265"/>
      <c r="AF38" s="265"/>
      <c r="AG38" s="265"/>
      <c r="AH38" s="265"/>
      <c r="AI38" s="265"/>
      <c r="AJ38" s="265"/>
      <c r="AK38" s="265"/>
      <c r="AL38" s="265"/>
      <c r="AM38" s="265"/>
      <c r="AN38" s="265"/>
      <c r="AO38" s="265"/>
      <c r="AP38" s="265"/>
      <c r="AQ38" s="265"/>
      <c r="AR38" s="265"/>
      <c r="AS38" s="265"/>
      <c r="AT38" s="265"/>
      <c r="AU38" s="265"/>
      <c r="AV38" s="265"/>
      <c r="AW38" s="265"/>
      <c r="AX38" s="265"/>
      <c r="AY38" s="265"/>
      <c r="AZ38" s="265"/>
      <c r="BA38" s="265"/>
      <c r="BB38" s="251" t="s">
        <v>272</v>
      </c>
      <c r="BC38" s="266"/>
      <c r="BD38" s="265"/>
      <c r="BE38" s="265"/>
      <c r="BF38" s="265"/>
      <c r="BG38" s="265"/>
      <c r="BH38" s="265"/>
      <c r="BI38" s="265"/>
      <c r="BJ38" s="265"/>
      <c r="BK38" s="265"/>
      <c r="BL38" s="265"/>
      <c r="BM38" s="265"/>
      <c r="BN38" s="265"/>
      <c r="BO38" s="265"/>
      <c r="BP38" s="265"/>
      <c r="BQ38" s="265"/>
      <c r="BR38" s="265"/>
      <c r="BS38" s="265"/>
      <c r="BT38" s="265"/>
      <c r="BU38" s="265"/>
      <c r="BV38" s="265"/>
      <c r="BW38" s="265"/>
      <c r="BX38" s="265"/>
      <c r="BY38" s="265"/>
      <c r="BZ38" s="265"/>
      <c r="CA38" s="265"/>
      <c r="CB38" s="265"/>
      <c r="CC38" s="265"/>
      <c r="CD38" s="265"/>
      <c r="CE38" s="265"/>
      <c r="CF38" s="265"/>
      <c r="CG38" s="265"/>
      <c r="CH38" s="265"/>
      <c r="CI38" s="265"/>
      <c r="CJ38" s="265"/>
      <c r="CK38" s="265"/>
      <c r="CL38" s="265"/>
      <c r="CM38" s="265"/>
      <c r="CN38" s="265"/>
      <c r="CO38" s="265"/>
      <c r="CP38" s="265"/>
      <c r="CQ38" s="265"/>
      <c r="CR38" s="265"/>
      <c r="CS38" s="265"/>
      <c r="CT38" s="265"/>
      <c r="CU38" s="265"/>
      <c r="CV38" s="265"/>
      <c r="CW38" s="265"/>
      <c r="CX38" s="265"/>
      <c r="CY38" s="265"/>
      <c r="CZ38" s="265"/>
      <c r="DA38" s="265"/>
      <c r="DB38" s="265"/>
      <c r="DC38" s="265"/>
      <c r="DD38" s="265"/>
      <c r="DE38" s="265"/>
      <c r="DF38" s="265"/>
      <c r="DG38" s="267"/>
      <c r="DH38" s="265"/>
      <c r="DI38" s="265"/>
      <c r="DJ38" s="265"/>
      <c r="DK38" s="265"/>
      <c r="DL38" s="265"/>
      <c r="DM38" s="265"/>
      <c r="DN38" s="265"/>
      <c r="DO38" s="265"/>
      <c r="DP38" s="265"/>
      <c r="DQ38" s="265"/>
      <c r="DR38" s="265"/>
      <c r="DS38" s="265"/>
      <c r="DT38" s="265"/>
      <c r="DU38" s="265"/>
      <c r="DV38" s="265"/>
      <c r="DW38" s="265"/>
      <c r="DX38" s="265"/>
      <c r="DY38" s="265"/>
      <c r="DZ38" s="265"/>
      <c r="EA38" s="265"/>
      <c r="EB38" s="265"/>
      <c r="EC38" s="265"/>
      <c r="ED38" s="265"/>
      <c r="EE38" s="265"/>
      <c r="EF38" s="265"/>
      <c r="EG38" s="265"/>
      <c r="EH38" s="265"/>
      <c r="EI38" s="265"/>
      <c r="EJ38" s="265"/>
      <c r="EK38" s="268"/>
    </row>
    <row r="39" spans="1:143" s="220" customFormat="1" ht="9" customHeight="1">
      <c r="B39" s="246" t="s">
        <v>220</v>
      </c>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c r="AA39" s="247"/>
      <c r="AB39" s="247"/>
      <c r="AC39" s="247"/>
      <c r="AD39" s="247"/>
      <c r="AE39" s="247"/>
      <c r="AF39" s="247"/>
      <c r="AG39" s="247"/>
      <c r="AH39" s="247"/>
      <c r="AI39" s="247"/>
      <c r="AJ39" s="247"/>
      <c r="AK39" s="247"/>
      <c r="AL39" s="247"/>
      <c r="AM39" s="247"/>
      <c r="AN39" s="247"/>
      <c r="AO39" s="247"/>
      <c r="AP39" s="247"/>
      <c r="AQ39" s="247"/>
      <c r="AR39" s="247"/>
      <c r="AS39" s="247"/>
      <c r="AT39" s="247"/>
      <c r="AU39" s="247"/>
      <c r="AV39" s="247"/>
      <c r="AW39" s="247"/>
      <c r="AX39" s="247"/>
      <c r="AY39" s="247"/>
      <c r="AZ39" s="247"/>
      <c r="BA39" s="247"/>
      <c r="BB39" s="248"/>
      <c r="BC39" s="224"/>
      <c r="BD39" s="225"/>
      <c r="BE39" s="225"/>
      <c r="BF39" s="226"/>
      <c r="BG39" s="224"/>
      <c r="BH39" s="225"/>
      <c r="BI39" s="225"/>
      <c r="BJ39" s="225"/>
      <c r="BK39" s="226"/>
      <c r="BL39" s="224"/>
      <c r="BM39" s="225"/>
      <c r="BN39" s="225"/>
      <c r="BO39" s="226"/>
      <c r="BP39" s="224"/>
      <c r="BQ39" s="225"/>
      <c r="BR39" s="270"/>
      <c r="BS39" s="271"/>
      <c r="BT39" s="269"/>
      <c r="BU39" s="270"/>
      <c r="BV39" s="270" t="s">
        <v>227</v>
      </c>
      <c r="BW39" s="270"/>
      <c r="BX39" s="271"/>
      <c r="BY39" s="269"/>
      <c r="BZ39" s="270"/>
      <c r="CA39" s="270"/>
      <c r="CB39" s="271"/>
      <c r="CC39" s="269"/>
      <c r="CD39" s="270"/>
      <c r="CE39" s="270"/>
      <c r="CF39" s="271"/>
      <c r="CG39" s="270"/>
      <c r="CH39" s="270"/>
      <c r="CI39" s="270"/>
      <c r="CJ39" s="270"/>
      <c r="CK39" s="271"/>
      <c r="CL39" s="225"/>
      <c r="CM39" s="225"/>
      <c r="CN39" s="225"/>
      <c r="CO39" s="226"/>
      <c r="CP39" s="224"/>
      <c r="CQ39" s="225"/>
      <c r="CR39" s="225"/>
      <c r="CS39" s="226"/>
      <c r="CT39" s="224"/>
      <c r="CU39" s="225"/>
      <c r="CV39" s="225"/>
      <c r="CW39" s="225"/>
      <c r="CX39" s="226"/>
      <c r="CY39" s="224"/>
      <c r="CZ39" s="225"/>
      <c r="DA39" s="225"/>
      <c r="DB39" s="226"/>
      <c r="DC39" s="224"/>
      <c r="DD39" s="225"/>
      <c r="DE39" s="225"/>
      <c r="DF39" s="225"/>
      <c r="DG39" s="257"/>
      <c r="DH39" s="225"/>
      <c r="DI39" s="225"/>
      <c r="DJ39" s="225"/>
      <c r="DK39" s="226"/>
      <c r="DL39" s="224"/>
      <c r="DM39" s="225"/>
      <c r="DN39" s="225"/>
      <c r="DO39" s="226"/>
      <c r="DP39" s="224"/>
      <c r="DQ39" s="225"/>
      <c r="DR39" s="225"/>
      <c r="DS39" s="226"/>
      <c r="DT39" s="224"/>
      <c r="DU39" s="225"/>
      <c r="DV39" s="225"/>
      <c r="DW39" s="225"/>
      <c r="DX39" s="226"/>
      <c r="DY39" s="224"/>
      <c r="DZ39" s="225"/>
      <c r="EA39" s="225"/>
      <c r="EB39" s="226"/>
      <c r="EC39" s="224"/>
      <c r="ED39" s="225"/>
      <c r="EE39" s="225"/>
      <c r="EF39" s="226"/>
      <c r="EG39" s="224"/>
      <c r="EH39" s="225"/>
      <c r="EI39" s="225"/>
      <c r="EJ39" s="225"/>
      <c r="EK39" s="226"/>
    </row>
    <row r="40" spans="1:143" s="220" customFormat="1" ht="9" customHeight="1">
      <c r="B40" s="246" t="s">
        <v>53</v>
      </c>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c r="AA40" s="247"/>
      <c r="AB40" s="247"/>
      <c r="AC40" s="247"/>
      <c r="AD40" s="247"/>
      <c r="AE40" s="247"/>
      <c r="AF40" s="247"/>
      <c r="AG40" s="247"/>
      <c r="AH40" s="247"/>
      <c r="AI40" s="247"/>
      <c r="AJ40" s="247"/>
      <c r="AK40" s="247"/>
      <c r="AL40" s="247"/>
      <c r="AM40" s="247"/>
      <c r="AN40" s="247"/>
      <c r="AO40" s="247"/>
      <c r="AP40" s="247"/>
      <c r="AQ40" s="247"/>
      <c r="AR40" s="247"/>
      <c r="AS40" s="247"/>
      <c r="AT40" s="247"/>
      <c r="AU40" s="247"/>
      <c r="AV40" s="247"/>
      <c r="AW40" s="247"/>
      <c r="AX40" s="247"/>
      <c r="AY40" s="247"/>
      <c r="AZ40" s="247"/>
      <c r="BA40" s="247"/>
      <c r="BB40" s="248"/>
      <c r="BC40" s="224"/>
      <c r="BD40" s="225"/>
      <c r="BE40" s="225"/>
      <c r="BF40" s="226"/>
      <c r="BG40" s="224"/>
      <c r="BH40" s="225"/>
      <c r="BI40" s="225"/>
      <c r="BJ40" s="225"/>
      <c r="BK40" s="226"/>
      <c r="BL40" s="224"/>
      <c r="BM40" s="225"/>
      <c r="BN40" s="225"/>
      <c r="BO40" s="226"/>
      <c r="BP40" s="224"/>
      <c r="BQ40" s="225"/>
      <c r="BR40" s="225"/>
      <c r="BS40" s="226"/>
      <c r="BT40" s="224"/>
      <c r="BU40" s="225"/>
      <c r="BV40" s="270" t="s">
        <v>227</v>
      </c>
      <c r="BW40" s="270"/>
      <c r="BX40" s="271"/>
      <c r="BY40" s="269"/>
      <c r="BZ40" s="270"/>
      <c r="CA40" s="270"/>
      <c r="CB40" s="271"/>
      <c r="CC40" s="269"/>
      <c r="CD40" s="270"/>
      <c r="CE40" s="270"/>
      <c r="CF40" s="271"/>
      <c r="CG40" s="270"/>
      <c r="CH40" s="270"/>
      <c r="CI40" s="270"/>
      <c r="CJ40" s="270"/>
      <c r="CK40" s="271"/>
      <c r="CL40" s="225"/>
      <c r="CM40" s="225"/>
      <c r="CN40" s="225"/>
      <c r="CO40" s="226"/>
      <c r="CP40" s="224"/>
      <c r="CQ40" s="225"/>
      <c r="CR40" s="225"/>
      <c r="CS40" s="226"/>
      <c r="CT40" s="224"/>
      <c r="CU40" s="225"/>
      <c r="CV40" s="225"/>
      <c r="CW40" s="225"/>
      <c r="CX40" s="226"/>
      <c r="CY40" s="224"/>
      <c r="CZ40" s="225"/>
      <c r="DA40" s="225"/>
      <c r="DB40" s="226"/>
      <c r="DC40" s="224"/>
      <c r="DD40" s="225"/>
      <c r="DE40" s="225"/>
      <c r="DF40" s="225"/>
      <c r="DG40" s="257"/>
      <c r="DH40" s="225"/>
      <c r="DI40" s="225"/>
      <c r="DJ40" s="225"/>
      <c r="DK40" s="226"/>
      <c r="DL40" s="224"/>
      <c r="DM40" s="225"/>
      <c r="DN40" s="225"/>
      <c r="DO40" s="226"/>
      <c r="DP40" s="224"/>
      <c r="DQ40" s="225"/>
      <c r="DR40" s="225"/>
      <c r="DS40" s="226"/>
      <c r="DT40" s="224"/>
      <c r="DU40" s="225"/>
      <c r="DV40" s="225"/>
      <c r="DW40" s="225"/>
      <c r="DX40" s="226"/>
      <c r="DY40" s="224"/>
      <c r="DZ40" s="225"/>
      <c r="EA40" s="225"/>
      <c r="EB40" s="226"/>
      <c r="EC40" s="224"/>
      <c r="ED40" s="225"/>
      <c r="EE40" s="225"/>
      <c r="EF40" s="226"/>
      <c r="EG40" s="224"/>
      <c r="EH40" s="225"/>
      <c r="EI40" s="225"/>
      <c r="EJ40" s="225"/>
      <c r="EK40" s="226"/>
    </row>
    <row r="41" spans="1:143" s="220" customFormat="1" ht="9" customHeight="1">
      <c r="B41" s="246" t="s">
        <v>196</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48"/>
      <c r="BC41" s="224"/>
      <c r="BD41" s="225"/>
      <c r="BE41" s="225"/>
      <c r="BF41" s="226"/>
      <c r="BG41" s="224"/>
      <c r="BH41" s="225"/>
      <c r="BI41" s="225"/>
      <c r="BJ41" s="225"/>
      <c r="BK41" s="226"/>
      <c r="BL41" s="224"/>
      <c r="BM41" s="225"/>
      <c r="BN41" s="225"/>
      <c r="BO41" s="226"/>
      <c r="BP41" s="224"/>
      <c r="BQ41" s="225"/>
      <c r="BR41" s="225"/>
      <c r="BS41" s="226"/>
      <c r="BT41" s="224"/>
      <c r="BU41" s="225"/>
      <c r="BV41" s="270"/>
      <c r="BW41" s="270"/>
      <c r="BX41" s="271"/>
      <c r="BY41" s="269"/>
      <c r="BZ41" s="270"/>
      <c r="CA41" s="270"/>
      <c r="CB41" s="271"/>
      <c r="CC41" s="269"/>
      <c r="CD41" s="270"/>
      <c r="CE41" s="270"/>
      <c r="CF41" s="271"/>
      <c r="CG41" s="269"/>
      <c r="CH41" s="225"/>
      <c r="CI41" s="225"/>
      <c r="CJ41" s="225"/>
      <c r="CK41" s="226"/>
      <c r="CL41" s="270"/>
      <c r="CM41" s="270"/>
      <c r="CN41" s="232"/>
      <c r="CO41" s="232"/>
      <c r="CP41" s="232"/>
      <c r="CQ41" s="232"/>
      <c r="CR41" s="232"/>
      <c r="CS41" s="271"/>
      <c r="CT41" s="270"/>
      <c r="CU41" s="270"/>
      <c r="CV41" s="270"/>
      <c r="CW41" s="283"/>
      <c r="CX41" s="283"/>
      <c r="CY41" s="269"/>
      <c r="CZ41" s="270"/>
      <c r="DA41" s="270"/>
      <c r="DB41" s="271"/>
      <c r="DC41" s="269"/>
      <c r="DD41" s="270"/>
      <c r="DE41" s="270"/>
      <c r="DF41" s="270"/>
      <c r="DG41" s="282"/>
      <c r="DH41" s="270"/>
      <c r="DI41" s="270"/>
      <c r="DJ41" s="270"/>
      <c r="DK41" s="271"/>
      <c r="DL41" s="269"/>
      <c r="DM41" s="270"/>
      <c r="DN41" s="225"/>
      <c r="DO41" s="226"/>
      <c r="DP41" s="224"/>
      <c r="DQ41" s="225"/>
      <c r="DR41" s="225"/>
      <c r="DS41" s="226"/>
      <c r="DT41" s="224"/>
      <c r="DU41" s="225"/>
      <c r="DV41" s="225"/>
      <c r="DW41" s="225"/>
      <c r="DX41" s="226"/>
      <c r="DY41" s="224"/>
      <c r="DZ41" s="225"/>
      <c r="EA41" s="225"/>
      <c r="EB41" s="226"/>
      <c r="EC41" s="224"/>
      <c r="ED41" s="225"/>
      <c r="EE41" s="225"/>
      <c r="EF41" s="226"/>
      <c r="EG41" s="224"/>
      <c r="EH41" s="225"/>
      <c r="EI41" s="225"/>
      <c r="EJ41" s="225"/>
      <c r="EK41" s="226"/>
    </row>
    <row r="42" spans="1:143" s="220" customFormat="1" ht="9" customHeight="1">
      <c r="B42" s="246" t="s">
        <v>197</v>
      </c>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c r="AA42" s="247"/>
      <c r="AB42" s="247"/>
      <c r="AC42" s="247"/>
      <c r="AD42" s="247"/>
      <c r="AE42" s="247"/>
      <c r="AF42" s="247"/>
      <c r="AG42" s="247"/>
      <c r="AH42" s="247"/>
      <c r="AI42" s="247"/>
      <c r="AJ42" s="247"/>
      <c r="AK42" s="247"/>
      <c r="AL42" s="247"/>
      <c r="AM42" s="247"/>
      <c r="AN42" s="247"/>
      <c r="AO42" s="247"/>
      <c r="AP42" s="247"/>
      <c r="AQ42" s="247"/>
      <c r="AR42" s="247"/>
      <c r="AS42" s="247"/>
      <c r="AT42" s="247"/>
      <c r="AU42" s="247"/>
      <c r="AV42" s="247"/>
      <c r="AW42" s="247"/>
      <c r="AX42" s="247"/>
      <c r="AY42" s="247"/>
      <c r="AZ42" s="247"/>
      <c r="BA42" s="247"/>
      <c r="BB42" s="248"/>
      <c r="BC42" s="224"/>
      <c r="BD42" s="225"/>
      <c r="BE42" s="225"/>
      <c r="BF42" s="226"/>
      <c r="BG42" s="224"/>
      <c r="BH42" s="225"/>
      <c r="BI42" s="225"/>
      <c r="BJ42" s="225"/>
      <c r="BK42" s="226"/>
      <c r="BL42" s="224"/>
      <c r="BM42" s="225"/>
      <c r="BN42" s="225"/>
      <c r="BO42" s="226"/>
      <c r="BP42" s="224"/>
      <c r="BQ42" s="225"/>
      <c r="BR42" s="225"/>
      <c r="BS42" s="226"/>
      <c r="BT42" s="224"/>
      <c r="BU42" s="225"/>
      <c r="BV42" s="270"/>
      <c r="BW42" s="270"/>
      <c r="BX42" s="271"/>
      <c r="BY42" s="269"/>
      <c r="BZ42" s="270"/>
      <c r="CA42" s="270"/>
      <c r="CB42" s="271"/>
      <c r="CC42" s="269"/>
      <c r="CD42" s="270"/>
      <c r="CE42" s="270"/>
      <c r="CF42" s="271"/>
      <c r="CG42" s="269"/>
      <c r="CH42" s="225"/>
      <c r="CI42" s="225"/>
      <c r="CJ42" s="225"/>
      <c r="CK42" s="226"/>
      <c r="CL42" s="225"/>
      <c r="CM42" s="270"/>
      <c r="CN42" s="270"/>
      <c r="CO42" s="232"/>
      <c r="CP42" s="232"/>
      <c r="CQ42" s="232"/>
      <c r="CR42" s="232"/>
      <c r="CS42" s="230"/>
      <c r="CT42" s="232"/>
      <c r="CU42" s="232"/>
      <c r="CV42" s="232"/>
      <c r="CW42" s="283"/>
      <c r="CX42" s="283"/>
      <c r="CY42" s="269"/>
      <c r="CZ42" s="270"/>
      <c r="DA42" s="270"/>
      <c r="DB42" s="271"/>
      <c r="DC42" s="269"/>
      <c r="DD42" s="270"/>
      <c r="DE42" s="270"/>
      <c r="DF42" s="270"/>
      <c r="DG42" s="282"/>
      <c r="DH42" s="270"/>
      <c r="DI42" s="270"/>
      <c r="DJ42" s="270"/>
      <c r="DK42" s="271"/>
      <c r="DL42" s="269"/>
      <c r="DM42" s="270"/>
      <c r="DN42" s="225"/>
      <c r="DO42" s="226"/>
      <c r="DP42" s="224"/>
      <c r="DQ42" s="225"/>
      <c r="DR42" s="225"/>
      <c r="DS42" s="226"/>
      <c r="DT42" s="224"/>
      <c r="DU42" s="225"/>
      <c r="DV42" s="225"/>
      <c r="DW42" s="225"/>
      <c r="DX42" s="226"/>
      <c r="DY42" s="224"/>
      <c r="DZ42" s="225"/>
      <c r="EA42" s="225"/>
      <c r="EB42" s="226"/>
      <c r="EC42" s="224"/>
      <c r="ED42" s="225"/>
      <c r="EE42" s="225"/>
      <c r="EF42" s="226"/>
      <c r="EG42" s="224"/>
      <c r="EH42" s="225"/>
      <c r="EI42" s="225"/>
      <c r="EJ42" s="225"/>
      <c r="EK42" s="226"/>
    </row>
    <row r="43" spans="1:143" s="220" customFormat="1" ht="9" customHeight="1">
      <c r="B43" s="246" t="s">
        <v>63</v>
      </c>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c r="AA43" s="247"/>
      <c r="AB43" s="247"/>
      <c r="AC43" s="247"/>
      <c r="AD43" s="247"/>
      <c r="AE43" s="247"/>
      <c r="AF43" s="247"/>
      <c r="AG43" s="247"/>
      <c r="AH43" s="247"/>
      <c r="AI43" s="247"/>
      <c r="AJ43" s="247"/>
      <c r="AK43" s="247"/>
      <c r="AL43" s="247"/>
      <c r="AM43" s="247"/>
      <c r="AN43" s="247"/>
      <c r="AO43" s="247"/>
      <c r="AP43" s="247"/>
      <c r="AQ43" s="247"/>
      <c r="AR43" s="247"/>
      <c r="AS43" s="247"/>
      <c r="AT43" s="247"/>
      <c r="AU43" s="247"/>
      <c r="AV43" s="247"/>
      <c r="AW43" s="247"/>
      <c r="AX43" s="247"/>
      <c r="AY43" s="247"/>
      <c r="AZ43" s="247"/>
      <c r="BA43" s="247"/>
      <c r="BB43" s="248"/>
      <c r="BC43" s="224"/>
      <c r="BD43" s="225"/>
      <c r="BE43" s="225"/>
      <c r="BF43" s="226"/>
      <c r="BG43" s="224"/>
      <c r="BH43" s="225"/>
      <c r="BI43" s="225"/>
      <c r="BJ43" s="225"/>
      <c r="BK43" s="226"/>
      <c r="BL43" s="224"/>
      <c r="BM43" s="225"/>
      <c r="BN43" s="225"/>
      <c r="BO43" s="226"/>
      <c r="BP43" s="224"/>
      <c r="BQ43" s="225"/>
      <c r="BR43" s="225"/>
      <c r="BS43" s="226"/>
      <c r="BT43" s="224"/>
      <c r="BU43" s="225"/>
      <c r="BV43" s="270"/>
      <c r="BW43" s="270"/>
      <c r="BX43" s="271"/>
      <c r="BY43" s="269"/>
      <c r="BZ43" s="270"/>
      <c r="CA43" s="270"/>
      <c r="CB43" s="271"/>
      <c r="CC43" s="269"/>
      <c r="CD43" s="270"/>
      <c r="CE43" s="270"/>
      <c r="CF43" s="271"/>
      <c r="CG43" s="269"/>
      <c r="CH43" s="225"/>
      <c r="CI43" s="225"/>
      <c r="CJ43" s="225"/>
      <c r="CK43" s="226"/>
      <c r="CL43" s="224"/>
      <c r="CM43" s="225"/>
      <c r="CN43" s="225"/>
      <c r="CO43" s="226"/>
      <c r="CP43" s="225"/>
      <c r="CQ43" s="225"/>
      <c r="CR43" s="270"/>
      <c r="CS43" s="226"/>
      <c r="CT43" s="270"/>
      <c r="CU43" s="270"/>
      <c r="CV43" s="273"/>
      <c r="CW43" s="273"/>
      <c r="CX43" s="271"/>
      <c r="CY43" s="270"/>
      <c r="CZ43" s="270"/>
      <c r="DA43" s="283"/>
      <c r="DB43" s="271"/>
      <c r="DC43" s="269"/>
      <c r="DD43" s="270"/>
      <c r="DE43" s="270"/>
      <c r="DF43" s="270"/>
      <c r="DG43" s="282"/>
      <c r="DH43" s="270"/>
      <c r="DI43" s="270"/>
      <c r="DJ43" s="276"/>
      <c r="DK43" s="277"/>
      <c r="DL43" s="276"/>
      <c r="DM43" s="276"/>
      <c r="DN43" s="276"/>
      <c r="DO43" s="277"/>
      <c r="DP43" s="281"/>
      <c r="DQ43" s="225"/>
      <c r="DR43" s="225"/>
      <c r="DS43" s="226"/>
      <c r="DT43" s="224"/>
      <c r="DU43" s="225"/>
      <c r="DV43" s="225"/>
      <c r="DW43" s="225"/>
      <c r="DX43" s="226"/>
      <c r="DY43" s="224"/>
      <c r="DZ43" s="225"/>
      <c r="EA43" s="225"/>
      <c r="EB43" s="226"/>
      <c r="EC43" s="224"/>
      <c r="ED43" s="225"/>
      <c r="EE43" s="225"/>
      <c r="EF43" s="226"/>
      <c r="EG43" s="224"/>
      <c r="EH43" s="225"/>
      <c r="EI43" s="225"/>
      <c r="EJ43" s="225"/>
      <c r="EK43" s="226"/>
      <c r="EM43" s="220" t="s">
        <v>300</v>
      </c>
    </row>
    <row r="44" spans="1:143" s="283" customFormat="1" ht="9" customHeight="1">
      <c r="B44" s="269"/>
      <c r="C44" s="270"/>
      <c r="D44" s="270"/>
      <c r="E44" s="270"/>
      <c r="F44" s="270"/>
      <c r="G44" s="270"/>
      <c r="H44" s="270"/>
      <c r="I44" s="270"/>
      <c r="J44" s="270"/>
      <c r="K44" s="270"/>
      <c r="L44" s="270"/>
      <c r="M44" s="270"/>
      <c r="N44" s="270"/>
      <c r="O44" s="270"/>
      <c r="P44" s="270"/>
      <c r="Q44" s="270"/>
      <c r="R44" s="270"/>
      <c r="S44" s="270"/>
      <c r="T44" s="270"/>
      <c r="U44" s="270"/>
      <c r="V44" s="270"/>
      <c r="W44" s="270"/>
      <c r="X44" s="270"/>
      <c r="Y44" s="270"/>
      <c r="Z44" s="270"/>
      <c r="AA44" s="270"/>
      <c r="AB44" s="270"/>
      <c r="AC44" s="270"/>
      <c r="AD44" s="270"/>
      <c r="AE44" s="270"/>
      <c r="AF44" s="270"/>
      <c r="AG44" s="270"/>
      <c r="AH44" s="270"/>
      <c r="AI44" s="270"/>
      <c r="AJ44" s="270"/>
      <c r="AK44" s="270"/>
      <c r="AL44" s="270"/>
      <c r="AM44" s="270"/>
      <c r="AN44" s="270"/>
      <c r="AO44" s="270"/>
      <c r="AP44" s="270"/>
      <c r="AQ44" s="270"/>
      <c r="AR44" s="270"/>
      <c r="AS44" s="270"/>
      <c r="AT44" s="270"/>
      <c r="AU44" s="270"/>
      <c r="AV44" s="270"/>
      <c r="AW44" s="270"/>
      <c r="AX44" s="270"/>
      <c r="AY44" s="270"/>
      <c r="AZ44" s="270"/>
      <c r="BA44" s="270"/>
      <c r="BB44" s="271"/>
      <c r="BC44" s="269"/>
      <c r="BD44" s="270"/>
      <c r="BE44" s="270"/>
      <c r="BF44" s="271"/>
      <c r="BG44" s="269"/>
      <c r="BH44" s="270"/>
      <c r="BI44" s="270"/>
      <c r="BJ44" s="270"/>
      <c r="BK44" s="271"/>
      <c r="BL44" s="269"/>
      <c r="BM44" s="270"/>
      <c r="BN44" s="270"/>
      <c r="BO44" s="271"/>
      <c r="BP44" s="269"/>
      <c r="BQ44" s="270"/>
      <c r="BR44" s="270"/>
      <c r="BS44" s="271"/>
      <c r="BT44" s="269"/>
      <c r="BU44" s="270"/>
      <c r="BV44" s="270"/>
      <c r="BW44" s="270"/>
      <c r="BX44" s="271"/>
      <c r="BY44" s="269"/>
      <c r="BZ44" s="270"/>
      <c r="CA44" s="270"/>
      <c r="CB44" s="271"/>
      <c r="CC44" s="269"/>
      <c r="CD44" s="270"/>
      <c r="CE44" s="270"/>
      <c r="CF44" s="271"/>
      <c r="CG44" s="269"/>
      <c r="CH44" s="270"/>
      <c r="CI44" s="270"/>
      <c r="CJ44" s="270"/>
      <c r="CK44" s="271"/>
      <c r="CL44" s="269"/>
      <c r="CM44" s="270"/>
      <c r="CN44" s="270"/>
      <c r="CO44" s="271"/>
      <c r="CP44" s="270"/>
      <c r="CQ44" s="270"/>
      <c r="CR44" s="270"/>
      <c r="CS44" s="271"/>
      <c r="CT44" s="270"/>
      <c r="CU44" s="270"/>
      <c r="CV44" s="270"/>
      <c r="CW44" s="270"/>
      <c r="CX44" s="237"/>
      <c r="CY44" s="236"/>
      <c r="CZ44" s="236"/>
      <c r="DA44" s="287"/>
      <c r="DB44" s="271"/>
      <c r="DC44" s="270"/>
      <c r="DD44" s="270"/>
      <c r="DE44" s="270"/>
      <c r="DF44" s="270"/>
      <c r="DG44" s="282"/>
      <c r="DH44" s="270"/>
      <c r="DI44" s="270"/>
      <c r="DJ44" s="276"/>
      <c r="DK44" s="277"/>
      <c r="DL44" s="276"/>
      <c r="DM44" s="276"/>
      <c r="DN44" s="276"/>
      <c r="DO44" s="277"/>
      <c r="DP44" s="281"/>
      <c r="DQ44" s="270"/>
      <c r="DR44" s="270"/>
      <c r="DS44" s="271"/>
      <c r="DT44" s="270"/>
      <c r="DU44" s="270"/>
      <c r="DV44" s="270"/>
      <c r="DW44" s="270"/>
      <c r="DX44" s="271"/>
      <c r="DY44" s="270"/>
      <c r="DZ44" s="270"/>
      <c r="EA44" s="270"/>
      <c r="EB44" s="271"/>
      <c r="EC44" s="269"/>
      <c r="ED44" s="270"/>
      <c r="EE44" s="270"/>
      <c r="EF44" s="271"/>
      <c r="EG44" s="269"/>
      <c r="EH44" s="270"/>
      <c r="EI44" s="270"/>
      <c r="EJ44" s="270"/>
      <c r="EK44" s="271"/>
    </row>
    <row r="45" spans="1:143" s="220" customFormat="1" ht="9" customHeight="1">
      <c r="B45" s="246" t="s">
        <v>192</v>
      </c>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c r="AA45" s="247"/>
      <c r="AB45" s="247"/>
      <c r="AC45" s="247"/>
      <c r="AD45" s="247"/>
      <c r="AE45" s="247"/>
      <c r="AF45" s="247"/>
      <c r="AG45" s="247"/>
      <c r="AH45" s="247"/>
      <c r="AI45" s="247"/>
      <c r="AJ45" s="247"/>
      <c r="AK45" s="247"/>
      <c r="AL45" s="247"/>
      <c r="AM45" s="247"/>
      <c r="AN45" s="247"/>
      <c r="AO45" s="247"/>
      <c r="AP45" s="247"/>
      <c r="AQ45" s="247"/>
      <c r="AR45" s="247"/>
      <c r="AS45" s="247"/>
      <c r="AT45" s="247"/>
      <c r="AU45" s="247"/>
      <c r="AV45" s="247"/>
      <c r="AW45" s="247"/>
      <c r="AX45" s="247"/>
      <c r="AY45" s="247"/>
      <c r="AZ45" s="247"/>
      <c r="BA45" s="247"/>
      <c r="BB45" s="248"/>
      <c r="BC45" s="224"/>
      <c r="BD45" s="225"/>
      <c r="BE45" s="225"/>
      <c r="BF45" s="226"/>
      <c r="BG45" s="224"/>
      <c r="BH45" s="225"/>
      <c r="BI45" s="225"/>
      <c r="BJ45" s="225"/>
      <c r="BK45" s="226"/>
      <c r="BL45" s="224"/>
      <c r="BM45" s="225"/>
      <c r="BN45" s="225"/>
      <c r="BO45" s="226"/>
      <c r="BP45" s="224"/>
      <c r="BQ45" s="225"/>
      <c r="BR45" s="225"/>
      <c r="BS45" s="226"/>
      <c r="BT45" s="224"/>
      <c r="BU45" s="225"/>
      <c r="BV45" s="270"/>
      <c r="BW45" s="270"/>
      <c r="BX45" s="271"/>
      <c r="BY45" s="269"/>
      <c r="BZ45" s="270"/>
      <c r="CA45" s="270"/>
      <c r="CB45" s="271"/>
      <c r="CC45" s="269"/>
      <c r="CD45" s="270"/>
      <c r="CE45" s="270"/>
      <c r="CF45" s="271"/>
      <c r="CG45" s="269"/>
      <c r="CH45" s="225"/>
      <c r="CI45" s="225"/>
      <c r="CJ45" s="225"/>
      <c r="CK45" s="226"/>
      <c r="CL45" s="224"/>
      <c r="CM45" s="225"/>
      <c r="CN45" s="225"/>
      <c r="CO45" s="226"/>
      <c r="CP45" s="224"/>
      <c r="CQ45" s="225"/>
      <c r="CR45" s="225"/>
      <c r="CS45" s="226"/>
      <c r="CT45" s="224"/>
      <c r="CU45" s="225"/>
      <c r="CV45" s="225"/>
      <c r="CW45" s="225"/>
      <c r="CX45" s="271"/>
      <c r="CY45" s="269"/>
      <c r="CZ45" s="276"/>
      <c r="DA45" s="276"/>
      <c r="DB45" s="348"/>
      <c r="DC45" s="276"/>
      <c r="DD45" s="292"/>
      <c r="DE45" s="270"/>
      <c r="DF45" s="270"/>
      <c r="DG45" s="282"/>
      <c r="DH45" s="283"/>
      <c r="DI45" s="283"/>
      <c r="DJ45" s="283"/>
      <c r="DK45" s="277"/>
      <c r="DL45" s="276"/>
      <c r="DM45" s="276"/>
      <c r="DN45" s="276"/>
      <c r="DO45" s="277"/>
      <c r="DP45" s="281"/>
      <c r="DQ45" s="225"/>
      <c r="DR45" s="225"/>
      <c r="DS45" s="226"/>
      <c r="DX45" s="226"/>
      <c r="EB45" s="226"/>
      <c r="EC45" s="224"/>
      <c r="ED45" s="225"/>
      <c r="EE45" s="225"/>
      <c r="EF45" s="226"/>
      <c r="EG45" s="224"/>
      <c r="EH45" s="225"/>
      <c r="EI45" s="225"/>
      <c r="EJ45" s="225"/>
      <c r="EK45" s="226"/>
    </row>
    <row r="46" spans="1:143" s="220" customFormat="1" ht="9" customHeight="1">
      <c r="B46" s="246" t="s">
        <v>190</v>
      </c>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c r="AA46" s="247"/>
      <c r="AB46" s="247"/>
      <c r="AC46" s="247"/>
      <c r="AD46" s="247"/>
      <c r="AE46" s="247"/>
      <c r="AF46" s="247"/>
      <c r="AG46" s="247"/>
      <c r="AH46" s="247"/>
      <c r="AI46" s="247"/>
      <c r="AJ46" s="247"/>
      <c r="AK46" s="247"/>
      <c r="AL46" s="247"/>
      <c r="AM46" s="247"/>
      <c r="AN46" s="247"/>
      <c r="AO46" s="247"/>
      <c r="AP46" s="247"/>
      <c r="AQ46" s="247"/>
      <c r="AR46" s="247"/>
      <c r="AS46" s="247"/>
      <c r="AT46" s="247"/>
      <c r="AU46" s="247"/>
      <c r="AV46" s="247"/>
      <c r="AW46" s="247"/>
      <c r="AX46" s="247"/>
      <c r="AY46" s="247"/>
      <c r="AZ46" s="247"/>
      <c r="BA46" s="247"/>
      <c r="BB46" s="248"/>
      <c r="BC46" s="224"/>
      <c r="BD46" s="225"/>
      <c r="BE46" s="225"/>
      <c r="BF46" s="226"/>
      <c r="BG46" s="224"/>
      <c r="BH46" s="225"/>
      <c r="BI46" s="225"/>
      <c r="BJ46" s="225"/>
      <c r="BK46" s="226"/>
      <c r="BL46" s="224"/>
      <c r="BM46" s="225"/>
      <c r="BN46" s="225"/>
      <c r="BO46" s="226"/>
      <c r="BP46" s="224"/>
      <c r="BQ46" s="225"/>
      <c r="BR46" s="225"/>
      <c r="BS46" s="226"/>
      <c r="BT46" s="224"/>
      <c r="BU46" s="225"/>
      <c r="BV46" s="270"/>
      <c r="BW46" s="270"/>
      <c r="BX46" s="271"/>
      <c r="BY46" s="269"/>
      <c r="BZ46" s="270"/>
      <c r="CA46" s="270"/>
      <c r="CB46" s="271"/>
      <c r="CC46" s="269"/>
      <c r="CD46" s="270"/>
      <c r="CE46" s="270"/>
      <c r="CF46" s="271"/>
      <c r="CG46" s="269"/>
      <c r="CH46" s="225"/>
      <c r="CI46" s="225"/>
      <c r="CJ46" s="225"/>
      <c r="CK46" s="226"/>
      <c r="CL46" s="224"/>
      <c r="CM46" s="225"/>
      <c r="CN46" s="225"/>
      <c r="CO46" s="226"/>
      <c r="CP46" s="224"/>
      <c r="CQ46" s="225"/>
      <c r="CR46" s="225"/>
      <c r="CS46" s="226"/>
      <c r="CT46" s="224"/>
      <c r="CU46" s="225"/>
      <c r="CV46" s="225"/>
      <c r="CW46" s="225"/>
      <c r="CX46" s="271"/>
      <c r="CY46" s="269"/>
      <c r="CZ46" s="270"/>
      <c r="DA46" s="270"/>
      <c r="DB46" s="241"/>
      <c r="DC46" s="235"/>
      <c r="DD46" s="276"/>
      <c r="DE46" s="270"/>
      <c r="DF46" s="276"/>
      <c r="DG46" s="282"/>
      <c r="DH46" s="283"/>
      <c r="DI46" s="283"/>
      <c r="DJ46" s="283"/>
      <c r="DK46" s="277"/>
      <c r="DL46" s="276"/>
      <c r="DM46" s="276"/>
      <c r="DN46" s="276"/>
      <c r="DO46" s="277"/>
      <c r="DP46" s="281"/>
      <c r="DQ46" s="225"/>
      <c r="DR46" s="225"/>
      <c r="DS46" s="226"/>
      <c r="DX46" s="226"/>
      <c r="EB46" s="226"/>
      <c r="EC46" s="224"/>
      <c r="ED46" s="225"/>
      <c r="EE46" s="225"/>
      <c r="EF46" s="226"/>
      <c r="EG46" s="224"/>
      <c r="EH46" s="225"/>
      <c r="EI46" s="225"/>
      <c r="EJ46" s="225"/>
      <c r="EK46" s="226"/>
    </row>
    <row r="47" spans="1:143" s="220" customFormat="1" ht="9" customHeight="1">
      <c r="B47" s="246" t="s">
        <v>191</v>
      </c>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c r="AA47" s="247"/>
      <c r="AB47" s="247"/>
      <c r="AC47" s="247"/>
      <c r="AD47" s="247"/>
      <c r="AE47" s="247"/>
      <c r="AF47" s="247"/>
      <c r="AG47" s="247"/>
      <c r="AH47" s="247"/>
      <c r="AI47" s="247"/>
      <c r="AJ47" s="247"/>
      <c r="AK47" s="247"/>
      <c r="AL47" s="247"/>
      <c r="AM47" s="247"/>
      <c r="AN47" s="247"/>
      <c r="AO47" s="247"/>
      <c r="AP47" s="247"/>
      <c r="AQ47" s="247"/>
      <c r="AR47" s="247"/>
      <c r="AS47" s="247"/>
      <c r="AT47" s="247"/>
      <c r="AU47" s="247"/>
      <c r="AV47" s="247"/>
      <c r="AW47" s="247"/>
      <c r="AX47" s="247"/>
      <c r="AY47" s="247"/>
      <c r="AZ47" s="247"/>
      <c r="BA47" s="247"/>
      <c r="BB47" s="248"/>
      <c r="BC47" s="224"/>
      <c r="BD47" s="225"/>
      <c r="BE47" s="225"/>
      <c r="BF47" s="226"/>
      <c r="BG47" s="224"/>
      <c r="BH47" s="225"/>
      <c r="BI47" s="225"/>
      <c r="BJ47" s="225"/>
      <c r="BK47" s="226"/>
      <c r="BL47" s="224"/>
      <c r="BM47" s="225"/>
      <c r="BN47" s="225"/>
      <c r="BO47" s="226"/>
      <c r="BP47" s="224"/>
      <c r="BQ47" s="225"/>
      <c r="BR47" s="225"/>
      <c r="BS47" s="226"/>
      <c r="BT47" s="224"/>
      <c r="BU47" s="225"/>
      <c r="BV47" s="270"/>
      <c r="BW47" s="270"/>
      <c r="BX47" s="271"/>
      <c r="BY47" s="269"/>
      <c r="BZ47" s="270"/>
      <c r="CA47" s="270"/>
      <c r="CB47" s="271"/>
      <c r="CC47" s="269"/>
      <c r="CD47" s="270"/>
      <c r="CE47" s="270"/>
      <c r="CF47" s="271"/>
      <c r="CG47" s="269"/>
      <c r="CH47" s="225"/>
      <c r="CI47" s="225"/>
      <c r="CJ47" s="225"/>
      <c r="CK47" s="226"/>
      <c r="CL47" s="224"/>
      <c r="CM47" s="225"/>
      <c r="CN47" s="225"/>
      <c r="CO47" s="226"/>
      <c r="CP47" s="224"/>
      <c r="CQ47" s="225"/>
      <c r="CR47" s="225"/>
      <c r="CS47" s="226"/>
      <c r="CT47" s="224"/>
      <c r="CU47" s="225"/>
      <c r="CV47" s="225"/>
      <c r="CW47" s="225"/>
      <c r="CX47" s="271"/>
      <c r="CY47" s="269"/>
      <c r="CZ47" s="270"/>
      <c r="DA47" s="270"/>
      <c r="DB47" s="237"/>
      <c r="DC47" s="236"/>
      <c r="DD47" s="294"/>
      <c r="DE47" s="236"/>
      <c r="DF47" s="294"/>
      <c r="DG47" s="288"/>
      <c r="DH47" s="287"/>
      <c r="DI47" s="287"/>
      <c r="DJ47" s="283"/>
      <c r="DK47" s="277"/>
      <c r="DL47" s="276"/>
      <c r="DM47" s="276"/>
      <c r="DN47" s="276"/>
      <c r="DO47" s="277"/>
      <c r="DP47" s="281"/>
      <c r="DQ47" s="225"/>
      <c r="DR47" s="225"/>
      <c r="DS47" s="226"/>
      <c r="DX47" s="226"/>
      <c r="EB47" s="226"/>
      <c r="EC47" s="224"/>
      <c r="ED47" s="225"/>
      <c r="EE47" s="225"/>
      <c r="EF47" s="226"/>
      <c r="EG47" s="224"/>
      <c r="EH47" s="225"/>
      <c r="EI47" s="225"/>
      <c r="EJ47" s="225"/>
      <c r="EK47" s="226"/>
    </row>
    <row r="48" spans="1:143" hidden="1">
      <c r="A48" s="154"/>
      <c r="B48" s="126"/>
      <c r="C48" s="126"/>
      <c r="D48" s="126"/>
      <c r="E48" s="126"/>
      <c r="F48" s="24"/>
      <c r="G48" s="24"/>
      <c r="H48" s="24"/>
      <c r="I48" s="24"/>
      <c r="J48" s="24"/>
      <c r="K48" s="24"/>
      <c r="L48" s="24"/>
      <c r="M48" s="24"/>
      <c r="N48" s="24"/>
      <c r="O48" s="24"/>
      <c r="P48" s="24"/>
      <c r="Q48" s="24"/>
      <c r="R48" s="24"/>
      <c r="S48" s="24"/>
      <c r="T48" s="24"/>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c r="AR48" s="127"/>
      <c r="AS48" s="127"/>
      <c r="AT48" s="127"/>
      <c r="AU48" s="127"/>
      <c r="AV48" s="127"/>
      <c r="AW48" s="127"/>
      <c r="AX48" s="127"/>
      <c r="AY48" s="127"/>
      <c r="AZ48" s="127"/>
      <c r="BA48" s="127"/>
      <c r="BB48" s="126"/>
      <c r="BQ48" s="153"/>
      <c r="BU48" s="233"/>
      <c r="BV48" s="233"/>
      <c r="CC48" s="233"/>
      <c r="CD48" s="233"/>
      <c r="CK48" s="233"/>
      <c r="CL48" s="233"/>
      <c r="CX48" s="233"/>
      <c r="CY48" s="233"/>
      <c r="DB48" s="271"/>
      <c r="DC48" s="233"/>
      <c r="DK48" s="277"/>
      <c r="DL48" s="276"/>
      <c r="DM48" s="276"/>
      <c r="DN48" s="276"/>
      <c r="DO48" s="277"/>
      <c r="DP48" s="281"/>
      <c r="DQ48" s="225"/>
      <c r="DR48" s="225"/>
      <c r="DS48" s="226"/>
      <c r="DT48" s="233"/>
      <c r="DU48" s="233"/>
      <c r="EA48" s="233"/>
      <c r="EB48" s="233"/>
    </row>
    <row r="49" spans="1:132" hidden="1">
      <c r="A49" s="154"/>
      <c r="B49" s="126" t="s">
        <v>104</v>
      </c>
      <c r="C49" s="126"/>
      <c r="D49" s="126"/>
      <c r="E49" s="126"/>
      <c r="F49" s="24"/>
      <c r="G49" s="24"/>
      <c r="H49" s="24"/>
      <c r="I49" s="24"/>
      <c r="J49" s="24"/>
      <c r="K49" s="24"/>
      <c r="L49" s="24"/>
      <c r="M49" s="24"/>
      <c r="N49" s="24"/>
      <c r="O49" s="24"/>
      <c r="P49" s="24"/>
      <c r="Q49" s="24"/>
      <c r="R49" s="24"/>
      <c r="S49" s="24"/>
      <c r="T49" s="24"/>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c r="AR49" s="127"/>
      <c r="AS49" s="127"/>
      <c r="AT49" s="127"/>
      <c r="AU49" s="127"/>
      <c r="AV49" s="127"/>
      <c r="AW49" s="127"/>
      <c r="AX49" s="127"/>
      <c r="AY49" s="127"/>
      <c r="AZ49" s="24"/>
      <c r="BA49" s="24"/>
      <c r="BB49" s="126"/>
      <c r="BC49" s="24"/>
      <c r="BE49" s="145"/>
      <c r="BI49" s="146"/>
      <c r="BL49" s="24"/>
      <c r="BM49" s="24"/>
      <c r="BN49" s="24"/>
      <c r="BO49" s="24"/>
      <c r="BP49" s="24"/>
      <c r="BQ49" s="147"/>
      <c r="BU49" s="164"/>
      <c r="BV49" s="164"/>
      <c r="CC49" s="164"/>
      <c r="CD49" s="164"/>
      <c r="CK49" s="164"/>
      <c r="CL49" s="164"/>
      <c r="CX49" s="164"/>
      <c r="CY49" s="164"/>
      <c r="DB49" s="271"/>
      <c r="DC49" s="164"/>
      <c r="DK49" s="277"/>
      <c r="DL49" s="276"/>
      <c r="DM49" s="276"/>
      <c r="DN49" s="276"/>
      <c r="DO49" s="277"/>
      <c r="DP49" s="281"/>
      <c r="DQ49" s="225"/>
      <c r="DR49" s="225"/>
      <c r="DS49" s="226"/>
      <c r="DT49" s="164"/>
      <c r="DU49" s="164"/>
      <c r="EA49" s="164"/>
      <c r="EB49" s="164"/>
    </row>
    <row r="50" spans="1:132" s="133" customFormat="1" hidden="1">
      <c r="A50" s="154" t="s">
        <v>105</v>
      </c>
      <c r="B50" s="126" t="s">
        <v>65</v>
      </c>
      <c r="C50" s="126"/>
      <c r="D50" s="126"/>
      <c r="E50" s="126"/>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R50" s="24"/>
      <c r="AS50" s="24"/>
      <c r="AT50" s="24"/>
      <c r="AU50" s="24"/>
      <c r="AV50" s="24"/>
      <c r="AW50" s="24"/>
      <c r="AX50" s="24"/>
      <c r="AY50" s="24"/>
      <c r="AZ50" s="24"/>
      <c r="BA50" s="24"/>
      <c r="BB50" s="126"/>
      <c r="BC50" s="24"/>
      <c r="BD50" s="24"/>
      <c r="BE50" s="24"/>
      <c r="BF50" s="24"/>
      <c r="BL50" s="24"/>
      <c r="BM50" s="24"/>
      <c r="BU50" s="165" t="s">
        <v>111</v>
      </c>
      <c r="BV50" s="164"/>
      <c r="CC50" s="164"/>
      <c r="CD50" s="164"/>
      <c r="CK50" s="164"/>
      <c r="CL50" s="164"/>
      <c r="CX50" s="164"/>
      <c r="CY50" s="164"/>
      <c r="DB50" s="271"/>
      <c r="DC50" s="164"/>
      <c r="DK50" s="277"/>
      <c r="DL50" s="276"/>
      <c r="DM50" s="276"/>
      <c r="DN50" s="276"/>
      <c r="DO50" s="277"/>
      <c r="DP50" s="281"/>
      <c r="DQ50" s="225"/>
      <c r="DR50" s="225"/>
      <c r="DS50" s="226"/>
      <c r="DT50" s="164"/>
      <c r="DU50" s="164"/>
      <c r="EA50" s="164"/>
      <c r="EB50" s="164"/>
    </row>
    <row r="51" spans="1:132" s="133" customFormat="1" hidden="1">
      <c r="A51" s="154"/>
      <c r="B51" s="126" t="s">
        <v>101</v>
      </c>
      <c r="C51" s="126"/>
      <c r="D51" s="126"/>
      <c r="E51" s="126"/>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R51" s="24"/>
      <c r="AS51" s="24"/>
      <c r="AT51" s="24"/>
      <c r="AU51" s="24"/>
      <c r="AV51" s="24"/>
      <c r="AW51" s="24"/>
      <c r="AX51" s="24"/>
      <c r="AY51" s="24"/>
      <c r="AZ51" s="24"/>
      <c r="BA51" s="24"/>
      <c r="BB51" s="126"/>
      <c r="BC51" s="24"/>
      <c r="BD51" s="24"/>
      <c r="BE51" s="24"/>
      <c r="BF51" s="24"/>
      <c r="BL51" s="24"/>
      <c r="BM51" s="24"/>
      <c r="BN51" s="148"/>
      <c r="BU51" s="164"/>
      <c r="BV51" s="164"/>
      <c r="CC51" s="164"/>
      <c r="CD51" s="164"/>
      <c r="CK51" s="164"/>
      <c r="CL51" s="164"/>
      <c r="CX51" s="164"/>
      <c r="CY51" s="164"/>
      <c r="DB51" s="271"/>
      <c r="DC51" s="164"/>
      <c r="DK51" s="277"/>
      <c r="DL51" s="276"/>
      <c r="DM51" s="276"/>
      <c r="DN51" s="276"/>
      <c r="DO51" s="277"/>
      <c r="DP51" s="281"/>
      <c r="DQ51" s="225"/>
      <c r="DR51" s="225"/>
      <c r="DS51" s="226"/>
      <c r="DT51" s="164"/>
      <c r="DU51" s="164"/>
      <c r="EA51" s="164"/>
      <c r="EB51" s="164"/>
    </row>
    <row r="52" spans="1:132" s="133" customFormat="1" hidden="1">
      <c r="A52" s="154"/>
      <c r="B52" s="126" t="s">
        <v>106</v>
      </c>
      <c r="C52" s="126"/>
      <c r="D52" s="126"/>
      <c r="E52" s="126"/>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R52" s="24"/>
      <c r="AS52" s="24"/>
      <c r="AT52" s="24"/>
      <c r="AU52" s="24"/>
      <c r="AV52" s="24"/>
      <c r="AW52" s="24"/>
      <c r="AX52" s="24"/>
      <c r="AY52" s="24"/>
      <c r="AZ52" s="24"/>
      <c r="BA52" s="24"/>
      <c r="BB52" s="126" t="s">
        <v>108</v>
      </c>
      <c r="BC52" s="24"/>
      <c r="BD52" s="24"/>
      <c r="BE52" s="24"/>
      <c r="BF52" s="24"/>
      <c r="BL52" s="24"/>
      <c r="BM52" s="24"/>
      <c r="BP52" s="155"/>
      <c r="BQ52" s="156"/>
      <c r="BR52" s="156"/>
      <c r="BS52" s="156"/>
      <c r="BT52" s="156"/>
      <c r="BU52" s="166"/>
      <c r="BV52" s="164"/>
      <c r="CC52" s="164"/>
      <c r="CD52" s="164"/>
      <c r="CK52" s="164"/>
      <c r="CL52" s="164"/>
      <c r="CX52" s="164"/>
      <c r="CY52" s="164"/>
      <c r="DB52" s="271"/>
      <c r="DC52" s="164"/>
      <c r="DK52" s="277"/>
      <c r="DL52" s="276"/>
      <c r="DM52" s="276"/>
      <c r="DN52" s="276"/>
      <c r="DO52" s="277"/>
      <c r="DP52" s="281"/>
      <c r="DQ52" s="225"/>
      <c r="DR52" s="225"/>
      <c r="DS52" s="226"/>
      <c r="DT52" s="164"/>
      <c r="DU52" s="164"/>
      <c r="EA52" s="164"/>
      <c r="EB52" s="164"/>
    </row>
    <row r="53" spans="1:132" s="133" customFormat="1" hidden="1">
      <c r="A53" s="154"/>
      <c r="B53" s="126" t="s">
        <v>120</v>
      </c>
      <c r="C53" s="126"/>
      <c r="D53" s="126"/>
      <c r="E53" s="126"/>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R53" s="24"/>
      <c r="AS53" s="24"/>
      <c r="AT53" s="24"/>
      <c r="AU53" s="24"/>
      <c r="AV53" s="24"/>
      <c r="AW53" s="24"/>
      <c r="AX53" s="24"/>
      <c r="AY53" s="24"/>
      <c r="AZ53" s="24"/>
      <c r="BA53" s="24"/>
      <c r="BB53" s="126"/>
      <c r="BC53" s="24"/>
      <c r="BD53" s="24"/>
      <c r="BE53" s="24"/>
      <c r="BF53" s="24"/>
      <c r="BL53" s="24"/>
      <c r="BM53" s="24"/>
      <c r="BN53" s="156"/>
      <c r="BO53" s="156"/>
      <c r="BP53" s="155"/>
      <c r="BQ53" s="156"/>
      <c r="BR53" s="156"/>
      <c r="BS53" s="156"/>
      <c r="BT53" s="156"/>
      <c r="BU53" s="164"/>
      <c r="BV53" s="164"/>
      <c r="CC53" s="164"/>
      <c r="CD53" s="164"/>
      <c r="CK53" s="164"/>
      <c r="CL53" s="164"/>
      <c r="CX53" s="164"/>
      <c r="CY53" s="164"/>
      <c r="DB53" s="271"/>
      <c r="DC53" s="164"/>
      <c r="DK53" s="277"/>
      <c r="DL53" s="276"/>
      <c r="DM53" s="276"/>
      <c r="DN53" s="276"/>
      <c r="DO53" s="277"/>
      <c r="DP53" s="281"/>
      <c r="DQ53" s="225"/>
      <c r="DR53" s="225"/>
      <c r="DS53" s="226"/>
      <c r="DT53" s="164"/>
      <c r="DU53" s="164"/>
      <c r="EA53" s="164"/>
      <c r="EB53" s="164"/>
    </row>
    <row r="54" spans="1:132" s="133" customFormat="1" hidden="1">
      <c r="A54" s="154"/>
      <c r="B54" s="126" t="s">
        <v>107</v>
      </c>
      <c r="C54" s="126"/>
      <c r="D54" s="126"/>
      <c r="E54" s="126"/>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R54" s="24"/>
      <c r="AS54" s="24"/>
      <c r="AT54" s="24"/>
      <c r="AU54" s="24"/>
      <c r="AV54" s="24"/>
      <c r="AW54" s="24"/>
      <c r="AX54" s="24"/>
      <c r="AY54" s="24"/>
      <c r="AZ54" s="24"/>
      <c r="BA54" s="24"/>
      <c r="BB54" s="126"/>
      <c r="BC54" s="24"/>
      <c r="BD54" s="24"/>
      <c r="BE54" s="24"/>
      <c r="BF54" s="24"/>
      <c r="BL54" s="24"/>
      <c r="BM54" s="24"/>
      <c r="BN54" s="24"/>
      <c r="BO54" s="24"/>
      <c r="BP54" s="155"/>
      <c r="BQ54" s="156"/>
      <c r="BR54" s="156"/>
      <c r="BS54" s="156"/>
      <c r="BT54" s="156"/>
      <c r="BU54" s="164"/>
      <c r="BV54" s="164"/>
      <c r="CC54" s="164"/>
      <c r="CD54" s="164"/>
      <c r="CK54" s="164"/>
      <c r="CL54" s="164"/>
      <c r="CX54" s="164"/>
      <c r="CY54" s="164"/>
      <c r="DB54" s="271"/>
      <c r="DC54" s="164"/>
      <c r="DK54" s="277"/>
      <c r="DL54" s="276"/>
      <c r="DM54" s="276"/>
      <c r="DN54" s="276"/>
      <c r="DO54" s="277"/>
      <c r="DP54" s="281"/>
      <c r="DQ54" s="225"/>
      <c r="DR54" s="225"/>
      <c r="DS54" s="226"/>
      <c r="DT54" s="164"/>
      <c r="DU54" s="164"/>
      <c r="EA54" s="164"/>
      <c r="EB54" s="164"/>
    </row>
    <row r="55" spans="1:132" s="133" customFormat="1" hidden="1">
      <c r="A55" s="154"/>
      <c r="B55" s="126" t="s">
        <v>66</v>
      </c>
      <c r="C55" s="126"/>
      <c r="D55" s="126"/>
      <c r="E55" s="126"/>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R55" s="24"/>
      <c r="AS55" s="24"/>
      <c r="AT55" s="24"/>
      <c r="AU55" s="24"/>
      <c r="AV55" s="24"/>
      <c r="AW55" s="24"/>
      <c r="AX55" s="24"/>
      <c r="AY55" s="24"/>
      <c r="AZ55" s="24"/>
      <c r="BA55" s="24"/>
      <c r="BB55" s="126"/>
      <c r="BC55" s="24"/>
      <c r="BD55" s="24"/>
      <c r="BE55" s="24"/>
      <c r="BF55" s="24"/>
      <c r="BL55" s="24"/>
      <c r="BM55" s="24"/>
      <c r="BP55" s="151"/>
      <c r="BU55" s="164"/>
      <c r="BV55" s="164"/>
      <c r="CC55" s="164"/>
      <c r="CD55" s="164"/>
      <c r="CK55" s="164"/>
      <c r="CL55" s="164"/>
      <c r="CX55" s="164"/>
      <c r="CY55" s="164"/>
      <c r="DB55" s="271"/>
      <c r="DC55" s="164"/>
      <c r="DK55" s="277"/>
      <c r="DL55" s="276"/>
      <c r="DM55" s="276"/>
      <c r="DN55" s="276"/>
      <c r="DO55" s="277"/>
      <c r="DP55" s="281"/>
      <c r="DQ55" s="225"/>
      <c r="DR55" s="225"/>
      <c r="DS55" s="226"/>
      <c r="DT55" s="164"/>
      <c r="DU55" s="164"/>
      <c r="EA55" s="164"/>
      <c r="EB55" s="164"/>
    </row>
    <row r="56" spans="1:132" s="133" customFormat="1" hidden="1">
      <c r="A56" s="154"/>
      <c r="B56" s="126" t="s">
        <v>112</v>
      </c>
      <c r="C56" s="126"/>
      <c r="D56" s="126"/>
      <c r="E56" s="126"/>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R56" s="24"/>
      <c r="AS56" s="24"/>
      <c r="AT56" s="24"/>
      <c r="AU56" s="24"/>
      <c r="AV56" s="24"/>
      <c r="AW56" s="24"/>
      <c r="AX56" s="24"/>
      <c r="AY56" s="24"/>
      <c r="AZ56" s="24"/>
      <c r="BA56" s="24"/>
      <c r="BB56" s="126" t="s">
        <v>109</v>
      </c>
      <c r="BC56" s="24"/>
      <c r="BD56" s="24"/>
      <c r="BE56" s="24"/>
      <c r="BF56" s="24"/>
      <c r="BL56" s="24"/>
      <c r="BM56" s="24"/>
      <c r="BU56" s="167">
        <v>1</v>
      </c>
      <c r="BV56" s="167">
        <v>2</v>
      </c>
      <c r="CC56" s="164"/>
      <c r="CD56" s="164"/>
      <c r="CK56" s="164"/>
      <c r="CL56" s="164"/>
      <c r="CX56" s="164"/>
      <c r="CY56" s="164"/>
      <c r="DB56" s="271"/>
      <c r="DC56" s="164"/>
      <c r="DK56" s="277"/>
      <c r="DL56" s="276"/>
      <c r="DM56" s="276"/>
      <c r="DN56" s="276"/>
      <c r="DO56" s="277"/>
      <c r="DP56" s="281"/>
      <c r="DQ56" s="225"/>
      <c r="DR56" s="225"/>
      <c r="DS56" s="226"/>
      <c r="DT56" s="164"/>
      <c r="DU56" s="164"/>
      <c r="EA56" s="164"/>
      <c r="EB56" s="164"/>
    </row>
    <row r="57" spans="1:132" s="134" customFormat="1" ht="15.75" hidden="1" thickBot="1">
      <c r="A57" s="154"/>
      <c r="B57" s="137" t="s">
        <v>100</v>
      </c>
      <c r="C57" s="137"/>
      <c r="D57" s="137"/>
      <c r="E57" s="137"/>
      <c r="F57" s="138"/>
      <c r="G57" s="138"/>
      <c r="H57" s="138"/>
      <c r="I57" s="138"/>
      <c r="J57" s="138"/>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c r="AJ57" s="138"/>
      <c r="AK57" s="138"/>
      <c r="AL57" s="138"/>
      <c r="AM57" s="138"/>
      <c r="AN57" s="138"/>
      <c r="BA57" s="138"/>
      <c r="BB57" s="137" t="s">
        <v>110</v>
      </c>
      <c r="BC57" s="138"/>
      <c r="BD57" s="138"/>
      <c r="BE57" s="138"/>
      <c r="BF57" s="138"/>
      <c r="BU57" s="164"/>
      <c r="BV57" s="168"/>
      <c r="BW57" s="157">
        <v>3</v>
      </c>
      <c r="BX57" s="157">
        <v>4</v>
      </c>
      <c r="BY57" s="157">
        <v>5</v>
      </c>
      <c r="BZ57" s="158">
        <v>6</v>
      </c>
      <c r="CA57" s="158">
        <v>7</v>
      </c>
      <c r="CB57" s="158">
        <v>8</v>
      </c>
      <c r="CC57" s="164"/>
      <c r="CD57" s="168"/>
      <c r="CE57" s="152"/>
      <c r="CK57" s="164"/>
      <c r="CL57" s="164"/>
      <c r="CX57" s="164"/>
      <c r="CY57" s="164"/>
      <c r="DB57" s="271"/>
      <c r="DC57" s="164"/>
      <c r="DK57" s="277"/>
      <c r="DL57" s="276"/>
      <c r="DM57" s="276"/>
      <c r="DN57" s="276"/>
      <c r="DO57" s="277"/>
      <c r="DP57" s="281"/>
      <c r="DQ57" s="225"/>
      <c r="DR57" s="225"/>
      <c r="DS57" s="226"/>
      <c r="DT57" s="164"/>
      <c r="DU57" s="164"/>
      <c r="EA57" s="164"/>
      <c r="EB57" s="164"/>
    </row>
    <row r="58" spans="1:132" ht="15" hidden="1" customHeight="1">
      <c r="A58" s="154"/>
      <c r="B58" s="128" t="s">
        <v>124</v>
      </c>
      <c r="C58" s="128"/>
      <c r="D58" s="128"/>
      <c r="E58" s="128"/>
      <c r="F58" s="24"/>
      <c r="G58" s="24"/>
      <c r="H58" s="24"/>
      <c r="I58" s="24"/>
      <c r="J58" s="24"/>
      <c r="K58" s="24"/>
      <c r="L58" s="24"/>
      <c r="M58" s="24"/>
      <c r="N58" s="24"/>
      <c r="BB58" s="128"/>
      <c r="BD58" s="24"/>
      <c r="BE58" s="24"/>
      <c r="BF58" s="24"/>
      <c r="BG58" s="24"/>
      <c r="BH58" s="24"/>
      <c r="BI58" s="24"/>
      <c r="BJ58" s="24"/>
      <c r="BK58" s="24"/>
      <c r="BL58" s="24"/>
      <c r="BM58" s="24"/>
      <c r="BN58" s="24"/>
      <c r="BO58" s="24"/>
      <c r="BP58" s="24"/>
      <c r="BQ58" s="24"/>
      <c r="BR58" s="24"/>
      <c r="BS58" s="24"/>
      <c r="BT58" s="24"/>
      <c r="BU58" s="169"/>
      <c r="BV58" s="169"/>
      <c r="BW58" s="24"/>
      <c r="BX58" s="24"/>
      <c r="BY58" s="24"/>
      <c r="BZ58" s="24"/>
      <c r="CA58" s="24"/>
      <c r="CB58" s="24"/>
      <c r="CC58" s="169"/>
      <c r="CD58" s="169"/>
      <c r="CE58" s="24"/>
      <c r="CF58" s="24"/>
      <c r="CG58" s="24"/>
      <c r="CH58" s="24"/>
      <c r="CI58" s="24"/>
      <c r="CK58" s="164"/>
      <c r="CL58" s="164"/>
      <c r="CX58" s="164"/>
      <c r="CY58" s="164"/>
      <c r="DB58" s="271"/>
      <c r="DC58" s="164"/>
      <c r="DK58" s="277"/>
      <c r="DL58" s="276"/>
      <c r="DM58" s="276"/>
      <c r="DN58" s="276"/>
      <c r="DO58" s="277"/>
      <c r="DP58" s="281"/>
      <c r="DQ58" s="225"/>
      <c r="DR58" s="225"/>
      <c r="DS58" s="226"/>
      <c r="DT58" s="164"/>
      <c r="DU58" s="164"/>
      <c r="EA58" s="164"/>
      <c r="EB58" s="164"/>
    </row>
    <row r="59" spans="1:132" ht="15" hidden="1" customHeight="1">
      <c r="A59" s="154"/>
      <c r="B59" s="128" t="s">
        <v>113</v>
      </c>
      <c r="C59" s="128"/>
      <c r="D59" s="128"/>
      <c r="E59" s="128"/>
      <c r="F59" s="24"/>
      <c r="G59" s="24"/>
      <c r="H59" s="24"/>
      <c r="I59" s="24"/>
      <c r="J59" s="24"/>
      <c r="K59" s="24"/>
      <c r="L59" s="24"/>
      <c r="M59" s="24"/>
      <c r="N59" s="24"/>
      <c r="U59" s="133"/>
      <c r="V59" s="133"/>
      <c r="BB59" s="128"/>
      <c r="BL59" s="24"/>
      <c r="BM59" s="24"/>
      <c r="BN59" s="24"/>
      <c r="BO59" s="159"/>
      <c r="BP59" s="159"/>
      <c r="BQ59" s="159"/>
      <c r="BR59" s="159"/>
      <c r="BS59" s="159"/>
      <c r="BT59" s="159"/>
      <c r="BU59" s="170"/>
      <c r="BV59" s="170"/>
      <c r="BW59" s="159"/>
      <c r="BX59" s="159"/>
      <c r="BY59" s="159"/>
      <c r="BZ59" s="159"/>
      <c r="CA59" s="159"/>
      <c r="CB59" s="159"/>
      <c r="CC59" s="169"/>
      <c r="CD59" s="169"/>
      <c r="CE59" s="24"/>
      <c r="CF59" s="24"/>
      <c r="CG59" s="24"/>
      <c r="CH59" s="24"/>
      <c r="CI59" s="24"/>
      <c r="CK59" s="164"/>
      <c r="CL59" s="164"/>
      <c r="CX59" s="164"/>
      <c r="CY59" s="164"/>
      <c r="DB59" s="271"/>
      <c r="DC59" s="164"/>
      <c r="DK59" s="277"/>
      <c r="DL59" s="276"/>
      <c r="DM59" s="276"/>
      <c r="DN59" s="276"/>
      <c r="DO59" s="277"/>
      <c r="DP59" s="281"/>
      <c r="DQ59" s="225"/>
      <c r="DR59" s="225"/>
      <c r="DS59" s="226"/>
      <c r="DT59" s="164"/>
      <c r="DU59" s="164"/>
      <c r="EA59" s="164"/>
      <c r="EB59" s="164"/>
    </row>
    <row r="60" spans="1:132" ht="15" hidden="1" customHeight="1">
      <c r="A60" s="154"/>
      <c r="B60" s="128" t="s">
        <v>89</v>
      </c>
      <c r="C60" s="128"/>
      <c r="D60" s="128"/>
      <c r="E60" s="128"/>
      <c r="F60" s="24"/>
      <c r="G60" s="24"/>
      <c r="H60" s="24"/>
      <c r="I60" s="24"/>
      <c r="J60" s="24"/>
      <c r="K60" s="24"/>
      <c r="L60" s="24"/>
      <c r="M60" s="24"/>
      <c r="N60" s="24"/>
      <c r="U60" s="133"/>
      <c r="V60" s="133"/>
      <c r="BB60" s="128"/>
      <c r="BD60" s="24"/>
      <c r="BE60" s="24"/>
      <c r="BF60" s="24"/>
      <c r="BG60" s="24"/>
      <c r="BH60" s="24"/>
      <c r="BI60" s="24"/>
      <c r="BJ60" s="24"/>
      <c r="BK60" s="24"/>
      <c r="BL60" s="24"/>
      <c r="BM60" s="24"/>
      <c r="BN60" s="24"/>
      <c r="BO60" s="159"/>
      <c r="BQ60" s="24"/>
      <c r="BR60" s="24"/>
      <c r="BS60" s="24"/>
      <c r="BT60" s="24"/>
      <c r="BU60" s="169"/>
      <c r="BV60" s="169"/>
      <c r="BW60" s="24"/>
      <c r="BX60" s="24"/>
      <c r="BY60" s="24"/>
      <c r="BZ60" s="24"/>
      <c r="CA60" s="24"/>
      <c r="CB60" s="24"/>
      <c r="CC60" s="169"/>
      <c r="CD60" s="169"/>
      <c r="CE60" s="24"/>
      <c r="CF60" s="24"/>
      <c r="CG60" s="24"/>
      <c r="CH60" s="24"/>
      <c r="CI60" s="24"/>
      <c r="CK60" s="164"/>
      <c r="CL60" s="164"/>
      <c r="CX60" s="164"/>
      <c r="CY60" s="164"/>
      <c r="DB60" s="271"/>
      <c r="DC60" s="164"/>
      <c r="DK60" s="277"/>
      <c r="DL60" s="276"/>
      <c r="DM60" s="276"/>
      <c r="DN60" s="276"/>
      <c r="DO60" s="277"/>
      <c r="DP60" s="281"/>
      <c r="DQ60" s="225"/>
      <c r="DR60" s="225"/>
      <c r="DS60" s="226"/>
      <c r="DT60" s="164"/>
      <c r="DU60" s="164"/>
      <c r="EA60" s="164"/>
      <c r="EB60" s="164"/>
    </row>
    <row r="61" spans="1:132" ht="15" hidden="1" customHeight="1">
      <c r="A61" s="154"/>
      <c r="B61" s="128" t="s">
        <v>90</v>
      </c>
      <c r="C61" s="128"/>
      <c r="D61" s="128"/>
      <c r="E61" s="128"/>
      <c r="F61" s="24"/>
      <c r="G61" s="24"/>
      <c r="H61" s="24"/>
      <c r="I61" s="24"/>
      <c r="J61" s="24"/>
      <c r="K61" s="24"/>
      <c r="L61" s="24"/>
      <c r="M61" s="24"/>
      <c r="N61" s="24"/>
      <c r="U61" s="133"/>
      <c r="V61" s="133"/>
      <c r="BB61" s="128"/>
      <c r="BD61" s="24"/>
      <c r="BE61" s="24"/>
      <c r="BF61" s="24"/>
      <c r="BG61" s="24"/>
      <c r="BH61" s="24"/>
      <c r="BI61" s="24"/>
      <c r="BJ61" s="24"/>
      <c r="BK61" s="24"/>
      <c r="BL61" s="24"/>
      <c r="BM61" s="24"/>
      <c r="BN61" s="24"/>
      <c r="BO61" s="159"/>
      <c r="BP61" s="24"/>
      <c r="BQ61" s="24"/>
      <c r="BR61" s="24"/>
      <c r="BS61" s="24"/>
      <c r="BT61" s="24"/>
      <c r="BU61" s="169"/>
      <c r="BV61" s="169"/>
      <c r="BW61" s="24"/>
      <c r="BX61" s="24"/>
      <c r="BY61" s="24"/>
      <c r="BZ61" s="24"/>
      <c r="CA61" s="24"/>
      <c r="CB61" s="24"/>
      <c r="CC61" s="169"/>
      <c r="CD61" s="169"/>
      <c r="CE61" s="24"/>
      <c r="CF61" s="24"/>
      <c r="CG61" s="24"/>
      <c r="CH61" s="24"/>
      <c r="CI61" s="24"/>
      <c r="CK61" s="164"/>
      <c r="CL61" s="164"/>
      <c r="CX61" s="164"/>
      <c r="CY61" s="164"/>
      <c r="DB61" s="271"/>
      <c r="DC61" s="164"/>
      <c r="DK61" s="277"/>
      <c r="DL61" s="276"/>
      <c r="DM61" s="276"/>
      <c r="DN61" s="276"/>
      <c r="DO61" s="277"/>
      <c r="DP61" s="281"/>
      <c r="DQ61" s="225"/>
      <c r="DR61" s="225"/>
      <c r="DS61" s="226"/>
      <c r="DT61" s="164"/>
      <c r="DU61" s="164"/>
      <c r="EA61" s="164"/>
      <c r="EB61" s="164"/>
    </row>
    <row r="62" spans="1:132" ht="15" hidden="1" customHeight="1">
      <c r="A62" s="154"/>
      <c r="B62" s="128" t="s">
        <v>91</v>
      </c>
      <c r="C62" s="128"/>
      <c r="D62" s="128"/>
      <c r="E62" s="128"/>
      <c r="F62" s="24"/>
      <c r="G62" s="24"/>
      <c r="H62" s="24"/>
      <c r="I62" s="24"/>
      <c r="J62" s="24"/>
      <c r="K62" s="24"/>
      <c r="L62" s="24"/>
      <c r="M62" s="24"/>
      <c r="N62" s="24"/>
      <c r="U62" s="133"/>
      <c r="V62" s="133"/>
      <c r="BB62" s="128" t="s">
        <v>115</v>
      </c>
      <c r="BD62" s="24"/>
      <c r="BE62" s="24"/>
      <c r="BF62" s="24"/>
      <c r="BG62" s="24"/>
      <c r="BH62" s="24"/>
      <c r="BI62" s="24"/>
      <c r="BJ62" s="24"/>
      <c r="BK62" s="24"/>
      <c r="BL62" s="24"/>
      <c r="BM62" s="24"/>
      <c r="BN62" s="24"/>
      <c r="BO62" s="24"/>
      <c r="BP62" s="24"/>
      <c r="BQ62" s="24"/>
      <c r="BR62" s="24"/>
      <c r="BS62" s="24"/>
      <c r="BT62" s="24"/>
      <c r="BU62" s="169"/>
      <c r="BV62" s="169"/>
      <c r="BW62" s="24"/>
      <c r="BX62" s="24"/>
      <c r="BY62" s="24"/>
      <c r="BZ62" s="24"/>
      <c r="CA62" s="24"/>
      <c r="CB62" s="24"/>
      <c r="CC62" s="169"/>
      <c r="CD62" s="169"/>
      <c r="CE62" s="24"/>
      <c r="CF62" s="24"/>
      <c r="CG62" s="24"/>
      <c r="CH62" s="24"/>
      <c r="CI62" s="24"/>
      <c r="CK62" s="164"/>
      <c r="CL62" s="164"/>
      <c r="CX62" s="164"/>
      <c r="CY62" s="164"/>
      <c r="DB62" s="271"/>
      <c r="DC62" s="164"/>
      <c r="DK62" s="277"/>
      <c r="DL62" s="276"/>
      <c r="DM62" s="276"/>
      <c r="DN62" s="276"/>
      <c r="DO62" s="277"/>
      <c r="DP62" s="281"/>
      <c r="DQ62" s="225"/>
      <c r="DR62" s="225"/>
      <c r="DS62" s="226"/>
      <c r="DT62" s="164"/>
      <c r="DU62" s="164"/>
      <c r="EA62" s="164"/>
      <c r="EB62" s="164"/>
    </row>
    <row r="63" spans="1:132" ht="15" hidden="1" customHeight="1">
      <c r="A63" s="154"/>
      <c r="B63" s="128" t="s">
        <v>116</v>
      </c>
      <c r="C63" s="128"/>
      <c r="D63" s="128"/>
      <c r="E63" s="128"/>
      <c r="F63" s="24"/>
      <c r="G63" s="24"/>
      <c r="H63" s="24"/>
      <c r="I63" s="24"/>
      <c r="J63" s="24"/>
      <c r="K63" s="24"/>
      <c r="L63" s="24"/>
      <c r="M63" s="24"/>
      <c r="N63" s="24"/>
      <c r="U63" s="133"/>
      <c r="V63" s="133"/>
      <c r="BB63" s="128"/>
      <c r="BD63" s="24"/>
      <c r="BE63" s="24"/>
      <c r="BF63" s="24"/>
      <c r="BG63" s="24"/>
      <c r="BH63" s="24"/>
      <c r="BI63" s="24"/>
      <c r="BJ63" s="24"/>
      <c r="BK63" s="24"/>
      <c r="BL63" s="24"/>
      <c r="BM63" s="24"/>
      <c r="BN63" s="24"/>
      <c r="BO63" s="24"/>
      <c r="BP63" s="24"/>
      <c r="BQ63" s="24"/>
      <c r="BR63" s="24"/>
      <c r="BS63" s="159"/>
      <c r="BT63" s="24"/>
      <c r="BU63" s="169"/>
      <c r="BV63" s="169"/>
      <c r="BW63" s="24"/>
      <c r="BX63" s="24"/>
      <c r="BY63" s="24"/>
      <c r="BZ63" s="24"/>
      <c r="CA63" s="24"/>
      <c r="CB63" s="24"/>
      <c r="CC63" s="169"/>
      <c r="CD63" s="169"/>
      <c r="CE63" s="24"/>
      <c r="CF63" s="24"/>
      <c r="CG63" s="24"/>
      <c r="CH63" s="24"/>
      <c r="CI63" s="24"/>
      <c r="CK63" s="164"/>
      <c r="CL63" s="164"/>
      <c r="CX63" s="164"/>
      <c r="CY63" s="164"/>
      <c r="DB63" s="271"/>
      <c r="DC63" s="164"/>
      <c r="DK63" s="277"/>
      <c r="DL63" s="276"/>
      <c r="DM63" s="276"/>
      <c r="DN63" s="276"/>
      <c r="DO63" s="277"/>
      <c r="DP63" s="281"/>
      <c r="DQ63" s="225"/>
      <c r="DR63" s="225"/>
      <c r="DS63" s="226"/>
      <c r="DT63" s="164"/>
      <c r="DU63" s="164"/>
      <c r="EA63" s="164"/>
      <c r="EB63" s="164"/>
    </row>
    <row r="64" spans="1:132" ht="15" hidden="1" customHeight="1">
      <c r="A64" s="154"/>
      <c r="B64" s="128"/>
      <c r="C64" s="128"/>
      <c r="D64" s="128"/>
      <c r="E64" s="128"/>
      <c r="F64" s="24"/>
      <c r="G64" s="24"/>
      <c r="H64" s="24"/>
      <c r="I64" s="24"/>
      <c r="J64" s="24"/>
      <c r="K64" s="24"/>
      <c r="L64" s="24"/>
      <c r="M64" s="24"/>
      <c r="N64" s="24"/>
      <c r="U64" s="133"/>
      <c r="V64" s="133"/>
      <c r="BB64" s="128"/>
      <c r="BD64" s="24"/>
      <c r="BE64" s="24"/>
      <c r="BF64" s="24"/>
      <c r="BG64" s="24"/>
      <c r="BH64" s="24"/>
      <c r="BI64" s="24"/>
      <c r="BJ64" s="24"/>
      <c r="BK64" s="24"/>
      <c r="BL64" s="24"/>
      <c r="BM64" s="24"/>
      <c r="BN64" s="24"/>
      <c r="BO64" s="24"/>
      <c r="BP64" s="24"/>
      <c r="BQ64" s="24"/>
      <c r="BR64" s="24"/>
      <c r="BS64" s="24"/>
      <c r="BT64" s="24"/>
      <c r="BU64" s="169"/>
      <c r="BV64" s="169"/>
      <c r="BW64" s="24"/>
      <c r="BX64" s="24"/>
      <c r="BY64" s="24"/>
      <c r="BZ64" s="24"/>
      <c r="CA64" s="24"/>
      <c r="CB64" s="24"/>
      <c r="CC64" s="169"/>
      <c r="CD64" s="169"/>
      <c r="CE64" s="24"/>
      <c r="CF64" s="24"/>
      <c r="CG64" s="24"/>
      <c r="CH64" s="24"/>
      <c r="CI64" s="24"/>
      <c r="CK64" s="164"/>
      <c r="CL64" s="164"/>
      <c r="CX64" s="164"/>
      <c r="CY64" s="164"/>
      <c r="DB64" s="271"/>
      <c r="DC64" s="164"/>
      <c r="DK64" s="277"/>
      <c r="DL64" s="276"/>
      <c r="DM64" s="276"/>
      <c r="DN64" s="276"/>
      <c r="DO64" s="277"/>
      <c r="DP64" s="281"/>
      <c r="DQ64" s="225"/>
      <c r="DR64" s="225"/>
      <c r="DS64" s="226"/>
      <c r="DT64" s="164"/>
      <c r="DU64" s="164"/>
      <c r="EA64" s="164"/>
      <c r="EB64" s="164"/>
    </row>
    <row r="65" spans="1:132" ht="15" hidden="1" customHeight="1">
      <c r="A65" s="154"/>
      <c r="B65" s="128" t="s">
        <v>125</v>
      </c>
      <c r="C65" s="128"/>
      <c r="D65" s="128"/>
      <c r="E65" s="128"/>
      <c r="F65" s="24"/>
      <c r="G65" s="24"/>
      <c r="H65" s="24"/>
      <c r="I65" s="24"/>
      <c r="J65" s="24"/>
      <c r="K65" s="24"/>
      <c r="L65" s="24"/>
      <c r="M65" s="24"/>
      <c r="N65" s="24"/>
      <c r="U65" s="133"/>
      <c r="V65" s="133"/>
      <c r="BB65" s="128" t="s">
        <v>115</v>
      </c>
      <c r="BD65" s="24"/>
      <c r="BE65" s="24"/>
      <c r="BF65" s="24"/>
      <c r="BG65" s="24"/>
      <c r="BH65" s="24"/>
      <c r="BI65" s="24"/>
      <c r="BJ65" s="24"/>
      <c r="BK65" s="24"/>
      <c r="BL65" s="24"/>
      <c r="BM65" s="24"/>
      <c r="BN65" s="24"/>
      <c r="BO65" s="24"/>
      <c r="BP65" s="24"/>
      <c r="BQ65" s="24"/>
      <c r="BR65" s="24"/>
      <c r="BS65" s="24"/>
      <c r="BT65" s="24"/>
      <c r="BU65" s="169"/>
      <c r="BV65" s="169"/>
      <c r="BW65" s="24"/>
      <c r="BX65" s="24"/>
      <c r="BY65" s="24"/>
      <c r="BZ65" s="24"/>
      <c r="CA65" s="24"/>
      <c r="CB65" s="24"/>
      <c r="CC65" s="169"/>
      <c r="CD65" s="169"/>
      <c r="CE65" s="24"/>
      <c r="CF65" s="24"/>
      <c r="CG65" s="24"/>
      <c r="CH65" s="24"/>
      <c r="CI65" s="24"/>
      <c r="CK65" s="164"/>
      <c r="CL65" s="164"/>
      <c r="CX65" s="164"/>
      <c r="CY65" s="164"/>
      <c r="DB65" s="271"/>
      <c r="DC65" s="164"/>
      <c r="DK65" s="277"/>
      <c r="DL65" s="276"/>
      <c r="DM65" s="276"/>
      <c r="DN65" s="276"/>
      <c r="DO65" s="277"/>
      <c r="DP65" s="281"/>
      <c r="DQ65" s="225"/>
      <c r="DR65" s="225"/>
      <c r="DS65" s="226"/>
      <c r="DT65" s="164"/>
      <c r="DU65" s="164"/>
      <c r="EA65" s="164"/>
      <c r="EB65" s="164"/>
    </row>
    <row r="66" spans="1:132" hidden="1">
      <c r="A66" s="154"/>
      <c r="B66" s="128" t="s">
        <v>126</v>
      </c>
      <c r="C66" s="128"/>
      <c r="D66" s="128"/>
      <c r="E66" s="128"/>
      <c r="F66" s="24"/>
      <c r="G66" s="24"/>
      <c r="H66" s="24"/>
      <c r="I66" s="24"/>
      <c r="J66" s="24"/>
      <c r="K66" s="24"/>
      <c r="L66" s="24"/>
      <c r="M66" s="24"/>
      <c r="N66" s="24"/>
      <c r="BB66" s="128" t="s">
        <v>115</v>
      </c>
      <c r="BD66" s="24"/>
      <c r="BE66" s="24"/>
      <c r="BF66" s="24"/>
      <c r="BG66" s="24"/>
      <c r="BH66" s="24"/>
      <c r="BI66" s="24"/>
      <c r="BJ66" s="24"/>
      <c r="BK66" s="24"/>
      <c r="BL66" s="24"/>
      <c r="BM66" s="24"/>
      <c r="BN66" s="24"/>
      <c r="BO66" s="24"/>
      <c r="BP66" s="24"/>
      <c r="BQ66" s="24"/>
      <c r="BR66" s="24"/>
      <c r="BS66" s="24"/>
      <c r="BT66" s="24"/>
      <c r="BU66" s="169"/>
      <c r="BV66" s="169"/>
      <c r="BW66" s="24"/>
      <c r="BX66" s="24"/>
      <c r="BY66" s="24"/>
      <c r="BZ66" s="24"/>
      <c r="CA66" s="24"/>
      <c r="CB66" s="24"/>
      <c r="CC66" s="169"/>
      <c r="CD66" s="169"/>
      <c r="CE66" s="24"/>
      <c r="CF66" s="24"/>
      <c r="CG66" s="24"/>
      <c r="CH66" s="24"/>
      <c r="CI66" s="24"/>
      <c r="CK66" s="164"/>
      <c r="CL66" s="164"/>
      <c r="CX66" s="164"/>
      <c r="CY66" s="164"/>
      <c r="DB66" s="271"/>
      <c r="DC66" s="164"/>
      <c r="DK66" s="277"/>
      <c r="DL66" s="276"/>
      <c r="DM66" s="276"/>
      <c r="DN66" s="276"/>
      <c r="DO66" s="277"/>
      <c r="DP66" s="281"/>
      <c r="DQ66" s="225"/>
      <c r="DR66" s="225"/>
      <c r="DS66" s="226"/>
      <c r="DT66" s="164"/>
      <c r="DU66" s="164"/>
      <c r="EA66" s="164"/>
      <c r="EB66" s="164"/>
    </row>
    <row r="67" spans="1:132" hidden="1">
      <c r="A67" s="154"/>
      <c r="B67" s="128"/>
      <c r="C67" s="128"/>
      <c r="D67" s="128"/>
      <c r="E67" s="128"/>
      <c r="F67" s="24"/>
      <c r="G67" s="24"/>
      <c r="H67" s="24"/>
      <c r="I67" s="24"/>
      <c r="J67" s="24"/>
      <c r="K67" s="24"/>
      <c r="L67" s="24"/>
      <c r="M67" s="24"/>
      <c r="N67" s="24"/>
      <c r="BB67" s="128"/>
      <c r="BD67" s="24"/>
      <c r="BE67" s="24"/>
      <c r="BF67" s="24"/>
      <c r="BG67" s="24"/>
      <c r="BH67" s="24"/>
      <c r="BI67" s="24"/>
      <c r="BJ67" s="24"/>
      <c r="BK67" s="24"/>
      <c r="BL67" s="24"/>
      <c r="BM67" s="24"/>
      <c r="BN67" s="24"/>
      <c r="BO67" s="24"/>
      <c r="BP67" s="24"/>
      <c r="BQ67" s="24"/>
      <c r="BR67" s="24"/>
      <c r="BS67" s="24"/>
      <c r="BT67" s="24"/>
      <c r="BU67" s="169"/>
      <c r="BV67" s="169"/>
      <c r="BW67" s="24"/>
      <c r="BX67" s="24"/>
      <c r="BY67" s="24"/>
      <c r="BZ67" s="24"/>
      <c r="CA67" s="24"/>
      <c r="CB67" s="24"/>
      <c r="CC67" s="169"/>
      <c r="CD67" s="169"/>
      <c r="CE67" s="24"/>
      <c r="CF67" s="24"/>
      <c r="CG67" s="24"/>
      <c r="CH67" s="24"/>
      <c r="CI67" s="24"/>
      <c r="CK67" s="164"/>
      <c r="CL67" s="164"/>
      <c r="CX67" s="164"/>
      <c r="CY67" s="164"/>
      <c r="DB67" s="271"/>
      <c r="DC67" s="164"/>
      <c r="DK67" s="277"/>
      <c r="DL67" s="276"/>
      <c r="DM67" s="276"/>
      <c r="DN67" s="276"/>
      <c r="DO67" s="277"/>
      <c r="DP67" s="281"/>
      <c r="DQ67" s="225"/>
      <c r="DR67" s="225"/>
      <c r="DS67" s="226"/>
      <c r="DT67" s="164"/>
      <c r="DU67" s="164"/>
      <c r="EA67" s="164"/>
      <c r="EB67" s="164"/>
    </row>
    <row r="68" spans="1:132" hidden="1">
      <c r="A68" s="154"/>
      <c r="B68" s="128" t="s">
        <v>127</v>
      </c>
      <c r="C68" s="128"/>
      <c r="D68" s="128"/>
      <c r="E68" s="128"/>
      <c r="F68" s="24"/>
      <c r="G68" s="24"/>
      <c r="H68" s="24"/>
      <c r="I68" s="24"/>
      <c r="J68" s="24"/>
      <c r="K68" s="24"/>
      <c r="L68" s="24"/>
      <c r="M68" s="24"/>
      <c r="N68" s="24"/>
      <c r="BB68" s="128"/>
      <c r="BU68" s="169"/>
      <c r="BV68" s="169"/>
      <c r="BW68" s="24"/>
      <c r="BX68" s="24"/>
      <c r="BY68" s="24"/>
      <c r="BZ68" s="24"/>
      <c r="CA68" s="24"/>
      <c r="CB68" s="24"/>
      <c r="CC68" s="169"/>
      <c r="CD68" s="169"/>
      <c r="CE68" s="24"/>
      <c r="CF68" s="24"/>
      <c r="CG68" s="24"/>
      <c r="CH68" s="24"/>
      <c r="CI68" s="24"/>
      <c r="CK68" s="164"/>
      <c r="CL68" s="164"/>
      <c r="CX68" s="164"/>
      <c r="CY68" s="164"/>
      <c r="DB68" s="271"/>
      <c r="DC68" s="164"/>
      <c r="DK68" s="277"/>
      <c r="DL68" s="276"/>
      <c r="DM68" s="276"/>
      <c r="DN68" s="276"/>
      <c r="DO68" s="277"/>
      <c r="DP68" s="281"/>
      <c r="DQ68" s="225"/>
      <c r="DR68" s="225"/>
      <c r="DS68" s="226"/>
      <c r="DT68" s="164"/>
      <c r="DU68" s="164"/>
      <c r="EA68" s="164"/>
      <c r="EB68" s="164"/>
    </row>
    <row r="69" spans="1:132" hidden="1">
      <c r="A69" s="154"/>
      <c r="B69" s="128" t="s">
        <v>114</v>
      </c>
      <c r="C69" s="128"/>
      <c r="D69" s="128"/>
      <c r="E69" s="128"/>
      <c r="F69" s="24"/>
      <c r="G69" s="24"/>
      <c r="H69" s="24"/>
      <c r="I69" s="24"/>
      <c r="J69" s="24"/>
      <c r="K69" s="24"/>
      <c r="L69" s="24"/>
      <c r="M69" s="24"/>
      <c r="N69" s="24"/>
      <c r="BB69" s="128"/>
      <c r="BQ69" s="160"/>
      <c r="BR69" s="160"/>
      <c r="BU69" s="169"/>
      <c r="BV69" s="169"/>
      <c r="BW69" s="24"/>
      <c r="BX69" s="24"/>
      <c r="BY69" s="24"/>
      <c r="BZ69" s="24"/>
      <c r="CA69" s="24"/>
      <c r="CB69" s="24"/>
      <c r="CC69" s="169"/>
      <c r="CD69" s="169"/>
      <c r="CE69" s="24"/>
      <c r="CF69" s="24"/>
      <c r="CG69" s="24"/>
      <c r="CH69" s="24"/>
      <c r="CI69" s="24"/>
      <c r="CK69" s="164"/>
      <c r="CL69" s="164"/>
      <c r="CX69" s="164"/>
      <c r="CY69" s="164"/>
      <c r="DB69" s="271"/>
      <c r="DC69" s="164"/>
      <c r="DK69" s="277"/>
      <c r="DL69" s="276"/>
      <c r="DM69" s="276"/>
      <c r="DN69" s="276"/>
      <c r="DO69" s="277"/>
      <c r="DP69" s="281"/>
      <c r="DQ69" s="225"/>
      <c r="DR69" s="225"/>
      <c r="DS69" s="226"/>
      <c r="DT69" s="164"/>
      <c r="DU69" s="164"/>
      <c r="EA69" s="164"/>
      <c r="EB69" s="164"/>
    </row>
    <row r="70" spans="1:132" hidden="1">
      <c r="A70" s="154"/>
      <c r="B70" s="128" t="s">
        <v>93</v>
      </c>
      <c r="C70" s="128"/>
      <c r="D70" s="128"/>
      <c r="E70" s="128"/>
      <c r="F70" s="24"/>
      <c r="G70" s="24"/>
      <c r="H70" s="24"/>
      <c r="I70" s="24"/>
      <c r="J70" s="24"/>
      <c r="K70" s="24"/>
      <c r="L70" s="24"/>
      <c r="M70" s="24"/>
      <c r="N70" s="24"/>
      <c r="BB70" s="128"/>
      <c r="BO70" s="24"/>
      <c r="BP70" s="24"/>
      <c r="BQ70" s="24"/>
      <c r="BR70" s="24"/>
      <c r="BS70" s="159"/>
      <c r="BT70" s="159"/>
      <c r="BU70" s="169"/>
      <c r="BV70" s="169"/>
      <c r="BW70" s="24"/>
      <c r="BX70" s="24"/>
      <c r="BY70" s="24"/>
      <c r="BZ70" s="24"/>
      <c r="CA70" s="24"/>
      <c r="CB70" s="24"/>
      <c r="CC70" s="169"/>
      <c r="CD70" s="169"/>
      <c r="CE70" s="24"/>
      <c r="CF70" s="24"/>
      <c r="CG70" s="24"/>
      <c r="CH70" s="24"/>
      <c r="CI70" s="24"/>
      <c r="CK70" s="164"/>
      <c r="CL70" s="164"/>
      <c r="CX70" s="164"/>
      <c r="CY70" s="164"/>
      <c r="DB70" s="271"/>
      <c r="DC70" s="164"/>
      <c r="DK70" s="277"/>
      <c r="DL70" s="276"/>
      <c r="DM70" s="276"/>
      <c r="DN70" s="276"/>
      <c r="DO70" s="277"/>
      <c r="DP70" s="281"/>
      <c r="DQ70" s="225"/>
      <c r="DR70" s="225"/>
      <c r="DS70" s="226"/>
      <c r="DT70" s="164"/>
      <c r="DU70" s="164"/>
      <c r="EA70" s="164"/>
      <c r="EB70" s="164"/>
    </row>
    <row r="71" spans="1:132" hidden="1">
      <c r="A71" s="154"/>
      <c r="B71" s="128" t="s">
        <v>96</v>
      </c>
      <c r="C71" s="128"/>
      <c r="D71" s="128"/>
      <c r="E71" s="128"/>
      <c r="F71" s="24"/>
      <c r="G71" s="24"/>
      <c r="H71" s="24"/>
      <c r="I71" s="24"/>
      <c r="J71" s="24"/>
      <c r="K71" s="24"/>
      <c r="L71" s="24"/>
      <c r="M71" s="24"/>
      <c r="N71" s="24"/>
      <c r="BB71" s="128"/>
      <c r="BU71" s="171"/>
      <c r="BV71" s="169"/>
      <c r="BW71" s="24"/>
      <c r="BX71" s="24"/>
      <c r="BY71" s="24"/>
      <c r="BZ71" s="24"/>
      <c r="CA71" s="24"/>
      <c r="CB71" s="24"/>
      <c r="CC71" s="169"/>
      <c r="CD71" s="169"/>
      <c r="CE71" s="24"/>
      <c r="CF71" s="24"/>
      <c r="CG71" s="24"/>
      <c r="CH71" s="24"/>
      <c r="CI71" s="24"/>
      <c r="CK71" s="164"/>
      <c r="CL71" s="164"/>
      <c r="CX71" s="164"/>
      <c r="CY71" s="164"/>
      <c r="DB71" s="271"/>
      <c r="DC71" s="164"/>
      <c r="DK71" s="277"/>
      <c r="DL71" s="276"/>
      <c r="DM71" s="276"/>
      <c r="DN71" s="276"/>
      <c r="DO71" s="277"/>
      <c r="DP71" s="281"/>
      <c r="DQ71" s="225"/>
      <c r="DR71" s="225"/>
      <c r="DS71" s="226"/>
      <c r="DT71" s="164"/>
      <c r="DU71" s="164"/>
      <c r="EA71" s="164"/>
      <c r="EB71" s="164"/>
    </row>
    <row r="72" spans="1:132" hidden="1">
      <c r="A72" s="154"/>
      <c r="B72" s="128" t="s">
        <v>94</v>
      </c>
      <c r="C72" s="128"/>
      <c r="D72" s="128"/>
      <c r="E72" s="128"/>
      <c r="F72" s="24"/>
      <c r="G72" s="24"/>
      <c r="H72" s="24"/>
      <c r="I72" s="24"/>
      <c r="J72" s="24"/>
      <c r="K72" s="24"/>
      <c r="L72" s="24"/>
      <c r="M72" s="24"/>
      <c r="N72" s="24"/>
      <c r="BB72" s="128"/>
      <c r="BU72" s="169"/>
      <c r="BV72" s="170"/>
      <c r="BW72" s="159"/>
      <c r="BX72" s="159"/>
      <c r="BY72" s="24"/>
      <c r="BZ72" s="24"/>
      <c r="CA72" s="24"/>
      <c r="CB72" s="24"/>
      <c r="CC72" s="169"/>
      <c r="CD72" s="169"/>
      <c r="CE72" s="24"/>
      <c r="CF72" s="24"/>
      <c r="CG72" s="24"/>
      <c r="CH72" s="24"/>
      <c r="CI72" s="24"/>
      <c r="CK72" s="164"/>
      <c r="CL72" s="164"/>
      <c r="CX72" s="164"/>
      <c r="CY72" s="164"/>
      <c r="DB72" s="271"/>
      <c r="DC72" s="164"/>
      <c r="DK72" s="277"/>
      <c r="DL72" s="276"/>
      <c r="DM72" s="276"/>
      <c r="DN72" s="276"/>
      <c r="DO72" s="277"/>
      <c r="DP72" s="281"/>
      <c r="DQ72" s="225"/>
      <c r="DR72" s="225"/>
      <c r="DS72" s="226"/>
      <c r="DT72" s="164"/>
      <c r="DU72" s="164"/>
      <c r="EA72" s="164"/>
      <c r="EB72" s="164"/>
    </row>
    <row r="73" spans="1:132" hidden="1">
      <c r="A73" s="154"/>
      <c r="B73" s="128" t="s">
        <v>96</v>
      </c>
      <c r="C73" s="128"/>
      <c r="D73" s="128"/>
      <c r="E73" s="128"/>
      <c r="F73" s="24"/>
      <c r="G73" s="24"/>
      <c r="H73" s="24"/>
      <c r="I73" s="24"/>
      <c r="J73" s="24"/>
      <c r="K73" s="24"/>
      <c r="L73" s="24"/>
      <c r="M73" s="24"/>
      <c r="N73" s="24"/>
      <c r="BB73" s="128"/>
      <c r="BU73" s="169"/>
      <c r="BV73" s="169"/>
      <c r="BX73" s="24"/>
      <c r="BY73" s="162"/>
      <c r="BZ73" s="24"/>
      <c r="CA73" s="24"/>
      <c r="CB73" s="24"/>
      <c r="CC73" s="169"/>
      <c r="CD73" s="169"/>
      <c r="CE73" s="24"/>
      <c r="CF73" s="24"/>
      <c r="CG73" s="24"/>
      <c r="CH73" s="24"/>
      <c r="CI73" s="24"/>
      <c r="CK73" s="164"/>
      <c r="CL73" s="164"/>
      <c r="CX73" s="164"/>
      <c r="CY73" s="164"/>
      <c r="DB73" s="271"/>
      <c r="DC73" s="164"/>
      <c r="DK73" s="277"/>
      <c r="DL73" s="276"/>
      <c r="DM73" s="276"/>
      <c r="DN73" s="276"/>
      <c r="DO73" s="277"/>
      <c r="DP73" s="281"/>
      <c r="DQ73" s="225"/>
      <c r="DR73" s="225"/>
      <c r="DS73" s="226"/>
      <c r="DT73" s="164"/>
      <c r="DU73" s="164"/>
      <c r="EA73" s="164"/>
      <c r="EB73" s="164"/>
    </row>
    <row r="74" spans="1:132" hidden="1">
      <c r="A74" s="154"/>
      <c r="B74" s="128" t="s">
        <v>95</v>
      </c>
      <c r="C74" s="128"/>
      <c r="D74" s="128"/>
      <c r="E74" s="128"/>
      <c r="F74" s="24"/>
      <c r="G74" s="24"/>
      <c r="H74" s="24"/>
      <c r="I74" s="24"/>
      <c r="J74" s="24"/>
      <c r="K74" s="24"/>
      <c r="L74" s="24"/>
      <c r="M74" s="24"/>
      <c r="N74" s="24"/>
      <c r="BB74" s="128"/>
      <c r="BU74" s="169"/>
      <c r="BV74" s="169"/>
      <c r="BX74" s="24"/>
      <c r="BY74" s="24"/>
      <c r="BZ74" s="159"/>
      <c r="CA74" s="159"/>
      <c r="CB74" s="24"/>
      <c r="CC74" s="169"/>
      <c r="CD74" s="169"/>
      <c r="CE74" s="24"/>
      <c r="CF74" s="24"/>
      <c r="CG74" s="24"/>
      <c r="CH74" s="24"/>
      <c r="CI74" s="24"/>
      <c r="CK74" s="164"/>
      <c r="CL74" s="164"/>
      <c r="CX74" s="164"/>
      <c r="CY74" s="164"/>
      <c r="DB74" s="271"/>
      <c r="DC74" s="164"/>
      <c r="DK74" s="277"/>
      <c r="DL74" s="276"/>
      <c r="DM74" s="276"/>
      <c r="DN74" s="276"/>
      <c r="DO74" s="277"/>
      <c r="DP74" s="281"/>
      <c r="DQ74" s="225"/>
      <c r="DR74" s="225"/>
      <c r="DS74" s="226"/>
      <c r="DT74" s="164"/>
      <c r="DU74" s="164"/>
      <c r="EA74" s="164"/>
      <c r="EB74" s="164"/>
    </row>
    <row r="75" spans="1:132" hidden="1">
      <c r="A75" s="154"/>
      <c r="B75" s="128" t="s">
        <v>118</v>
      </c>
      <c r="C75" s="128"/>
      <c r="D75" s="128"/>
      <c r="E75" s="128"/>
      <c r="F75" s="24"/>
      <c r="G75" s="24"/>
      <c r="H75" s="24"/>
      <c r="I75" s="24"/>
      <c r="J75" s="24"/>
      <c r="K75" s="24"/>
      <c r="L75" s="24"/>
      <c r="M75" s="24"/>
      <c r="N75" s="24"/>
      <c r="BB75" s="128"/>
      <c r="BO75" s="24"/>
      <c r="BP75" s="24"/>
      <c r="BQ75" s="24"/>
      <c r="BR75" s="24"/>
      <c r="BS75" s="24"/>
      <c r="BT75" s="24"/>
      <c r="BU75" s="169"/>
      <c r="BV75" s="169"/>
      <c r="BW75" s="24"/>
      <c r="BX75" s="24"/>
      <c r="BY75" s="24"/>
      <c r="BZ75" s="24"/>
      <c r="CA75" s="176"/>
      <c r="CB75" s="24"/>
      <c r="CC75" s="169"/>
      <c r="CD75" s="169"/>
      <c r="CE75" s="24"/>
      <c r="CF75" s="24"/>
      <c r="CG75" s="24"/>
      <c r="CH75" s="24"/>
      <c r="CI75" s="24"/>
      <c r="CK75" s="164"/>
      <c r="CL75" s="164"/>
      <c r="CX75" s="164"/>
      <c r="CY75" s="164"/>
      <c r="DB75" s="271"/>
      <c r="DC75" s="164"/>
      <c r="DK75" s="277"/>
      <c r="DL75" s="276"/>
      <c r="DM75" s="276"/>
      <c r="DN75" s="276"/>
      <c r="DO75" s="277"/>
      <c r="DP75" s="281"/>
      <c r="DQ75" s="225"/>
      <c r="DR75" s="225"/>
      <c r="DS75" s="226"/>
      <c r="DT75" s="164"/>
      <c r="DU75" s="164"/>
      <c r="EA75" s="164"/>
      <c r="EB75" s="164"/>
    </row>
    <row r="76" spans="1:132" hidden="1">
      <c r="A76" s="154"/>
      <c r="B76" s="128"/>
      <c r="C76" s="128"/>
      <c r="D76" s="128"/>
      <c r="E76" s="128"/>
      <c r="F76" s="24"/>
      <c r="G76" s="24"/>
      <c r="H76" s="24"/>
      <c r="I76" s="24"/>
      <c r="J76" s="24"/>
      <c r="K76" s="24"/>
      <c r="L76" s="24"/>
      <c r="M76" s="24"/>
      <c r="N76" s="24"/>
      <c r="BB76" s="128"/>
      <c r="BO76" s="24"/>
      <c r="BP76" s="24"/>
      <c r="BQ76" s="24"/>
      <c r="BR76" s="24"/>
      <c r="BS76" s="24"/>
      <c r="BT76" s="24"/>
      <c r="BU76" s="169"/>
      <c r="BV76" s="169"/>
      <c r="BW76" s="24"/>
      <c r="BX76" s="24"/>
      <c r="BY76" s="24"/>
      <c r="BZ76" s="24"/>
      <c r="CA76" s="24"/>
      <c r="CB76" s="24"/>
      <c r="CC76" s="169"/>
      <c r="CD76" s="169"/>
      <c r="CE76" s="24"/>
      <c r="CF76" s="24"/>
      <c r="CG76" s="24"/>
      <c r="CH76" s="24"/>
      <c r="CI76" s="24"/>
      <c r="CK76" s="164"/>
      <c r="CL76" s="164"/>
      <c r="CX76" s="164"/>
      <c r="CY76" s="164"/>
      <c r="DB76" s="271"/>
      <c r="DC76" s="164"/>
      <c r="DK76" s="277"/>
      <c r="DL76" s="276"/>
      <c r="DM76" s="276"/>
      <c r="DN76" s="276"/>
      <c r="DO76" s="277"/>
      <c r="DP76" s="281"/>
      <c r="DQ76" s="225"/>
      <c r="DR76" s="225"/>
      <c r="DS76" s="226"/>
      <c r="DT76" s="164"/>
      <c r="DU76" s="164"/>
      <c r="EA76" s="164"/>
      <c r="EB76" s="164"/>
    </row>
    <row r="77" spans="1:132" hidden="1">
      <c r="A77" s="154"/>
      <c r="B77" s="128" t="s">
        <v>128</v>
      </c>
      <c r="C77" s="128"/>
      <c r="D77" s="128"/>
      <c r="E77" s="128"/>
      <c r="F77" s="24"/>
      <c r="G77" s="24"/>
      <c r="H77" s="24"/>
      <c r="I77" s="24"/>
      <c r="J77" s="24"/>
      <c r="K77" s="24"/>
      <c r="L77" s="24"/>
      <c r="M77" s="24"/>
      <c r="N77" s="24"/>
      <c r="BB77" s="128"/>
      <c r="BU77" s="164"/>
      <c r="BV77" s="164"/>
      <c r="BX77" s="24"/>
      <c r="BY77" s="24"/>
      <c r="BZ77" s="24"/>
      <c r="CA77" s="24"/>
      <c r="CB77" s="24"/>
      <c r="CC77" s="169"/>
      <c r="CD77" s="169"/>
      <c r="CE77" s="24"/>
      <c r="CF77" s="24"/>
      <c r="CG77" s="24"/>
      <c r="CH77" s="24"/>
      <c r="CI77" s="24"/>
      <c r="CK77" s="164"/>
      <c r="CL77" s="164"/>
      <c r="CX77" s="164"/>
      <c r="CY77" s="164"/>
      <c r="DB77" s="271"/>
      <c r="DC77" s="164"/>
      <c r="DK77" s="277"/>
      <c r="DL77" s="276"/>
      <c r="DM77" s="276"/>
      <c r="DN77" s="276"/>
      <c r="DO77" s="277"/>
      <c r="DP77" s="281"/>
      <c r="DQ77" s="225"/>
      <c r="DR77" s="225"/>
      <c r="DS77" s="226"/>
      <c r="DT77" s="164"/>
      <c r="DU77" s="164"/>
      <c r="EA77" s="164"/>
      <c r="EB77" s="164"/>
    </row>
    <row r="78" spans="1:132" hidden="1">
      <c r="A78" s="154"/>
      <c r="B78" s="128" t="s">
        <v>97</v>
      </c>
      <c r="C78" s="128"/>
      <c r="D78" s="128"/>
      <c r="E78" s="128"/>
      <c r="F78" s="24"/>
      <c r="G78" s="24"/>
      <c r="H78" s="24"/>
      <c r="I78" s="24"/>
      <c r="J78" s="24"/>
      <c r="K78" s="24"/>
      <c r="L78" s="24"/>
      <c r="M78" s="24"/>
      <c r="N78" s="24"/>
      <c r="BB78" s="128"/>
      <c r="BO78" s="160"/>
      <c r="BP78" s="160"/>
      <c r="BR78" s="24"/>
      <c r="BS78" s="24"/>
      <c r="BU78" s="164"/>
      <c r="BV78" s="164"/>
      <c r="BZ78" s="24"/>
      <c r="CA78" s="24"/>
      <c r="CB78" s="24"/>
      <c r="CC78" s="169"/>
      <c r="CD78" s="169"/>
      <c r="CE78" s="24"/>
      <c r="CF78" s="24"/>
      <c r="CG78" s="24"/>
      <c r="CH78" s="24"/>
      <c r="CI78" s="24"/>
      <c r="CK78" s="164"/>
      <c r="CL78" s="164"/>
      <c r="CX78" s="164"/>
      <c r="CY78" s="164"/>
      <c r="DB78" s="271"/>
      <c r="DC78" s="164"/>
      <c r="DK78" s="277"/>
      <c r="DL78" s="276"/>
      <c r="DM78" s="276"/>
      <c r="DN78" s="276"/>
      <c r="DO78" s="277"/>
      <c r="DP78" s="281"/>
      <c r="DQ78" s="225"/>
      <c r="DR78" s="225"/>
      <c r="DS78" s="226"/>
      <c r="DT78" s="164"/>
      <c r="DU78" s="164"/>
      <c r="EA78" s="164"/>
      <c r="EB78" s="164"/>
    </row>
    <row r="79" spans="1:132" hidden="1">
      <c r="A79" s="154"/>
      <c r="B79" s="128" t="s">
        <v>96</v>
      </c>
      <c r="C79" s="128"/>
      <c r="D79" s="128"/>
      <c r="E79" s="128"/>
      <c r="F79" s="24"/>
      <c r="G79" s="24"/>
      <c r="H79" s="24"/>
      <c r="I79" s="24"/>
      <c r="J79" s="24"/>
      <c r="K79" s="24"/>
      <c r="L79" s="24"/>
      <c r="M79" s="24"/>
      <c r="N79" s="24"/>
      <c r="BB79" s="128"/>
      <c r="BQ79" s="163"/>
      <c r="BR79" s="24"/>
      <c r="BS79" s="24"/>
      <c r="BU79" s="164"/>
      <c r="BV79" s="164"/>
      <c r="BZ79" s="24"/>
      <c r="CA79" s="24"/>
      <c r="CB79" s="24"/>
      <c r="CC79" s="169"/>
      <c r="CD79" s="169"/>
      <c r="CE79" s="24"/>
      <c r="CF79" s="24"/>
      <c r="CG79" s="24"/>
      <c r="CH79" s="24"/>
      <c r="CI79" s="24"/>
      <c r="CK79" s="164"/>
      <c r="CL79" s="164"/>
      <c r="CX79" s="164"/>
      <c r="CY79" s="164"/>
      <c r="DB79" s="271"/>
      <c r="DC79" s="164"/>
      <c r="DK79" s="277"/>
      <c r="DL79" s="276"/>
      <c r="DM79" s="276"/>
      <c r="DN79" s="276"/>
      <c r="DO79" s="277"/>
      <c r="DP79" s="281"/>
      <c r="DQ79" s="225"/>
      <c r="DR79" s="225"/>
      <c r="DS79" s="226"/>
      <c r="DT79" s="164"/>
      <c r="DU79" s="164"/>
      <c r="EA79" s="164"/>
      <c r="EB79" s="164"/>
    </row>
    <row r="80" spans="1:132" hidden="1">
      <c r="A80" s="154"/>
      <c r="B80" s="128" t="s">
        <v>98</v>
      </c>
      <c r="C80" s="128"/>
      <c r="D80" s="128"/>
      <c r="E80" s="128"/>
      <c r="F80" s="24"/>
      <c r="G80" s="24"/>
      <c r="H80" s="24"/>
      <c r="I80" s="24"/>
      <c r="J80" s="24"/>
      <c r="K80" s="24"/>
      <c r="L80" s="24"/>
      <c r="M80" s="24"/>
      <c r="N80" s="24"/>
      <c r="BB80" s="128"/>
      <c r="BR80" s="159"/>
      <c r="BS80" s="159"/>
      <c r="BU80" s="164"/>
      <c r="BV80" s="164"/>
      <c r="BZ80" s="24"/>
      <c r="CA80" s="24"/>
      <c r="CB80" s="24"/>
      <c r="CC80" s="169"/>
      <c r="CD80" s="169"/>
      <c r="CE80" s="24"/>
      <c r="CF80" s="24"/>
      <c r="CG80" s="24"/>
      <c r="CH80" s="24"/>
      <c r="CI80" s="24"/>
      <c r="CK80" s="164"/>
      <c r="CL80" s="164"/>
      <c r="CX80" s="164"/>
      <c r="CY80" s="164"/>
      <c r="DB80" s="271"/>
      <c r="DC80" s="164"/>
      <c r="DK80" s="277"/>
      <c r="DL80" s="276"/>
      <c r="DM80" s="276"/>
      <c r="DN80" s="276"/>
      <c r="DO80" s="277"/>
      <c r="DP80" s="281"/>
      <c r="DQ80" s="225"/>
      <c r="DR80" s="225"/>
      <c r="DS80" s="226"/>
      <c r="DT80" s="164"/>
      <c r="DU80" s="164"/>
      <c r="EA80" s="164"/>
      <c r="EB80" s="164"/>
    </row>
    <row r="81" spans="1:156" hidden="1">
      <c r="A81" s="154"/>
      <c r="B81" s="128" t="s">
        <v>96</v>
      </c>
      <c r="C81" s="128"/>
      <c r="D81" s="128"/>
      <c r="E81" s="128"/>
      <c r="F81" s="24"/>
      <c r="G81" s="24"/>
      <c r="H81" s="24"/>
      <c r="I81" s="24"/>
      <c r="J81" s="24"/>
      <c r="K81" s="24"/>
      <c r="L81" s="24"/>
      <c r="M81" s="24"/>
      <c r="N81" s="24"/>
      <c r="BB81" s="128"/>
      <c r="BT81" s="163"/>
      <c r="BU81" s="169"/>
      <c r="BV81" s="169"/>
      <c r="BZ81" s="24"/>
      <c r="CA81" s="24"/>
      <c r="CB81" s="24"/>
      <c r="CC81" s="169"/>
      <c r="CD81" s="169"/>
      <c r="CE81" s="24"/>
      <c r="CF81" s="24"/>
      <c r="CG81" s="24"/>
      <c r="CH81" s="24"/>
      <c r="CI81" s="24"/>
      <c r="CK81" s="164"/>
      <c r="CL81" s="164"/>
      <c r="CX81" s="164"/>
      <c r="CY81" s="164"/>
      <c r="DB81" s="271"/>
      <c r="DC81" s="164"/>
      <c r="DK81" s="277"/>
      <c r="DL81" s="276"/>
      <c r="DM81" s="276"/>
      <c r="DN81" s="276"/>
      <c r="DO81" s="277"/>
      <c r="DP81" s="281"/>
      <c r="DQ81" s="225"/>
      <c r="DR81" s="225"/>
      <c r="DS81" s="226"/>
      <c r="DT81" s="164"/>
      <c r="DU81" s="164"/>
      <c r="EA81" s="164"/>
      <c r="EB81" s="164"/>
    </row>
    <row r="82" spans="1:156" hidden="1">
      <c r="A82" s="154"/>
      <c r="B82" s="128" t="s">
        <v>117</v>
      </c>
      <c r="C82" s="128"/>
      <c r="D82" s="128"/>
      <c r="E82" s="128"/>
      <c r="F82" s="24"/>
      <c r="G82" s="24"/>
      <c r="H82" s="24"/>
      <c r="I82" s="24"/>
      <c r="J82" s="24"/>
      <c r="K82" s="24"/>
      <c r="L82" s="24"/>
      <c r="M82" s="24"/>
      <c r="N82" s="24"/>
      <c r="BB82" s="128"/>
      <c r="BU82" s="170"/>
      <c r="BV82" s="170"/>
      <c r="BW82" s="160"/>
      <c r="BZ82" s="24"/>
      <c r="CA82" s="24"/>
      <c r="CB82" s="24"/>
      <c r="CC82" s="169"/>
      <c r="CD82" s="169"/>
      <c r="CE82" s="24"/>
      <c r="CF82" s="24"/>
      <c r="CG82" s="24"/>
      <c r="CH82" s="24"/>
      <c r="CI82" s="24"/>
      <c r="CK82" s="164"/>
      <c r="CL82" s="164"/>
      <c r="CX82" s="164"/>
      <c r="CY82" s="164"/>
      <c r="DB82" s="271"/>
      <c r="DC82" s="164"/>
      <c r="DK82" s="277"/>
      <c r="DL82" s="276"/>
      <c r="DM82" s="276"/>
      <c r="DN82" s="276"/>
      <c r="DO82" s="277"/>
      <c r="DP82" s="281"/>
      <c r="DQ82" s="225"/>
      <c r="DR82" s="225"/>
      <c r="DS82" s="226"/>
      <c r="DT82" s="164"/>
      <c r="DU82" s="164"/>
      <c r="EA82" s="164"/>
      <c r="EB82" s="164"/>
    </row>
    <row r="83" spans="1:156" s="133" customFormat="1" hidden="1">
      <c r="A83" s="154"/>
      <c r="B83" s="128" t="s">
        <v>101</v>
      </c>
      <c r="C83" s="128"/>
      <c r="D83" s="128"/>
      <c r="E83" s="128"/>
      <c r="F83" s="174"/>
      <c r="G83" s="174"/>
      <c r="H83" s="174"/>
      <c r="I83" s="1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5"/>
      <c r="AP83" s="175"/>
      <c r="AQ83" s="175"/>
      <c r="AR83" s="174"/>
      <c r="AS83" s="174"/>
      <c r="AT83" s="174"/>
      <c r="AU83" s="174"/>
      <c r="AV83" s="174"/>
      <c r="AW83" s="174"/>
      <c r="AX83" s="174"/>
      <c r="AY83" s="174"/>
      <c r="AZ83" s="174"/>
      <c r="BA83" s="174"/>
      <c r="BB83" s="128"/>
      <c r="BC83" s="24"/>
      <c r="BD83" s="24"/>
      <c r="BE83" s="24"/>
      <c r="BF83" s="24"/>
      <c r="BL83" s="24"/>
      <c r="BM83" s="24"/>
      <c r="BU83" s="164"/>
      <c r="BV83" s="164"/>
      <c r="BW83" s="142"/>
      <c r="CC83" s="164"/>
      <c r="CD83" s="164"/>
      <c r="CK83" s="164"/>
      <c r="CL83" s="164"/>
      <c r="CX83" s="164"/>
      <c r="CY83" s="164"/>
      <c r="DB83" s="271"/>
      <c r="DC83" s="164"/>
      <c r="DK83" s="277"/>
      <c r="DL83" s="276"/>
      <c r="DM83" s="276"/>
      <c r="DN83" s="276"/>
      <c r="DO83" s="277"/>
      <c r="DP83" s="281"/>
      <c r="DQ83" s="225"/>
      <c r="DR83" s="225"/>
      <c r="DS83" s="226"/>
      <c r="DT83" s="164"/>
      <c r="DU83" s="164"/>
      <c r="EA83" s="164"/>
      <c r="EB83" s="164"/>
    </row>
    <row r="84" spans="1:156" hidden="1">
      <c r="A84" s="154"/>
      <c r="B84" s="128"/>
      <c r="C84" s="128"/>
      <c r="D84" s="128"/>
      <c r="E84" s="128"/>
      <c r="F84" s="24"/>
      <c r="G84" s="24"/>
      <c r="H84" s="24"/>
      <c r="I84" s="24"/>
      <c r="J84" s="24"/>
      <c r="K84" s="24"/>
      <c r="L84" s="24"/>
      <c r="M84" s="24"/>
      <c r="N84" s="24"/>
      <c r="BB84" s="128"/>
      <c r="BO84" s="24"/>
      <c r="BP84" s="24"/>
      <c r="BQ84" s="24"/>
      <c r="BR84" s="24"/>
      <c r="BU84" s="164"/>
      <c r="BV84" s="164"/>
      <c r="BX84" s="24"/>
      <c r="BY84" s="24"/>
      <c r="BZ84" s="24"/>
      <c r="CA84" s="24"/>
      <c r="CB84" s="24"/>
      <c r="CC84" s="169"/>
      <c r="CD84" s="169"/>
      <c r="CE84" s="24"/>
      <c r="CF84" s="24"/>
      <c r="CG84" s="24"/>
      <c r="CH84" s="24"/>
      <c r="CI84" s="24"/>
      <c r="CK84" s="164"/>
      <c r="CL84" s="164"/>
      <c r="CX84" s="164"/>
      <c r="CY84" s="164"/>
      <c r="DB84" s="271"/>
      <c r="DC84" s="164"/>
      <c r="DK84" s="277"/>
      <c r="DL84" s="276"/>
      <c r="DM84" s="276"/>
      <c r="DN84" s="276"/>
      <c r="DO84" s="277"/>
      <c r="DP84" s="281"/>
      <c r="DQ84" s="225"/>
      <c r="DR84" s="225"/>
      <c r="DS84" s="226"/>
      <c r="DT84" s="164"/>
      <c r="DU84" s="164"/>
      <c r="EA84" s="164"/>
      <c r="EB84" s="164"/>
    </row>
    <row r="85" spans="1:156" ht="25.5" hidden="1">
      <c r="A85" s="154" t="s">
        <v>130</v>
      </c>
      <c r="B85" s="128" t="s">
        <v>129</v>
      </c>
      <c r="C85" s="128"/>
      <c r="D85" s="128"/>
      <c r="E85" s="128"/>
      <c r="F85" s="24"/>
      <c r="G85" s="24"/>
      <c r="H85" s="24"/>
      <c r="I85" s="24"/>
      <c r="J85" s="24"/>
      <c r="K85" s="24"/>
      <c r="L85" s="24"/>
      <c r="M85" s="24"/>
      <c r="N85" s="24"/>
      <c r="BB85" s="128"/>
      <c r="BU85" s="164"/>
      <c r="BV85" s="164"/>
      <c r="BX85" s="179"/>
      <c r="BY85" s="179"/>
      <c r="BZ85" s="179"/>
      <c r="CA85" s="179"/>
      <c r="CB85" s="24"/>
      <c r="CC85" s="169"/>
      <c r="CD85" s="169"/>
      <c r="CE85" s="24"/>
      <c r="CF85" s="24"/>
      <c r="CG85" s="24"/>
      <c r="CH85" s="24"/>
      <c r="CI85" s="24"/>
      <c r="CK85" s="164"/>
      <c r="CL85" s="164"/>
      <c r="CX85" s="164"/>
      <c r="CY85" s="164"/>
      <c r="DB85" s="271"/>
      <c r="DC85" s="164"/>
      <c r="DK85" s="277"/>
      <c r="DL85" s="276"/>
      <c r="DM85" s="276"/>
      <c r="DN85" s="276"/>
      <c r="DO85" s="277"/>
      <c r="DP85" s="281"/>
      <c r="DQ85" s="225"/>
      <c r="DR85" s="225"/>
      <c r="DS85" s="226"/>
      <c r="DT85" s="164"/>
      <c r="DU85" s="164"/>
      <c r="EA85" s="164"/>
      <c r="EB85" s="164"/>
    </row>
    <row r="86" spans="1:156" hidden="1">
      <c r="A86" s="154"/>
      <c r="B86" s="128" t="s">
        <v>99</v>
      </c>
      <c r="C86" s="128"/>
      <c r="D86" s="128"/>
      <c r="E86" s="128"/>
      <c r="F86" s="24"/>
      <c r="G86" s="24"/>
      <c r="H86" s="24"/>
      <c r="I86" s="24"/>
      <c r="J86" s="24"/>
      <c r="K86" s="24"/>
      <c r="L86" s="24"/>
      <c r="M86" s="24"/>
      <c r="N86" s="24"/>
      <c r="BB86" s="128"/>
      <c r="BS86" s="24"/>
      <c r="BT86" s="24"/>
      <c r="BU86" s="169"/>
      <c r="BV86" s="169"/>
      <c r="BX86" s="24"/>
      <c r="BY86" s="24"/>
      <c r="BZ86" s="24"/>
      <c r="CA86" s="24"/>
      <c r="CB86" s="159"/>
      <c r="CC86" s="169"/>
      <c r="CD86" s="169"/>
      <c r="CE86" s="24"/>
      <c r="CF86" s="24"/>
      <c r="CG86" s="24"/>
      <c r="CH86" s="24"/>
      <c r="CI86" s="24"/>
      <c r="CK86" s="164"/>
      <c r="CL86" s="164"/>
      <c r="CX86" s="164"/>
      <c r="CY86" s="164"/>
      <c r="DB86" s="271"/>
      <c r="DC86" s="164"/>
      <c r="DK86" s="277"/>
      <c r="DL86" s="276"/>
      <c r="DM86" s="276"/>
      <c r="DN86" s="276"/>
      <c r="DO86" s="277"/>
      <c r="DP86" s="281"/>
      <c r="DQ86" s="225"/>
      <c r="DR86" s="225"/>
      <c r="DS86" s="226"/>
      <c r="DT86" s="164"/>
      <c r="DU86" s="164"/>
      <c r="EA86" s="164"/>
      <c r="EB86" s="164"/>
    </row>
    <row r="87" spans="1:156" hidden="1">
      <c r="A87" s="154"/>
      <c r="B87" s="128"/>
      <c r="C87" s="128"/>
      <c r="D87" s="128"/>
      <c r="E87" s="128"/>
      <c r="F87" s="24"/>
      <c r="G87" s="24"/>
      <c r="H87" s="24"/>
      <c r="I87" s="24"/>
      <c r="J87" s="24"/>
      <c r="K87" s="24"/>
      <c r="L87" s="24"/>
      <c r="M87" s="24"/>
      <c r="N87" s="24"/>
      <c r="BB87" s="128"/>
      <c r="BS87" s="24"/>
      <c r="BT87" s="24"/>
      <c r="BU87" s="169"/>
      <c r="BV87" s="169"/>
      <c r="BW87" s="24"/>
      <c r="BX87" s="24"/>
      <c r="BY87" s="24"/>
      <c r="BZ87" s="24"/>
      <c r="CA87" s="24"/>
      <c r="CB87" s="24"/>
      <c r="CC87" s="169"/>
      <c r="CD87" s="169"/>
      <c r="CE87" s="24"/>
      <c r="CF87" s="24"/>
      <c r="CG87" s="24"/>
      <c r="CH87" s="24"/>
      <c r="CI87" s="24"/>
      <c r="CK87" s="164"/>
      <c r="CL87" s="164"/>
      <c r="CX87" s="164"/>
      <c r="CY87" s="164"/>
      <c r="DB87" s="271"/>
      <c r="DC87" s="164"/>
      <c r="DK87" s="277"/>
      <c r="DL87" s="276"/>
      <c r="DM87" s="276"/>
      <c r="DN87" s="276"/>
      <c r="DO87" s="277"/>
      <c r="DP87" s="281"/>
      <c r="DQ87" s="225"/>
      <c r="DR87" s="225"/>
      <c r="DS87" s="226"/>
      <c r="DT87" s="164"/>
      <c r="DU87" s="164"/>
      <c r="EA87" s="164"/>
      <c r="EB87" s="164"/>
    </row>
    <row r="88" spans="1:156" s="133" customFormat="1" hidden="1">
      <c r="A88" s="154"/>
      <c r="B88" s="128" t="s">
        <v>131</v>
      </c>
      <c r="C88" s="128"/>
      <c r="D88" s="128"/>
      <c r="E88" s="128"/>
      <c r="F88" s="174"/>
      <c r="G88" s="174"/>
      <c r="H88" s="174"/>
      <c r="I88" s="1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5"/>
      <c r="AP88" s="175"/>
      <c r="AQ88" s="175"/>
      <c r="AR88" s="174"/>
      <c r="AS88" s="174"/>
      <c r="AT88" s="174"/>
      <c r="AU88" s="174"/>
      <c r="AV88" s="174"/>
      <c r="AW88" s="174"/>
      <c r="AX88" s="174"/>
      <c r="AY88" s="174"/>
      <c r="AZ88" s="174"/>
      <c r="BA88" s="174"/>
      <c r="BB88" s="128" t="s">
        <v>121</v>
      </c>
      <c r="BC88" s="24"/>
      <c r="BD88" s="24"/>
      <c r="BE88" s="24"/>
      <c r="BF88" s="24"/>
      <c r="BL88" s="24"/>
      <c r="BM88" s="24"/>
      <c r="BN88" s="24"/>
      <c r="BO88" s="24"/>
      <c r="BP88" s="24"/>
      <c r="BQ88" s="24"/>
      <c r="BR88" s="24"/>
      <c r="BS88" s="24"/>
      <c r="BT88" s="24"/>
      <c r="BU88" s="164"/>
      <c r="BV88" s="164"/>
      <c r="BW88" s="173"/>
      <c r="BX88" s="173"/>
      <c r="BY88" s="173"/>
      <c r="BZ88" s="173"/>
      <c r="CC88" s="164"/>
      <c r="CD88" s="164"/>
      <c r="CK88" s="164"/>
      <c r="CL88" s="164"/>
      <c r="CX88" s="164"/>
      <c r="CY88" s="164"/>
      <c r="DB88" s="271"/>
      <c r="DC88" s="164"/>
      <c r="DK88" s="277"/>
      <c r="DL88" s="276"/>
      <c r="DM88" s="276"/>
      <c r="DN88" s="276"/>
      <c r="DO88" s="277"/>
      <c r="DP88" s="281"/>
      <c r="DQ88" s="225"/>
      <c r="DR88" s="225"/>
      <c r="DS88" s="226"/>
      <c r="DT88" s="164"/>
      <c r="DU88" s="164"/>
      <c r="EA88" s="164"/>
      <c r="EB88" s="164"/>
    </row>
    <row r="89" spans="1:156" s="133" customFormat="1" hidden="1">
      <c r="A89" s="154"/>
      <c r="B89" s="128" t="s">
        <v>132</v>
      </c>
      <c r="C89" s="128"/>
      <c r="D89" s="128"/>
      <c r="E89" s="128"/>
      <c r="F89" s="174"/>
      <c r="G89" s="174"/>
      <c r="H89" s="174"/>
      <c r="I89" s="1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5"/>
      <c r="AP89" s="175"/>
      <c r="AQ89" s="175"/>
      <c r="AR89" s="174"/>
      <c r="AS89" s="174"/>
      <c r="AT89" s="174"/>
      <c r="AU89" s="174"/>
      <c r="AV89" s="174"/>
      <c r="AW89" s="174"/>
      <c r="AX89" s="174"/>
      <c r="AY89" s="174"/>
      <c r="AZ89" s="174"/>
      <c r="BA89" s="174"/>
      <c r="BB89" s="128"/>
      <c r="BC89" s="24"/>
      <c r="BD89" s="24"/>
      <c r="BE89" s="24"/>
      <c r="BF89" s="24"/>
      <c r="BL89" s="24"/>
      <c r="BM89" s="24"/>
      <c r="BN89" s="24"/>
      <c r="BO89" s="24"/>
      <c r="BP89" s="24"/>
      <c r="BQ89" s="24"/>
      <c r="BR89" s="24"/>
      <c r="BS89" s="24"/>
      <c r="BT89" s="24"/>
      <c r="BU89" s="164"/>
      <c r="BV89" s="164"/>
      <c r="BY89" s="173"/>
      <c r="BZ89" s="173"/>
      <c r="CC89" s="164"/>
      <c r="CD89" s="164"/>
      <c r="CK89" s="164"/>
      <c r="CL89" s="164"/>
      <c r="CX89" s="164"/>
      <c r="CY89" s="164"/>
      <c r="DB89" s="271"/>
      <c r="DC89" s="164"/>
      <c r="DK89" s="277"/>
      <c r="DL89" s="276"/>
      <c r="DM89" s="276"/>
      <c r="DN89" s="276"/>
      <c r="DO89" s="277"/>
      <c r="DP89" s="281"/>
      <c r="DQ89" s="225"/>
      <c r="DR89" s="225"/>
      <c r="DS89" s="226"/>
      <c r="DT89" s="164"/>
      <c r="DU89" s="164"/>
      <c r="EA89" s="164"/>
      <c r="EB89" s="164"/>
    </row>
    <row r="90" spans="1:156" s="133" customFormat="1" hidden="1">
      <c r="A90" s="154"/>
      <c r="B90" s="128"/>
      <c r="C90" s="128"/>
      <c r="D90" s="128"/>
      <c r="E90" s="128"/>
      <c r="F90" s="174"/>
      <c r="G90" s="174"/>
      <c r="H90" s="174"/>
      <c r="I90" s="1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5"/>
      <c r="AP90" s="175"/>
      <c r="AQ90" s="175"/>
      <c r="AR90" s="174"/>
      <c r="AS90" s="174"/>
      <c r="AT90" s="174"/>
      <c r="AU90" s="174"/>
      <c r="AV90" s="174"/>
      <c r="AW90" s="174"/>
      <c r="AX90" s="174"/>
      <c r="AY90" s="174"/>
      <c r="AZ90" s="174"/>
      <c r="BA90" s="174"/>
      <c r="BB90" s="128"/>
      <c r="BC90" s="24"/>
      <c r="BD90" s="24"/>
      <c r="BE90" s="24"/>
      <c r="BF90" s="24"/>
      <c r="BL90" s="24"/>
      <c r="BM90" s="24"/>
      <c r="BN90" s="24"/>
      <c r="BO90" s="24"/>
      <c r="BP90" s="24"/>
      <c r="BQ90" s="24"/>
      <c r="BR90" s="24"/>
      <c r="BS90" s="24"/>
      <c r="BT90" s="24"/>
      <c r="BU90" s="164"/>
      <c r="BV90" s="164"/>
      <c r="CC90" s="164"/>
      <c r="CD90" s="164"/>
      <c r="CK90" s="164"/>
      <c r="CL90" s="164"/>
      <c r="CX90" s="164"/>
      <c r="CY90" s="164"/>
      <c r="DB90" s="271"/>
      <c r="DC90" s="164"/>
      <c r="DK90" s="277"/>
      <c r="DL90" s="276"/>
      <c r="DM90" s="276"/>
      <c r="DN90" s="276"/>
      <c r="DO90" s="277"/>
      <c r="DP90" s="281"/>
      <c r="DQ90" s="225"/>
      <c r="DR90" s="225"/>
      <c r="DS90" s="226"/>
      <c r="DT90" s="164"/>
      <c r="DU90" s="164"/>
      <c r="EA90" s="164"/>
      <c r="EB90" s="164"/>
    </row>
    <row r="91" spans="1:156" s="133" customFormat="1" hidden="1">
      <c r="A91" s="154"/>
      <c r="B91" s="128" t="s">
        <v>133</v>
      </c>
      <c r="C91" s="128"/>
      <c r="D91" s="128"/>
      <c r="E91" s="128"/>
      <c r="F91" s="174"/>
      <c r="G91" s="174"/>
      <c r="H91" s="174"/>
      <c r="I91" s="1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5"/>
      <c r="AP91" s="175"/>
      <c r="AQ91" s="175"/>
      <c r="AR91" s="174"/>
      <c r="AS91" s="174"/>
      <c r="AT91" s="174"/>
      <c r="AU91" s="174"/>
      <c r="AV91" s="174"/>
      <c r="AW91" s="174"/>
      <c r="AX91" s="174"/>
      <c r="AY91" s="174"/>
      <c r="AZ91" s="174"/>
      <c r="BA91" s="174"/>
      <c r="BB91" s="128" t="s">
        <v>108</v>
      </c>
      <c r="BC91" s="24"/>
      <c r="BD91" s="24"/>
      <c r="BE91" s="24"/>
      <c r="BF91" s="24"/>
      <c r="BL91" s="24"/>
      <c r="BM91" s="24"/>
      <c r="BU91" s="164"/>
      <c r="BV91" s="164"/>
      <c r="BY91" s="173"/>
      <c r="BZ91" s="173"/>
      <c r="CA91" s="173"/>
      <c r="CB91" s="173"/>
      <c r="CC91" s="164"/>
      <c r="CD91" s="164"/>
      <c r="CK91" s="164"/>
      <c r="CL91" s="164"/>
      <c r="CX91" s="164"/>
      <c r="CY91" s="164"/>
      <c r="DB91" s="271"/>
      <c r="DC91" s="164"/>
      <c r="DK91" s="277"/>
      <c r="DL91" s="276"/>
      <c r="DM91" s="276"/>
      <c r="DN91" s="276"/>
      <c r="DO91" s="277"/>
      <c r="DP91" s="281"/>
      <c r="DQ91" s="225"/>
      <c r="DR91" s="225"/>
      <c r="DS91" s="226"/>
      <c r="DT91" s="164"/>
      <c r="DU91" s="164"/>
      <c r="EA91" s="164"/>
      <c r="EB91" s="164"/>
    </row>
    <row r="92" spans="1:156" s="133" customFormat="1" hidden="1">
      <c r="A92" s="154"/>
      <c r="B92" s="128" t="s">
        <v>81</v>
      </c>
      <c r="C92" s="128"/>
      <c r="D92" s="128"/>
      <c r="E92" s="128"/>
      <c r="F92" s="174"/>
      <c r="G92" s="174"/>
      <c r="H92" s="174"/>
      <c r="I92" s="1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5"/>
      <c r="AP92" s="175"/>
      <c r="AQ92" s="175"/>
      <c r="AR92" s="174"/>
      <c r="AS92" s="174"/>
      <c r="AT92" s="174"/>
      <c r="AU92" s="174"/>
      <c r="AV92" s="174"/>
      <c r="AW92" s="174"/>
      <c r="AX92" s="174"/>
      <c r="AY92" s="174"/>
      <c r="AZ92" s="174"/>
      <c r="BA92" s="174"/>
      <c r="BB92" s="128"/>
      <c r="BC92" s="24"/>
      <c r="BD92" s="24"/>
      <c r="BE92" s="24"/>
      <c r="BF92" s="24"/>
      <c r="BL92" s="24"/>
      <c r="BM92" s="24"/>
      <c r="BP92" s="151"/>
      <c r="BU92" s="164"/>
      <c r="BV92" s="164"/>
      <c r="CC92" s="164"/>
      <c r="CD92" s="164"/>
      <c r="CK92" s="164"/>
      <c r="CL92" s="164"/>
      <c r="CX92" s="164"/>
      <c r="CY92" s="164"/>
      <c r="DB92" s="271"/>
      <c r="DC92" s="164"/>
      <c r="DK92" s="277"/>
      <c r="DL92" s="276"/>
      <c r="DM92" s="276"/>
      <c r="DN92" s="276"/>
      <c r="DO92" s="277"/>
      <c r="DP92" s="281"/>
      <c r="DQ92" s="225"/>
      <c r="DR92" s="225"/>
      <c r="DS92" s="226"/>
      <c r="DT92" s="164"/>
      <c r="DU92" s="164"/>
      <c r="EA92" s="164"/>
      <c r="EB92" s="164"/>
    </row>
    <row r="93" spans="1:156" s="133" customFormat="1" hidden="1">
      <c r="A93" s="154"/>
      <c r="B93" s="128" t="s">
        <v>138</v>
      </c>
      <c r="C93" s="128"/>
      <c r="D93" s="128"/>
      <c r="E93" s="128"/>
      <c r="F93" s="174"/>
      <c r="G93" s="174"/>
      <c r="H93" s="174"/>
      <c r="I93" s="1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5"/>
      <c r="AP93" s="175"/>
      <c r="AQ93" s="175"/>
      <c r="AR93" s="174"/>
      <c r="AS93" s="174"/>
      <c r="AT93" s="174"/>
      <c r="AU93" s="174"/>
      <c r="AV93" s="174"/>
      <c r="AW93" s="174"/>
      <c r="AX93" s="174"/>
      <c r="AY93" s="174"/>
      <c r="AZ93" s="174"/>
      <c r="BA93" s="174"/>
      <c r="BB93" s="128" t="s">
        <v>109</v>
      </c>
      <c r="BC93" s="24"/>
      <c r="BD93" s="24"/>
      <c r="BE93" s="24"/>
      <c r="BF93" s="24"/>
      <c r="BL93" s="24"/>
      <c r="BM93" s="24"/>
      <c r="BU93" s="164"/>
      <c r="BV93" s="164"/>
      <c r="CC93" s="180"/>
      <c r="CD93" s="180"/>
      <c r="CK93" s="164"/>
      <c r="CL93" s="164"/>
      <c r="CX93" s="164"/>
      <c r="CY93" s="164"/>
      <c r="DB93" s="271"/>
      <c r="DC93" s="164"/>
      <c r="DK93" s="277"/>
      <c r="DL93" s="276"/>
      <c r="DM93" s="276"/>
      <c r="DN93" s="276"/>
      <c r="DO93" s="277"/>
      <c r="DP93" s="281"/>
      <c r="DQ93" s="225"/>
      <c r="DR93" s="225"/>
      <c r="DS93" s="226"/>
      <c r="DT93" s="164"/>
      <c r="DU93" s="164"/>
      <c r="EA93" s="164"/>
      <c r="EB93" s="164"/>
    </row>
    <row r="94" spans="1:156" s="134" customFormat="1" ht="15.75" hidden="1" thickBot="1">
      <c r="A94" s="154"/>
      <c r="B94" s="128" t="s">
        <v>139</v>
      </c>
      <c r="C94" s="128"/>
      <c r="D94" s="128"/>
      <c r="E94" s="128"/>
      <c r="F94" s="174"/>
      <c r="G94" s="174"/>
      <c r="H94" s="174"/>
      <c r="I94" s="1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5"/>
      <c r="AP94" s="175"/>
      <c r="AQ94" s="175"/>
      <c r="AR94" s="174"/>
      <c r="AS94" s="174"/>
      <c r="AT94" s="174"/>
      <c r="AU94" s="174"/>
      <c r="AV94" s="174"/>
      <c r="AW94" s="174"/>
      <c r="AX94" s="174"/>
      <c r="AY94" s="174"/>
      <c r="AZ94" s="174"/>
      <c r="BA94" s="174"/>
      <c r="BB94" s="128" t="s">
        <v>110</v>
      </c>
      <c r="BC94" s="24"/>
      <c r="BD94" s="24"/>
      <c r="BE94" s="24"/>
      <c r="BF94" s="24"/>
      <c r="BG94" s="133"/>
      <c r="BH94" s="133"/>
      <c r="BI94" s="133"/>
      <c r="BJ94" s="133"/>
      <c r="BK94" s="133"/>
      <c r="BL94" s="24"/>
      <c r="BM94" s="24"/>
      <c r="BN94" s="133"/>
      <c r="BO94" s="133"/>
      <c r="BP94" s="133"/>
      <c r="BQ94" s="133"/>
      <c r="BR94" s="133"/>
      <c r="BS94" s="133"/>
      <c r="BT94" s="133"/>
      <c r="BU94" s="164"/>
      <c r="BV94" s="164"/>
      <c r="BW94" s="133"/>
      <c r="BX94" s="133"/>
      <c r="BY94" s="133"/>
      <c r="BZ94" s="133"/>
      <c r="CA94" s="133"/>
      <c r="CB94" s="133"/>
      <c r="CC94" s="164"/>
      <c r="CD94" s="168"/>
      <c r="CE94" s="173"/>
      <c r="CF94" s="173"/>
      <c r="CG94" s="178"/>
      <c r="CH94" s="178"/>
      <c r="CI94" s="178"/>
      <c r="CJ94" s="178"/>
      <c r="CK94" s="164"/>
      <c r="CL94" s="164"/>
      <c r="CM94" s="133"/>
      <c r="CN94" s="133"/>
      <c r="CO94" s="133"/>
      <c r="CP94" s="133"/>
      <c r="CQ94" s="133"/>
      <c r="CR94" s="133"/>
      <c r="CS94" s="133"/>
      <c r="CT94" s="133"/>
      <c r="CU94" s="133"/>
      <c r="CV94" s="133"/>
      <c r="CW94" s="133"/>
      <c r="CX94" s="164"/>
      <c r="CY94" s="164"/>
      <c r="CZ94" s="133"/>
      <c r="DA94" s="133"/>
      <c r="DB94" s="271"/>
      <c r="DC94" s="164"/>
      <c r="DD94" s="133"/>
      <c r="DE94" s="133"/>
      <c r="DF94" s="133"/>
      <c r="DG94" s="133"/>
      <c r="DH94" s="133"/>
      <c r="DI94" s="133"/>
      <c r="DJ94" s="133"/>
      <c r="DK94" s="277"/>
      <c r="DL94" s="276"/>
      <c r="DM94" s="276"/>
      <c r="DN94" s="276"/>
      <c r="DO94" s="277"/>
      <c r="DP94" s="281"/>
      <c r="DQ94" s="225"/>
      <c r="DR94" s="225"/>
      <c r="DS94" s="226"/>
      <c r="DT94" s="164"/>
      <c r="DU94" s="164"/>
      <c r="DV94" s="133"/>
      <c r="DW94" s="133"/>
      <c r="DX94" s="133"/>
      <c r="DY94" s="133"/>
      <c r="DZ94" s="133"/>
      <c r="EA94" s="164"/>
      <c r="EB94" s="164"/>
      <c r="EC94" s="133"/>
      <c r="ED94" s="133"/>
      <c r="EE94" s="133"/>
      <c r="EF94" s="133"/>
      <c r="EG94" s="133"/>
      <c r="EH94" s="133"/>
      <c r="EI94" s="133"/>
      <c r="EJ94" s="133"/>
      <c r="EK94" s="133"/>
      <c r="EL94" s="133"/>
      <c r="EM94" s="133"/>
      <c r="EN94" s="133"/>
      <c r="EO94" s="133"/>
      <c r="EP94" s="133"/>
      <c r="EQ94" s="133"/>
      <c r="ER94" s="133"/>
      <c r="ES94" s="133"/>
      <c r="ET94" s="133"/>
      <c r="EU94" s="133"/>
      <c r="EV94" s="133"/>
      <c r="EW94" s="133"/>
      <c r="EX94" s="133"/>
      <c r="EY94" s="133"/>
      <c r="EZ94" s="133"/>
    </row>
    <row r="95" spans="1:156" hidden="1">
      <c r="A95" s="154"/>
      <c r="B95" s="128"/>
      <c r="C95" s="128"/>
      <c r="D95" s="128"/>
      <c r="E95" s="128"/>
      <c r="F95" s="24"/>
      <c r="G95" s="24"/>
      <c r="H95" s="24"/>
      <c r="I95" s="24"/>
      <c r="J95" s="24"/>
      <c r="K95" s="24"/>
      <c r="L95" s="24"/>
      <c r="M95" s="24"/>
      <c r="N95" s="24"/>
      <c r="BB95" s="128"/>
      <c r="BC95" s="24"/>
      <c r="BD95" s="24"/>
      <c r="BE95" s="24"/>
      <c r="BF95" s="24"/>
      <c r="BG95" s="133"/>
      <c r="BH95" s="133"/>
      <c r="BI95" s="133"/>
      <c r="BJ95" s="133"/>
      <c r="BK95" s="133"/>
      <c r="BL95" s="24"/>
      <c r="BM95" s="24"/>
      <c r="BN95" s="133"/>
      <c r="BO95" s="133"/>
      <c r="BP95" s="133"/>
      <c r="BQ95" s="133"/>
      <c r="BR95" s="133"/>
      <c r="BS95" s="133"/>
      <c r="BT95" s="133"/>
      <c r="BU95" s="164"/>
      <c r="BV95" s="164"/>
      <c r="BX95" s="133"/>
      <c r="BY95" s="133"/>
      <c r="BZ95" s="133"/>
      <c r="CA95" s="24"/>
      <c r="CB95" s="24"/>
      <c r="CC95" s="169"/>
      <c r="CD95" s="169"/>
      <c r="CE95" s="24"/>
      <c r="CF95" s="24"/>
      <c r="CG95" s="24"/>
      <c r="CH95" s="24"/>
      <c r="CI95" s="24"/>
      <c r="CK95" s="164"/>
      <c r="CL95" s="164"/>
      <c r="CX95" s="164"/>
      <c r="CY95" s="164"/>
      <c r="DB95" s="271"/>
      <c r="DC95" s="164"/>
      <c r="DK95" s="277"/>
      <c r="DL95" s="276"/>
      <c r="DM95" s="276"/>
      <c r="DN95" s="276"/>
      <c r="DO95" s="277"/>
      <c r="DP95" s="281"/>
      <c r="DQ95" s="225"/>
      <c r="DR95" s="225"/>
      <c r="DS95" s="226"/>
      <c r="DT95" s="164"/>
      <c r="DU95" s="164"/>
      <c r="EA95" s="164"/>
      <c r="EB95" s="164"/>
    </row>
    <row r="96" spans="1:156" hidden="1">
      <c r="A96" s="154"/>
      <c r="B96" s="128" t="s">
        <v>140</v>
      </c>
      <c r="C96" s="128"/>
      <c r="D96" s="128"/>
      <c r="E96" s="128"/>
      <c r="F96" s="24"/>
      <c r="G96" s="24"/>
      <c r="H96" s="24"/>
      <c r="I96" s="24"/>
      <c r="J96" s="24"/>
      <c r="K96" s="24"/>
      <c r="L96" s="24"/>
      <c r="M96" s="24"/>
      <c r="N96" s="24"/>
      <c r="BB96" s="128"/>
      <c r="BE96" s="24"/>
      <c r="BF96" s="24"/>
      <c r="BG96" s="24"/>
      <c r="BH96" s="24"/>
      <c r="BI96" s="24"/>
      <c r="BO96" s="24"/>
      <c r="BP96" s="24"/>
      <c r="BQ96" s="24"/>
      <c r="BR96" s="24"/>
      <c r="BS96" s="24"/>
      <c r="BT96" s="24"/>
      <c r="BU96" s="164"/>
      <c r="BV96" s="164"/>
      <c r="BW96" s="133"/>
      <c r="BY96" s="133"/>
      <c r="BZ96" s="133"/>
      <c r="CA96" s="24"/>
      <c r="CB96" s="24"/>
      <c r="CC96" s="177" t="s">
        <v>119</v>
      </c>
      <c r="CD96" s="169"/>
      <c r="CE96" s="24"/>
      <c r="CF96" s="24"/>
      <c r="CG96" s="24"/>
      <c r="CH96" s="24"/>
      <c r="CI96" s="24"/>
      <c r="CK96" s="164"/>
      <c r="CL96" s="164"/>
      <c r="CX96" s="164"/>
      <c r="CY96" s="164"/>
      <c r="DB96" s="271"/>
      <c r="DC96" s="164"/>
      <c r="DK96" s="277"/>
      <c r="DL96" s="276"/>
      <c r="DM96" s="276"/>
      <c r="DN96" s="276"/>
      <c r="DO96" s="277"/>
      <c r="DP96" s="281"/>
      <c r="DQ96" s="225"/>
      <c r="DR96" s="225"/>
      <c r="DS96" s="226"/>
      <c r="DT96" s="164"/>
      <c r="DU96" s="164"/>
      <c r="EA96" s="164"/>
      <c r="EB96" s="164"/>
    </row>
    <row r="97" spans="1:156" s="133" customFormat="1" hidden="1">
      <c r="A97" s="154"/>
      <c r="B97" s="128"/>
      <c r="C97" s="128"/>
      <c r="D97" s="128"/>
      <c r="E97" s="128"/>
      <c r="F97" s="174"/>
      <c r="G97" s="174"/>
      <c r="H97" s="174"/>
      <c r="I97" s="1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5"/>
      <c r="AP97" s="175"/>
      <c r="AQ97" s="175"/>
      <c r="AR97" s="174"/>
      <c r="AS97" s="174"/>
      <c r="AT97" s="174"/>
      <c r="AU97" s="174"/>
      <c r="AV97" s="174"/>
      <c r="AW97" s="174"/>
      <c r="AX97" s="174"/>
      <c r="AY97" s="174"/>
      <c r="AZ97" s="174"/>
      <c r="BA97" s="174"/>
      <c r="BB97" s="128"/>
      <c r="BC97" s="24"/>
      <c r="BD97" s="24"/>
      <c r="BE97" s="24"/>
      <c r="BF97" s="24"/>
      <c r="BL97" s="24"/>
      <c r="BM97" s="24"/>
      <c r="BN97" s="24"/>
      <c r="BO97" s="24"/>
      <c r="BP97" s="24"/>
      <c r="BQ97" s="24"/>
      <c r="BR97" s="24"/>
      <c r="BS97" s="24"/>
      <c r="BT97" s="24"/>
      <c r="BU97" s="164"/>
      <c r="BV97" s="164"/>
      <c r="CC97" s="164"/>
      <c r="CD97" s="164"/>
      <c r="CK97" s="164"/>
      <c r="CL97" s="164"/>
      <c r="CX97" s="164"/>
      <c r="CY97" s="164"/>
      <c r="DB97" s="271"/>
      <c r="DC97" s="164"/>
      <c r="DK97" s="277"/>
      <c r="DL97" s="276"/>
      <c r="DM97" s="276"/>
      <c r="DN97" s="276"/>
      <c r="DO97" s="277"/>
      <c r="DP97" s="281"/>
      <c r="DQ97" s="225"/>
      <c r="DR97" s="225"/>
      <c r="DS97" s="226"/>
      <c r="DT97" s="164"/>
      <c r="DU97" s="164"/>
      <c r="EA97" s="164"/>
      <c r="EB97" s="164"/>
    </row>
    <row r="98" spans="1:156" s="133" customFormat="1" hidden="1">
      <c r="A98" s="154"/>
      <c r="B98" s="128" t="s">
        <v>134</v>
      </c>
      <c r="C98" s="128"/>
      <c r="D98" s="128"/>
      <c r="E98" s="128"/>
      <c r="F98" s="174"/>
      <c r="G98" s="174"/>
      <c r="H98" s="174"/>
      <c r="I98" s="1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5"/>
      <c r="AP98" s="175"/>
      <c r="AQ98" s="175"/>
      <c r="AR98" s="174"/>
      <c r="AS98" s="174"/>
      <c r="AT98" s="174"/>
      <c r="AU98" s="174"/>
      <c r="AV98" s="174"/>
      <c r="AW98" s="174"/>
      <c r="AX98" s="174"/>
      <c r="AY98" s="174"/>
      <c r="AZ98" s="174"/>
      <c r="BA98" s="174"/>
      <c r="BB98" s="128" t="s">
        <v>108</v>
      </c>
      <c r="BC98" s="24"/>
      <c r="BD98" s="24"/>
      <c r="BE98" s="24"/>
      <c r="BF98" s="24"/>
      <c r="BL98" s="24"/>
      <c r="BM98" s="24"/>
      <c r="BU98" s="164"/>
      <c r="BV98" s="164"/>
      <c r="CC98" s="164"/>
      <c r="CD98" s="164"/>
      <c r="CG98" s="173"/>
      <c r="CH98" s="173"/>
      <c r="CI98" s="173"/>
      <c r="CJ98" s="173"/>
      <c r="CK98" s="164"/>
      <c r="CL98" s="164"/>
      <c r="CX98" s="164"/>
      <c r="CY98" s="164"/>
      <c r="DB98" s="271"/>
      <c r="DC98" s="164"/>
      <c r="DK98" s="277"/>
      <c r="DL98" s="276"/>
      <c r="DM98" s="276"/>
      <c r="DN98" s="276"/>
      <c r="DO98" s="277"/>
      <c r="DP98" s="281"/>
      <c r="DQ98" s="225"/>
      <c r="DR98" s="225"/>
      <c r="DS98" s="226"/>
      <c r="DT98" s="164"/>
      <c r="DU98" s="164"/>
      <c r="EA98" s="164"/>
      <c r="EB98" s="164"/>
    </row>
    <row r="99" spans="1:156" s="133" customFormat="1" hidden="1">
      <c r="A99" s="154"/>
      <c r="B99" s="128" t="s">
        <v>135</v>
      </c>
      <c r="C99" s="128"/>
      <c r="D99" s="128"/>
      <c r="E99" s="128"/>
      <c r="F99" s="174"/>
      <c r="G99" s="174"/>
      <c r="H99" s="174"/>
      <c r="I99" s="1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5"/>
      <c r="AP99" s="175"/>
      <c r="AQ99" s="175"/>
      <c r="AR99" s="174"/>
      <c r="AS99" s="174"/>
      <c r="AT99" s="174"/>
      <c r="AU99" s="174"/>
      <c r="AV99" s="174"/>
      <c r="AW99" s="174"/>
      <c r="AX99" s="174"/>
      <c r="AY99" s="174"/>
      <c r="AZ99" s="174"/>
      <c r="BA99" s="174"/>
      <c r="BB99" s="128"/>
      <c r="BC99" s="24"/>
      <c r="BD99" s="24"/>
      <c r="BE99" s="24"/>
      <c r="BF99" s="24"/>
      <c r="BL99" s="24"/>
      <c r="BM99" s="24"/>
      <c r="BP99" s="151"/>
      <c r="BU99" s="164"/>
      <c r="BV99" s="164"/>
      <c r="CC99" s="164"/>
      <c r="CD99" s="164"/>
      <c r="CK99" s="164"/>
      <c r="CL99" s="164"/>
      <c r="CX99" s="164"/>
      <c r="CY99" s="164"/>
      <c r="DB99" s="271"/>
      <c r="DC99" s="164"/>
      <c r="DK99" s="277"/>
      <c r="DL99" s="276"/>
      <c r="DM99" s="276"/>
      <c r="DN99" s="276"/>
      <c r="DO99" s="277"/>
      <c r="DP99" s="281"/>
      <c r="DQ99" s="225"/>
      <c r="DR99" s="225"/>
      <c r="DS99" s="226"/>
      <c r="DT99" s="164"/>
      <c r="DU99" s="164"/>
      <c r="EA99" s="164"/>
      <c r="EB99" s="164"/>
    </row>
    <row r="100" spans="1:156" s="133" customFormat="1" hidden="1">
      <c r="A100" s="154"/>
      <c r="B100" s="128" t="s">
        <v>136</v>
      </c>
      <c r="C100" s="128"/>
      <c r="D100" s="128"/>
      <c r="E100" s="128"/>
      <c r="F100" s="174"/>
      <c r="G100" s="174"/>
      <c r="H100" s="174"/>
      <c r="I100" s="1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5"/>
      <c r="AP100" s="175"/>
      <c r="AQ100" s="175"/>
      <c r="AR100" s="174"/>
      <c r="AS100" s="174"/>
      <c r="AT100" s="174"/>
      <c r="AU100" s="174"/>
      <c r="AV100" s="174"/>
      <c r="AW100" s="174"/>
      <c r="AX100" s="174"/>
      <c r="AY100" s="174"/>
      <c r="AZ100" s="174"/>
      <c r="BA100" s="174"/>
      <c r="BB100" s="128" t="s">
        <v>109</v>
      </c>
      <c r="BC100" s="24"/>
      <c r="BD100" s="24"/>
      <c r="BE100" s="24"/>
      <c r="BF100" s="24"/>
      <c r="BL100" s="24"/>
      <c r="BM100" s="24"/>
      <c r="BU100" s="164"/>
      <c r="BV100" s="164"/>
      <c r="CC100" s="164"/>
      <c r="CD100" s="164"/>
      <c r="CK100" s="180"/>
      <c r="CL100" s="180"/>
      <c r="CX100" s="164"/>
      <c r="CY100" s="164"/>
      <c r="DB100" s="271"/>
      <c r="DC100" s="164"/>
      <c r="DK100" s="277"/>
      <c r="DL100" s="276"/>
      <c r="DM100" s="276"/>
      <c r="DN100" s="276"/>
      <c r="DO100" s="277"/>
      <c r="DP100" s="281"/>
      <c r="DQ100" s="225"/>
      <c r="DR100" s="225"/>
      <c r="DS100" s="226"/>
      <c r="DT100" s="164"/>
      <c r="DU100" s="164"/>
      <c r="EA100" s="164"/>
      <c r="EB100" s="164"/>
    </row>
    <row r="101" spans="1:156" s="134" customFormat="1" ht="15.75" hidden="1" thickBot="1">
      <c r="A101" s="154"/>
      <c r="B101" s="128" t="s">
        <v>137</v>
      </c>
      <c r="C101" s="128"/>
      <c r="D101" s="128"/>
      <c r="E101" s="128"/>
      <c r="F101" s="174"/>
      <c r="G101" s="174"/>
      <c r="H101" s="174"/>
      <c r="I101" s="1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5"/>
      <c r="AP101" s="175"/>
      <c r="AQ101" s="175"/>
      <c r="AR101" s="174"/>
      <c r="AS101" s="174"/>
      <c r="AT101" s="174"/>
      <c r="AU101" s="174"/>
      <c r="AV101" s="174"/>
      <c r="AW101" s="174"/>
      <c r="AX101" s="174"/>
      <c r="AY101" s="174"/>
      <c r="AZ101" s="174"/>
      <c r="BA101" s="174"/>
      <c r="BB101" s="128" t="s">
        <v>110</v>
      </c>
      <c r="BC101" s="24"/>
      <c r="BD101" s="24"/>
      <c r="BE101" s="24"/>
      <c r="BF101" s="24"/>
      <c r="BG101" s="133"/>
      <c r="BH101" s="133"/>
      <c r="BI101" s="133"/>
      <c r="BJ101" s="133"/>
      <c r="BK101" s="133"/>
      <c r="BL101" s="24"/>
      <c r="BM101" s="24"/>
      <c r="BN101" s="133"/>
      <c r="BO101" s="133"/>
      <c r="BP101" s="133"/>
      <c r="BQ101" s="133"/>
      <c r="BR101" s="133"/>
      <c r="BS101" s="133"/>
      <c r="BT101" s="133"/>
      <c r="BU101" s="164"/>
      <c r="BV101" s="164"/>
      <c r="BW101" s="133"/>
      <c r="BX101" s="133"/>
      <c r="BY101" s="133"/>
      <c r="BZ101" s="133"/>
      <c r="CA101" s="133"/>
      <c r="CB101" s="133"/>
      <c r="CC101" s="164"/>
      <c r="CD101" s="164"/>
      <c r="CE101" s="133"/>
      <c r="CF101" s="133"/>
      <c r="CG101" s="133"/>
      <c r="CH101" s="133"/>
      <c r="CI101" s="133"/>
      <c r="CJ101" s="133"/>
      <c r="CK101" s="164"/>
      <c r="CL101" s="168"/>
      <c r="CM101" s="173"/>
      <c r="CN101" s="173"/>
      <c r="CO101" s="178"/>
      <c r="CP101" s="178"/>
      <c r="CQ101" s="178"/>
      <c r="CR101" s="178"/>
      <c r="CS101" s="133"/>
      <c r="CT101" s="133"/>
      <c r="CU101" s="133"/>
      <c r="CV101" s="133"/>
      <c r="CW101" s="133"/>
      <c r="CX101" s="164"/>
      <c r="CY101" s="164"/>
      <c r="CZ101" s="133"/>
      <c r="DA101" s="133"/>
      <c r="DB101" s="271"/>
      <c r="DC101" s="164"/>
      <c r="DD101" s="133"/>
      <c r="DE101" s="133"/>
      <c r="DF101" s="133"/>
      <c r="DG101" s="133"/>
      <c r="DH101" s="133"/>
      <c r="DI101" s="133"/>
      <c r="DJ101" s="133"/>
      <c r="DK101" s="277"/>
      <c r="DL101" s="276"/>
      <c r="DM101" s="276"/>
      <c r="DN101" s="276"/>
      <c r="DO101" s="277"/>
      <c r="DP101" s="281"/>
      <c r="DQ101" s="225"/>
      <c r="DR101" s="225"/>
      <c r="DS101" s="226"/>
      <c r="DT101" s="164"/>
      <c r="DU101" s="164"/>
      <c r="DV101" s="133"/>
      <c r="DW101" s="133"/>
      <c r="DX101" s="133"/>
      <c r="DY101" s="133"/>
      <c r="DZ101" s="133"/>
      <c r="EA101" s="164"/>
      <c r="EB101" s="164"/>
      <c r="EC101" s="133"/>
      <c r="ED101" s="133"/>
      <c r="EE101" s="133"/>
      <c r="EF101" s="133"/>
      <c r="EG101" s="133"/>
      <c r="EH101" s="133"/>
      <c r="EI101" s="133"/>
      <c r="EJ101" s="133"/>
      <c r="EK101" s="133"/>
      <c r="EL101" s="133"/>
      <c r="EM101" s="133"/>
      <c r="EN101" s="133"/>
      <c r="EO101" s="133"/>
      <c r="EP101" s="133"/>
      <c r="EQ101" s="133"/>
      <c r="ER101" s="133"/>
      <c r="ES101" s="133"/>
      <c r="ET101" s="133"/>
      <c r="EU101" s="133"/>
      <c r="EV101" s="133"/>
      <c r="EW101" s="133"/>
      <c r="EX101" s="133"/>
      <c r="EY101" s="133"/>
      <c r="EZ101" s="133"/>
    </row>
    <row r="102" spans="1:156" hidden="1">
      <c r="A102" s="154"/>
      <c r="B102" s="128"/>
      <c r="C102" s="128"/>
      <c r="D102" s="128"/>
      <c r="E102" s="128"/>
      <c r="F102" s="24"/>
      <c r="G102" s="24"/>
      <c r="H102" s="24"/>
      <c r="I102" s="24"/>
      <c r="J102" s="24"/>
      <c r="K102" s="24"/>
      <c r="L102" s="24"/>
      <c r="M102" s="24"/>
      <c r="N102" s="24"/>
      <c r="BB102" s="128"/>
      <c r="BC102" s="24"/>
      <c r="BD102" s="24"/>
      <c r="BE102" s="24"/>
      <c r="BF102" s="24"/>
      <c r="BG102" s="133"/>
      <c r="BH102" s="133"/>
      <c r="BI102" s="133"/>
      <c r="BJ102" s="133"/>
      <c r="BK102" s="133"/>
      <c r="BL102" s="24"/>
      <c r="BM102" s="24"/>
      <c r="BN102" s="133"/>
      <c r="BO102" s="133"/>
      <c r="BP102" s="133"/>
      <c r="BQ102" s="133"/>
      <c r="BR102" s="133"/>
      <c r="BS102" s="133"/>
      <c r="BT102" s="133"/>
      <c r="BU102" s="164"/>
      <c r="BV102" s="164"/>
      <c r="BX102" s="133"/>
      <c r="BY102" s="133"/>
      <c r="BZ102" s="133"/>
      <c r="CA102" s="133"/>
      <c r="CB102" s="133"/>
      <c r="CC102" s="164"/>
      <c r="CD102" s="164"/>
      <c r="CE102" s="133"/>
      <c r="CF102" s="133"/>
      <c r="CG102" s="133"/>
      <c r="CH102" s="133"/>
      <c r="CI102" s="24"/>
      <c r="CJ102" s="24"/>
      <c r="CK102" s="169"/>
      <c r="CL102" s="169"/>
      <c r="CM102" s="24"/>
      <c r="CN102" s="24"/>
      <c r="CO102" s="24"/>
      <c r="CP102" s="24"/>
      <c r="CQ102" s="24"/>
      <c r="CX102" s="164"/>
      <c r="CY102" s="164"/>
      <c r="DB102" s="271"/>
      <c r="DC102" s="164"/>
      <c r="DK102" s="277"/>
      <c r="DL102" s="276"/>
      <c r="DM102" s="276"/>
      <c r="DN102" s="276"/>
      <c r="DO102" s="277"/>
      <c r="DP102" s="281"/>
      <c r="DQ102" s="225"/>
      <c r="DR102" s="225"/>
      <c r="DS102" s="226"/>
      <c r="DT102" s="164"/>
      <c r="DU102" s="164"/>
      <c r="EA102" s="164"/>
      <c r="EB102" s="164"/>
    </row>
    <row r="103" spans="1:156" hidden="1">
      <c r="A103" s="154"/>
      <c r="B103" s="128" t="s">
        <v>141</v>
      </c>
      <c r="C103" s="128"/>
      <c r="D103" s="128"/>
      <c r="E103" s="128"/>
      <c r="F103" s="24"/>
      <c r="G103" s="24"/>
      <c r="H103" s="24"/>
      <c r="I103" s="24"/>
      <c r="J103" s="24"/>
      <c r="K103" s="24"/>
      <c r="L103" s="24"/>
      <c r="M103" s="24"/>
      <c r="N103" s="24"/>
      <c r="BB103" s="128"/>
      <c r="BE103" s="24"/>
      <c r="BF103" s="24"/>
      <c r="BG103" s="24"/>
      <c r="BH103" s="24"/>
      <c r="BI103" s="24"/>
      <c r="BO103" s="24"/>
      <c r="BP103" s="24"/>
      <c r="BQ103" s="24"/>
      <c r="BR103" s="24"/>
      <c r="BS103" s="24"/>
      <c r="BT103" s="24"/>
      <c r="BU103" s="164"/>
      <c r="BV103" s="164"/>
      <c r="BW103" s="133"/>
      <c r="BY103" s="133"/>
      <c r="BZ103" s="133"/>
      <c r="CA103" s="133"/>
      <c r="CB103" s="133"/>
      <c r="CC103" s="164"/>
      <c r="CD103" s="164"/>
      <c r="CE103" s="133"/>
      <c r="CF103" s="133"/>
      <c r="CG103" s="133"/>
      <c r="CH103" s="133"/>
      <c r="CI103" s="24"/>
      <c r="CJ103" s="24"/>
      <c r="CK103" s="177" t="s">
        <v>183</v>
      </c>
      <c r="CL103" s="169"/>
      <c r="CM103" s="24"/>
      <c r="CN103" s="24"/>
      <c r="CO103" s="24"/>
      <c r="CP103" s="24"/>
      <c r="CQ103" s="24"/>
      <c r="CX103" s="164"/>
      <c r="CY103" s="164"/>
      <c r="DB103" s="271"/>
      <c r="DC103" s="164"/>
      <c r="DK103" s="277"/>
      <c r="DL103" s="276"/>
      <c r="DM103" s="276"/>
      <c r="DN103" s="276"/>
      <c r="DO103" s="277"/>
      <c r="DP103" s="281"/>
      <c r="DQ103" s="225"/>
      <c r="DR103" s="225"/>
      <c r="DS103" s="226"/>
      <c r="DT103" s="164"/>
      <c r="DU103" s="164"/>
      <c r="EA103" s="164"/>
      <c r="EB103" s="164"/>
    </row>
    <row r="104" spans="1:156" hidden="1">
      <c r="A104" s="154"/>
      <c r="B104" s="128"/>
      <c r="C104" s="128"/>
      <c r="D104" s="128"/>
      <c r="E104" s="128"/>
      <c r="F104" s="24"/>
      <c r="G104" s="24"/>
      <c r="H104" s="24"/>
      <c r="I104" s="24"/>
      <c r="J104" s="24"/>
      <c r="K104" s="24"/>
      <c r="L104" s="24"/>
      <c r="M104" s="24"/>
      <c r="N104" s="24"/>
      <c r="BB104" s="128"/>
      <c r="BE104" s="24"/>
      <c r="BF104" s="24"/>
      <c r="BG104" s="24"/>
      <c r="BH104" s="24"/>
      <c r="BI104" s="24"/>
      <c r="BO104" s="24"/>
      <c r="BP104" s="24"/>
      <c r="BQ104" s="24"/>
      <c r="BR104" s="24"/>
      <c r="BS104" s="24"/>
      <c r="BT104" s="24"/>
      <c r="BU104" s="164"/>
      <c r="BV104" s="164"/>
      <c r="BY104" s="133"/>
      <c r="BZ104" s="133"/>
      <c r="CA104" s="24"/>
      <c r="CB104" s="24"/>
      <c r="CC104" s="169"/>
      <c r="CD104" s="169"/>
      <c r="CE104" s="24"/>
      <c r="CF104" s="24"/>
      <c r="CG104" s="24"/>
      <c r="CH104" s="24"/>
      <c r="CI104" s="24"/>
      <c r="CK104" s="164"/>
      <c r="CL104" s="164"/>
      <c r="CX104" s="164"/>
      <c r="CY104" s="164"/>
      <c r="DB104" s="271"/>
      <c r="DC104" s="164"/>
      <c r="DK104" s="277"/>
      <c r="DL104" s="276"/>
      <c r="DM104" s="276"/>
      <c r="DN104" s="276"/>
      <c r="DO104" s="277"/>
      <c r="DP104" s="281"/>
      <c r="DQ104" s="225"/>
      <c r="DR104" s="225"/>
      <c r="DS104" s="226"/>
      <c r="DT104" s="164"/>
      <c r="DU104" s="164"/>
      <c r="EA104" s="164"/>
      <c r="EB104" s="164"/>
    </row>
    <row r="105" spans="1:156" ht="15" hidden="1" customHeight="1">
      <c r="A105" s="154"/>
      <c r="B105" s="129" t="s">
        <v>123</v>
      </c>
      <c r="C105" s="129"/>
      <c r="D105" s="129"/>
      <c r="E105" s="129"/>
      <c r="F105" s="24"/>
      <c r="G105" s="24"/>
      <c r="H105" s="24"/>
      <c r="I105" s="24"/>
      <c r="J105" s="24"/>
      <c r="K105" s="24"/>
      <c r="L105" s="24"/>
      <c r="M105" s="24"/>
      <c r="N105" s="24"/>
      <c r="O105" s="24"/>
      <c r="P105" s="24"/>
      <c r="Q105" s="24"/>
      <c r="R105" s="24"/>
      <c r="S105" s="24"/>
      <c r="T105" s="24"/>
      <c r="U105" s="24"/>
      <c r="V105" s="24"/>
      <c r="BB105" s="129"/>
      <c r="BP105" s="172"/>
      <c r="BR105" s="24"/>
      <c r="BS105" s="161"/>
      <c r="BT105" s="24"/>
      <c r="BU105" s="24"/>
      <c r="BV105" s="24"/>
      <c r="BW105" s="24"/>
      <c r="BX105" s="24"/>
      <c r="BY105" s="133"/>
      <c r="BZ105" s="133"/>
      <c r="CA105" s="24"/>
      <c r="CB105" s="24"/>
      <c r="CC105" s="169"/>
      <c r="CD105" s="169"/>
      <c r="CE105" s="24"/>
      <c r="CF105" s="24"/>
      <c r="CG105" s="24"/>
      <c r="CH105" s="24"/>
      <c r="CI105" s="24"/>
      <c r="CJ105" s="24"/>
      <c r="CK105" s="169"/>
      <c r="CL105" s="169"/>
      <c r="CM105" s="24"/>
      <c r="CX105" s="164"/>
      <c r="CY105" s="164"/>
      <c r="DB105" s="271"/>
      <c r="DC105" s="164"/>
      <c r="DK105" s="277"/>
      <c r="DL105" s="276"/>
      <c r="DM105" s="276"/>
      <c r="DN105" s="276"/>
      <c r="DO105" s="277"/>
      <c r="DP105" s="281"/>
      <c r="DQ105" s="225"/>
      <c r="DR105" s="225"/>
      <c r="DS105" s="226"/>
      <c r="DT105" s="164"/>
      <c r="DU105" s="164"/>
      <c r="EA105" s="164"/>
      <c r="EB105" s="164"/>
    </row>
    <row r="106" spans="1:156" ht="15" hidden="1" customHeight="1">
      <c r="A106" s="154"/>
      <c r="B106" s="129" t="s">
        <v>122</v>
      </c>
      <c r="C106" s="129"/>
      <c r="D106" s="129"/>
      <c r="E106" s="129"/>
      <c r="F106" s="24"/>
      <c r="G106" s="24"/>
      <c r="H106" s="24"/>
      <c r="I106" s="24"/>
      <c r="J106" s="24"/>
      <c r="K106" s="24"/>
      <c r="L106" s="24"/>
      <c r="M106" s="24"/>
      <c r="N106" s="24"/>
      <c r="O106" s="24"/>
      <c r="P106" s="24"/>
      <c r="Q106" s="24"/>
      <c r="R106" s="24"/>
      <c r="S106" s="24"/>
      <c r="T106" s="24"/>
      <c r="U106" s="24"/>
      <c r="V106" s="24"/>
      <c r="BB106" s="129" t="s">
        <v>121</v>
      </c>
      <c r="BP106" s="172"/>
      <c r="BQ106" s="172"/>
      <c r="BR106" s="161"/>
      <c r="BS106" s="161"/>
      <c r="BT106" s="161"/>
      <c r="BU106" s="161"/>
      <c r="BV106" s="24"/>
      <c r="BW106" s="24"/>
      <c r="BX106" s="24"/>
      <c r="BY106" s="133"/>
      <c r="BZ106" s="133"/>
      <c r="CA106" s="24"/>
      <c r="CB106" s="24"/>
      <c r="CC106" s="169"/>
      <c r="CD106" s="169"/>
      <c r="CE106" s="24"/>
      <c r="CF106" s="24"/>
      <c r="CG106" s="24"/>
      <c r="CH106" s="24"/>
      <c r="CI106" s="24"/>
      <c r="CJ106" s="24"/>
      <c r="CK106" s="169"/>
      <c r="CL106" s="169"/>
      <c r="CM106" s="24"/>
      <c r="CX106" s="164"/>
      <c r="CY106" s="164"/>
      <c r="DB106" s="271"/>
      <c r="DC106" s="164"/>
      <c r="DK106" s="277"/>
      <c r="DL106" s="276"/>
      <c r="DM106" s="276"/>
      <c r="DN106" s="276"/>
      <c r="DO106" s="277"/>
      <c r="DP106" s="281"/>
      <c r="DQ106" s="225"/>
      <c r="DR106" s="225"/>
      <c r="DS106" s="226"/>
      <c r="DT106" s="164"/>
      <c r="DU106" s="164"/>
      <c r="EA106" s="164"/>
      <c r="EB106" s="164"/>
    </row>
    <row r="107" spans="1:156" ht="15" hidden="1" customHeight="1">
      <c r="A107" s="654" t="s">
        <v>142</v>
      </c>
      <c r="B107" s="129" t="s">
        <v>77</v>
      </c>
      <c r="C107" s="129"/>
      <c r="D107" s="129"/>
      <c r="E107" s="129"/>
      <c r="F107" s="24"/>
      <c r="G107" s="24"/>
      <c r="H107" s="24"/>
      <c r="I107" s="24"/>
      <c r="J107" s="24"/>
      <c r="K107" s="24"/>
      <c r="L107" s="24"/>
      <c r="M107" s="24"/>
      <c r="N107" s="24"/>
      <c r="O107" s="24"/>
      <c r="P107" s="24"/>
      <c r="Q107" s="24"/>
      <c r="R107" s="24"/>
      <c r="S107" s="24"/>
      <c r="T107" s="24"/>
      <c r="U107" s="24"/>
      <c r="V107" s="24"/>
      <c r="BB107" s="129"/>
      <c r="BR107" s="24"/>
      <c r="BS107" s="24"/>
      <c r="BU107" s="24"/>
      <c r="BV107" s="136"/>
      <c r="BW107" s="24"/>
      <c r="BX107" s="24"/>
      <c r="BY107" s="133"/>
      <c r="BZ107" s="133"/>
      <c r="CA107" s="24"/>
      <c r="CB107" s="24"/>
      <c r="CC107" s="169"/>
      <c r="CD107" s="169"/>
      <c r="CE107" s="24"/>
      <c r="CF107" s="24"/>
      <c r="CG107" s="24"/>
      <c r="CH107" s="24"/>
      <c r="CI107" s="24"/>
      <c r="CJ107" s="24"/>
      <c r="CK107" s="169"/>
      <c r="CL107" s="169"/>
      <c r="CM107" s="24"/>
      <c r="CX107" s="164"/>
      <c r="CY107" s="164"/>
      <c r="DB107" s="271"/>
      <c r="DC107" s="164"/>
      <c r="DK107" s="277"/>
      <c r="DL107" s="276"/>
      <c r="DM107" s="276"/>
      <c r="DN107" s="276"/>
      <c r="DO107" s="277"/>
      <c r="DP107" s="281"/>
      <c r="DQ107" s="225"/>
      <c r="DR107" s="225"/>
      <c r="DS107" s="226"/>
      <c r="DT107" s="164"/>
      <c r="DU107" s="164"/>
      <c r="EA107" s="164"/>
      <c r="EB107" s="164"/>
    </row>
    <row r="108" spans="1:156" ht="15" hidden="1" customHeight="1">
      <c r="A108" s="654"/>
      <c r="B108" s="129"/>
      <c r="C108" s="129"/>
      <c r="D108" s="129"/>
      <c r="E108" s="129"/>
      <c r="F108" s="24"/>
      <c r="G108" s="24"/>
      <c r="H108" s="24"/>
      <c r="I108" s="24"/>
      <c r="J108" s="24"/>
      <c r="K108" s="24"/>
      <c r="L108" s="24"/>
      <c r="M108" s="24"/>
      <c r="N108" s="24"/>
      <c r="O108" s="24"/>
      <c r="P108" s="24"/>
      <c r="Q108" s="24"/>
      <c r="R108" s="24"/>
      <c r="S108" s="24"/>
      <c r="T108" s="24"/>
      <c r="U108" s="24"/>
      <c r="V108" s="24"/>
      <c r="BB108" s="129"/>
      <c r="BK108" s="149"/>
      <c r="BR108" s="24"/>
      <c r="BS108" s="24"/>
      <c r="BT108" s="24"/>
      <c r="BU108" s="24"/>
      <c r="BV108" s="24"/>
      <c r="BW108" s="24"/>
      <c r="BX108" s="24"/>
      <c r="BY108" s="24"/>
      <c r="BZ108" s="24"/>
      <c r="CA108" s="24"/>
      <c r="CB108" s="24"/>
      <c r="CC108" s="169"/>
      <c r="CD108" s="169"/>
      <c r="CE108" s="24"/>
      <c r="CF108" s="24"/>
      <c r="CG108" s="24"/>
      <c r="CH108" s="24"/>
      <c r="CI108" s="24"/>
      <c r="CJ108" s="24"/>
      <c r="CK108" s="169"/>
      <c r="CL108" s="169"/>
      <c r="CM108" s="24"/>
      <c r="CX108" s="164"/>
      <c r="CY108" s="164"/>
      <c r="DB108" s="271"/>
      <c r="DC108" s="164"/>
      <c r="DK108" s="277"/>
      <c r="DL108" s="276"/>
      <c r="DM108" s="276"/>
      <c r="DN108" s="276"/>
      <c r="DO108" s="277"/>
      <c r="DP108" s="281"/>
      <c r="DQ108" s="225"/>
      <c r="DR108" s="225"/>
      <c r="DS108" s="226"/>
      <c r="DT108" s="164"/>
      <c r="DU108" s="164"/>
      <c r="EA108" s="164"/>
      <c r="EB108" s="164"/>
    </row>
    <row r="109" spans="1:156" ht="15" hidden="1" customHeight="1">
      <c r="A109" s="654"/>
      <c r="B109" s="129" t="s">
        <v>102</v>
      </c>
      <c r="C109" s="129"/>
      <c r="D109" s="129"/>
      <c r="E109" s="129"/>
      <c r="F109" s="24"/>
      <c r="G109" s="24"/>
      <c r="H109" s="24"/>
      <c r="I109" s="24"/>
      <c r="J109" s="24"/>
      <c r="K109" s="24"/>
      <c r="L109" s="24"/>
      <c r="M109" s="24"/>
      <c r="N109" s="24"/>
      <c r="O109" s="24"/>
      <c r="P109" s="24"/>
      <c r="Q109" s="24"/>
      <c r="R109" s="24"/>
      <c r="S109" s="24"/>
      <c r="T109" s="24"/>
      <c r="U109" s="24"/>
      <c r="V109" s="24"/>
      <c r="BB109" s="129"/>
      <c r="BK109" s="149"/>
      <c r="BL109" s="149"/>
      <c r="BM109" s="149"/>
      <c r="BN109" s="149"/>
      <c r="BO109" s="149"/>
      <c r="BP109" s="149"/>
      <c r="BQ109" s="149"/>
      <c r="BR109" s="149"/>
      <c r="BS109" s="149"/>
      <c r="BT109" s="149"/>
      <c r="BU109" s="149"/>
      <c r="BV109" s="149"/>
      <c r="BW109" s="149"/>
      <c r="BX109" s="149"/>
      <c r="BY109" s="24"/>
      <c r="BZ109" s="24"/>
      <c r="CA109" s="24"/>
      <c r="CB109" s="24"/>
      <c r="CC109" s="169"/>
      <c r="CD109" s="169"/>
      <c r="CE109" s="24"/>
      <c r="CF109" s="24"/>
      <c r="CG109" s="24"/>
      <c r="CH109" s="24"/>
      <c r="CI109" s="24"/>
      <c r="CJ109" s="24"/>
      <c r="CK109" s="169"/>
      <c r="CL109" s="169"/>
      <c r="CM109" s="24"/>
      <c r="CX109" s="164"/>
      <c r="CY109" s="164"/>
      <c r="DB109" s="271"/>
      <c r="DC109" s="164"/>
      <c r="DK109" s="277"/>
      <c r="DL109" s="276"/>
      <c r="DM109" s="276"/>
      <c r="DN109" s="276"/>
      <c r="DO109" s="277"/>
      <c r="DP109" s="281"/>
      <c r="DQ109" s="225"/>
      <c r="DR109" s="225"/>
      <c r="DS109" s="226"/>
      <c r="DT109" s="164"/>
      <c r="DU109" s="164"/>
      <c r="EA109" s="164"/>
      <c r="EB109" s="164"/>
    </row>
    <row r="110" spans="1:156" ht="15" hidden="1" customHeight="1">
      <c r="A110" s="654"/>
      <c r="B110" s="129" t="s">
        <v>88</v>
      </c>
      <c r="C110" s="129"/>
      <c r="D110" s="129"/>
      <c r="E110" s="129"/>
      <c r="F110" s="24"/>
      <c r="G110" s="24"/>
      <c r="H110" s="24"/>
      <c r="I110" s="24"/>
      <c r="J110" s="24"/>
      <c r="K110" s="24"/>
      <c r="L110" s="24"/>
      <c r="M110" s="24"/>
      <c r="N110" s="24"/>
      <c r="O110" s="24"/>
      <c r="P110" s="24"/>
      <c r="Q110" s="24"/>
      <c r="R110" s="24"/>
      <c r="S110" s="24"/>
      <c r="T110" s="24"/>
      <c r="U110" s="24"/>
      <c r="V110" s="24"/>
      <c r="BB110" s="129"/>
      <c r="BK110" s="149"/>
      <c r="BO110" s="172"/>
      <c r="BP110" s="172"/>
      <c r="BQ110" s="172"/>
      <c r="BR110" s="161"/>
      <c r="BS110" s="161"/>
      <c r="BT110" s="161"/>
      <c r="BU110" s="161"/>
      <c r="BV110" s="161"/>
      <c r="BW110" s="161"/>
      <c r="BX110" s="161"/>
      <c r="BY110" s="161"/>
      <c r="BZ110" s="161"/>
      <c r="CA110" s="161"/>
      <c r="CB110" s="161"/>
      <c r="CC110" s="181"/>
      <c r="CD110" s="181"/>
      <c r="CE110" s="161"/>
      <c r="CF110" s="161"/>
      <c r="CG110" s="161"/>
      <c r="CH110" s="161"/>
      <c r="CI110" s="161"/>
      <c r="CJ110" s="161"/>
      <c r="CK110" s="181"/>
      <c r="CL110" s="181"/>
      <c r="CM110" s="161"/>
      <c r="CN110" s="172"/>
      <c r="CO110" s="172"/>
      <c r="CP110" s="172"/>
      <c r="CQ110" s="172"/>
      <c r="CR110" s="172"/>
      <c r="CS110" s="172"/>
      <c r="CT110" s="172"/>
      <c r="CU110" s="172"/>
      <c r="CV110" s="172"/>
      <c r="CW110" s="172"/>
      <c r="CX110" s="164"/>
      <c r="CY110" s="164"/>
      <c r="DB110" s="271"/>
      <c r="DC110" s="164"/>
      <c r="DK110" s="277"/>
      <c r="DL110" s="276"/>
      <c r="DM110" s="276"/>
      <c r="DN110" s="276"/>
      <c r="DO110" s="277"/>
      <c r="DP110" s="281"/>
      <c r="DQ110" s="225"/>
      <c r="DR110" s="225"/>
      <c r="DS110" s="226"/>
      <c r="DT110" s="164"/>
      <c r="DU110" s="164"/>
      <c r="EA110" s="164"/>
      <c r="EB110" s="164"/>
    </row>
    <row r="111" spans="1:156" ht="15" hidden="1" customHeight="1">
      <c r="A111" s="654"/>
      <c r="B111" s="129" t="s">
        <v>89</v>
      </c>
      <c r="C111" s="129"/>
      <c r="D111" s="129"/>
      <c r="E111" s="129"/>
      <c r="F111" s="24"/>
      <c r="G111" s="24"/>
      <c r="H111" s="24"/>
      <c r="I111" s="24"/>
      <c r="J111" s="24"/>
      <c r="K111" s="24"/>
      <c r="L111" s="24"/>
      <c r="M111" s="24"/>
      <c r="N111" s="24"/>
      <c r="O111" s="24"/>
      <c r="P111" s="24"/>
      <c r="Q111" s="24"/>
      <c r="R111" s="24"/>
      <c r="S111" s="24"/>
      <c r="T111" s="24"/>
      <c r="U111" s="24"/>
      <c r="V111" s="24"/>
      <c r="BB111" s="129"/>
      <c r="BK111" s="149"/>
      <c r="BS111" s="24"/>
      <c r="BT111" s="24"/>
      <c r="BU111" s="24"/>
      <c r="BV111" s="24"/>
      <c r="BW111" s="24"/>
      <c r="BX111" s="24"/>
      <c r="BY111" s="24"/>
      <c r="BZ111" s="24"/>
      <c r="CA111" s="24"/>
      <c r="CB111" s="24"/>
      <c r="CC111" s="169"/>
      <c r="CD111" s="169"/>
      <c r="CE111" s="172"/>
      <c r="CF111" s="172"/>
      <c r="CG111" s="172"/>
      <c r="CH111" s="24"/>
      <c r="CI111" s="24"/>
      <c r="CJ111" s="24"/>
      <c r="CK111" s="169"/>
      <c r="CL111" s="169"/>
      <c r="CM111" s="24"/>
      <c r="CX111" s="164"/>
      <c r="CY111" s="164"/>
      <c r="DB111" s="271"/>
      <c r="DC111" s="164"/>
      <c r="DK111" s="277"/>
      <c r="DL111" s="276"/>
      <c r="DM111" s="276"/>
      <c r="DN111" s="276"/>
      <c r="DO111" s="277"/>
      <c r="DP111" s="281"/>
      <c r="DQ111" s="225"/>
      <c r="DR111" s="225"/>
      <c r="DS111" s="226"/>
      <c r="DT111" s="164"/>
      <c r="DU111" s="164"/>
      <c r="EA111" s="164"/>
      <c r="EB111" s="164"/>
    </row>
    <row r="112" spans="1:156" ht="15" hidden="1" customHeight="1">
      <c r="A112" s="654"/>
      <c r="B112" s="129" t="s">
        <v>90</v>
      </c>
      <c r="C112" s="129"/>
      <c r="D112" s="129"/>
      <c r="E112" s="129"/>
      <c r="F112" s="24"/>
      <c r="G112" s="24"/>
      <c r="H112" s="24"/>
      <c r="I112" s="24"/>
      <c r="J112" s="24"/>
      <c r="K112" s="24"/>
      <c r="L112" s="24"/>
      <c r="M112" s="24"/>
      <c r="N112" s="24"/>
      <c r="O112" s="24"/>
      <c r="P112" s="24"/>
      <c r="Q112" s="24"/>
      <c r="R112" s="24"/>
      <c r="S112" s="24"/>
      <c r="T112" s="24"/>
      <c r="U112" s="24"/>
      <c r="V112" s="24"/>
      <c r="BB112" s="129"/>
      <c r="BK112" s="149"/>
      <c r="BS112" s="24"/>
      <c r="BT112" s="24"/>
      <c r="BU112" s="24"/>
      <c r="BV112" s="24"/>
      <c r="BW112" s="24"/>
      <c r="BX112" s="24"/>
      <c r="BY112" s="24"/>
      <c r="BZ112" s="24"/>
      <c r="CA112" s="24"/>
      <c r="CB112" s="24"/>
      <c r="CC112" s="169"/>
      <c r="CD112" s="169"/>
      <c r="CE112" s="172"/>
      <c r="CF112" s="172"/>
      <c r="CG112" s="172"/>
      <c r="CH112" s="24"/>
      <c r="CI112" s="24"/>
      <c r="CJ112" s="24"/>
      <c r="CK112" s="169"/>
      <c r="CL112" s="169"/>
      <c r="CM112" s="24"/>
      <c r="CX112" s="164"/>
      <c r="CY112" s="164"/>
      <c r="DB112" s="271"/>
      <c r="DC112" s="164"/>
      <c r="DK112" s="277"/>
      <c r="DL112" s="276"/>
      <c r="DM112" s="276"/>
      <c r="DN112" s="276"/>
      <c r="DO112" s="277"/>
      <c r="DP112" s="281"/>
      <c r="DQ112" s="225"/>
      <c r="DR112" s="225"/>
      <c r="DS112" s="226"/>
      <c r="DT112" s="164"/>
      <c r="DU112" s="164"/>
      <c r="EA112" s="164"/>
      <c r="EB112" s="164"/>
    </row>
    <row r="113" spans="1:132" ht="15" hidden="1" customHeight="1">
      <c r="A113" s="654"/>
      <c r="B113" s="129" t="s">
        <v>116</v>
      </c>
      <c r="C113" s="129"/>
      <c r="D113" s="129"/>
      <c r="E113" s="129"/>
      <c r="F113" s="24"/>
      <c r="G113" s="24"/>
      <c r="H113" s="24"/>
      <c r="I113" s="24"/>
      <c r="J113" s="24"/>
      <c r="K113" s="24"/>
      <c r="L113" s="24"/>
      <c r="M113" s="24"/>
      <c r="N113" s="24"/>
      <c r="O113" s="24"/>
      <c r="P113" s="24"/>
      <c r="Q113" s="24"/>
      <c r="R113" s="24"/>
      <c r="S113" s="24"/>
      <c r="T113" s="24"/>
      <c r="U113" s="24"/>
      <c r="V113" s="24"/>
      <c r="BB113" s="129"/>
      <c r="BK113" s="149"/>
      <c r="BS113" s="24"/>
      <c r="BT113" s="24"/>
      <c r="BU113" s="24"/>
      <c r="BV113" s="24"/>
      <c r="BW113" s="24"/>
      <c r="BX113" s="24"/>
      <c r="BY113" s="24"/>
      <c r="BZ113" s="24"/>
      <c r="CA113" s="24"/>
      <c r="CB113" s="24"/>
      <c r="CC113" s="169"/>
      <c r="CD113" s="169"/>
      <c r="CE113" s="24"/>
      <c r="CF113" s="24"/>
      <c r="CG113" s="172"/>
      <c r="CH113" s="172"/>
      <c r="CI113" s="172"/>
      <c r="CJ113" s="24"/>
      <c r="CK113" s="169"/>
      <c r="CL113" s="169"/>
      <c r="CM113" s="24"/>
      <c r="CX113" s="164"/>
      <c r="CY113" s="164"/>
      <c r="DB113" s="271"/>
      <c r="DC113" s="164"/>
      <c r="DK113" s="277"/>
      <c r="DL113" s="276"/>
      <c r="DM113" s="276"/>
      <c r="DN113" s="276"/>
      <c r="DO113" s="277"/>
      <c r="DP113" s="281"/>
      <c r="DQ113" s="225"/>
      <c r="DR113" s="225"/>
      <c r="DS113" s="226"/>
      <c r="DT113" s="164"/>
      <c r="DU113" s="164"/>
      <c r="EA113" s="164"/>
      <c r="EB113" s="164"/>
    </row>
    <row r="114" spans="1:132" ht="15" hidden="1" customHeight="1">
      <c r="A114" s="654"/>
      <c r="B114" s="129"/>
      <c r="C114" s="129"/>
      <c r="D114" s="129"/>
      <c r="E114" s="129"/>
      <c r="F114" s="24"/>
      <c r="G114" s="24"/>
      <c r="H114" s="24"/>
      <c r="I114" s="24"/>
      <c r="J114" s="24"/>
      <c r="K114" s="24"/>
      <c r="L114" s="24"/>
      <c r="M114" s="24"/>
      <c r="N114" s="24"/>
      <c r="O114" s="24"/>
      <c r="P114" s="24"/>
      <c r="Q114" s="24"/>
      <c r="R114" s="24"/>
      <c r="S114" s="24"/>
      <c r="T114" s="24"/>
      <c r="U114" s="24"/>
      <c r="V114" s="24"/>
      <c r="BB114" s="129"/>
      <c r="BK114" s="149"/>
      <c r="BR114" s="24"/>
      <c r="BS114" s="24"/>
      <c r="BT114" s="24"/>
      <c r="BU114" s="24"/>
      <c r="BV114" s="24"/>
      <c r="BW114" s="24"/>
      <c r="BX114" s="24"/>
      <c r="BY114" s="24"/>
      <c r="BZ114" s="24"/>
      <c r="CA114" s="24"/>
      <c r="CB114" s="24"/>
      <c r="CC114" s="205"/>
      <c r="CD114" s="205"/>
      <c r="CE114" s="24"/>
      <c r="CF114" s="24"/>
      <c r="CG114" s="24"/>
      <c r="CH114" s="24"/>
      <c r="CI114" s="24"/>
      <c r="CJ114" s="24"/>
      <c r="CK114" s="169"/>
      <c r="CL114" s="169"/>
      <c r="CM114" s="24"/>
      <c r="CX114" s="164"/>
      <c r="CY114" s="164"/>
      <c r="DB114" s="271"/>
      <c r="DC114" s="164"/>
      <c r="DK114" s="277"/>
      <c r="DL114" s="276"/>
      <c r="DM114" s="276"/>
      <c r="DN114" s="276"/>
      <c r="DO114" s="277"/>
      <c r="DP114" s="281"/>
      <c r="DQ114" s="225"/>
      <c r="DR114" s="225"/>
      <c r="DS114" s="226"/>
      <c r="DT114" s="164"/>
      <c r="DU114" s="164"/>
      <c r="EA114" s="164"/>
      <c r="EB114" s="164"/>
    </row>
    <row r="115" spans="1:132" hidden="1">
      <c r="A115" s="654"/>
      <c r="B115" s="129" t="s">
        <v>67</v>
      </c>
      <c r="C115" s="129"/>
      <c r="D115" s="129"/>
      <c r="E115" s="129"/>
      <c r="F115" s="24"/>
      <c r="G115" s="24"/>
      <c r="H115" s="24"/>
      <c r="I115" s="24"/>
      <c r="J115" s="24"/>
      <c r="K115" s="24"/>
      <c r="L115" s="24"/>
      <c r="M115" s="24"/>
      <c r="N115" s="24"/>
      <c r="O115" s="24"/>
      <c r="P115" s="24"/>
      <c r="Q115" s="24"/>
      <c r="R115" s="24"/>
      <c r="S115" s="24"/>
      <c r="T115" s="24"/>
      <c r="U115" s="24"/>
      <c r="V115" s="24"/>
      <c r="BB115" s="129"/>
      <c r="BR115" s="161">
        <v>1</v>
      </c>
      <c r="BS115" s="161">
        <v>2</v>
      </c>
      <c r="BT115" s="161">
        <v>3</v>
      </c>
      <c r="BU115" s="161">
        <v>4</v>
      </c>
      <c r="BV115" s="161">
        <v>5</v>
      </c>
      <c r="BW115" s="161">
        <v>6</v>
      </c>
      <c r="BX115" s="161">
        <v>7</v>
      </c>
      <c r="BY115" s="24"/>
      <c r="BZ115" s="24"/>
      <c r="CA115" s="24"/>
      <c r="CB115" s="24"/>
      <c r="CC115" s="205"/>
      <c r="CD115" s="205"/>
      <c r="CH115" s="24"/>
      <c r="CI115" s="24"/>
      <c r="CJ115" s="24"/>
      <c r="CK115" s="169"/>
      <c r="CL115" s="169"/>
      <c r="CM115" s="24"/>
      <c r="CX115" s="164"/>
      <c r="CY115" s="164"/>
      <c r="DB115" s="271"/>
      <c r="DC115" s="164"/>
      <c r="DK115" s="277"/>
      <c r="DL115" s="276"/>
      <c r="DM115" s="276"/>
      <c r="DN115" s="276"/>
      <c r="DO115" s="277"/>
      <c r="DP115" s="281"/>
      <c r="DQ115" s="225"/>
      <c r="DR115" s="225"/>
      <c r="DS115" s="226"/>
      <c r="DT115" s="164"/>
      <c r="DU115" s="164"/>
      <c r="EA115" s="164"/>
      <c r="EB115" s="164"/>
    </row>
    <row r="116" spans="1:132" hidden="1">
      <c r="A116" s="654"/>
      <c r="B116" s="129" t="s">
        <v>68</v>
      </c>
      <c r="C116" s="129"/>
      <c r="D116" s="129"/>
      <c r="E116" s="129"/>
      <c r="F116" s="24"/>
      <c r="G116" s="24"/>
      <c r="H116" s="24"/>
      <c r="I116" s="24"/>
      <c r="J116" s="24"/>
      <c r="K116" s="24"/>
      <c r="L116" s="24"/>
      <c r="M116" s="24"/>
      <c r="N116" s="24"/>
      <c r="O116" s="24"/>
      <c r="P116" s="24"/>
      <c r="Q116" s="24"/>
      <c r="R116" s="24"/>
      <c r="S116" s="24"/>
      <c r="T116" s="24"/>
      <c r="U116" s="24"/>
      <c r="V116" s="24"/>
      <c r="BB116" s="129"/>
      <c r="BG116" s="24"/>
      <c r="BK116" s="24"/>
      <c r="BL116" s="24"/>
      <c r="BM116" s="24"/>
      <c r="BN116" s="24"/>
      <c r="BO116" s="24"/>
      <c r="BP116" s="24"/>
      <c r="BQ116" s="24"/>
      <c r="BR116" s="140"/>
      <c r="BS116" s="24"/>
      <c r="BT116" s="24"/>
      <c r="BU116" s="24"/>
      <c r="BV116" s="24"/>
      <c r="BW116" s="24"/>
      <c r="BX116" s="24"/>
      <c r="BY116" s="161">
        <v>1</v>
      </c>
      <c r="BZ116" s="161">
        <v>2</v>
      </c>
      <c r="CA116" s="161">
        <v>3</v>
      </c>
      <c r="CB116" s="161">
        <v>4</v>
      </c>
      <c r="CC116" s="205"/>
      <c r="CD116" s="205"/>
      <c r="CH116" s="24"/>
      <c r="CI116" s="24"/>
      <c r="CJ116" s="24"/>
      <c r="CK116" s="169"/>
      <c r="CL116" s="169"/>
      <c r="CM116" s="24"/>
      <c r="CX116" s="164"/>
      <c r="CY116" s="164"/>
      <c r="DB116" s="271"/>
      <c r="DC116" s="164"/>
      <c r="DK116" s="277"/>
      <c r="DL116" s="276"/>
      <c r="DM116" s="276"/>
      <c r="DN116" s="276"/>
      <c r="DO116" s="277"/>
      <c r="DP116" s="281"/>
      <c r="DQ116" s="225"/>
      <c r="DR116" s="225"/>
      <c r="DS116" s="226"/>
      <c r="DT116" s="164"/>
      <c r="DU116" s="164"/>
      <c r="EA116" s="164"/>
      <c r="EB116" s="164"/>
    </row>
    <row r="117" spans="1:132" hidden="1">
      <c r="A117" s="654"/>
      <c r="B117" s="129"/>
      <c r="C117" s="129"/>
      <c r="D117" s="129"/>
      <c r="E117" s="129"/>
      <c r="F117" s="24"/>
      <c r="G117" s="24"/>
      <c r="H117" s="24"/>
      <c r="I117" s="24"/>
      <c r="J117" s="24"/>
      <c r="K117" s="24"/>
      <c r="L117" s="24"/>
      <c r="M117" s="24"/>
      <c r="N117" s="24"/>
      <c r="O117" s="24"/>
      <c r="P117" s="24"/>
      <c r="Q117" s="24"/>
      <c r="R117" s="24"/>
      <c r="S117" s="24"/>
      <c r="T117" s="24"/>
      <c r="U117" s="24"/>
      <c r="V117" s="24"/>
      <c r="BB117" s="129"/>
      <c r="BG117" s="24"/>
      <c r="BK117" s="24"/>
      <c r="BL117" s="140"/>
      <c r="BM117" s="24"/>
      <c r="BN117" s="24"/>
      <c r="BO117" s="24"/>
      <c r="BP117" s="24"/>
      <c r="BQ117" s="24"/>
      <c r="BR117" s="24"/>
      <c r="BS117" s="24"/>
      <c r="BT117" s="24"/>
      <c r="BU117" s="24"/>
      <c r="BV117" s="24"/>
      <c r="BW117" s="24"/>
      <c r="BX117" s="24"/>
      <c r="BY117" s="24"/>
      <c r="BZ117" s="24"/>
      <c r="CA117" s="24"/>
      <c r="CB117" s="24"/>
      <c r="CC117" s="205"/>
      <c r="CD117" s="205"/>
      <c r="CE117" s="24"/>
      <c r="CF117" s="24"/>
      <c r="CG117" s="24"/>
      <c r="CH117" s="24"/>
      <c r="CI117" s="24"/>
      <c r="CJ117" s="24"/>
      <c r="CK117" s="169"/>
      <c r="CL117" s="169"/>
      <c r="CM117" s="24"/>
      <c r="CX117" s="164"/>
      <c r="CY117" s="164"/>
      <c r="DB117" s="271"/>
      <c r="DC117" s="164"/>
      <c r="DK117" s="277"/>
      <c r="DL117" s="276"/>
      <c r="DM117" s="276"/>
      <c r="DN117" s="276"/>
      <c r="DO117" s="277"/>
      <c r="DP117" s="281"/>
      <c r="DQ117" s="225"/>
      <c r="DR117" s="225"/>
      <c r="DS117" s="226"/>
      <c r="DT117" s="164"/>
      <c r="DU117" s="164"/>
      <c r="EA117" s="164"/>
      <c r="EB117" s="164"/>
    </row>
    <row r="118" spans="1:132" hidden="1">
      <c r="A118" s="654"/>
      <c r="B118" s="129" t="s">
        <v>78</v>
      </c>
      <c r="C118" s="129"/>
      <c r="D118" s="129"/>
      <c r="E118" s="129"/>
      <c r="F118" s="24"/>
      <c r="G118" s="24"/>
      <c r="H118" s="24"/>
      <c r="I118" s="24"/>
      <c r="J118" s="24"/>
      <c r="K118" s="24"/>
      <c r="L118" s="24"/>
      <c r="M118" s="24"/>
      <c r="N118" s="24"/>
      <c r="O118" s="24"/>
      <c r="P118" s="24"/>
      <c r="Q118" s="24"/>
      <c r="R118" s="24"/>
      <c r="S118" s="24"/>
      <c r="T118" s="24"/>
      <c r="U118" s="24"/>
      <c r="V118" s="24"/>
      <c r="BB118" s="129"/>
      <c r="BG118" s="24"/>
      <c r="BK118" s="24"/>
      <c r="BL118" s="24"/>
      <c r="BM118" s="24"/>
      <c r="BN118" s="24"/>
      <c r="BO118" s="24"/>
      <c r="BP118" s="24"/>
      <c r="BQ118" s="24"/>
      <c r="BR118" s="24"/>
      <c r="BS118" s="24"/>
      <c r="BT118" s="24"/>
      <c r="BU118" s="24"/>
      <c r="BW118" s="24"/>
      <c r="BX118" s="24"/>
      <c r="BY118" s="24"/>
      <c r="BZ118" s="24"/>
      <c r="CA118" s="24"/>
      <c r="CB118" s="24"/>
      <c r="CC118" s="169"/>
      <c r="CD118" s="169"/>
      <c r="CE118" s="161">
        <v>1</v>
      </c>
      <c r="CF118" s="161">
        <v>2</v>
      </c>
      <c r="CG118" s="161">
        <v>3</v>
      </c>
      <c r="CH118" s="161">
        <v>4</v>
      </c>
      <c r="CI118" s="161">
        <v>5</v>
      </c>
      <c r="CJ118" s="161">
        <v>6</v>
      </c>
      <c r="CK118" s="181">
        <v>7</v>
      </c>
      <c r="CL118" s="181">
        <v>8</v>
      </c>
      <c r="CX118" s="164"/>
      <c r="CY118" s="164"/>
      <c r="DB118" s="271"/>
      <c r="DC118" s="164"/>
      <c r="DK118" s="277"/>
      <c r="DL118" s="276"/>
      <c r="DM118" s="276"/>
      <c r="DN118" s="276"/>
      <c r="DO118" s="277"/>
      <c r="DP118" s="281"/>
      <c r="DQ118" s="225"/>
      <c r="DR118" s="225"/>
      <c r="DS118" s="226"/>
      <c r="DT118" s="164"/>
      <c r="DU118" s="164"/>
      <c r="EA118" s="164"/>
      <c r="EB118" s="164"/>
    </row>
    <row r="119" spans="1:132" hidden="1">
      <c r="A119" s="654"/>
      <c r="B119" s="129" t="s">
        <v>93</v>
      </c>
      <c r="C119" s="129"/>
      <c r="D119" s="129"/>
      <c r="E119" s="129"/>
      <c r="F119" s="24"/>
      <c r="G119" s="24"/>
      <c r="H119" s="24"/>
      <c r="I119" s="24"/>
      <c r="J119" s="24"/>
      <c r="K119" s="24"/>
      <c r="L119" s="24"/>
      <c r="M119" s="24"/>
      <c r="N119" s="24"/>
      <c r="O119" s="24"/>
      <c r="P119" s="24"/>
      <c r="Q119" s="24"/>
      <c r="R119" s="24"/>
      <c r="S119" s="24"/>
      <c r="T119" s="24"/>
      <c r="U119" s="24"/>
      <c r="V119" s="24"/>
      <c r="BB119" s="129"/>
      <c r="BG119" s="24"/>
      <c r="BK119" s="24"/>
      <c r="BL119" s="24"/>
      <c r="BM119" s="24"/>
      <c r="BN119" s="24"/>
      <c r="BO119" s="24"/>
      <c r="BP119" s="24"/>
      <c r="BQ119" s="24"/>
      <c r="BR119" s="24"/>
      <c r="BS119" s="24"/>
      <c r="BT119" s="24"/>
      <c r="BU119" s="24"/>
      <c r="CC119" s="169"/>
      <c r="CD119" s="169"/>
      <c r="CE119" s="161">
        <v>1</v>
      </c>
      <c r="CF119" s="161">
        <v>2</v>
      </c>
      <c r="CG119" s="24"/>
      <c r="CH119" s="24"/>
      <c r="CI119" s="24"/>
      <c r="CJ119" s="24"/>
      <c r="CK119" s="169"/>
      <c r="CL119" s="169"/>
      <c r="CX119" s="164"/>
      <c r="CY119" s="164"/>
      <c r="DB119" s="271"/>
      <c r="DC119" s="164"/>
      <c r="DK119" s="277"/>
      <c r="DL119" s="276"/>
      <c r="DM119" s="276"/>
      <c r="DN119" s="276"/>
      <c r="DO119" s="277"/>
      <c r="DP119" s="281"/>
      <c r="DQ119" s="225"/>
      <c r="DR119" s="225"/>
      <c r="DS119" s="226"/>
      <c r="DT119" s="164"/>
      <c r="DU119" s="164"/>
      <c r="EA119" s="164"/>
      <c r="EB119" s="164"/>
    </row>
    <row r="120" spans="1:132" hidden="1">
      <c r="A120" s="654"/>
      <c r="B120" s="129" t="s">
        <v>96</v>
      </c>
      <c r="C120" s="129"/>
      <c r="D120" s="129"/>
      <c r="E120" s="129"/>
      <c r="F120" s="24"/>
      <c r="G120" s="24"/>
      <c r="H120" s="24"/>
      <c r="I120" s="24"/>
      <c r="J120" s="24"/>
      <c r="K120" s="24"/>
      <c r="L120" s="24"/>
      <c r="M120" s="24"/>
      <c r="N120" s="24"/>
      <c r="O120" s="24"/>
      <c r="P120" s="24"/>
      <c r="Q120" s="24"/>
      <c r="R120" s="24"/>
      <c r="S120" s="24"/>
      <c r="T120" s="24"/>
      <c r="U120" s="24"/>
      <c r="V120" s="24"/>
      <c r="BB120" s="129"/>
      <c r="BG120" s="24"/>
      <c r="BK120" s="24"/>
      <c r="BL120" s="24"/>
      <c r="BM120" s="24"/>
      <c r="BN120" s="24"/>
      <c r="BO120" s="24"/>
      <c r="BP120" s="24"/>
      <c r="BQ120" s="24"/>
      <c r="BR120" s="24"/>
      <c r="BS120" s="24"/>
      <c r="BT120" s="24"/>
      <c r="BU120" s="24"/>
      <c r="CC120" s="169"/>
      <c r="CD120" s="169"/>
      <c r="CE120" s="24"/>
      <c r="CF120" s="24"/>
      <c r="CG120" s="161">
        <v>3</v>
      </c>
      <c r="CH120" s="24"/>
      <c r="CI120" s="24"/>
      <c r="CJ120" s="24"/>
      <c r="CK120" s="169"/>
      <c r="CL120" s="169"/>
      <c r="CX120" s="164"/>
      <c r="CY120" s="164"/>
      <c r="DB120" s="271"/>
      <c r="DC120" s="164"/>
      <c r="DK120" s="277"/>
      <c r="DL120" s="276"/>
      <c r="DM120" s="276"/>
      <c r="DN120" s="276"/>
      <c r="DO120" s="277"/>
      <c r="DP120" s="281"/>
      <c r="DQ120" s="225"/>
      <c r="DR120" s="225"/>
      <c r="DS120" s="226"/>
      <c r="DT120" s="164"/>
      <c r="DU120" s="164"/>
      <c r="EA120" s="164"/>
      <c r="EB120" s="164"/>
    </row>
    <row r="121" spans="1:132" hidden="1">
      <c r="A121" s="654"/>
      <c r="B121" s="129" t="s">
        <v>94</v>
      </c>
      <c r="C121" s="129"/>
      <c r="D121" s="129"/>
      <c r="E121" s="129"/>
      <c r="F121" s="24"/>
      <c r="G121" s="24"/>
      <c r="H121" s="24"/>
      <c r="I121" s="24"/>
      <c r="J121" s="24"/>
      <c r="K121" s="24"/>
      <c r="L121" s="24"/>
      <c r="M121" s="24"/>
      <c r="N121" s="24"/>
      <c r="O121" s="24"/>
      <c r="P121" s="24"/>
      <c r="Q121" s="24"/>
      <c r="R121" s="24"/>
      <c r="S121" s="24"/>
      <c r="T121" s="24"/>
      <c r="U121" s="24"/>
      <c r="V121" s="24"/>
      <c r="BB121" s="129"/>
      <c r="BG121" s="24"/>
      <c r="BK121" s="24"/>
      <c r="BL121" s="24"/>
      <c r="BM121" s="24"/>
      <c r="BN121" s="24"/>
      <c r="BO121" s="24"/>
      <c r="BP121" s="24"/>
      <c r="BQ121" s="24"/>
      <c r="BR121" s="24"/>
      <c r="BS121" s="24"/>
      <c r="BT121" s="24"/>
      <c r="BU121" s="24"/>
      <c r="CC121" s="169"/>
      <c r="CD121" s="169"/>
      <c r="CE121" s="24"/>
      <c r="CF121" s="24"/>
      <c r="CG121" s="24"/>
      <c r="CH121" s="161">
        <v>4</v>
      </c>
      <c r="CI121" s="161">
        <v>5</v>
      </c>
      <c r="CJ121" s="24"/>
      <c r="CK121" s="169"/>
      <c r="CL121" s="169"/>
      <c r="CX121" s="164"/>
      <c r="CY121" s="164"/>
      <c r="DB121" s="271"/>
      <c r="DC121" s="164"/>
      <c r="DK121" s="277"/>
      <c r="DL121" s="276"/>
      <c r="DM121" s="276"/>
      <c r="DN121" s="276"/>
      <c r="DO121" s="277"/>
      <c r="DP121" s="281"/>
      <c r="DQ121" s="225"/>
      <c r="DR121" s="225"/>
      <c r="DS121" s="226"/>
      <c r="DT121" s="164"/>
      <c r="DU121" s="164"/>
      <c r="EA121" s="164"/>
      <c r="EB121" s="164"/>
    </row>
    <row r="122" spans="1:132" hidden="1">
      <c r="A122" s="654"/>
      <c r="B122" s="129" t="s">
        <v>96</v>
      </c>
      <c r="C122" s="129"/>
      <c r="D122" s="129"/>
      <c r="E122" s="129"/>
      <c r="F122" s="24"/>
      <c r="G122" s="24"/>
      <c r="H122" s="24"/>
      <c r="I122" s="24"/>
      <c r="J122" s="24"/>
      <c r="K122" s="24"/>
      <c r="L122" s="24"/>
      <c r="M122" s="24"/>
      <c r="N122" s="24"/>
      <c r="O122" s="24"/>
      <c r="P122" s="24"/>
      <c r="Q122" s="24"/>
      <c r="R122" s="24"/>
      <c r="S122" s="24"/>
      <c r="T122" s="24"/>
      <c r="U122" s="24"/>
      <c r="V122" s="24"/>
      <c r="BB122" s="129"/>
      <c r="BG122" s="24"/>
      <c r="BK122" s="24"/>
      <c r="BL122" s="24"/>
      <c r="BM122" s="24"/>
      <c r="BN122" s="24"/>
      <c r="BO122" s="24"/>
      <c r="BP122" s="24"/>
      <c r="BQ122" s="24"/>
      <c r="BR122" s="24"/>
      <c r="BS122" s="24"/>
      <c r="BT122" s="24"/>
      <c r="BU122" s="24"/>
      <c r="CC122" s="169"/>
      <c r="CD122" s="169"/>
      <c r="CE122" s="24"/>
      <c r="CF122" s="24"/>
      <c r="CG122" s="24"/>
      <c r="CH122" s="24"/>
      <c r="CI122" s="24"/>
      <c r="CJ122" s="161">
        <v>6</v>
      </c>
      <c r="CK122" s="169"/>
      <c r="CL122" s="169"/>
      <c r="CX122" s="164"/>
      <c r="CY122" s="164"/>
      <c r="DB122" s="271"/>
      <c r="DC122" s="164"/>
      <c r="DK122" s="277"/>
      <c r="DL122" s="276"/>
      <c r="DM122" s="276"/>
      <c r="DN122" s="276"/>
      <c r="DO122" s="277"/>
      <c r="DP122" s="281"/>
      <c r="DQ122" s="225"/>
      <c r="DR122" s="225"/>
      <c r="DS122" s="226"/>
      <c r="DT122" s="164"/>
      <c r="DU122" s="164"/>
      <c r="EA122" s="164"/>
      <c r="EB122" s="164"/>
    </row>
    <row r="123" spans="1:132" hidden="1">
      <c r="A123" s="654"/>
      <c r="B123" s="129" t="s">
        <v>95</v>
      </c>
      <c r="C123" s="129"/>
      <c r="D123" s="129"/>
      <c r="E123" s="129"/>
      <c r="F123" s="24"/>
      <c r="G123" s="24"/>
      <c r="H123" s="24"/>
      <c r="I123" s="24"/>
      <c r="J123" s="24"/>
      <c r="K123" s="24"/>
      <c r="L123" s="24"/>
      <c r="M123" s="24"/>
      <c r="N123" s="24"/>
      <c r="O123" s="24"/>
      <c r="P123" s="24"/>
      <c r="Q123" s="24"/>
      <c r="R123" s="24"/>
      <c r="S123" s="24"/>
      <c r="T123" s="24"/>
      <c r="U123" s="24"/>
      <c r="V123" s="24"/>
      <c r="BB123" s="129"/>
      <c r="BG123" s="24"/>
      <c r="BK123" s="24"/>
      <c r="BL123" s="24"/>
      <c r="BM123" s="24"/>
      <c r="BN123" s="24"/>
      <c r="BO123" s="24"/>
      <c r="BP123" s="24"/>
      <c r="BQ123" s="24"/>
      <c r="BR123" s="24"/>
      <c r="BS123" s="24"/>
      <c r="BT123" s="24"/>
      <c r="BU123" s="24"/>
      <c r="CC123" s="169"/>
      <c r="CD123" s="169"/>
      <c r="CE123" s="24"/>
      <c r="CF123" s="24"/>
      <c r="CG123" s="24"/>
      <c r="CH123" s="24"/>
      <c r="CI123" s="24"/>
      <c r="CJ123" s="24"/>
      <c r="CK123" s="181">
        <v>7</v>
      </c>
      <c r="CL123" s="181">
        <v>8</v>
      </c>
      <c r="CX123" s="164"/>
      <c r="CY123" s="164"/>
      <c r="DB123" s="271"/>
      <c r="DC123" s="164"/>
      <c r="DK123" s="277"/>
      <c r="DL123" s="276"/>
      <c r="DM123" s="276"/>
      <c r="DN123" s="276"/>
      <c r="DO123" s="277"/>
      <c r="DP123" s="281"/>
      <c r="DQ123" s="225"/>
      <c r="DR123" s="225"/>
      <c r="DS123" s="226"/>
      <c r="DT123" s="164"/>
      <c r="DU123" s="164"/>
      <c r="EA123" s="164"/>
      <c r="EB123" s="164"/>
    </row>
    <row r="124" spans="1:132" hidden="1">
      <c r="A124" s="654"/>
      <c r="B124" s="129"/>
      <c r="C124" s="129"/>
      <c r="D124" s="129"/>
      <c r="E124" s="129"/>
      <c r="F124" s="24"/>
      <c r="G124" s="24"/>
      <c r="H124" s="24"/>
      <c r="I124" s="24"/>
      <c r="J124" s="24"/>
      <c r="K124" s="24"/>
      <c r="L124" s="24"/>
      <c r="M124" s="24"/>
      <c r="N124" s="24"/>
      <c r="O124" s="24"/>
      <c r="P124" s="24"/>
      <c r="Q124" s="24"/>
      <c r="R124" s="24"/>
      <c r="S124" s="24"/>
      <c r="T124" s="24"/>
      <c r="U124" s="24"/>
      <c r="V124" s="24"/>
      <c r="BB124" s="129"/>
      <c r="BG124" s="24"/>
      <c r="BK124" s="24"/>
      <c r="BL124" s="24"/>
      <c r="BM124" s="24"/>
      <c r="BN124" s="24"/>
      <c r="BO124" s="24"/>
      <c r="BP124" s="24"/>
      <c r="BQ124" s="24"/>
      <c r="BR124" s="24"/>
      <c r="BS124" s="24"/>
      <c r="BT124" s="24"/>
      <c r="BU124" s="24"/>
      <c r="BW124" s="24"/>
      <c r="BX124" s="24"/>
      <c r="BY124" s="24"/>
      <c r="BZ124" s="24"/>
      <c r="CA124" s="24"/>
      <c r="CB124" s="24"/>
      <c r="CC124" s="169"/>
      <c r="CD124" s="169"/>
      <c r="CE124" s="24"/>
      <c r="CF124" s="24"/>
      <c r="CG124" s="24"/>
      <c r="CH124" s="24"/>
      <c r="CI124" s="24"/>
      <c r="CJ124" s="24"/>
      <c r="CK124" s="164"/>
      <c r="CL124" s="164"/>
      <c r="CX124" s="164"/>
      <c r="CY124" s="164"/>
      <c r="DB124" s="271"/>
      <c r="DC124" s="164"/>
      <c r="DK124" s="277"/>
      <c r="DL124" s="276"/>
      <c r="DM124" s="276"/>
      <c r="DN124" s="276"/>
      <c r="DO124" s="277"/>
      <c r="DP124" s="281"/>
      <c r="DQ124" s="225"/>
      <c r="DR124" s="225"/>
      <c r="DS124" s="226"/>
      <c r="DT124" s="164"/>
      <c r="DU124" s="164"/>
      <c r="EA124" s="164"/>
      <c r="EB124" s="164"/>
    </row>
    <row r="125" spans="1:132" hidden="1">
      <c r="A125" s="654"/>
      <c r="B125" s="129" t="s">
        <v>79</v>
      </c>
      <c r="C125" s="129"/>
      <c r="D125" s="129"/>
      <c r="E125" s="129"/>
      <c r="F125" s="24"/>
      <c r="G125" s="24"/>
      <c r="H125" s="24"/>
      <c r="I125" s="24"/>
      <c r="J125" s="24"/>
      <c r="K125" s="24"/>
      <c r="L125" s="24"/>
      <c r="M125" s="24"/>
      <c r="N125" s="24"/>
      <c r="O125" s="24"/>
      <c r="P125" s="24"/>
      <c r="Q125" s="24"/>
      <c r="R125" s="24"/>
      <c r="S125" s="24"/>
      <c r="T125" s="24"/>
      <c r="U125" s="24"/>
      <c r="V125" s="24"/>
      <c r="BB125" s="129"/>
      <c r="BG125" s="24"/>
      <c r="BK125" s="24"/>
      <c r="CB125" s="24"/>
      <c r="CC125" s="169"/>
      <c r="CD125" s="169"/>
      <c r="CE125" s="161">
        <v>1</v>
      </c>
      <c r="CF125" s="161">
        <v>2</v>
      </c>
      <c r="CG125" s="161">
        <v>3</v>
      </c>
      <c r="CH125" s="161">
        <v>4</v>
      </c>
      <c r="CI125" s="161">
        <v>5</v>
      </c>
      <c r="CJ125" s="161">
        <v>6</v>
      </c>
      <c r="CK125" s="181">
        <v>7</v>
      </c>
      <c r="CL125" s="181">
        <v>8</v>
      </c>
      <c r="CM125" s="24"/>
      <c r="CN125" s="24"/>
      <c r="CO125" s="24"/>
      <c r="CX125" s="164"/>
      <c r="CY125" s="164"/>
      <c r="DB125" s="271"/>
      <c r="DC125" s="164"/>
      <c r="DK125" s="277"/>
      <c r="DL125" s="276"/>
      <c r="DM125" s="276"/>
      <c r="DN125" s="276"/>
      <c r="DO125" s="277"/>
      <c r="DP125" s="281"/>
      <c r="DQ125" s="225"/>
      <c r="DR125" s="225"/>
      <c r="DS125" s="226"/>
      <c r="DT125" s="164"/>
      <c r="DU125" s="164"/>
      <c r="EA125" s="164"/>
      <c r="EB125" s="164"/>
    </row>
    <row r="126" spans="1:132" hidden="1">
      <c r="A126" s="654"/>
      <c r="B126" s="129" t="s">
        <v>97</v>
      </c>
      <c r="C126" s="129"/>
      <c r="D126" s="129"/>
      <c r="E126" s="129"/>
      <c r="F126" s="24"/>
      <c r="G126" s="24"/>
      <c r="H126" s="24"/>
      <c r="I126" s="24"/>
      <c r="J126" s="24"/>
      <c r="K126" s="24"/>
      <c r="L126" s="24"/>
      <c r="M126" s="24"/>
      <c r="N126" s="24"/>
      <c r="O126" s="24"/>
      <c r="P126" s="24"/>
      <c r="Q126" s="24"/>
      <c r="R126" s="24"/>
      <c r="S126" s="24"/>
      <c r="T126" s="24"/>
      <c r="U126" s="24"/>
      <c r="V126" s="24"/>
      <c r="BB126" s="129"/>
      <c r="BG126" s="24"/>
      <c r="BK126" s="24"/>
      <c r="CB126" s="24"/>
      <c r="CC126" s="169"/>
      <c r="CD126" s="169"/>
      <c r="CE126" s="161">
        <v>1</v>
      </c>
      <c r="CF126" s="161">
        <v>2</v>
      </c>
      <c r="CG126" s="24"/>
      <c r="CH126" s="24"/>
      <c r="CI126" s="24"/>
      <c r="CJ126" s="24"/>
      <c r="CK126" s="169"/>
      <c r="CL126" s="169"/>
      <c r="CM126" s="24"/>
      <c r="CN126" s="24"/>
      <c r="CO126" s="24"/>
      <c r="CX126" s="164"/>
      <c r="CY126" s="164"/>
      <c r="DB126" s="271"/>
      <c r="DC126" s="164"/>
      <c r="DK126" s="277"/>
      <c r="DL126" s="276"/>
      <c r="DM126" s="276"/>
      <c r="DN126" s="276"/>
      <c r="DO126" s="277"/>
      <c r="DP126" s="281"/>
      <c r="DQ126" s="225"/>
      <c r="DR126" s="225"/>
      <c r="DS126" s="226"/>
      <c r="DT126" s="164"/>
      <c r="DU126" s="164"/>
      <c r="EA126" s="164"/>
      <c r="EB126" s="164"/>
    </row>
    <row r="127" spans="1:132" hidden="1">
      <c r="A127" s="654"/>
      <c r="B127" s="129" t="s">
        <v>96</v>
      </c>
      <c r="C127" s="129"/>
      <c r="D127" s="129"/>
      <c r="E127" s="129"/>
      <c r="F127" s="24"/>
      <c r="G127" s="24"/>
      <c r="H127" s="24"/>
      <c r="I127" s="24"/>
      <c r="J127" s="24"/>
      <c r="K127" s="24"/>
      <c r="L127" s="24"/>
      <c r="M127" s="24"/>
      <c r="N127" s="24"/>
      <c r="O127" s="24"/>
      <c r="P127" s="24"/>
      <c r="Q127" s="24"/>
      <c r="R127" s="24"/>
      <c r="S127" s="24"/>
      <c r="T127" s="24"/>
      <c r="U127" s="24"/>
      <c r="V127" s="24"/>
      <c r="BB127" s="129"/>
      <c r="BG127" s="24"/>
      <c r="BK127" s="24"/>
      <c r="CB127" s="24"/>
      <c r="CC127" s="169"/>
      <c r="CD127" s="169"/>
      <c r="CE127" s="24"/>
      <c r="CF127" s="24"/>
      <c r="CG127" s="161">
        <v>3</v>
      </c>
      <c r="CH127" s="24"/>
      <c r="CI127" s="24"/>
      <c r="CJ127" s="24"/>
      <c r="CK127" s="169"/>
      <c r="CL127" s="169"/>
      <c r="CM127" s="24"/>
      <c r="CN127" s="24"/>
      <c r="CO127" s="24"/>
      <c r="CX127" s="164"/>
      <c r="CY127" s="164"/>
      <c r="DB127" s="271"/>
      <c r="DC127" s="164"/>
      <c r="DK127" s="277"/>
      <c r="DL127" s="276"/>
      <c r="DM127" s="276"/>
      <c r="DN127" s="276"/>
      <c r="DO127" s="277"/>
      <c r="DP127" s="281"/>
      <c r="DQ127" s="225"/>
      <c r="DR127" s="225"/>
      <c r="DS127" s="226"/>
      <c r="DT127" s="164"/>
      <c r="DU127" s="164"/>
      <c r="EA127" s="164"/>
      <c r="EB127" s="164"/>
    </row>
    <row r="128" spans="1:132" hidden="1">
      <c r="A128" s="654"/>
      <c r="B128" s="129" t="s">
        <v>98</v>
      </c>
      <c r="C128" s="129"/>
      <c r="D128" s="129"/>
      <c r="E128" s="129"/>
      <c r="F128" s="24"/>
      <c r="G128" s="24"/>
      <c r="H128" s="24"/>
      <c r="I128" s="24"/>
      <c r="J128" s="24"/>
      <c r="K128" s="24"/>
      <c r="L128" s="24"/>
      <c r="M128" s="24"/>
      <c r="N128" s="24"/>
      <c r="O128" s="24"/>
      <c r="P128" s="24"/>
      <c r="Q128" s="24"/>
      <c r="R128" s="24"/>
      <c r="S128" s="24"/>
      <c r="T128" s="24"/>
      <c r="U128" s="24"/>
      <c r="V128" s="24"/>
      <c r="BB128" s="129"/>
      <c r="BG128" s="24"/>
      <c r="BK128" s="24"/>
      <c r="CB128" s="24"/>
      <c r="CC128" s="169"/>
      <c r="CD128" s="169"/>
      <c r="CE128" s="24"/>
      <c r="CF128" s="24"/>
      <c r="CG128" s="24"/>
      <c r="CH128" s="161">
        <v>4</v>
      </c>
      <c r="CI128" s="161">
        <v>5</v>
      </c>
      <c r="CJ128" s="24"/>
      <c r="CK128" s="169"/>
      <c r="CL128" s="169"/>
      <c r="CM128" s="24"/>
      <c r="CN128" s="24"/>
      <c r="CO128" s="24"/>
      <c r="CX128" s="164"/>
      <c r="CY128" s="164"/>
      <c r="DB128" s="271"/>
      <c r="DC128" s="164"/>
      <c r="DK128" s="277"/>
      <c r="DL128" s="276"/>
      <c r="DM128" s="276"/>
      <c r="DN128" s="276"/>
      <c r="DO128" s="277"/>
      <c r="DP128" s="281"/>
      <c r="DQ128" s="225"/>
      <c r="DR128" s="225"/>
      <c r="DS128" s="226"/>
      <c r="DT128" s="164"/>
      <c r="DU128" s="164"/>
      <c r="EA128" s="164"/>
      <c r="EB128" s="164"/>
    </row>
    <row r="129" spans="1:132" hidden="1">
      <c r="A129" s="654"/>
      <c r="B129" s="129" t="s">
        <v>96</v>
      </c>
      <c r="C129" s="129"/>
      <c r="D129" s="129"/>
      <c r="E129" s="129"/>
      <c r="F129" s="24"/>
      <c r="G129" s="24"/>
      <c r="H129" s="24"/>
      <c r="I129" s="24"/>
      <c r="J129" s="24"/>
      <c r="K129" s="24"/>
      <c r="L129" s="24"/>
      <c r="M129" s="24"/>
      <c r="N129" s="24"/>
      <c r="O129" s="24"/>
      <c r="P129" s="24"/>
      <c r="Q129" s="24"/>
      <c r="R129" s="24"/>
      <c r="S129" s="24"/>
      <c r="T129" s="24"/>
      <c r="U129" s="24"/>
      <c r="V129" s="24"/>
      <c r="BB129" s="129"/>
      <c r="BG129" s="24"/>
      <c r="BK129" s="24"/>
      <c r="BL129" s="24"/>
      <c r="BM129" s="24"/>
      <c r="BN129" s="24"/>
      <c r="BO129" s="24"/>
      <c r="BP129" s="24"/>
      <c r="BQ129" s="24"/>
      <c r="BR129" s="24"/>
      <c r="BS129" s="24"/>
      <c r="BT129" s="24"/>
      <c r="BU129" s="24"/>
      <c r="BV129" s="24"/>
      <c r="BW129" s="24"/>
      <c r="BX129" s="24"/>
      <c r="BY129" s="24"/>
      <c r="BZ129" s="24"/>
      <c r="CA129" s="24"/>
      <c r="CC129" s="169"/>
      <c r="CD129" s="169"/>
      <c r="CE129" s="24"/>
      <c r="CF129" s="24"/>
      <c r="CG129" s="24"/>
      <c r="CH129" s="24"/>
      <c r="CI129" s="24"/>
      <c r="CJ129" s="161">
        <v>6</v>
      </c>
      <c r="CK129" s="169"/>
      <c r="CL129" s="169"/>
      <c r="CX129" s="164"/>
      <c r="CY129" s="164"/>
      <c r="DB129" s="271"/>
      <c r="DC129" s="164"/>
      <c r="DK129" s="277"/>
      <c r="DL129" s="276"/>
      <c r="DM129" s="276"/>
      <c r="DN129" s="276"/>
      <c r="DO129" s="277"/>
      <c r="DP129" s="281"/>
      <c r="DQ129" s="225"/>
      <c r="DR129" s="225"/>
      <c r="DS129" s="226"/>
      <c r="DT129" s="164"/>
      <c r="DU129" s="164"/>
      <c r="EA129" s="164"/>
      <c r="EB129" s="164"/>
    </row>
    <row r="130" spans="1:132" hidden="1">
      <c r="A130" s="654"/>
      <c r="B130" s="129" t="s">
        <v>95</v>
      </c>
      <c r="C130" s="129"/>
      <c r="D130" s="129"/>
      <c r="E130" s="129"/>
      <c r="F130" s="24"/>
      <c r="G130" s="24"/>
      <c r="H130" s="24"/>
      <c r="I130" s="24"/>
      <c r="J130" s="24"/>
      <c r="K130" s="24"/>
      <c r="L130" s="24"/>
      <c r="M130" s="24"/>
      <c r="N130" s="24"/>
      <c r="O130" s="24"/>
      <c r="P130" s="24"/>
      <c r="Q130" s="24"/>
      <c r="R130" s="24"/>
      <c r="S130" s="24"/>
      <c r="T130" s="24"/>
      <c r="U130" s="24"/>
      <c r="V130" s="24"/>
      <c r="BB130" s="129"/>
      <c r="BG130" s="24"/>
      <c r="BK130" s="24"/>
      <c r="BL130" s="24"/>
      <c r="BM130" s="24"/>
      <c r="BN130" s="24"/>
      <c r="BO130" s="24"/>
      <c r="BP130" s="24"/>
      <c r="BQ130" s="24"/>
      <c r="BR130" s="24"/>
      <c r="BS130" s="24"/>
      <c r="BT130" s="24"/>
      <c r="BU130" s="24"/>
      <c r="CC130" s="169"/>
      <c r="CD130" s="169"/>
      <c r="CE130" s="24"/>
      <c r="CF130" s="24"/>
      <c r="CG130" s="24"/>
      <c r="CH130" s="24"/>
      <c r="CI130" s="24"/>
      <c r="CJ130" s="24"/>
      <c r="CK130" s="181">
        <v>7</v>
      </c>
      <c r="CL130" s="181">
        <v>8</v>
      </c>
      <c r="CX130" s="164"/>
      <c r="CY130" s="164"/>
      <c r="DB130" s="271"/>
      <c r="DC130" s="164"/>
      <c r="DK130" s="277"/>
      <c r="DL130" s="276"/>
      <c r="DM130" s="276"/>
      <c r="DN130" s="276"/>
      <c r="DO130" s="277"/>
      <c r="DP130" s="281"/>
      <c r="DQ130" s="225"/>
      <c r="DR130" s="225"/>
      <c r="DS130" s="226"/>
      <c r="DT130" s="164"/>
      <c r="DU130" s="164"/>
      <c r="EA130" s="164"/>
      <c r="EB130" s="164"/>
    </row>
    <row r="131" spans="1:132" hidden="1">
      <c r="A131" s="654"/>
      <c r="B131" s="129"/>
      <c r="C131" s="129"/>
      <c r="D131" s="129"/>
      <c r="E131" s="129"/>
      <c r="F131" s="24"/>
      <c r="G131" s="24"/>
      <c r="H131" s="24"/>
      <c r="I131" s="24"/>
      <c r="J131" s="24"/>
      <c r="K131" s="24"/>
      <c r="L131" s="24"/>
      <c r="M131" s="24"/>
      <c r="N131" s="24"/>
      <c r="O131" s="24"/>
      <c r="P131" s="24"/>
      <c r="Q131" s="24"/>
      <c r="R131" s="24"/>
      <c r="S131" s="24"/>
      <c r="T131" s="24"/>
      <c r="U131" s="24"/>
      <c r="V131" s="24"/>
      <c r="BB131" s="129"/>
      <c r="BG131" s="24"/>
      <c r="BK131" s="24"/>
      <c r="BU131" s="24"/>
      <c r="BV131" s="24"/>
      <c r="BW131" s="24"/>
      <c r="BX131" s="24"/>
      <c r="BY131" s="24"/>
      <c r="BZ131" s="24"/>
      <c r="CA131" s="24"/>
      <c r="CB131" s="24"/>
      <c r="CC131" s="169"/>
      <c r="CD131" s="169"/>
      <c r="CK131" s="169"/>
      <c r="CL131" s="169"/>
      <c r="CM131" s="24"/>
      <c r="CN131" s="24"/>
      <c r="CO131" s="24"/>
      <c r="CX131" s="164"/>
      <c r="CY131" s="164"/>
      <c r="DB131" s="271"/>
      <c r="DC131" s="164"/>
      <c r="DK131" s="277"/>
      <c r="DL131" s="276"/>
      <c r="DM131" s="276"/>
      <c r="DN131" s="276"/>
      <c r="DO131" s="277"/>
      <c r="DP131" s="281"/>
      <c r="DQ131" s="225"/>
      <c r="DR131" s="225"/>
      <c r="DS131" s="226"/>
      <c r="DT131" s="164"/>
      <c r="DU131" s="164"/>
      <c r="EA131" s="164"/>
      <c r="EB131" s="164"/>
    </row>
    <row r="132" spans="1:132" hidden="1">
      <c r="A132" s="654"/>
      <c r="B132" s="129" t="s">
        <v>80</v>
      </c>
      <c r="C132" s="129"/>
      <c r="D132" s="129"/>
      <c r="E132" s="129"/>
      <c r="F132" s="24"/>
      <c r="G132" s="24"/>
      <c r="H132" s="24"/>
      <c r="I132" s="24"/>
      <c r="J132" s="24"/>
      <c r="K132" s="24"/>
      <c r="L132" s="24"/>
      <c r="M132" s="24"/>
      <c r="N132" s="24"/>
      <c r="O132" s="24"/>
      <c r="P132" s="24"/>
      <c r="Q132" s="24"/>
      <c r="R132" s="24"/>
      <c r="S132" s="24"/>
      <c r="T132" s="24"/>
      <c r="U132" s="24"/>
      <c r="V132" s="24"/>
      <c r="BB132" s="129"/>
      <c r="BG132" s="24"/>
      <c r="BK132" s="24"/>
      <c r="BU132" s="24"/>
      <c r="BV132" s="24"/>
      <c r="BW132" s="24"/>
      <c r="BX132" s="24"/>
      <c r="BY132" s="24"/>
      <c r="BZ132" s="24"/>
      <c r="CA132" s="24"/>
      <c r="CB132" s="24"/>
      <c r="CC132" s="169"/>
      <c r="CD132" s="169"/>
      <c r="CE132" s="24"/>
      <c r="CF132" s="24"/>
      <c r="CG132" s="24"/>
      <c r="CH132" s="24"/>
      <c r="CI132" s="24"/>
      <c r="CJ132" s="24"/>
      <c r="CK132" s="169"/>
      <c r="CL132" s="169"/>
      <c r="CM132" s="161"/>
      <c r="CN132" s="161"/>
      <c r="CO132" s="161"/>
      <c r="CP132" s="172"/>
      <c r="CQ132" s="172"/>
      <c r="CR132" s="172"/>
      <c r="CS132" s="172"/>
      <c r="CT132" s="172"/>
      <c r="CU132" s="172"/>
      <c r="CX132" s="164"/>
      <c r="CY132" s="164"/>
      <c r="DB132" s="271"/>
      <c r="DC132" s="164"/>
      <c r="DK132" s="277"/>
      <c r="DL132" s="276"/>
      <c r="DM132" s="276"/>
      <c r="DN132" s="276"/>
      <c r="DO132" s="277"/>
      <c r="DP132" s="281"/>
      <c r="DQ132" s="225"/>
      <c r="DR132" s="225"/>
      <c r="DS132" s="226"/>
      <c r="DT132" s="164"/>
      <c r="DU132" s="164"/>
      <c r="EA132" s="164"/>
      <c r="EB132" s="164"/>
    </row>
    <row r="133" spans="1:132" hidden="1">
      <c r="A133" s="654"/>
      <c r="B133" s="129" t="s">
        <v>99</v>
      </c>
      <c r="C133" s="129"/>
      <c r="D133" s="129"/>
      <c r="E133" s="129"/>
      <c r="F133" s="24"/>
      <c r="G133" s="24"/>
      <c r="H133" s="24"/>
      <c r="I133" s="24"/>
      <c r="J133" s="24"/>
      <c r="K133" s="24"/>
      <c r="L133" s="24"/>
      <c r="M133" s="24"/>
      <c r="N133" s="24"/>
      <c r="O133" s="24"/>
      <c r="P133" s="24"/>
      <c r="Q133" s="24"/>
      <c r="R133" s="24"/>
      <c r="S133" s="24"/>
      <c r="T133" s="24"/>
      <c r="U133" s="24"/>
      <c r="V133" s="24"/>
      <c r="BB133" s="129"/>
      <c r="BG133" s="24"/>
      <c r="BK133" s="24"/>
      <c r="BU133" s="24"/>
      <c r="BV133" s="24"/>
      <c r="BW133" s="24"/>
      <c r="BX133" s="24"/>
      <c r="BY133" s="24"/>
      <c r="BZ133" s="24"/>
      <c r="CA133" s="24"/>
      <c r="CB133" s="24"/>
      <c r="CC133" s="169"/>
      <c r="CD133" s="169"/>
      <c r="CE133" s="24"/>
      <c r="CF133" s="24"/>
      <c r="CG133" s="24"/>
      <c r="CH133" s="24"/>
      <c r="CI133" s="24"/>
      <c r="CJ133" s="24"/>
      <c r="CK133" s="169"/>
      <c r="CL133" s="169"/>
      <c r="CM133" s="24"/>
      <c r="CN133" s="24"/>
      <c r="CO133" s="24"/>
      <c r="CV133" s="172"/>
      <c r="CX133" s="164"/>
      <c r="CY133" s="164"/>
      <c r="DB133" s="271"/>
      <c r="DC133" s="164"/>
      <c r="DK133" s="277"/>
      <c r="DL133" s="276"/>
      <c r="DM133" s="276"/>
      <c r="DN133" s="276"/>
      <c r="DO133" s="277"/>
      <c r="DP133" s="281"/>
      <c r="DQ133" s="225"/>
      <c r="DR133" s="225"/>
      <c r="DS133" s="226"/>
      <c r="DT133" s="164"/>
      <c r="DU133" s="164"/>
      <c r="EA133" s="164"/>
      <c r="EB133" s="164"/>
    </row>
    <row r="134" spans="1:132" hidden="1">
      <c r="A134" s="654"/>
      <c r="B134" s="129"/>
      <c r="C134" s="129"/>
      <c r="D134" s="129"/>
      <c r="E134" s="129"/>
      <c r="F134" s="24"/>
      <c r="G134" s="24"/>
      <c r="H134" s="24"/>
      <c r="I134" s="24"/>
      <c r="J134" s="24"/>
      <c r="K134" s="24"/>
      <c r="L134" s="24"/>
      <c r="M134" s="24"/>
      <c r="N134" s="24"/>
      <c r="O134" s="24"/>
      <c r="P134" s="24"/>
      <c r="Q134" s="24"/>
      <c r="R134" s="24"/>
      <c r="S134" s="24"/>
      <c r="T134" s="24"/>
      <c r="U134" s="24"/>
      <c r="V134" s="24"/>
      <c r="BB134" s="129"/>
      <c r="BG134" s="24"/>
      <c r="BK134" s="24"/>
      <c r="BU134" s="24"/>
      <c r="BV134" s="24"/>
      <c r="BW134" s="24"/>
      <c r="BX134" s="24"/>
      <c r="BY134" s="24"/>
      <c r="BZ134" s="24"/>
      <c r="CA134" s="24"/>
      <c r="CB134" s="24"/>
      <c r="CC134" s="169"/>
      <c r="CD134" s="169"/>
      <c r="CE134" s="24"/>
      <c r="CF134" s="24"/>
      <c r="CG134" s="24"/>
      <c r="CH134" s="24"/>
      <c r="CI134" s="24"/>
      <c r="CJ134" s="24"/>
      <c r="CK134" s="169"/>
      <c r="CL134" s="169"/>
      <c r="CM134" s="24"/>
      <c r="CN134" s="24"/>
      <c r="CO134" s="24"/>
      <c r="CX134" s="164"/>
      <c r="CY134" s="164"/>
      <c r="DB134" s="271"/>
      <c r="DC134" s="164"/>
      <c r="DK134" s="277"/>
      <c r="DL134" s="276"/>
      <c r="DM134" s="276"/>
      <c r="DN134" s="276"/>
      <c r="DO134" s="277"/>
      <c r="DP134" s="281"/>
      <c r="DQ134" s="225"/>
      <c r="DR134" s="225"/>
      <c r="DS134" s="226"/>
      <c r="DT134" s="164"/>
      <c r="DU134" s="164"/>
      <c r="EA134" s="164"/>
      <c r="EB134" s="164"/>
    </row>
    <row r="135" spans="1:132" hidden="1">
      <c r="A135" s="654"/>
      <c r="B135" s="129" t="s">
        <v>143</v>
      </c>
      <c r="C135" s="129"/>
      <c r="D135" s="129"/>
      <c r="E135" s="129"/>
      <c r="F135" s="24"/>
      <c r="G135" s="24"/>
      <c r="H135" s="24"/>
      <c r="I135" s="24"/>
      <c r="J135" s="24"/>
      <c r="K135" s="24"/>
      <c r="L135" s="24"/>
      <c r="M135" s="24"/>
      <c r="N135" s="24"/>
      <c r="O135" s="24"/>
      <c r="P135" s="24"/>
      <c r="Q135" s="24"/>
      <c r="R135" s="24"/>
      <c r="S135" s="24"/>
      <c r="T135" s="24"/>
      <c r="U135" s="24"/>
      <c r="V135" s="24"/>
      <c r="BB135" s="129" t="s">
        <v>108</v>
      </c>
      <c r="BC135" s="24"/>
      <c r="BD135" s="24"/>
      <c r="BE135" s="24"/>
      <c r="BF135" s="24"/>
      <c r="BG135" s="24"/>
      <c r="BK135" s="24"/>
      <c r="BS135" s="24"/>
      <c r="BT135" s="24"/>
      <c r="BU135" s="24"/>
      <c r="BV135" s="24"/>
      <c r="BW135" s="24"/>
      <c r="BX135" s="24"/>
      <c r="BY135" s="24"/>
      <c r="BZ135" s="24"/>
      <c r="CA135" s="24"/>
      <c r="CB135" s="24"/>
      <c r="CC135" s="169"/>
      <c r="CD135" s="169"/>
      <c r="CK135" s="164"/>
      <c r="CL135" s="164"/>
      <c r="CT135" s="182"/>
      <c r="CU135" s="182"/>
      <c r="CV135" s="182"/>
      <c r="CW135" s="182"/>
      <c r="CX135" s="164"/>
      <c r="CY135" s="164"/>
      <c r="CZ135" s="133"/>
      <c r="DA135" s="133"/>
      <c r="DB135" s="271"/>
      <c r="DC135" s="164"/>
      <c r="DD135" s="133"/>
      <c r="DE135" s="133"/>
      <c r="DF135" s="133"/>
      <c r="DG135" s="133"/>
      <c r="DK135" s="277"/>
      <c r="DL135" s="276"/>
      <c r="DM135" s="276"/>
      <c r="DN135" s="276"/>
      <c r="DO135" s="277"/>
      <c r="DP135" s="281"/>
      <c r="DQ135" s="225"/>
      <c r="DR135" s="225"/>
      <c r="DS135" s="226"/>
      <c r="DT135" s="164"/>
      <c r="DU135" s="164"/>
      <c r="EA135" s="164"/>
      <c r="EB135" s="164"/>
    </row>
    <row r="136" spans="1:132" hidden="1">
      <c r="A136" s="654"/>
      <c r="B136" s="129" t="s">
        <v>69</v>
      </c>
      <c r="C136" s="129"/>
      <c r="D136" s="129"/>
      <c r="E136" s="129"/>
      <c r="F136" s="24"/>
      <c r="G136" s="24"/>
      <c r="H136" s="24"/>
      <c r="I136" s="24"/>
      <c r="J136" s="24"/>
      <c r="K136" s="24"/>
      <c r="L136" s="24"/>
      <c r="M136" s="24"/>
      <c r="N136" s="24"/>
      <c r="O136" s="24"/>
      <c r="P136" s="24"/>
      <c r="Q136" s="24"/>
      <c r="R136" s="24"/>
      <c r="S136" s="24"/>
      <c r="T136" s="24"/>
      <c r="U136" s="24"/>
      <c r="V136" s="24"/>
      <c r="BB136" s="129"/>
      <c r="BC136" s="24"/>
      <c r="BD136" s="24"/>
      <c r="BE136" s="24"/>
      <c r="BF136" s="24"/>
      <c r="BG136" s="24"/>
      <c r="BK136" s="24"/>
      <c r="BS136" s="24"/>
      <c r="BT136" s="24"/>
      <c r="BU136" s="24"/>
      <c r="BV136" s="24"/>
      <c r="BW136" s="24"/>
      <c r="BX136" s="24"/>
      <c r="BY136" s="24"/>
      <c r="BZ136" s="24"/>
      <c r="CA136" s="24"/>
      <c r="CB136" s="24"/>
      <c r="CC136" s="169"/>
      <c r="CD136" s="169"/>
      <c r="CK136" s="164"/>
      <c r="CL136" s="164"/>
      <c r="CT136" s="133"/>
      <c r="CU136" s="133"/>
      <c r="CV136" s="133"/>
      <c r="CW136" s="133"/>
      <c r="CX136" s="164"/>
      <c r="CY136" s="164"/>
      <c r="CZ136" s="133"/>
      <c r="DA136" s="133"/>
      <c r="DB136" s="271"/>
      <c r="DC136" s="164"/>
      <c r="DD136" s="133"/>
      <c r="DE136" s="133"/>
      <c r="DF136" s="133"/>
      <c r="DG136" s="133"/>
      <c r="DK136" s="277"/>
      <c r="DL136" s="276"/>
      <c r="DM136" s="276"/>
      <c r="DN136" s="276"/>
      <c r="DO136" s="277"/>
      <c r="DP136" s="281"/>
      <c r="DQ136" s="225"/>
      <c r="DR136" s="225"/>
      <c r="DS136" s="226"/>
      <c r="DT136" s="164"/>
      <c r="DU136" s="164"/>
      <c r="EA136" s="164"/>
      <c r="EB136" s="164"/>
    </row>
    <row r="137" spans="1:132" s="133" customFormat="1" hidden="1">
      <c r="A137" s="654"/>
      <c r="B137" s="129" t="s">
        <v>144</v>
      </c>
      <c r="C137" s="129"/>
      <c r="D137" s="129"/>
      <c r="E137" s="129"/>
      <c r="F137" s="24"/>
      <c r="G137" s="24"/>
      <c r="H137" s="24"/>
      <c r="I137" s="24"/>
      <c r="J137" s="24"/>
      <c r="K137" s="24"/>
      <c r="L137" s="24"/>
      <c r="M137" s="24"/>
      <c r="N137" s="24"/>
      <c r="O137" s="24"/>
      <c r="P137" s="24"/>
      <c r="Q137" s="24"/>
      <c r="R137" s="24"/>
      <c r="S137" s="24"/>
      <c r="T137" s="24"/>
      <c r="U137" s="24"/>
      <c r="V137" s="24"/>
      <c r="BB137" s="129" t="s">
        <v>109</v>
      </c>
      <c r="BC137" s="24"/>
      <c r="BD137" s="24"/>
      <c r="BE137" s="24"/>
      <c r="BF137" s="24"/>
      <c r="BG137" s="24"/>
      <c r="BK137" s="24"/>
      <c r="BS137" s="24"/>
      <c r="BT137" s="24"/>
      <c r="BU137" s="24"/>
      <c r="BV137" s="24"/>
      <c r="BW137" s="24"/>
      <c r="BX137" s="24"/>
      <c r="BY137" s="24"/>
      <c r="BZ137" s="24"/>
      <c r="CA137" s="24"/>
      <c r="CB137" s="24"/>
      <c r="CC137" s="169"/>
      <c r="CD137" s="169"/>
      <c r="CK137" s="164"/>
      <c r="CL137" s="164"/>
      <c r="CX137" s="183"/>
      <c r="CY137" s="183"/>
      <c r="DB137" s="271"/>
      <c r="DC137" s="164"/>
      <c r="DK137" s="277"/>
      <c r="DL137" s="276"/>
      <c r="DM137" s="276"/>
      <c r="DN137" s="276"/>
      <c r="DO137" s="277"/>
      <c r="DP137" s="281"/>
      <c r="DQ137" s="225"/>
      <c r="DR137" s="225"/>
      <c r="DS137" s="226"/>
      <c r="DT137" s="164"/>
      <c r="DU137" s="164"/>
      <c r="EA137" s="164"/>
      <c r="EB137" s="164"/>
    </row>
    <row r="138" spans="1:132" s="133" customFormat="1" hidden="1">
      <c r="A138" s="654"/>
      <c r="B138" s="129" t="s">
        <v>145</v>
      </c>
      <c r="C138" s="129"/>
      <c r="D138" s="129"/>
      <c r="E138" s="129"/>
      <c r="F138" s="24"/>
      <c r="G138" s="24"/>
      <c r="H138" s="24"/>
      <c r="I138" s="24"/>
      <c r="J138" s="24"/>
      <c r="K138" s="24"/>
      <c r="L138" s="24"/>
      <c r="M138" s="24"/>
      <c r="N138" s="24"/>
      <c r="O138" s="24"/>
      <c r="P138" s="24"/>
      <c r="Q138" s="24"/>
      <c r="R138" s="24"/>
      <c r="S138" s="24"/>
      <c r="T138" s="24"/>
      <c r="U138" s="24"/>
      <c r="V138" s="24"/>
      <c r="BB138" s="129" t="s">
        <v>110</v>
      </c>
      <c r="BC138" s="24"/>
      <c r="BD138" s="24"/>
      <c r="BE138" s="24"/>
      <c r="BF138" s="24"/>
      <c r="BG138" s="24"/>
      <c r="BK138" s="24"/>
      <c r="BS138" s="24"/>
      <c r="BT138" s="24"/>
      <c r="BU138" s="24"/>
      <c r="BV138" s="24"/>
      <c r="BW138" s="24"/>
      <c r="BX138" s="24"/>
      <c r="BY138" s="24"/>
      <c r="BZ138" s="24"/>
      <c r="CA138" s="24"/>
      <c r="CB138" s="24"/>
      <c r="CC138" s="169"/>
      <c r="CD138" s="169"/>
      <c r="CK138" s="164"/>
      <c r="CL138" s="164"/>
      <c r="CX138" s="164"/>
      <c r="CY138" s="168"/>
      <c r="CZ138" s="182"/>
      <c r="DA138" s="182"/>
      <c r="DB138" s="271"/>
      <c r="DC138" s="215"/>
      <c r="DD138" s="184"/>
      <c r="DE138" s="184"/>
      <c r="DF138" s="184"/>
      <c r="DK138" s="277"/>
      <c r="DL138" s="276"/>
      <c r="DM138" s="276"/>
      <c r="DN138" s="276"/>
      <c r="DO138" s="277"/>
      <c r="DP138" s="281"/>
      <c r="DQ138" s="225"/>
      <c r="DR138" s="225"/>
      <c r="DS138" s="226"/>
      <c r="DT138" s="164"/>
      <c r="DU138" s="164"/>
      <c r="EA138" s="164"/>
      <c r="EB138" s="164"/>
    </row>
    <row r="139" spans="1:132" s="133" customFormat="1" hidden="1">
      <c r="A139" s="654"/>
      <c r="B139" s="129"/>
      <c r="C139" s="129"/>
      <c r="D139" s="129"/>
      <c r="E139" s="129"/>
      <c r="F139" s="24"/>
      <c r="G139" s="24"/>
      <c r="H139" s="24"/>
      <c r="I139" s="24"/>
      <c r="J139" s="24"/>
      <c r="K139" s="24"/>
      <c r="L139" s="24"/>
      <c r="M139" s="24"/>
      <c r="N139" s="24"/>
      <c r="O139" s="24"/>
      <c r="P139" s="24"/>
      <c r="Q139" s="24"/>
      <c r="R139" s="24"/>
      <c r="S139" s="24"/>
      <c r="T139" s="24"/>
      <c r="U139" s="24"/>
      <c r="V139" s="24"/>
      <c r="BB139" s="129"/>
      <c r="BC139" s="24"/>
      <c r="BD139" s="24"/>
      <c r="BE139" s="24"/>
      <c r="BF139" s="24"/>
      <c r="BG139" s="24"/>
      <c r="BK139" s="24"/>
      <c r="BS139" s="24"/>
      <c r="BT139" s="24"/>
      <c r="BU139" s="24"/>
      <c r="BV139" s="24"/>
      <c r="BW139" s="24"/>
      <c r="BX139" s="24"/>
      <c r="BY139" s="24"/>
      <c r="BZ139" s="24"/>
      <c r="CA139" s="24"/>
      <c r="CB139" s="24"/>
      <c r="CC139" s="169"/>
      <c r="CD139" s="169"/>
      <c r="CK139" s="164"/>
      <c r="CL139" s="164"/>
      <c r="CV139" s="24"/>
      <c r="CW139" s="24"/>
      <c r="CX139" s="169"/>
      <c r="CY139" s="169"/>
      <c r="CZ139" s="24"/>
      <c r="DA139" s="24"/>
      <c r="DB139" s="271"/>
      <c r="DC139" s="169"/>
      <c r="DD139" s="24"/>
      <c r="DE139"/>
      <c r="DF139" s="24"/>
      <c r="DG139"/>
      <c r="DK139" s="277"/>
      <c r="DL139" s="276"/>
      <c r="DM139" s="276"/>
      <c r="DN139" s="276"/>
      <c r="DO139" s="277"/>
      <c r="DP139" s="281"/>
      <c r="DQ139" s="225"/>
      <c r="DR139" s="225"/>
      <c r="DS139" s="226"/>
      <c r="DT139" s="164"/>
      <c r="DU139" s="164"/>
      <c r="EA139" s="164"/>
      <c r="EB139" s="164"/>
    </row>
    <row r="140" spans="1:132" s="133" customFormat="1" hidden="1">
      <c r="A140" s="654"/>
      <c r="B140" s="129" t="s">
        <v>146</v>
      </c>
      <c r="C140" s="129"/>
      <c r="D140" s="129"/>
      <c r="E140" s="129"/>
      <c r="F140" s="24"/>
      <c r="G140" s="24"/>
      <c r="H140" s="24"/>
      <c r="I140" s="24"/>
      <c r="J140" s="24"/>
      <c r="K140" s="24"/>
      <c r="L140" s="24"/>
      <c r="M140" s="24"/>
      <c r="N140" s="24"/>
      <c r="O140" s="24"/>
      <c r="P140" s="24"/>
      <c r="Q140" s="24"/>
      <c r="R140" s="24"/>
      <c r="S140" s="24"/>
      <c r="T140" s="24"/>
      <c r="U140" s="24"/>
      <c r="V140" s="24"/>
      <c r="BB140" s="129"/>
      <c r="BC140" s="24"/>
      <c r="BD140" s="24"/>
      <c r="BE140" s="24"/>
      <c r="BF140" s="24"/>
      <c r="BG140" s="24"/>
      <c r="BK140" s="24"/>
      <c r="BS140" s="24"/>
      <c r="BT140" s="24"/>
      <c r="BU140" s="24"/>
      <c r="BV140" s="24"/>
      <c r="BW140" s="24"/>
      <c r="BX140" s="24"/>
      <c r="BY140" s="24"/>
      <c r="BZ140" s="24"/>
      <c r="CA140" s="24"/>
      <c r="CB140" s="24"/>
      <c r="CC140" s="169"/>
      <c r="CD140" s="169"/>
      <c r="CK140" s="164"/>
      <c r="CL140" s="164"/>
      <c r="CV140" s="24"/>
      <c r="CW140" s="24"/>
      <c r="CX140" s="177" t="s">
        <v>184</v>
      </c>
      <c r="CY140" s="169"/>
      <c r="CZ140" s="24"/>
      <c r="DA140" s="24"/>
      <c r="DB140" s="271"/>
      <c r="DC140" s="169"/>
      <c r="DD140" s="24"/>
      <c r="DE140"/>
      <c r="DF140" s="24"/>
      <c r="DG140"/>
      <c r="DK140" s="277"/>
      <c r="DL140" s="276"/>
      <c r="DM140" s="276"/>
      <c r="DN140" s="276"/>
      <c r="DO140" s="277"/>
      <c r="DP140" s="281"/>
      <c r="DQ140" s="225"/>
      <c r="DR140" s="225"/>
      <c r="DS140" s="226"/>
      <c r="DT140" s="164"/>
      <c r="DU140" s="164"/>
      <c r="EA140" s="164"/>
      <c r="EB140" s="164"/>
    </row>
    <row r="141" spans="1:132" s="133" customFormat="1" hidden="1">
      <c r="A141" s="654"/>
      <c r="B141" s="129"/>
      <c r="C141" s="129"/>
      <c r="D141" s="129"/>
      <c r="E141" s="129"/>
      <c r="F141" s="24"/>
      <c r="G141" s="24"/>
      <c r="H141" s="24"/>
      <c r="I141" s="24"/>
      <c r="J141" s="24"/>
      <c r="K141" s="24"/>
      <c r="L141" s="24"/>
      <c r="M141" s="24"/>
      <c r="N141" s="24"/>
      <c r="O141" s="24"/>
      <c r="P141" s="24"/>
      <c r="Q141" s="24"/>
      <c r="R141" s="24"/>
      <c r="S141" s="24"/>
      <c r="T141" s="24"/>
      <c r="U141" s="24"/>
      <c r="V141" s="24"/>
      <c r="BB141" s="129"/>
      <c r="BC141" s="24"/>
      <c r="BD141" s="24"/>
      <c r="BE141" s="24"/>
      <c r="BF141" s="24"/>
      <c r="BG141" s="24"/>
      <c r="BK141" s="24"/>
      <c r="BY141" s="24"/>
      <c r="BZ141" s="24"/>
      <c r="CA141" s="24"/>
      <c r="CB141" s="24"/>
      <c r="CC141" s="169"/>
      <c r="CD141" s="169"/>
      <c r="CK141" s="164"/>
      <c r="CL141" s="164"/>
      <c r="CX141" s="164"/>
      <c r="CY141" s="164"/>
      <c r="DB141" s="271"/>
      <c r="DC141" s="164"/>
      <c r="DK141" s="277"/>
      <c r="DL141" s="276"/>
      <c r="DM141" s="276"/>
      <c r="DN141" s="276"/>
      <c r="DO141" s="277"/>
      <c r="DP141" s="281"/>
      <c r="DQ141" s="225"/>
      <c r="DR141" s="225"/>
      <c r="DS141" s="226"/>
      <c r="DT141" s="164"/>
      <c r="DU141" s="164"/>
      <c r="EA141" s="164"/>
      <c r="EB141" s="164"/>
    </row>
    <row r="142" spans="1:132" s="134" customFormat="1" ht="15.75" hidden="1" thickBot="1">
      <c r="A142" s="654"/>
      <c r="B142" s="139"/>
      <c r="C142" s="139"/>
      <c r="D142" s="139"/>
      <c r="E142" s="139"/>
      <c r="F142" s="138"/>
      <c r="G142" s="138"/>
      <c r="H142" s="138"/>
      <c r="I142" s="138"/>
      <c r="J142" s="138"/>
      <c r="K142" s="138"/>
      <c r="L142" s="138"/>
      <c r="M142" s="138"/>
      <c r="N142" s="138"/>
      <c r="O142" s="138"/>
      <c r="P142" s="138"/>
      <c r="Q142" s="138"/>
      <c r="R142" s="138"/>
      <c r="S142" s="138"/>
      <c r="T142" s="138"/>
      <c r="U142" s="138"/>
      <c r="V142" s="138"/>
      <c r="BB142" s="139"/>
      <c r="BC142" s="138"/>
      <c r="BD142" s="138"/>
      <c r="BE142" s="138"/>
      <c r="BF142" s="138"/>
      <c r="BG142" s="138"/>
      <c r="BK142" s="138"/>
      <c r="BZ142" s="138"/>
      <c r="CA142" s="138"/>
      <c r="CB142" s="138"/>
      <c r="CC142" s="169"/>
      <c r="CD142" s="169"/>
      <c r="CK142" s="164"/>
      <c r="CL142" s="164"/>
      <c r="CX142" s="164"/>
      <c r="CY142" s="164"/>
      <c r="DB142" s="271"/>
      <c r="DC142" s="164"/>
      <c r="DK142" s="277"/>
      <c r="DL142" s="276"/>
      <c r="DM142" s="276"/>
      <c r="DN142" s="276"/>
      <c r="DO142" s="277"/>
      <c r="DP142" s="281"/>
      <c r="DQ142" s="225"/>
      <c r="DR142" s="225"/>
      <c r="DS142" s="226"/>
      <c r="DT142" s="164"/>
      <c r="DU142" s="164"/>
      <c r="EA142" s="164"/>
      <c r="EB142" s="164"/>
    </row>
    <row r="143" spans="1:132" ht="15" hidden="1" customHeight="1">
      <c r="A143" s="654" t="s">
        <v>147</v>
      </c>
      <c r="B143" s="130"/>
      <c r="C143" s="130"/>
      <c r="D143" s="130"/>
      <c r="E143" s="130"/>
      <c r="F143" s="24"/>
      <c r="G143" s="24"/>
      <c r="H143" s="24"/>
      <c r="I143" s="24"/>
      <c r="J143" s="24"/>
      <c r="K143" s="24"/>
      <c r="L143" s="24"/>
      <c r="M143" s="24"/>
      <c r="N143" s="24"/>
      <c r="O143" s="24"/>
      <c r="P143" s="24"/>
      <c r="Q143" s="24"/>
      <c r="R143" s="24"/>
      <c r="S143" s="24"/>
      <c r="T143" s="24"/>
      <c r="U143" s="24"/>
      <c r="V143" s="24"/>
      <c r="BB143" s="130"/>
      <c r="BC143" s="24"/>
      <c r="BD143" s="24"/>
      <c r="BE143" s="24"/>
      <c r="BF143" s="24"/>
      <c r="BR143" s="149"/>
      <c r="BS143" s="24"/>
      <c r="BT143" s="24"/>
      <c r="BU143" s="24"/>
      <c r="BV143" s="24"/>
      <c r="BW143" s="24"/>
      <c r="BX143" s="24"/>
      <c r="BY143" s="24"/>
      <c r="BZ143" s="24"/>
      <c r="CA143" s="24"/>
      <c r="CB143" s="24"/>
      <c r="CC143" s="24"/>
      <c r="CD143" s="24"/>
      <c r="CE143" s="24"/>
      <c r="CF143" s="24"/>
      <c r="CG143" s="24"/>
      <c r="CH143" s="24"/>
      <c r="CI143" s="24"/>
      <c r="CJ143" s="24"/>
      <c r="CK143" s="169"/>
      <c r="CL143" s="169"/>
      <c r="CM143" s="24"/>
      <c r="CN143" s="24"/>
      <c r="CO143" s="24"/>
      <c r="CP143" s="24"/>
      <c r="CQ143" s="24"/>
      <c r="CR143" s="24"/>
      <c r="CS143" s="24"/>
      <c r="CT143" s="24"/>
      <c r="CU143" s="24"/>
      <c r="CV143" s="24"/>
      <c r="CX143" s="164"/>
      <c r="CY143" s="164"/>
      <c r="DB143" s="271"/>
      <c r="DC143" s="164"/>
      <c r="DK143" s="277"/>
      <c r="DL143" s="276"/>
      <c r="DM143" s="276"/>
      <c r="DN143" s="276"/>
      <c r="DO143" s="277"/>
      <c r="DP143" s="281"/>
      <c r="DQ143" s="225"/>
      <c r="DR143" s="225"/>
      <c r="DS143" s="226"/>
      <c r="DT143" s="164"/>
      <c r="DU143" s="164"/>
      <c r="EA143" s="164"/>
      <c r="EB143" s="164"/>
    </row>
    <row r="144" spans="1:132" ht="15" hidden="1" customHeight="1">
      <c r="A144" s="654"/>
      <c r="B144" s="130" t="s">
        <v>103</v>
      </c>
      <c r="C144" s="130"/>
      <c r="D144" s="130"/>
      <c r="E144" s="130"/>
      <c r="F144" s="24"/>
      <c r="G144" s="24"/>
      <c r="H144" s="24"/>
      <c r="I144" s="24"/>
      <c r="J144" s="24"/>
      <c r="K144" s="24"/>
      <c r="L144" s="24"/>
      <c r="M144" s="24"/>
      <c r="N144" s="24"/>
      <c r="O144" s="24"/>
      <c r="P144" s="24"/>
      <c r="Q144" s="24"/>
      <c r="R144" s="24"/>
      <c r="S144" s="24"/>
      <c r="T144" s="24"/>
      <c r="U144" s="24"/>
      <c r="V144" s="24"/>
      <c r="BB144" s="130"/>
      <c r="BC144" s="24"/>
      <c r="BD144" s="24"/>
      <c r="BE144" s="24"/>
      <c r="BF144" s="24"/>
      <c r="BR144" s="149"/>
      <c r="BS144" s="149"/>
      <c r="BT144" s="149"/>
      <c r="BU144" s="149"/>
      <c r="BV144" s="149"/>
      <c r="BW144" s="149"/>
      <c r="BX144" s="149"/>
      <c r="BY144" s="149"/>
      <c r="BZ144" s="149"/>
      <c r="CA144" s="149"/>
      <c r="CB144" s="149"/>
      <c r="CC144" s="149"/>
      <c r="CD144" s="24"/>
      <c r="CE144" s="24"/>
      <c r="CF144" s="24"/>
      <c r="CG144" s="24"/>
      <c r="CH144" s="24"/>
      <c r="CI144" s="24"/>
      <c r="CJ144" s="24"/>
      <c r="CK144" s="169"/>
      <c r="CL144" s="169"/>
      <c r="CM144" s="24"/>
      <c r="CN144" s="24"/>
      <c r="CO144" s="24"/>
      <c r="CP144" s="24"/>
      <c r="CQ144" s="24"/>
      <c r="CR144" s="24"/>
      <c r="CS144" s="24"/>
      <c r="CT144" s="24"/>
      <c r="CU144" s="24"/>
      <c r="CV144" s="24"/>
      <c r="CX144" s="164"/>
      <c r="CY144" s="164"/>
      <c r="DB144" s="271"/>
      <c r="DC144" s="164"/>
      <c r="DK144" s="277"/>
      <c r="DL144" s="276"/>
      <c r="DM144" s="276"/>
      <c r="DN144" s="276"/>
      <c r="DO144" s="277"/>
      <c r="DP144" s="281"/>
      <c r="DQ144" s="225"/>
      <c r="DR144" s="225"/>
      <c r="DS144" s="226"/>
      <c r="DT144" s="164"/>
      <c r="DU144" s="164"/>
      <c r="EA144" s="164"/>
      <c r="EB144" s="164"/>
    </row>
    <row r="145" spans="1:132" ht="15" hidden="1" customHeight="1">
      <c r="A145" s="654"/>
      <c r="B145" s="130" t="s">
        <v>88</v>
      </c>
      <c r="C145" s="130"/>
      <c r="D145" s="130"/>
      <c r="E145" s="130"/>
      <c r="F145" s="24"/>
      <c r="G145" s="24"/>
      <c r="H145" s="24"/>
      <c r="I145" s="24"/>
      <c r="J145" s="24"/>
      <c r="K145" s="24"/>
      <c r="L145" s="24"/>
      <c r="M145" s="24"/>
      <c r="N145" s="24"/>
      <c r="O145" s="24"/>
      <c r="P145" s="24"/>
      <c r="Q145" s="24"/>
      <c r="R145" s="24"/>
      <c r="S145" s="24"/>
      <c r="T145" s="24"/>
      <c r="U145" s="24"/>
      <c r="V145" s="24"/>
      <c r="BB145" s="130"/>
      <c r="BC145" s="24"/>
      <c r="BD145" s="24"/>
      <c r="BE145" s="24"/>
      <c r="BF145" s="24"/>
      <c r="BR145" s="149"/>
      <c r="BS145" s="149"/>
      <c r="BT145" s="149"/>
      <c r="BU145" s="149"/>
      <c r="BV145" s="149"/>
      <c r="BW145" s="149"/>
      <c r="BX145" s="149"/>
      <c r="BY145" s="149"/>
      <c r="BZ145" s="149"/>
      <c r="CA145" s="149"/>
      <c r="CB145" s="24"/>
      <c r="CC145" s="24"/>
      <c r="CD145" s="24"/>
      <c r="CE145" s="185"/>
      <c r="CF145" s="185"/>
      <c r="CG145" s="185"/>
      <c r="CH145" s="185"/>
      <c r="CI145" s="185"/>
      <c r="CJ145" s="185"/>
      <c r="CK145" s="212"/>
      <c r="CL145" s="212"/>
      <c r="CM145" s="185"/>
      <c r="CN145" s="185"/>
      <c r="CO145" s="185"/>
      <c r="CP145" s="185"/>
      <c r="CQ145" s="185"/>
      <c r="CR145" s="185"/>
      <c r="CS145" s="185"/>
      <c r="CT145" s="185"/>
      <c r="CU145" s="185"/>
      <c r="CV145" s="185"/>
      <c r="CW145" s="197"/>
      <c r="CX145" s="199"/>
      <c r="CY145" s="199"/>
      <c r="CZ145" s="197"/>
      <c r="DA145" s="197"/>
      <c r="DB145" s="271"/>
      <c r="DC145" s="164"/>
      <c r="DK145" s="277"/>
      <c r="DL145" s="276"/>
      <c r="DM145" s="276"/>
      <c r="DN145" s="276"/>
      <c r="DO145" s="277"/>
      <c r="DP145" s="281"/>
      <c r="DQ145" s="225"/>
      <c r="DR145" s="225"/>
      <c r="DS145" s="226"/>
      <c r="DT145" s="164"/>
      <c r="DU145" s="164"/>
      <c r="EA145" s="164"/>
      <c r="EB145" s="164"/>
    </row>
    <row r="146" spans="1:132" ht="15" hidden="1" customHeight="1">
      <c r="A146" s="654"/>
      <c r="B146" s="130" t="s">
        <v>89</v>
      </c>
      <c r="C146" s="130"/>
      <c r="D146" s="130"/>
      <c r="E146" s="130"/>
      <c r="F146" s="24"/>
      <c r="G146" s="24"/>
      <c r="H146" s="24"/>
      <c r="I146" s="24"/>
      <c r="J146" s="24"/>
      <c r="K146" s="24"/>
      <c r="L146" s="24"/>
      <c r="M146" s="24"/>
      <c r="N146" s="24"/>
      <c r="O146" s="24"/>
      <c r="P146" s="24"/>
      <c r="Q146" s="24"/>
      <c r="R146" s="24"/>
      <c r="S146" s="24"/>
      <c r="T146" s="24"/>
      <c r="U146" s="24"/>
      <c r="V146" s="24"/>
      <c r="BB146" s="130"/>
      <c r="BC146" s="24"/>
      <c r="BD146" s="24"/>
      <c r="BE146" s="24"/>
      <c r="BF146" s="24"/>
      <c r="BR146" s="149"/>
      <c r="BS146" s="149"/>
      <c r="BT146" s="149"/>
      <c r="BU146" s="149"/>
      <c r="BV146" s="149"/>
      <c r="BW146" s="149"/>
      <c r="BX146" s="149"/>
      <c r="BY146" s="149"/>
      <c r="BZ146" s="149"/>
      <c r="CA146" s="149"/>
      <c r="CB146" s="24"/>
      <c r="CC146" s="24"/>
      <c r="CD146" s="24"/>
      <c r="CE146" s="24"/>
      <c r="CF146" s="24"/>
      <c r="CG146" s="24"/>
      <c r="CH146" s="24"/>
      <c r="CI146" s="24"/>
      <c r="CJ146" s="185"/>
      <c r="CK146" s="212"/>
      <c r="CL146" s="212"/>
      <c r="CM146" s="24"/>
      <c r="CN146" s="24"/>
      <c r="CO146" s="24"/>
      <c r="CS146" s="24"/>
      <c r="CT146" s="24"/>
      <c r="CU146" s="24"/>
      <c r="CV146" s="24"/>
      <c r="CX146" s="164"/>
      <c r="CY146" s="164"/>
      <c r="DB146" s="271"/>
      <c r="DC146" s="164"/>
      <c r="DK146" s="277"/>
      <c r="DL146" s="276"/>
      <c r="DM146" s="276"/>
      <c r="DN146" s="276"/>
      <c r="DO146" s="277"/>
      <c r="DP146" s="281"/>
      <c r="DQ146" s="225"/>
      <c r="DR146" s="225"/>
      <c r="DS146" s="226"/>
      <c r="DT146" s="164"/>
      <c r="DU146" s="164"/>
      <c r="EA146" s="164"/>
      <c r="EB146" s="164"/>
    </row>
    <row r="147" spans="1:132" ht="15" hidden="1" customHeight="1">
      <c r="A147" s="654"/>
      <c r="B147" s="130" t="s">
        <v>90</v>
      </c>
      <c r="C147" s="130"/>
      <c r="D147" s="130"/>
      <c r="E147" s="130"/>
      <c r="F147" s="24"/>
      <c r="G147" s="24"/>
      <c r="H147" s="24"/>
      <c r="I147" s="24"/>
      <c r="J147" s="24"/>
      <c r="K147" s="24"/>
      <c r="L147" s="24"/>
      <c r="M147" s="24"/>
      <c r="N147" s="24"/>
      <c r="O147" s="24"/>
      <c r="P147" s="24"/>
      <c r="Q147" s="24"/>
      <c r="R147" s="24"/>
      <c r="S147" s="24"/>
      <c r="T147" s="24"/>
      <c r="U147" s="24"/>
      <c r="V147" s="24"/>
      <c r="BB147" s="130"/>
      <c r="BC147" s="24"/>
      <c r="BD147" s="24"/>
      <c r="BE147" s="24"/>
      <c r="BF147" s="24"/>
      <c r="BR147" s="149"/>
      <c r="BS147" s="149"/>
      <c r="BT147" s="149"/>
      <c r="BU147" s="149"/>
      <c r="BV147" s="149"/>
      <c r="BW147" s="149"/>
      <c r="BX147" s="149"/>
      <c r="BY147" s="149"/>
      <c r="BZ147" s="149"/>
      <c r="CA147" s="149"/>
      <c r="CB147" s="24"/>
      <c r="CC147" s="24"/>
      <c r="CD147" s="24"/>
      <c r="CE147" s="24"/>
      <c r="CF147" s="24"/>
      <c r="CG147" s="24"/>
      <c r="CH147" s="24"/>
      <c r="CI147" s="24"/>
      <c r="CJ147" s="185"/>
      <c r="CK147" s="212"/>
      <c r="CL147" s="212"/>
      <c r="CM147" s="24"/>
      <c r="CN147" s="24"/>
      <c r="CO147" s="24"/>
      <c r="CS147" s="24"/>
      <c r="CT147" s="24"/>
      <c r="CU147" s="24"/>
      <c r="CV147" s="24"/>
      <c r="CX147" s="164"/>
      <c r="CY147" s="164"/>
      <c r="DB147" s="271"/>
      <c r="DC147" s="164"/>
      <c r="DK147" s="277"/>
      <c r="DL147" s="276"/>
      <c r="DM147" s="276"/>
      <c r="DN147" s="276"/>
      <c r="DO147" s="277"/>
      <c r="DP147" s="281"/>
      <c r="DQ147" s="225"/>
      <c r="DR147" s="225"/>
      <c r="DS147" s="226"/>
      <c r="DT147" s="164"/>
      <c r="DU147" s="164"/>
      <c r="EA147" s="164"/>
      <c r="EB147" s="164"/>
    </row>
    <row r="148" spans="1:132" ht="15" hidden="1" customHeight="1">
      <c r="A148" s="654"/>
      <c r="B148" s="130" t="s">
        <v>92</v>
      </c>
      <c r="C148" s="130"/>
      <c r="D148" s="130"/>
      <c r="E148" s="130"/>
      <c r="F148" s="24"/>
      <c r="G148" s="24"/>
      <c r="H148" s="24"/>
      <c r="I148" s="24"/>
      <c r="J148" s="24"/>
      <c r="K148" s="24"/>
      <c r="L148" s="24"/>
      <c r="M148" s="24"/>
      <c r="N148" s="24"/>
      <c r="O148" s="24"/>
      <c r="P148" s="24"/>
      <c r="Q148" s="24"/>
      <c r="R148" s="24"/>
      <c r="S148" s="24"/>
      <c r="T148" s="24"/>
      <c r="U148" s="24"/>
      <c r="V148" s="24"/>
      <c r="BB148" s="130"/>
      <c r="BC148" s="24"/>
      <c r="BD148" s="24"/>
      <c r="BE148" s="24"/>
      <c r="BF148" s="24"/>
      <c r="BR148" s="149"/>
      <c r="BS148" s="149"/>
      <c r="BT148" s="149"/>
      <c r="BU148" s="149"/>
      <c r="BV148" s="149"/>
      <c r="BW148" s="149"/>
      <c r="BX148" s="149"/>
      <c r="BY148" s="149"/>
      <c r="BZ148" s="149"/>
      <c r="CA148" s="149"/>
      <c r="CB148" s="24"/>
      <c r="CC148" s="24"/>
      <c r="CD148" s="24"/>
      <c r="CE148" s="24"/>
      <c r="CF148" s="24"/>
      <c r="CG148" s="24"/>
      <c r="CH148" s="24"/>
      <c r="CI148" s="24"/>
      <c r="CJ148" s="24"/>
      <c r="CK148" s="169"/>
      <c r="CL148" s="169"/>
      <c r="CM148" s="185"/>
      <c r="CN148" s="185"/>
      <c r="CO148" s="185"/>
      <c r="CS148" s="24"/>
      <c r="CT148" s="24"/>
      <c r="CU148" s="24"/>
      <c r="CV148" s="24"/>
      <c r="CX148" s="164"/>
      <c r="CY148" s="164"/>
      <c r="DB148" s="271"/>
      <c r="DC148" s="164"/>
      <c r="DK148" s="277"/>
      <c r="DL148" s="276"/>
      <c r="DM148" s="276"/>
      <c r="DN148" s="276"/>
      <c r="DO148" s="277"/>
      <c r="DP148" s="281"/>
      <c r="DQ148" s="225"/>
      <c r="DR148" s="225"/>
      <c r="DS148" s="226"/>
      <c r="DT148" s="164"/>
      <c r="DU148" s="164"/>
      <c r="EA148" s="164"/>
      <c r="EB148" s="164"/>
    </row>
    <row r="149" spans="1:132" ht="15" hidden="1" customHeight="1">
      <c r="A149" s="654"/>
      <c r="B149" s="130"/>
      <c r="C149" s="130"/>
      <c r="D149" s="130"/>
      <c r="E149" s="130"/>
      <c r="F149" s="24"/>
      <c r="G149" s="24"/>
      <c r="H149" s="24"/>
      <c r="I149" s="24"/>
      <c r="J149" s="24"/>
      <c r="K149" s="24"/>
      <c r="L149" s="24"/>
      <c r="M149" s="24"/>
      <c r="N149" s="24"/>
      <c r="O149" s="24"/>
      <c r="P149" s="24"/>
      <c r="Q149" s="24"/>
      <c r="R149" s="24"/>
      <c r="S149" s="24"/>
      <c r="T149" s="24"/>
      <c r="U149" s="24"/>
      <c r="V149" s="24"/>
      <c r="BB149" s="130"/>
      <c r="BC149" s="24"/>
      <c r="BD149" s="24"/>
      <c r="BE149" s="24"/>
      <c r="BF149" s="24"/>
      <c r="BR149" s="149"/>
      <c r="BS149" s="24"/>
      <c r="BT149" s="24"/>
      <c r="BU149" s="24"/>
      <c r="BV149" s="24"/>
      <c r="BW149" s="24"/>
      <c r="BX149" s="24"/>
      <c r="BY149" s="24"/>
      <c r="BZ149" s="24"/>
      <c r="CA149" s="24"/>
      <c r="CB149" s="24"/>
      <c r="CC149" s="24"/>
      <c r="CD149" s="24"/>
      <c r="CE149" s="24"/>
      <c r="CF149" s="24"/>
      <c r="CG149" s="24"/>
      <c r="CH149" s="24"/>
      <c r="CI149" s="24"/>
      <c r="CJ149" s="24"/>
      <c r="CK149" s="169"/>
      <c r="CL149" s="169"/>
      <c r="CM149" s="24"/>
      <c r="CN149" s="24"/>
      <c r="CO149" s="24"/>
      <c r="CP149" s="24"/>
      <c r="CQ149" s="24"/>
      <c r="CR149" s="24"/>
      <c r="CS149" s="24"/>
      <c r="CT149" s="24"/>
      <c r="CU149" s="24"/>
      <c r="CV149" s="24"/>
      <c r="CX149" s="164"/>
      <c r="CY149" s="164"/>
      <c r="DB149" s="271"/>
      <c r="DC149" s="164"/>
      <c r="DK149" s="277"/>
      <c r="DL149" s="276"/>
      <c r="DM149" s="276"/>
      <c r="DN149" s="276"/>
      <c r="DO149" s="277"/>
      <c r="DP149" s="281"/>
      <c r="DQ149" s="225"/>
      <c r="DR149" s="225"/>
      <c r="DS149" s="226"/>
      <c r="DT149" s="164"/>
      <c r="DU149" s="164"/>
      <c r="EA149" s="164"/>
      <c r="EB149" s="164"/>
    </row>
    <row r="150" spans="1:132" ht="15" hidden="1" customHeight="1">
      <c r="A150" s="654"/>
      <c r="B150" s="130" t="s">
        <v>70</v>
      </c>
      <c r="C150" s="130"/>
      <c r="D150" s="130"/>
      <c r="E150" s="130"/>
      <c r="F150" s="24"/>
      <c r="G150" s="24"/>
      <c r="H150" s="24"/>
      <c r="I150" s="24"/>
      <c r="J150" s="24"/>
      <c r="K150" s="24"/>
      <c r="L150" s="24"/>
      <c r="M150" s="24"/>
      <c r="N150" s="24"/>
      <c r="O150" s="24"/>
      <c r="P150" s="24"/>
      <c r="Q150" s="24"/>
      <c r="R150" s="24"/>
      <c r="S150" s="24"/>
      <c r="T150" s="24"/>
      <c r="U150" s="24"/>
      <c r="V150" s="24"/>
      <c r="BB150" s="130"/>
      <c r="BC150" s="24"/>
      <c r="BD150" s="24"/>
      <c r="BE150" s="24"/>
      <c r="BF150" s="24"/>
      <c r="BW150" s="185">
        <v>1</v>
      </c>
      <c r="BX150" s="185">
        <v>2</v>
      </c>
      <c r="BY150" s="185">
        <v>3</v>
      </c>
      <c r="BZ150" s="185">
        <v>4</v>
      </c>
      <c r="CA150" s="185">
        <v>5</v>
      </c>
      <c r="CB150" s="185">
        <v>6</v>
      </c>
      <c r="CC150" s="185">
        <v>7</v>
      </c>
      <c r="CD150" s="24"/>
      <c r="CE150" s="24"/>
      <c r="CF150" s="24"/>
      <c r="CG150" s="24"/>
      <c r="CH150" s="24"/>
      <c r="CI150" s="24"/>
      <c r="CJ150" s="24"/>
      <c r="CK150" s="169"/>
      <c r="CL150" s="169"/>
      <c r="CM150" s="24"/>
      <c r="CN150" s="24"/>
      <c r="CO150" s="24"/>
      <c r="CP150" s="24"/>
      <c r="CQ150" s="24"/>
      <c r="CR150" s="24"/>
      <c r="CS150" s="24"/>
      <c r="CT150" s="24"/>
      <c r="CU150" s="24"/>
      <c r="CV150" s="24"/>
      <c r="CX150" s="164"/>
      <c r="CY150" s="164"/>
      <c r="DB150" s="271"/>
      <c r="DC150" s="164"/>
      <c r="DK150" s="277"/>
      <c r="DL150" s="276"/>
      <c r="DM150" s="276"/>
      <c r="DN150" s="276"/>
      <c r="DO150" s="277"/>
      <c r="DP150" s="281"/>
      <c r="DQ150" s="225"/>
      <c r="DR150" s="225"/>
      <c r="DS150" s="226"/>
      <c r="DT150" s="164"/>
      <c r="DU150" s="164"/>
      <c r="EA150" s="164"/>
      <c r="EB150" s="164"/>
    </row>
    <row r="151" spans="1:132" hidden="1">
      <c r="A151" s="654"/>
      <c r="B151" s="130" t="s">
        <v>71</v>
      </c>
      <c r="C151" s="130"/>
      <c r="D151" s="130"/>
      <c r="E151" s="130"/>
      <c r="F151" s="24"/>
      <c r="G151" s="24"/>
      <c r="H151" s="24"/>
      <c r="I151" s="24"/>
      <c r="J151" s="24"/>
      <c r="K151" s="24"/>
      <c r="L151" s="24"/>
      <c r="M151" s="24"/>
      <c r="N151" s="24"/>
      <c r="O151" s="24"/>
      <c r="P151" s="24"/>
      <c r="Q151" s="24"/>
      <c r="R151" s="24"/>
      <c r="S151" s="24"/>
      <c r="T151" s="24"/>
      <c r="U151" s="24"/>
      <c r="V151" s="24"/>
      <c r="BB151" s="130"/>
      <c r="BC151" s="24"/>
      <c r="BD151" s="24"/>
      <c r="BE151" s="24"/>
      <c r="BF151" s="24"/>
      <c r="BW151" s="24"/>
      <c r="BX151" s="24"/>
      <c r="BY151" s="24"/>
      <c r="BZ151" s="24"/>
      <c r="CA151" s="24"/>
      <c r="CB151" s="24"/>
      <c r="CC151" s="24"/>
      <c r="CD151" s="185">
        <v>1</v>
      </c>
      <c r="CE151" s="185">
        <v>2</v>
      </c>
      <c r="CF151" s="185">
        <v>3</v>
      </c>
      <c r="CG151" s="185">
        <v>4</v>
      </c>
      <c r="CH151" s="185">
        <v>5</v>
      </c>
      <c r="CI151" s="24"/>
      <c r="CJ151" s="24"/>
      <c r="CK151" s="169"/>
      <c r="CL151" s="169"/>
      <c r="CM151" s="24"/>
      <c r="CN151" s="24"/>
      <c r="CO151" s="24"/>
      <c r="CP151" s="24"/>
      <c r="CQ151" s="24"/>
      <c r="CR151" s="24"/>
      <c r="CS151" s="24"/>
      <c r="CT151" s="24"/>
      <c r="CU151" s="24"/>
      <c r="CV151" s="24"/>
      <c r="CX151" s="164"/>
      <c r="CY151" s="164"/>
      <c r="DB151" s="271"/>
      <c r="DC151" s="164"/>
      <c r="DK151" s="277"/>
      <c r="DL151" s="276"/>
      <c r="DM151" s="276"/>
      <c r="DN151" s="276"/>
      <c r="DO151" s="277"/>
      <c r="DP151" s="281"/>
      <c r="DQ151" s="225"/>
      <c r="DR151" s="225"/>
      <c r="DS151" s="226"/>
      <c r="DT151" s="164"/>
      <c r="DU151" s="164"/>
      <c r="EA151" s="164"/>
      <c r="EB151" s="164"/>
    </row>
    <row r="152" spans="1:132" hidden="1">
      <c r="A152" s="654"/>
      <c r="B152" s="130"/>
      <c r="C152" s="130"/>
      <c r="D152" s="130"/>
      <c r="E152" s="130"/>
      <c r="F152" s="24"/>
      <c r="G152" s="24"/>
      <c r="H152" s="24"/>
      <c r="I152" s="24"/>
      <c r="J152" s="24"/>
      <c r="K152" s="24"/>
      <c r="L152" s="24"/>
      <c r="M152" s="24"/>
      <c r="N152" s="24"/>
      <c r="O152" s="24"/>
      <c r="P152" s="24"/>
      <c r="Q152" s="24"/>
      <c r="R152" s="24"/>
      <c r="S152" s="24"/>
      <c r="T152" s="24"/>
      <c r="U152" s="24"/>
      <c r="V152" s="24"/>
      <c r="BB152" s="130"/>
      <c r="BC152" s="24"/>
      <c r="BD152" s="24"/>
      <c r="BE152" s="24"/>
      <c r="BF152" s="24"/>
      <c r="BS152" s="24"/>
      <c r="BT152" s="24"/>
      <c r="BU152" s="24"/>
      <c r="BV152" s="24"/>
      <c r="BW152" s="24"/>
      <c r="BX152" s="24"/>
      <c r="BY152" s="24"/>
      <c r="BZ152" s="24"/>
      <c r="CA152" s="24"/>
      <c r="CB152" s="24"/>
      <c r="CC152" s="24"/>
      <c r="CD152" s="24"/>
      <c r="CE152" s="24"/>
      <c r="CF152" s="24"/>
      <c r="CG152" s="24"/>
      <c r="CH152" s="24"/>
      <c r="CI152" s="24"/>
      <c r="CJ152" s="24"/>
      <c r="CK152" s="169"/>
      <c r="CL152" s="169"/>
      <c r="CM152" s="24"/>
      <c r="CN152" s="24"/>
      <c r="CO152" s="24"/>
      <c r="CP152" s="24"/>
      <c r="CQ152" s="24"/>
      <c r="CR152" s="24"/>
      <c r="CS152" s="24"/>
      <c r="CT152" s="24"/>
      <c r="CU152" s="24"/>
      <c r="CV152" s="24"/>
      <c r="CX152" s="164"/>
      <c r="CY152" s="164"/>
      <c r="DB152" s="271"/>
      <c r="DC152" s="164"/>
      <c r="DK152" s="277"/>
      <c r="DL152" s="276"/>
      <c r="DM152" s="276"/>
      <c r="DN152" s="276"/>
      <c r="DO152" s="277"/>
      <c r="DP152" s="281"/>
      <c r="DQ152" s="225"/>
      <c r="DR152" s="225"/>
      <c r="DS152" s="226"/>
      <c r="DT152" s="164"/>
      <c r="DU152" s="164"/>
      <c r="EA152" s="164"/>
      <c r="EB152" s="164"/>
    </row>
    <row r="153" spans="1:132" hidden="1">
      <c r="A153" s="654"/>
      <c r="B153" s="130" t="s">
        <v>84</v>
      </c>
      <c r="C153" s="130"/>
      <c r="D153" s="130"/>
      <c r="E153" s="130"/>
      <c r="F153" s="24"/>
      <c r="G153" s="24"/>
      <c r="H153" s="24"/>
      <c r="I153" s="24"/>
      <c r="J153" s="24"/>
      <c r="K153" s="24"/>
      <c r="L153" s="24"/>
      <c r="M153" s="24"/>
      <c r="N153" s="24"/>
      <c r="O153" s="24"/>
      <c r="P153" s="24"/>
      <c r="Q153" s="24"/>
      <c r="R153" s="24"/>
      <c r="S153" s="24"/>
      <c r="T153" s="24"/>
      <c r="U153" s="24"/>
      <c r="V153" s="24"/>
      <c r="BB153" s="130"/>
      <c r="BC153" s="24"/>
      <c r="BD153" s="24"/>
      <c r="BE153" s="24"/>
      <c r="BF153" s="24"/>
      <c r="BS153" s="24"/>
      <c r="BT153" s="24"/>
      <c r="BU153" s="24"/>
      <c r="BV153" s="24"/>
      <c r="BW153" s="24"/>
      <c r="BX153" s="24"/>
      <c r="BY153" s="24"/>
      <c r="BZ153" s="24"/>
      <c r="CA153" s="24"/>
      <c r="CB153" s="24"/>
      <c r="CC153" s="24"/>
      <c r="CK153" s="164"/>
      <c r="CL153" s="164"/>
      <c r="CM153" s="185">
        <v>1</v>
      </c>
      <c r="CN153" s="185">
        <v>2</v>
      </c>
      <c r="CO153" s="185">
        <v>3</v>
      </c>
      <c r="CP153" s="185">
        <v>4</v>
      </c>
      <c r="CQ153" s="185">
        <v>5</v>
      </c>
      <c r="CR153" s="185">
        <v>6</v>
      </c>
      <c r="CS153" s="185">
        <v>7</v>
      </c>
      <c r="CT153" s="185">
        <v>8</v>
      </c>
      <c r="CX153" s="164"/>
      <c r="CY153" s="164"/>
      <c r="DB153" s="271"/>
      <c r="DC153" s="164"/>
      <c r="DK153" s="277"/>
      <c r="DL153" s="276"/>
      <c r="DM153" s="276"/>
      <c r="DN153" s="276"/>
      <c r="DO153" s="277"/>
      <c r="DP153" s="281"/>
      <c r="DQ153" s="225"/>
      <c r="DR153" s="225"/>
      <c r="DS153" s="226"/>
      <c r="DT153" s="164"/>
      <c r="DU153" s="164"/>
      <c r="EA153" s="164"/>
      <c r="EB153" s="164"/>
    </row>
    <row r="154" spans="1:132" hidden="1">
      <c r="A154" s="654"/>
      <c r="B154" s="130" t="s">
        <v>93</v>
      </c>
      <c r="C154" s="130"/>
      <c r="D154" s="130"/>
      <c r="E154" s="130"/>
      <c r="F154" s="24"/>
      <c r="G154" s="24"/>
      <c r="H154" s="24"/>
      <c r="I154" s="24"/>
      <c r="J154" s="24"/>
      <c r="K154" s="24"/>
      <c r="L154" s="24"/>
      <c r="M154" s="24"/>
      <c r="N154" s="24"/>
      <c r="O154" s="24"/>
      <c r="P154" s="24"/>
      <c r="Q154" s="24"/>
      <c r="R154" s="24"/>
      <c r="S154" s="24"/>
      <c r="T154" s="24"/>
      <c r="U154" s="24"/>
      <c r="V154" s="24"/>
      <c r="BB154" s="130"/>
      <c r="BC154" s="24"/>
      <c r="BD154" s="24"/>
      <c r="BE154" s="24"/>
      <c r="BF154" s="24"/>
      <c r="BS154" s="24"/>
      <c r="BT154" s="24"/>
      <c r="BU154" s="24"/>
      <c r="BV154" s="24"/>
      <c r="BW154" s="24"/>
      <c r="BX154" s="24"/>
      <c r="BY154" s="24"/>
      <c r="BZ154" s="24"/>
      <c r="CA154" s="24"/>
      <c r="CB154" s="24"/>
      <c r="CC154" s="24"/>
      <c r="CK154" s="164"/>
      <c r="CL154" s="164"/>
      <c r="CM154" s="185">
        <v>1</v>
      </c>
      <c r="CN154" s="185">
        <v>2</v>
      </c>
      <c r="CO154" s="24"/>
      <c r="CP154" s="24"/>
      <c r="CQ154" s="24"/>
      <c r="CR154" s="24"/>
      <c r="CS154" s="24"/>
      <c r="CT154" s="24"/>
      <c r="CX154" s="164"/>
      <c r="CY154" s="164"/>
      <c r="DB154" s="271"/>
      <c r="DC154" s="164"/>
      <c r="DK154" s="277"/>
      <c r="DL154" s="276"/>
      <c r="DM154" s="276"/>
      <c r="DN154" s="276"/>
      <c r="DO154" s="277"/>
      <c r="DP154" s="281"/>
      <c r="DQ154" s="225"/>
      <c r="DR154" s="225"/>
      <c r="DS154" s="226"/>
      <c r="DT154" s="164"/>
      <c r="DU154" s="164"/>
      <c r="EA154" s="164"/>
      <c r="EB154" s="164"/>
    </row>
    <row r="155" spans="1:132" hidden="1">
      <c r="A155" s="654"/>
      <c r="B155" s="130" t="s">
        <v>96</v>
      </c>
      <c r="C155" s="130"/>
      <c r="D155" s="130"/>
      <c r="E155" s="130"/>
      <c r="F155" s="24"/>
      <c r="G155" s="24"/>
      <c r="H155" s="24"/>
      <c r="I155" s="24"/>
      <c r="J155" s="24"/>
      <c r="K155" s="24"/>
      <c r="L155" s="24"/>
      <c r="M155" s="24"/>
      <c r="N155" s="24"/>
      <c r="O155" s="24"/>
      <c r="P155" s="24"/>
      <c r="Q155" s="24"/>
      <c r="R155" s="24"/>
      <c r="S155" s="24"/>
      <c r="T155" s="24"/>
      <c r="U155" s="24"/>
      <c r="V155" s="24"/>
      <c r="BB155" s="130"/>
      <c r="BC155" s="24"/>
      <c r="BD155" s="24"/>
      <c r="BE155" s="24"/>
      <c r="BF155" s="24"/>
      <c r="BS155" s="24"/>
      <c r="BT155" s="24"/>
      <c r="BU155" s="24"/>
      <c r="BV155" s="24"/>
      <c r="BW155" s="24"/>
      <c r="BX155" s="24"/>
      <c r="BY155" s="24"/>
      <c r="BZ155" s="24"/>
      <c r="CA155" s="24"/>
      <c r="CB155" s="24"/>
      <c r="CC155" s="24"/>
      <c r="CK155" s="164"/>
      <c r="CL155" s="164"/>
      <c r="CM155" s="24"/>
      <c r="CN155" s="24"/>
      <c r="CO155" s="185">
        <v>3</v>
      </c>
      <c r="CP155" s="24"/>
      <c r="CQ155" s="24"/>
      <c r="CR155" s="24"/>
      <c r="CS155" s="24"/>
      <c r="CT155" s="24"/>
      <c r="CX155" s="164"/>
      <c r="CY155" s="164"/>
      <c r="DB155" s="271"/>
      <c r="DC155" s="164"/>
      <c r="DK155" s="277"/>
      <c r="DL155" s="276"/>
      <c r="DM155" s="276"/>
      <c r="DN155" s="276"/>
      <c r="DO155" s="277"/>
      <c r="DP155" s="281"/>
      <c r="DQ155" s="225"/>
      <c r="DR155" s="225"/>
      <c r="DS155" s="226"/>
      <c r="DT155" s="164"/>
      <c r="DU155" s="164"/>
      <c r="EA155" s="164"/>
      <c r="EB155" s="164"/>
    </row>
    <row r="156" spans="1:132" hidden="1">
      <c r="A156" s="654"/>
      <c r="B156" s="130" t="s">
        <v>94</v>
      </c>
      <c r="C156" s="130"/>
      <c r="D156" s="130"/>
      <c r="E156" s="130"/>
      <c r="F156" s="24"/>
      <c r="G156" s="24"/>
      <c r="H156" s="24"/>
      <c r="I156" s="24"/>
      <c r="J156" s="24"/>
      <c r="K156" s="24"/>
      <c r="L156" s="24"/>
      <c r="M156" s="24"/>
      <c r="N156" s="24"/>
      <c r="O156" s="24"/>
      <c r="P156" s="24"/>
      <c r="Q156" s="24"/>
      <c r="R156" s="24"/>
      <c r="S156" s="24"/>
      <c r="T156" s="24"/>
      <c r="U156" s="24"/>
      <c r="V156" s="24"/>
      <c r="BB156" s="130"/>
      <c r="BC156" s="24"/>
      <c r="BD156" s="24"/>
      <c r="BE156" s="24"/>
      <c r="BF156" s="24"/>
      <c r="BS156" s="24"/>
      <c r="BT156" s="24"/>
      <c r="BU156" s="24"/>
      <c r="BV156" s="24"/>
      <c r="BW156" s="24"/>
      <c r="BX156" s="24"/>
      <c r="BY156" s="24"/>
      <c r="BZ156" s="24"/>
      <c r="CA156" s="24"/>
      <c r="CB156" s="24"/>
      <c r="CC156" s="24"/>
      <c r="CK156" s="164"/>
      <c r="CL156" s="164"/>
      <c r="CM156" s="24"/>
      <c r="CN156" s="24"/>
      <c r="CO156" s="24"/>
      <c r="CP156" s="185">
        <v>4</v>
      </c>
      <c r="CQ156" s="185">
        <v>5</v>
      </c>
      <c r="CR156" s="24"/>
      <c r="CS156" s="24"/>
      <c r="CT156" s="24"/>
      <c r="CX156" s="164"/>
      <c r="CY156" s="164"/>
      <c r="DB156" s="271"/>
      <c r="DC156" s="164"/>
      <c r="DK156" s="277"/>
      <c r="DL156" s="276"/>
      <c r="DM156" s="276"/>
      <c r="DN156" s="276"/>
      <c r="DO156" s="277"/>
      <c r="DP156" s="281"/>
      <c r="DQ156" s="225"/>
      <c r="DR156" s="225"/>
      <c r="DS156" s="226"/>
      <c r="DT156" s="164"/>
      <c r="DU156" s="164"/>
      <c r="EA156" s="164"/>
      <c r="EB156" s="164"/>
    </row>
    <row r="157" spans="1:132" hidden="1">
      <c r="A157" s="654"/>
      <c r="B157" s="130" t="s">
        <v>96</v>
      </c>
      <c r="C157" s="130"/>
      <c r="D157" s="130"/>
      <c r="E157" s="130"/>
      <c r="F157" s="24"/>
      <c r="G157" s="24"/>
      <c r="H157" s="24"/>
      <c r="I157" s="24"/>
      <c r="J157" s="24"/>
      <c r="K157" s="24"/>
      <c r="L157" s="24"/>
      <c r="M157" s="24"/>
      <c r="N157" s="24"/>
      <c r="O157" s="24"/>
      <c r="P157" s="24"/>
      <c r="Q157" s="24"/>
      <c r="R157" s="24"/>
      <c r="S157" s="24"/>
      <c r="T157" s="24"/>
      <c r="U157" s="24"/>
      <c r="V157" s="24"/>
      <c r="BB157" s="130"/>
      <c r="BC157" s="24"/>
      <c r="BD157" s="24"/>
      <c r="BE157" s="24"/>
      <c r="BF157" s="24"/>
      <c r="BS157" s="24"/>
      <c r="BT157" s="24"/>
      <c r="BU157" s="24"/>
      <c r="BV157" s="24"/>
      <c r="BW157" s="24"/>
      <c r="BX157" s="24"/>
      <c r="BY157" s="24"/>
      <c r="BZ157" s="24"/>
      <c r="CA157" s="24"/>
      <c r="CB157" s="24"/>
      <c r="CC157" s="24"/>
      <c r="CK157" s="164"/>
      <c r="CL157" s="164"/>
      <c r="CM157" s="24"/>
      <c r="CN157" s="24"/>
      <c r="CO157" s="24"/>
      <c r="CP157" s="24"/>
      <c r="CQ157" s="24"/>
      <c r="CR157" s="185">
        <v>6</v>
      </c>
      <c r="CS157" s="24"/>
      <c r="CT157" s="24"/>
      <c r="CX157" s="164"/>
      <c r="CY157" s="164"/>
      <c r="DB157" s="271"/>
      <c r="DC157" s="164"/>
      <c r="DK157" s="277"/>
      <c r="DL157" s="276"/>
      <c r="DM157" s="276"/>
      <c r="DN157" s="276"/>
      <c r="DO157" s="277"/>
      <c r="DP157" s="281"/>
      <c r="DQ157" s="225"/>
      <c r="DR157" s="225"/>
      <c r="DS157" s="226"/>
      <c r="DT157" s="164"/>
      <c r="DU157" s="164"/>
      <c r="EA157" s="164"/>
      <c r="EB157" s="164"/>
    </row>
    <row r="158" spans="1:132" hidden="1">
      <c r="A158" s="654"/>
      <c r="B158" s="130" t="s">
        <v>95</v>
      </c>
      <c r="C158" s="130"/>
      <c r="D158" s="130"/>
      <c r="E158" s="130"/>
      <c r="F158" s="24"/>
      <c r="G158" s="24"/>
      <c r="H158" s="24"/>
      <c r="I158" s="24"/>
      <c r="J158" s="24"/>
      <c r="K158" s="24"/>
      <c r="L158" s="24"/>
      <c r="M158" s="24"/>
      <c r="N158" s="24"/>
      <c r="O158" s="24"/>
      <c r="P158" s="24"/>
      <c r="Q158" s="24"/>
      <c r="R158" s="24"/>
      <c r="S158" s="24"/>
      <c r="T158" s="24"/>
      <c r="U158" s="24"/>
      <c r="V158" s="24"/>
      <c r="BB158" s="130"/>
      <c r="BC158" s="24"/>
      <c r="BD158" s="24"/>
      <c r="BE158" s="24"/>
      <c r="BF158" s="24"/>
      <c r="BS158" s="24"/>
      <c r="BT158" s="24"/>
      <c r="BU158" s="24"/>
      <c r="BV158" s="24"/>
      <c r="BW158" s="24"/>
      <c r="BX158" s="24"/>
      <c r="BY158" s="24"/>
      <c r="BZ158" s="24"/>
      <c r="CA158" s="24"/>
      <c r="CB158" s="24"/>
      <c r="CC158" s="24"/>
      <c r="CK158" s="164"/>
      <c r="CL158" s="164"/>
      <c r="CM158" s="24"/>
      <c r="CN158" s="24"/>
      <c r="CO158" s="24"/>
      <c r="CP158" s="24"/>
      <c r="CQ158" s="24"/>
      <c r="CR158" s="24"/>
      <c r="CS158" s="185">
        <v>7</v>
      </c>
      <c r="CT158" s="185">
        <v>8</v>
      </c>
      <c r="CX158" s="164"/>
      <c r="CY158" s="164"/>
      <c r="DB158" s="271"/>
      <c r="DC158" s="164"/>
      <c r="DK158" s="277"/>
      <c r="DL158" s="276"/>
      <c r="DM158" s="276"/>
      <c r="DN158" s="276"/>
      <c r="DO158" s="277"/>
      <c r="DP158" s="281"/>
      <c r="DQ158" s="225"/>
      <c r="DR158" s="225"/>
      <c r="DS158" s="226"/>
      <c r="DT158" s="164"/>
      <c r="DU158" s="164"/>
      <c r="EA158" s="164"/>
      <c r="EB158" s="164"/>
    </row>
    <row r="159" spans="1:132" hidden="1">
      <c r="A159" s="654"/>
      <c r="B159" s="130"/>
      <c r="C159" s="130"/>
      <c r="D159" s="130"/>
      <c r="E159" s="130"/>
      <c r="F159" s="24"/>
      <c r="G159" s="24"/>
      <c r="H159" s="24"/>
      <c r="I159" s="24"/>
      <c r="J159" s="24"/>
      <c r="K159" s="24"/>
      <c r="L159" s="24"/>
      <c r="M159" s="24"/>
      <c r="N159" s="24"/>
      <c r="O159" s="24"/>
      <c r="P159" s="24"/>
      <c r="Q159" s="24"/>
      <c r="R159" s="24"/>
      <c r="S159" s="24"/>
      <c r="T159" s="24"/>
      <c r="U159" s="24"/>
      <c r="V159" s="24"/>
      <c r="BB159" s="130"/>
      <c r="BC159" s="24"/>
      <c r="BD159" s="24"/>
      <c r="BE159" s="24"/>
      <c r="BF159" s="24"/>
      <c r="BS159" s="24"/>
      <c r="BT159" s="24"/>
      <c r="BU159" s="24"/>
      <c r="BV159" s="24"/>
      <c r="BW159" s="24"/>
      <c r="BX159" s="24"/>
      <c r="BY159" s="24"/>
      <c r="BZ159" s="24"/>
      <c r="CA159" s="24"/>
      <c r="CB159" s="24"/>
      <c r="CC159" s="24"/>
      <c r="CE159" s="24"/>
      <c r="CF159" s="24"/>
      <c r="CG159" s="24"/>
      <c r="CH159" s="24"/>
      <c r="CI159" s="24"/>
      <c r="CJ159" s="24"/>
      <c r="CK159" s="169"/>
      <c r="CL159" s="169"/>
      <c r="CM159" s="24"/>
      <c r="CN159" s="24"/>
      <c r="CO159" s="24"/>
      <c r="CP159" s="24"/>
      <c r="CR159" s="24"/>
      <c r="CX159" s="164"/>
      <c r="CY159" s="164"/>
      <c r="DB159" s="271"/>
      <c r="DC159" s="164"/>
      <c r="DK159" s="277"/>
      <c r="DL159" s="276"/>
      <c r="DM159" s="276"/>
      <c r="DN159" s="276"/>
      <c r="DO159" s="277"/>
      <c r="DP159" s="281"/>
      <c r="DQ159" s="225"/>
      <c r="DR159" s="225"/>
      <c r="DS159" s="226"/>
      <c r="DT159" s="164"/>
      <c r="DU159" s="164"/>
      <c r="EA159" s="164"/>
      <c r="EB159" s="164"/>
    </row>
    <row r="160" spans="1:132" hidden="1">
      <c r="A160" s="654"/>
      <c r="B160" s="130" t="s">
        <v>82</v>
      </c>
      <c r="C160" s="130"/>
      <c r="D160" s="130"/>
      <c r="E160" s="130"/>
      <c r="F160" s="24"/>
      <c r="G160" s="24"/>
      <c r="H160" s="24"/>
      <c r="I160" s="24"/>
      <c r="J160" s="24"/>
      <c r="K160" s="24"/>
      <c r="L160" s="24"/>
      <c r="M160" s="24"/>
      <c r="N160" s="24"/>
      <c r="O160" s="24"/>
      <c r="P160" s="24"/>
      <c r="Q160" s="24"/>
      <c r="R160" s="24"/>
      <c r="S160" s="24"/>
      <c r="T160" s="24"/>
      <c r="U160" s="24"/>
      <c r="V160" s="24"/>
      <c r="BB160" s="130"/>
      <c r="BC160" s="24"/>
      <c r="BD160" s="24"/>
      <c r="BE160" s="24"/>
      <c r="BF160" s="24"/>
      <c r="BS160" s="24"/>
      <c r="BT160" s="24"/>
      <c r="BU160" s="24"/>
      <c r="BV160" s="24"/>
      <c r="BW160" s="24"/>
      <c r="BX160" s="24"/>
      <c r="BY160" s="24"/>
      <c r="CF160" s="24"/>
      <c r="CG160" s="24"/>
      <c r="CK160" s="164"/>
      <c r="CL160" s="169"/>
      <c r="CM160" s="24"/>
      <c r="CN160" s="24"/>
      <c r="CO160" s="185">
        <v>1</v>
      </c>
      <c r="CP160" s="185">
        <v>2</v>
      </c>
      <c r="CQ160" s="185">
        <v>3</v>
      </c>
      <c r="CR160" s="185">
        <v>4</v>
      </c>
      <c r="CX160" s="164"/>
      <c r="CY160" s="164"/>
      <c r="DB160" s="271"/>
      <c r="DC160" s="164"/>
      <c r="DK160" s="277"/>
      <c r="DL160" s="276"/>
      <c r="DM160" s="276"/>
      <c r="DN160" s="276"/>
      <c r="DO160" s="277"/>
      <c r="DP160" s="281"/>
      <c r="DQ160" s="225"/>
      <c r="DR160" s="225"/>
      <c r="DS160" s="226"/>
      <c r="DT160" s="164"/>
      <c r="DU160" s="164"/>
      <c r="EA160" s="164"/>
      <c r="EB160" s="164"/>
    </row>
    <row r="161" spans="1:132" hidden="1">
      <c r="A161" s="654"/>
      <c r="B161" s="130" t="s">
        <v>97</v>
      </c>
      <c r="C161" s="130"/>
      <c r="D161" s="130"/>
      <c r="E161" s="130"/>
      <c r="F161" s="24"/>
      <c r="G161" s="24"/>
      <c r="H161" s="24"/>
      <c r="I161" s="24"/>
      <c r="J161" s="24"/>
      <c r="K161" s="24"/>
      <c r="L161" s="24"/>
      <c r="M161" s="24"/>
      <c r="N161" s="24"/>
      <c r="O161" s="24"/>
      <c r="P161" s="24"/>
      <c r="Q161" s="24"/>
      <c r="R161" s="24"/>
      <c r="S161" s="24"/>
      <c r="T161" s="24"/>
      <c r="U161" s="24"/>
      <c r="V161" s="24"/>
      <c r="BB161" s="130"/>
      <c r="BC161" s="24"/>
      <c r="BD161" s="24"/>
      <c r="BE161" s="24"/>
      <c r="BF161" s="24"/>
      <c r="BS161" s="24"/>
      <c r="BT161" s="24"/>
      <c r="BU161" s="24"/>
      <c r="BV161" s="24"/>
      <c r="BW161" s="24"/>
      <c r="BX161" s="24"/>
      <c r="BY161" s="24"/>
      <c r="CF161" s="24"/>
      <c r="CG161" s="24"/>
      <c r="CK161" s="164"/>
      <c r="CL161" s="169"/>
      <c r="CM161" s="24"/>
      <c r="CN161" s="24"/>
      <c r="CO161" s="185">
        <v>1</v>
      </c>
      <c r="CP161" s="185">
        <v>2</v>
      </c>
      <c r="CQ161" s="24"/>
      <c r="CR161" s="24"/>
      <c r="CX161" s="164"/>
      <c r="CY161" s="164"/>
      <c r="DB161" s="271"/>
      <c r="DC161" s="164"/>
      <c r="DK161" s="277"/>
      <c r="DL161" s="276"/>
      <c r="DM161" s="276"/>
      <c r="DN161" s="276"/>
      <c r="DO161" s="277"/>
      <c r="DP161" s="281"/>
      <c r="DQ161" s="225"/>
      <c r="DR161" s="225"/>
      <c r="DS161" s="226"/>
      <c r="DT161" s="164"/>
      <c r="DU161" s="164"/>
      <c r="EA161" s="164"/>
      <c r="EB161" s="164"/>
    </row>
    <row r="162" spans="1:132" hidden="1">
      <c r="A162" s="654"/>
      <c r="B162" s="130" t="s">
        <v>96</v>
      </c>
      <c r="C162" s="130"/>
      <c r="D162" s="130"/>
      <c r="E162" s="130"/>
      <c r="F162" s="24"/>
      <c r="G162" s="24"/>
      <c r="H162" s="24"/>
      <c r="I162" s="24"/>
      <c r="J162" s="24"/>
      <c r="K162" s="24"/>
      <c r="L162" s="24"/>
      <c r="M162" s="24"/>
      <c r="N162" s="24"/>
      <c r="O162" s="24"/>
      <c r="P162" s="24"/>
      <c r="Q162" s="24"/>
      <c r="R162" s="24"/>
      <c r="S162" s="24"/>
      <c r="T162" s="24"/>
      <c r="U162" s="24"/>
      <c r="V162" s="24"/>
      <c r="BB162" s="130"/>
      <c r="BC162" s="24"/>
      <c r="BD162" s="24"/>
      <c r="BE162" s="24"/>
      <c r="BF162" s="24"/>
      <c r="BS162" s="24"/>
      <c r="BT162" s="24"/>
      <c r="BU162" s="24"/>
      <c r="BV162" s="24"/>
      <c r="BW162" s="24"/>
      <c r="BX162" s="24"/>
      <c r="BY162" s="24"/>
      <c r="CF162" s="24"/>
      <c r="CG162" s="24"/>
      <c r="CK162" s="164"/>
      <c r="CL162" s="169"/>
      <c r="CM162" s="24"/>
      <c r="CN162" s="24"/>
      <c r="CO162" s="24"/>
      <c r="CP162" s="24"/>
      <c r="CQ162" s="185">
        <v>3</v>
      </c>
      <c r="CR162" s="24"/>
      <c r="CX162" s="164"/>
      <c r="CY162" s="164"/>
      <c r="DB162" s="271"/>
      <c r="DC162" s="164"/>
      <c r="DK162" s="277"/>
      <c r="DL162" s="276"/>
      <c r="DM162" s="276"/>
      <c r="DN162" s="276"/>
      <c r="DO162" s="277"/>
      <c r="DP162" s="281"/>
      <c r="DQ162" s="225"/>
      <c r="DR162" s="225"/>
      <c r="DS162" s="226"/>
      <c r="DT162" s="164"/>
      <c r="DU162" s="164"/>
      <c r="EA162" s="164"/>
      <c r="EB162" s="164"/>
    </row>
    <row r="163" spans="1:132" hidden="1">
      <c r="A163" s="654"/>
      <c r="B163" s="130" t="s">
        <v>98</v>
      </c>
      <c r="C163" s="130"/>
      <c r="D163" s="130"/>
      <c r="E163" s="130"/>
      <c r="F163" s="24"/>
      <c r="G163" s="24"/>
      <c r="H163" s="24"/>
      <c r="I163" s="24"/>
      <c r="J163" s="24"/>
      <c r="K163" s="24"/>
      <c r="L163" s="24"/>
      <c r="M163" s="24"/>
      <c r="N163" s="24"/>
      <c r="O163" s="24"/>
      <c r="P163" s="24"/>
      <c r="Q163" s="24"/>
      <c r="R163" s="24"/>
      <c r="S163" s="24"/>
      <c r="T163" s="24"/>
      <c r="U163" s="24"/>
      <c r="V163" s="24"/>
      <c r="BB163" s="130"/>
      <c r="BC163" s="24"/>
      <c r="BD163" s="24"/>
      <c r="BE163" s="24"/>
      <c r="BF163" s="24"/>
      <c r="BS163" s="24"/>
      <c r="BT163" s="24"/>
      <c r="BU163" s="24"/>
      <c r="BV163" s="24"/>
      <c r="BW163" s="24"/>
      <c r="BX163" s="24"/>
      <c r="BY163" s="24"/>
      <c r="CF163" s="24"/>
      <c r="CG163" s="24"/>
      <c r="CK163" s="164"/>
      <c r="CL163" s="169"/>
      <c r="CM163" s="24"/>
      <c r="CN163" s="24"/>
      <c r="CO163" s="24"/>
      <c r="CP163" s="24"/>
      <c r="CQ163" s="24"/>
      <c r="CR163" s="185">
        <v>4</v>
      </c>
      <c r="CX163" s="164"/>
      <c r="CY163" s="164"/>
      <c r="DB163" s="271"/>
      <c r="DC163" s="164"/>
      <c r="DK163" s="277"/>
      <c r="DL163" s="276"/>
      <c r="DM163" s="276"/>
      <c r="DN163" s="276"/>
      <c r="DO163" s="277"/>
      <c r="DP163" s="281"/>
      <c r="DQ163" s="225"/>
      <c r="DR163" s="225"/>
      <c r="DS163" s="226"/>
      <c r="DT163" s="164"/>
      <c r="DU163" s="164"/>
      <c r="EA163" s="164"/>
      <c r="EB163" s="164"/>
    </row>
    <row r="164" spans="1:132" hidden="1">
      <c r="A164" s="654"/>
      <c r="B164" s="130"/>
      <c r="C164" s="130"/>
      <c r="D164" s="130"/>
      <c r="E164" s="130"/>
      <c r="F164" s="24"/>
      <c r="G164" s="24"/>
      <c r="H164" s="24"/>
      <c r="I164" s="24"/>
      <c r="J164" s="24"/>
      <c r="K164" s="24"/>
      <c r="L164" s="24"/>
      <c r="M164" s="24"/>
      <c r="N164" s="24"/>
      <c r="O164" s="24"/>
      <c r="P164" s="24"/>
      <c r="Q164" s="24"/>
      <c r="R164" s="24"/>
      <c r="S164" s="24"/>
      <c r="T164" s="24"/>
      <c r="U164" s="24"/>
      <c r="V164" s="24"/>
      <c r="BB164" s="130"/>
      <c r="BC164" s="24"/>
      <c r="BD164" s="24"/>
      <c r="BE164" s="24"/>
      <c r="BF164" s="24"/>
      <c r="BS164" s="24"/>
      <c r="BT164" s="24"/>
      <c r="BU164" s="24"/>
      <c r="BV164" s="24"/>
      <c r="BW164" s="24"/>
      <c r="BX164" s="24"/>
      <c r="BY164" s="24"/>
      <c r="CB164" s="24"/>
      <c r="CC164" s="24"/>
      <c r="CD164" s="24"/>
      <c r="CE164" s="24"/>
      <c r="CF164" s="24"/>
      <c r="CG164" s="24"/>
      <c r="CK164" s="164"/>
      <c r="CL164" s="169"/>
      <c r="CM164" s="24"/>
      <c r="CN164" s="24"/>
      <c r="CO164" s="24"/>
      <c r="CP164" s="24"/>
      <c r="CR164" s="24"/>
      <c r="CX164" s="164"/>
      <c r="CY164" s="164"/>
      <c r="DB164" s="271"/>
      <c r="DC164" s="164"/>
      <c r="DK164" s="277"/>
      <c r="DL164" s="276"/>
      <c r="DM164" s="276"/>
      <c r="DN164" s="276"/>
      <c r="DO164" s="277"/>
      <c r="DP164" s="281"/>
      <c r="DQ164" s="225"/>
      <c r="DR164" s="225"/>
      <c r="DS164" s="226"/>
      <c r="DT164" s="164"/>
      <c r="DU164" s="164"/>
      <c r="EA164" s="164"/>
      <c r="EB164" s="164"/>
    </row>
    <row r="165" spans="1:132" hidden="1">
      <c r="A165" s="654"/>
      <c r="B165" s="130" t="s">
        <v>83</v>
      </c>
      <c r="C165" s="130"/>
      <c r="D165" s="130"/>
      <c r="E165" s="130"/>
      <c r="F165" s="24"/>
      <c r="G165" s="24"/>
      <c r="H165" s="24"/>
      <c r="I165" s="24"/>
      <c r="J165" s="24"/>
      <c r="K165" s="24"/>
      <c r="L165" s="24"/>
      <c r="M165" s="24"/>
      <c r="N165" s="24"/>
      <c r="O165" s="24"/>
      <c r="P165" s="24"/>
      <c r="Q165" s="24"/>
      <c r="R165" s="24"/>
      <c r="S165" s="24"/>
      <c r="T165" s="24"/>
      <c r="U165" s="24"/>
      <c r="V165" s="24"/>
      <c r="BB165" s="130"/>
      <c r="BC165" s="24"/>
      <c r="BD165" s="24"/>
      <c r="BE165" s="24"/>
      <c r="BF165" s="24"/>
      <c r="BS165" s="24"/>
      <c r="BT165" s="24"/>
      <c r="BU165" s="24"/>
      <c r="BV165" s="24"/>
      <c r="BW165" s="24"/>
      <c r="BX165" s="24"/>
      <c r="BY165" s="24"/>
      <c r="CB165" s="24"/>
      <c r="CC165" s="24"/>
      <c r="CD165" s="24"/>
      <c r="CE165" s="24"/>
      <c r="CK165" s="164"/>
      <c r="CL165" s="164"/>
      <c r="CR165" s="24"/>
      <c r="CS165" s="185">
        <v>1</v>
      </c>
      <c r="CT165" s="185">
        <v>2</v>
      </c>
      <c r="CU165" s="185">
        <v>3</v>
      </c>
      <c r="CV165" s="185">
        <v>4</v>
      </c>
      <c r="CX165" s="164"/>
      <c r="CY165" s="164"/>
      <c r="DB165" s="271"/>
      <c r="DC165" s="164"/>
      <c r="DK165" s="277"/>
      <c r="DL165" s="276"/>
      <c r="DM165" s="276"/>
      <c r="DN165" s="276"/>
      <c r="DO165" s="277"/>
      <c r="DP165" s="281"/>
      <c r="DQ165" s="225"/>
      <c r="DR165" s="225"/>
      <c r="DS165" s="226"/>
      <c r="DT165" s="164"/>
      <c r="DU165" s="164"/>
      <c r="EA165" s="164"/>
      <c r="EB165" s="164"/>
    </row>
    <row r="166" spans="1:132" hidden="1">
      <c r="A166" s="654"/>
      <c r="B166" s="130" t="s">
        <v>99</v>
      </c>
      <c r="C166" s="130"/>
      <c r="D166" s="130"/>
      <c r="E166" s="130"/>
      <c r="F166" s="24"/>
      <c r="G166" s="24"/>
      <c r="H166" s="24"/>
      <c r="I166" s="24"/>
      <c r="J166" s="24"/>
      <c r="K166" s="24"/>
      <c r="L166" s="24"/>
      <c r="M166" s="24"/>
      <c r="N166" s="24"/>
      <c r="O166" s="24"/>
      <c r="P166" s="24"/>
      <c r="Q166" s="24"/>
      <c r="R166" s="24"/>
      <c r="S166" s="24"/>
      <c r="T166" s="24"/>
      <c r="U166" s="24"/>
      <c r="V166" s="24"/>
      <c r="BB166" s="130"/>
      <c r="BC166" s="24"/>
      <c r="BD166" s="24"/>
      <c r="BE166" s="24"/>
      <c r="BF166" s="24"/>
      <c r="BS166" s="24"/>
      <c r="BT166" s="24"/>
      <c r="BU166" s="24"/>
      <c r="BV166" s="24"/>
      <c r="BW166" s="24"/>
      <c r="BX166" s="24"/>
      <c r="BY166" s="24"/>
      <c r="CB166" s="24"/>
      <c r="CC166" s="24"/>
      <c r="CD166" s="24"/>
      <c r="CE166" s="24"/>
      <c r="CF166" s="24"/>
      <c r="CG166" s="24"/>
      <c r="CH166" s="24"/>
      <c r="CI166" s="24"/>
      <c r="CJ166" s="24"/>
      <c r="CK166" s="169"/>
      <c r="CL166" s="169"/>
      <c r="CR166" s="24"/>
      <c r="CW166" s="197"/>
      <c r="CX166" s="164"/>
      <c r="CY166" s="164"/>
      <c r="DB166" s="271"/>
      <c r="DC166" s="164"/>
      <c r="DK166" s="277"/>
      <c r="DL166" s="276"/>
      <c r="DM166" s="276"/>
      <c r="DN166" s="276"/>
      <c r="DO166" s="277"/>
      <c r="DP166" s="281"/>
      <c r="DQ166" s="225"/>
      <c r="DR166" s="225"/>
      <c r="DS166" s="226"/>
      <c r="DT166" s="164"/>
      <c r="DU166" s="164"/>
      <c r="EA166" s="164"/>
      <c r="EB166" s="164"/>
    </row>
    <row r="167" spans="1:132" hidden="1">
      <c r="A167" s="654"/>
      <c r="B167" s="130"/>
      <c r="C167" s="130"/>
      <c r="D167" s="130"/>
      <c r="E167" s="130"/>
      <c r="F167" s="24"/>
      <c r="G167" s="24"/>
      <c r="H167" s="24"/>
      <c r="I167" s="24"/>
      <c r="J167" s="24"/>
      <c r="K167" s="24"/>
      <c r="L167" s="24"/>
      <c r="M167" s="24"/>
      <c r="N167" s="24"/>
      <c r="O167" s="24"/>
      <c r="P167" s="24"/>
      <c r="Q167" s="24"/>
      <c r="R167" s="24"/>
      <c r="S167" s="24"/>
      <c r="T167" s="24"/>
      <c r="U167" s="24"/>
      <c r="V167" s="24"/>
      <c r="BB167" s="130"/>
      <c r="BC167" s="24"/>
      <c r="BD167" s="24"/>
      <c r="BE167" s="24"/>
      <c r="BF167" s="24"/>
      <c r="BS167" s="24"/>
      <c r="BT167" s="24"/>
      <c r="BU167" s="24"/>
      <c r="BV167" s="24"/>
      <c r="BW167" s="24"/>
      <c r="BX167" s="24"/>
      <c r="BY167" s="24"/>
      <c r="BZ167" s="24"/>
      <c r="CA167" s="24"/>
      <c r="CB167" s="24"/>
      <c r="CC167" s="24"/>
      <c r="CK167" s="164"/>
      <c r="CL167" s="164"/>
      <c r="CR167" s="24"/>
      <c r="CX167" s="164"/>
      <c r="CY167" s="164"/>
      <c r="DB167" s="271"/>
      <c r="DC167" s="164"/>
      <c r="DK167" s="277"/>
      <c r="DL167" s="276"/>
      <c r="DM167" s="276"/>
      <c r="DN167" s="276"/>
      <c r="DO167" s="277"/>
      <c r="DP167" s="281"/>
      <c r="DQ167" s="225"/>
      <c r="DR167" s="225"/>
      <c r="DS167" s="226"/>
      <c r="DT167" s="164"/>
      <c r="DU167" s="164"/>
      <c r="EA167" s="164"/>
      <c r="EB167" s="164"/>
    </row>
    <row r="168" spans="1:132" hidden="1">
      <c r="A168" s="654"/>
      <c r="B168" s="130" t="s">
        <v>72</v>
      </c>
      <c r="C168" s="130"/>
      <c r="D168" s="130"/>
      <c r="E168" s="130"/>
      <c r="F168" s="24"/>
      <c r="G168" s="24"/>
      <c r="H168" s="24"/>
      <c r="I168" s="24"/>
      <c r="J168" s="24"/>
      <c r="K168" s="24"/>
      <c r="L168" s="24"/>
      <c r="M168" s="24"/>
      <c r="N168" s="24"/>
      <c r="O168" s="24"/>
      <c r="P168" s="24"/>
      <c r="Q168" s="24"/>
      <c r="R168" s="24"/>
      <c r="S168" s="24"/>
      <c r="T168" s="24"/>
      <c r="U168" s="24"/>
      <c r="V168" s="24"/>
      <c r="BB168" s="130"/>
      <c r="BC168" s="24"/>
      <c r="BD168" s="24"/>
      <c r="BE168" s="24"/>
      <c r="BF168" s="24"/>
      <c r="BS168" s="24"/>
      <c r="BT168" s="24"/>
      <c r="BU168" s="24"/>
      <c r="BV168" s="24"/>
      <c r="BW168" s="24"/>
      <c r="BX168" s="24"/>
      <c r="BY168" s="24"/>
      <c r="BZ168" s="24"/>
      <c r="CA168" s="24"/>
      <c r="CB168" s="24"/>
      <c r="CC168" s="24"/>
      <c r="CD168" s="24"/>
      <c r="CE168" s="24"/>
      <c r="CF168" s="24"/>
      <c r="CG168" s="24"/>
      <c r="CH168" s="24"/>
      <c r="CI168" s="24"/>
      <c r="CJ168" s="24"/>
      <c r="CK168" s="169"/>
      <c r="CL168" s="164"/>
      <c r="CN168" s="24"/>
      <c r="CP168" s="24"/>
      <c r="CQ168" s="24"/>
      <c r="CR168" s="24"/>
      <c r="CS168" s="24"/>
      <c r="CX168" s="169"/>
      <c r="CY168" s="164"/>
      <c r="DB168" s="271"/>
      <c r="DC168" s="164"/>
      <c r="DK168" s="277"/>
      <c r="DL168" s="276"/>
      <c r="DM168" s="276"/>
      <c r="DN168" s="276"/>
      <c r="DO168" s="277"/>
      <c r="DP168" s="281"/>
      <c r="DQ168" s="225"/>
      <c r="DR168" s="225"/>
      <c r="DS168" s="226"/>
      <c r="DT168" s="164"/>
      <c r="DU168" s="164"/>
      <c r="EA168" s="164"/>
      <c r="EB168" s="164"/>
    </row>
    <row r="169" spans="1:132" hidden="1">
      <c r="A169" s="654"/>
      <c r="B169" s="130"/>
      <c r="C169" s="130"/>
      <c r="D169" s="130"/>
      <c r="E169" s="130"/>
      <c r="F169" s="24"/>
      <c r="G169" s="24"/>
      <c r="H169" s="24"/>
      <c r="I169" s="24"/>
      <c r="J169" s="24"/>
      <c r="K169" s="24"/>
      <c r="L169" s="24"/>
      <c r="M169" s="24"/>
      <c r="N169" s="24"/>
      <c r="O169" s="24"/>
      <c r="P169" s="24"/>
      <c r="Q169" s="24"/>
      <c r="R169" s="24"/>
      <c r="S169" s="24"/>
      <c r="T169" s="24"/>
      <c r="U169" s="24"/>
      <c r="V169" s="24"/>
      <c r="BB169" s="130"/>
      <c r="BC169" s="24"/>
      <c r="BD169" s="24"/>
      <c r="BE169" s="24"/>
      <c r="BF169" s="24"/>
      <c r="BS169" s="24"/>
      <c r="BT169" s="24"/>
      <c r="BU169" s="24"/>
      <c r="BV169" s="24"/>
      <c r="BW169" s="24"/>
      <c r="BX169" s="24"/>
      <c r="BY169" s="24"/>
      <c r="BZ169" s="24"/>
      <c r="CA169" s="24"/>
      <c r="CB169" s="24"/>
      <c r="CC169" s="24"/>
      <c r="CD169" s="24"/>
      <c r="CE169" s="24"/>
      <c r="CF169" s="24"/>
      <c r="CG169" s="24"/>
      <c r="CH169" s="24"/>
      <c r="CI169" s="24"/>
      <c r="CJ169" s="24"/>
      <c r="CK169" s="169"/>
      <c r="CL169" s="164"/>
      <c r="CM169" s="151"/>
      <c r="CN169" s="24"/>
      <c r="CP169" s="24"/>
      <c r="CQ169" s="24"/>
      <c r="CR169" s="24"/>
      <c r="CS169" s="24"/>
      <c r="CX169" s="169"/>
      <c r="CY169" s="164"/>
      <c r="DB169" s="271"/>
      <c r="DC169" s="164"/>
      <c r="DK169" s="277"/>
      <c r="DL169" s="276"/>
      <c r="DM169" s="276"/>
      <c r="DN169" s="276"/>
      <c r="DO169" s="277"/>
      <c r="DP169" s="281"/>
      <c r="DQ169" s="225"/>
      <c r="DR169" s="225"/>
      <c r="DS169" s="226"/>
      <c r="DT169" s="164"/>
      <c r="DU169" s="164"/>
      <c r="EA169" s="164"/>
      <c r="EB169" s="164"/>
    </row>
    <row r="170" spans="1:132" s="133" customFormat="1" hidden="1">
      <c r="A170" s="654"/>
      <c r="B170" s="130" t="s">
        <v>143</v>
      </c>
      <c r="C170" s="130"/>
      <c r="D170" s="130"/>
      <c r="E170" s="130"/>
      <c r="F170" s="24"/>
      <c r="G170" s="24"/>
      <c r="H170" s="24"/>
      <c r="I170" s="24"/>
      <c r="J170" s="24"/>
      <c r="K170" s="24"/>
      <c r="L170" s="24"/>
      <c r="M170" s="24"/>
      <c r="N170" s="24"/>
      <c r="O170" s="24"/>
      <c r="P170" s="24"/>
      <c r="Q170" s="24"/>
      <c r="R170" s="24"/>
      <c r="S170" s="24"/>
      <c r="T170" s="24"/>
      <c r="U170" s="24"/>
      <c r="V170" s="24"/>
      <c r="BB170" s="130" t="s">
        <v>108</v>
      </c>
      <c r="BC170" s="24"/>
      <c r="BD170" s="24"/>
      <c r="BE170" s="24"/>
      <c r="BF170" s="24"/>
      <c r="BG170" s="150"/>
      <c r="BH170" s="150"/>
      <c r="BI170" s="150"/>
      <c r="BJ170" s="150"/>
      <c r="BK170" s="150"/>
      <c r="BL170" s="150"/>
      <c r="BM170" s="150"/>
      <c r="BN170" s="150"/>
      <c r="BO170" s="150"/>
      <c r="BP170" s="150"/>
      <c r="BQ170" s="150"/>
      <c r="BR170" s="150"/>
      <c r="BS170" s="24"/>
      <c r="BT170" s="24"/>
      <c r="BU170" s="24"/>
      <c r="BV170" s="24"/>
      <c r="BW170" s="24"/>
      <c r="BX170" s="24"/>
      <c r="BY170" s="24"/>
      <c r="BZ170" s="24"/>
      <c r="CA170" s="24"/>
      <c r="CB170" s="24"/>
      <c r="CC170" s="24"/>
      <c r="CD170" s="24"/>
      <c r="CE170" s="24"/>
      <c r="CF170" s="24"/>
      <c r="CG170" s="24"/>
      <c r="CH170" s="24"/>
      <c r="CI170" s="24"/>
      <c r="CJ170" s="24"/>
      <c r="CK170" s="169"/>
      <c r="CL170" s="213"/>
      <c r="CM170" s="150"/>
      <c r="CN170" s="150"/>
      <c r="CO170" s="150"/>
      <c r="CP170" s="150"/>
      <c r="CQ170" s="150"/>
      <c r="CR170" s="150"/>
      <c r="CS170" s="150"/>
      <c r="CX170" s="199"/>
      <c r="CY170" s="199"/>
      <c r="CZ170" s="198"/>
      <c r="DA170" s="198"/>
      <c r="DB170" s="271"/>
      <c r="DC170" s="164"/>
      <c r="DK170" s="277"/>
      <c r="DL170" s="276"/>
      <c r="DM170" s="276"/>
      <c r="DN170" s="276"/>
      <c r="DO170" s="277"/>
      <c r="DP170" s="281"/>
      <c r="DQ170" s="225"/>
      <c r="DR170" s="225"/>
      <c r="DS170" s="226"/>
      <c r="DT170" s="164"/>
      <c r="DU170" s="164"/>
      <c r="EA170" s="164"/>
      <c r="EB170" s="164"/>
    </row>
    <row r="171" spans="1:132" s="133" customFormat="1" hidden="1">
      <c r="A171" s="654"/>
      <c r="B171" s="130" t="s">
        <v>69</v>
      </c>
      <c r="C171" s="130"/>
      <c r="D171" s="130"/>
      <c r="E171" s="130"/>
      <c r="F171" s="24"/>
      <c r="G171" s="24"/>
      <c r="H171" s="24"/>
      <c r="I171" s="24"/>
      <c r="J171" s="24"/>
      <c r="K171" s="24"/>
      <c r="L171" s="24"/>
      <c r="M171" s="24"/>
      <c r="N171" s="24"/>
      <c r="O171" s="24"/>
      <c r="P171" s="24"/>
      <c r="Q171" s="24"/>
      <c r="R171" s="24"/>
      <c r="S171" s="24"/>
      <c r="T171" s="24"/>
      <c r="U171" s="24"/>
      <c r="V171" s="24"/>
      <c r="BB171" s="130"/>
      <c r="BC171" s="24"/>
      <c r="BD171" s="24"/>
      <c r="BE171" s="24"/>
      <c r="BF171" s="24"/>
      <c r="BG171" s="150"/>
      <c r="BH171" s="150"/>
      <c r="BI171" s="150"/>
      <c r="BJ171" s="150"/>
      <c r="BK171" s="150"/>
      <c r="BL171" s="150"/>
      <c r="BM171" s="150"/>
      <c r="BN171" s="150"/>
      <c r="BO171" s="150"/>
      <c r="BP171" s="150"/>
      <c r="BQ171" s="150"/>
      <c r="BR171" s="150"/>
      <c r="BS171" s="24"/>
      <c r="BT171" s="24"/>
      <c r="BU171" s="24"/>
      <c r="BV171" s="24"/>
      <c r="BW171" s="24"/>
      <c r="BX171" s="24"/>
      <c r="BY171" s="24"/>
      <c r="BZ171" s="24"/>
      <c r="CA171" s="24"/>
      <c r="CB171" s="24"/>
      <c r="CC171" s="24"/>
      <c r="CD171" s="24"/>
      <c r="CE171" s="24"/>
      <c r="CF171" s="24"/>
      <c r="CG171" s="24"/>
      <c r="CH171" s="24"/>
      <c r="CI171" s="24"/>
      <c r="CJ171" s="24"/>
      <c r="CK171" s="169"/>
      <c r="CL171" s="213"/>
      <c r="CM171" s="150"/>
      <c r="CN171" s="150"/>
      <c r="CO171" s="150"/>
      <c r="CP171" s="150"/>
      <c r="CQ171" s="150"/>
      <c r="CR171" s="150"/>
      <c r="CS171" s="150"/>
      <c r="CX171" s="164"/>
      <c r="CY171" s="164"/>
      <c r="DB171" s="271"/>
      <c r="DC171" s="164"/>
      <c r="DK171" s="277"/>
      <c r="DL171" s="276"/>
      <c r="DM171" s="276"/>
      <c r="DN171" s="276"/>
      <c r="DO171" s="277"/>
      <c r="DP171" s="281"/>
      <c r="DQ171" s="225"/>
      <c r="DR171" s="225"/>
      <c r="DS171" s="226"/>
      <c r="DT171" s="164"/>
      <c r="DU171" s="164"/>
      <c r="EA171" s="164"/>
      <c r="EB171" s="164"/>
    </row>
    <row r="172" spans="1:132" s="133" customFormat="1" hidden="1">
      <c r="A172" s="654"/>
      <c r="B172" s="130" t="s">
        <v>144</v>
      </c>
      <c r="C172" s="130"/>
      <c r="D172" s="130"/>
      <c r="E172" s="130"/>
      <c r="F172" s="24"/>
      <c r="G172" s="24"/>
      <c r="H172" s="24"/>
      <c r="I172" s="24"/>
      <c r="J172" s="24"/>
      <c r="K172" s="24"/>
      <c r="L172" s="24"/>
      <c r="M172" s="24"/>
      <c r="N172" s="24"/>
      <c r="O172" s="24"/>
      <c r="P172" s="24"/>
      <c r="Q172" s="24"/>
      <c r="R172" s="24"/>
      <c r="S172" s="24"/>
      <c r="T172" s="24"/>
      <c r="U172" s="24"/>
      <c r="V172" s="24"/>
      <c r="BB172" s="130" t="s">
        <v>109</v>
      </c>
      <c r="BC172" s="24"/>
      <c r="BD172" s="24"/>
      <c r="BE172" s="24"/>
      <c r="BF172" s="24"/>
      <c r="BG172" s="150"/>
      <c r="BH172" s="150"/>
      <c r="BI172" s="150"/>
      <c r="BJ172" s="150"/>
      <c r="BK172" s="150"/>
      <c r="BL172" s="150"/>
      <c r="BM172" s="150"/>
      <c r="BN172" s="150"/>
      <c r="BO172" s="150"/>
      <c r="BP172" s="150"/>
      <c r="BQ172" s="150"/>
      <c r="BR172" s="150"/>
      <c r="BS172" s="24"/>
      <c r="BT172" s="24"/>
      <c r="BU172" s="24"/>
      <c r="BV172" s="24"/>
      <c r="BW172" s="24"/>
      <c r="BX172" s="24"/>
      <c r="BY172" s="24"/>
      <c r="BZ172" s="24"/>
      <c r="CA172" s="24"/>
      <c r="CB172" s="24"/>
      <c r="CC172" s="24"/>
      <c r="CD172" s="24"/>
      <c r="CE172" s="24"/>
      <c r="CF172" s="24"/>
      <c r="CG172" s="24"/>
      <c r="CH172" s="24"/>
      <c r="CI172" s="24"/>
      <c r="CJ172" s="24"/>
      <c r="CK172" s="169"/>
      <c r="CL172" s="213"/>
      <c r="CM172" s="150"/>
      <c r="CN172" s="150"/>
      <c r="CO172" s="150"/>
      <c r="CP172" s="150"/>
      <c r="CQ172" s="150"/>
      <c r="CR172" s="150"/>
      <c r="CS172" s="150"/>
      <c r="CX172" s="164"/>
      <c r="CY172" s="164"/>
      <c r="DB172" s="271"/>
      <c r="DC172" s="199"/>
      <c r="DK172" s="277"/>
      <c r="DL172" s="276"/>
      <c r="DM172" s="276"/>
      <c r="DN172" s="276"/>
      <c r="DO172" s="277"/>
      <c r="DP172" s="281"/>
      <c r="DQ172" s="225"/>
      <c r="DR172" s="225"/>
      <c r="DS172" s="226"/>
      <c r="DT172" s="164"/>
      <c r="DU172" s="164"/>
      <c r="EA172" s="164"/>
      <c r="EB172" s="164"/>
    </row>
    <row r="173" spans="1:132" s="133" customFormat="1" hidden="1">
      <c r="A173" s="654"/>
      <c r="B173" s="130" t="s">
        <v>145</v>
      </c>
      <c r="C173" s="130"/>
      <c r="D173" s="130"/>
      <c r="E173" s="130"/>
      <c r="F173" s="24"/>
      <c r="G173" s="24"/>
      <c r="H173" s="24"/>
      <c r="I173" s="24"/>
      <c r="J173" s="24"/>
      <c r="K173" s="24"/>
      <c r="L173" s="24"/>
      <c r="M173" s="24"/>
      <c r="N173" s="24"/>
      <c r="O173" s="24"/>
      <c r="P173" s="24"/>
      <c r="Q173" s="24"/>
      <c r="R173" s="24"/>
      <c r="S173" s="24"/>
      <c r="T173" s="24"/>
      <c r="U173" s="24"/>
      <c r="V173" s="24"/>
      <c r="BB173" s="130" t="s">
        <v>110</v>
      </c>
      <c r="BC173" s="24"/>
      <c r="BD173" s="24"/>
      <c r="BE173" s="24"/>
      <c r="BF173" s="24"/>
      <c r="BG173" s="150"/>
      <c r="BH173" s="150"/>
      <c r="BI173" s="150"/>
      <c r="BJ173" s="150"/>
      <c r="BK173" s="150"/>
      <c r="BL173" s="150"/>
      <c r="BM173" s="150"/>
      <c r="BN173" s="150"/>
      <c r="BO173" s="150"/>
      <c r="BP173" s="150"/>
      <c r="BQ173" s="150"/>
      <c r="BR173" s="150"/>
      <c r="BS173" s="24"/>
      <c r="BT173" s="24"/>
      <c r="BU173" s="24"/>
      <c r="BV173" s="24"/>
      <c r="BW173" s="24"/>
      <c r="BX173" s="24"/>
      <c r="BY173" s="24"/>
      <c r="BZ173" s="24"/>
      <c r="CA173" s="24"/>
      <c r="CB173" s="24"/>
      <c r="CC173" s="24"/>
      <c r="CD173" s="24"/>
      <c r="CE173" s="24"/>
      <c r="CF173" s="24"/>
      <c r="CG173" s="24"/>
      <c r="CH173" s="24"/>
      <c r="CI173" s="24"/>
      <c r="CJ173" s="24"/>
      <c r="CK173" s="169"/>
      <c r="CL173" s="213"/>
      <c r="CM173" s="150"/>
      <c r="CN173" s="150"/>
      <c r="CO173" s="150"/>
      <c r="CP173" s="150"/>
      <c r="CQ173" s="150"/>
      <c r="CR173" s="150"/>
      <c r="CS173" s="150"/>
      <c r="CX173" s="164"/>
      <c r="CY173" s="164"/>
      <c r="DB173" s="271"/>
      <c r="DC173" s="168"/>
      <c r="DD173" s="198"/>
      <c r="DE173" s="198"/>
      <c r="DF173" s="200"/>
      <c r="DG173" s="200"/>
      <c r="DH173" s="200"/>
      <c r="DI173" s="200"/>
      <c r="DK173" s="277"/>
      <c r="DL173" s="276"/>
      <c r="DM173" s="276"/>
      <c r="DN173" s="276"/>
      <c r="DO173" s="277"/>
      <c r="DP173" s="281"/>
      <c r="DQ173" s="225"/>
      <c r="DR173" s="225"/>
      <c r="DS173" s="226"/>
      <c r="DT173" s="164"/>
      <c r="DU173" s="164"/>
      <c r="EA173" s="164"/>
      <c r="EB173" s="164"/>
    </row>
    <row r="174" spans="1:132" s="133" customFormat="1" hidden="1">
      <c r="A174" s="654"/>
      <c r="B174" s="130"/>
      <c r="C174" s="130"/>
      <c r="D174" s="130"/>
      <c r="E174" s="130"/>
      <c r="F174" s="24"/>
      <c r="G174" s="24"/>
      <c r="H174" s="24"/>
      <c r="I174" s="24"/>
      <c r="J174" s="24"/>
      <c r="K174" s="24"/>
      <c r="L174" s="24"/>
      <c r="M174" s="24"/>
      <c r="N174" s="24"/>
      <c r="O174" s="24"/>
      <c r="P174" s="24"/>
      <c r="Q174" s="24"/>
      <c r="R174" s="24"/>
      <c r="S174" s="24"/>
      <c r="T174" s="24"/>
      <c r="U174" s="24"/>
      <c r="V174" s="24"/>
      <c r="BB174" s="130"/>
      <c r="BC174" s="24"/>
      <c r="BD174" s="24"/>
      <c r="BE174" s="24"/>
      <c r="BF174" s="24"/>
      <c r="BS174" s="24"/>
      <c r="BT174" s="24"/>
      <c r="BU174" s="24"/>
      <c r="BV174" s="24"/>
      <c r="BW174" s="24"/>
      <c r="BX174" s="24"/>
      <c r="BY174" s="24"/>
      <c r="BZ174" s="24"/>
      <c r="CA174" s="24"/>
      <c r="CB174" s="24"/>
      <c r="CC174" s="24"/>
      <c r="CD174" s="24"/>
      <c r="CE174" s="24"/>
      <c r="CF174" s="24"/>
      <c r="CG174" s="24"/>
      <c r="CH174" s="24"/>
      <c r="CI174" s="24"/>
      <c r="CJ174" s="24"/>
      <c r="CK174" s="169"/>
      <c r="CL174" s="164"/>
      <c r="CX174" s="164"/>
      <c r="CY174" s="164"/>
      <c r="DB174" s="271"/>
      <c r="DC174" s="164"/>
      <c r="DK174" s="277"/>
      <c r="DL174" s="276"/>
      <c r="DM174" s="276"/>
      <c r="DN174" s="276"/>
      <c r="DO174" s="277"/>
      <c r="DP174" s="281"/>
      <c r="DQ174" s="225"/>
      <c r="DR174" s="225"/>
      <c r="DS174" s="226"/>
      <c r="DT174" s="164"/>
      <c r="DU174" s="164"/>
      <c r="EA174" s="164"/>
      <c r="EB174" s="164"/>
    </row>
    <row r="175" spans="1:132" ht="15" hidden="1" customHeight="1">
      <c r="A175" s="654" t="s">
        <v>173</v>
      </c>
      <c r="B175" s="131"/>
      <c r="C175" s="131"/>
      <c r="D175" s="131"/>
      <c r="E175" s="131"/>
      <c r="F175" s="24"/>
      <c r="G175" s="24"/>
      <c r="H175" s="24"/>
      <c r="I175" s="24"/>
      <c r="J175" s="24"/>
      <c r="K175" s="24"/>
      <c r="L175" s="24"/>
      <c r="M175" s="24"/>
      <c r="N175" s="24"/>
      <c r="O175" s="24"/>
      <c r="P175" s="24"/>
      <c r="Q175" s="24"/>
      <c r="R175" s="24"/>
      <c r="S175" s="24"/>
      <c r="T175" s="24"/>
      <c r="U175" s="24"/>
      <c r="V175" s="24"/>
      <c r="BB175" s="131"/>
      <c r="BC175" s="24"/>
      <c r="BD175" s="24"/>
      <c r="BE175" s="24"/>
      <c r="BF175" s="24"/>
      <c r="BG175" s="24"/>
      <c r="BI175" s="24"/>
      <c r="BJ175" s="24"/>
      <c r="BK175" s="24"/>
      <c r="BQ175" s="133"/>
      <c r="BR175" s="133"/>
      <c r="BS175" s="133"/>
      <c r="BT175" s="133"/>
      <c r="BU175" s="133"/>
      <c r="BV175" s="133"/>
      <c r="BW175" s="133"/>
      <c r="BX175" s="133"/>
      <c r="BY175" s="133"/>
      <c r="BZ175" s="133"/>
      <c r="CA175" s="133"/>
      <c r="CB175" s="133"/>
      <c r="CC175" s="133"/>
      <c r="CD175" s="133"/>
      <c r="CE175" s="133"/>
      <c r="CF175" s="133"/>
      <c r="CG175" s="24"/>
      <c r="CH175" s="24"/>
      <c r="CI175" s="24"/>
      <c r="CJ175" s="24"/>
      <c r="CK175" s="169"/>
      <c r="CL175" s="169"/>
      <c r="CM175" s="24"/>
      <c r="CN175" s="24"/>
      <c r="CO175" s="24"/>
      <c r="CP175" s="24"/>
      <c r="CQ175" s="24"/>
      <c r="CR175" s="24"/>
      <c r="CS175" s="24"/>
      <c r="CT175" s="24"/>
      <c r="CU175" s="24"/>
      <c r="CV175" s="24"/>
      <c r="CW175" s="24"/>
      <c r="CX175" s="169"/>
      <c r="CY175" s="169"/>
      <c r="CZ175" s="24"/>
      <c r="DA175" s="24"/>
      <c r="DB175" s="271"/>
      <c r="DC175" s="169"/>
      <c r="DK175" s="277"/>
      <c r="DL175" s="276"/>
      <c r="DM175" s="276"/>
      <c r="DN175" s="276"/>
      <c r="DO175" s="277"/>
      <c r="DP175" s="281"/>
      <c r="DQ175" s="225"/>
      <c r="DR175" s="225"/>
      <c r="DS175" s="226"/>
      <c r="DT175" s="164"/>
      <c r="DU175" s="164"/>
      <c r="EA175" s="164"/>
      <c r="EB175" s="164"/>
    </row>
    <row r="176" spans="1:132" ht="15" hidden="1" customHeight="1">
      <c r="A176" s="654"/>
      <c r="B176" s="131" t="s">
        <v>171</v>
      </c>
      <c r="C176" s="131"/>
      <c r="D176" s="131"/>
      <c r="E176" s="131"/>
      <c r="F176" s="24"/>
      <c r="G176" s="24"/>
      <c r="H176" s="24"/>
      <c r="I176" s="24"/>
      <c r="J176" s="24"/>
      <c r="K176" s="24"/>
      <c r="L176" s="24"/>
      <c r="M176" s="24"/>
      <c r="N176" s="24"/>
      <c r="O176" s="24"/>
      <c r="P176" s="24"/>
      <c r="Q176" s="24"/>
      <c r="R176" s="24"/>
      <c r="S176" s="24"/>
      <c r="T176" s="24"/>
      <c r="U176" s="24"/>
      <c r="V176" s="24"/>
      <c r="BB176" s="131"/>
      <c r="BC176" s="24"/>
      <c r="BD176" s="24"/>
      <c r="BE176" s="24"/>
      <c r="BF176" s="24"/>
      <c r="BG176" s="24"/>
      <c r="BI176" s="24"/>
      <c r="BJ176" s="24"/>
      <c r="BK176" s="24"/>
      <c r="BQ176" s="133"/>
      <c r="BR176" s="133"/>
      <c r="BS176" s="133"/>
      <c r="BT176" s="133"/>
      <c r="BU176" s="133"/>
      <c r="BV176" s="133"/>
      <c r="BY176" s="150"/>
      <c r="BZ176" s="133"/>
      <c r="CA176" s="133"/>
      <c r="CB176" s="133"/>
      <c r="CC176" s="133"/>
      <c r="CD176" s="133"/>
      <c r="CE176" s="133"/>
      <c r="CF176" s="133"/>
      <c r="CG176" s="24"/>
      <c r="CH176" s="24"/>
      <c r="CI176" s="24"/>
      <c r="CJ176" s="24"/>
      <c r="CK176" s="169"/>
      <c r="CL176" s="169"/>
      <c r="CM176" s="24"/>
      <c r="CN176" s="24"/>
      <c r="CO176" s="24"/>
      <c r="CP176" s="24"/>
      <c r="CQ176" s="24"/>
      <c r="CR176" s="24"/>
      <c r="CS176" s="24"/>
      <c r="CT176" s="24"/>
      <c r="CU176" s="24"/>
      <c r="CV176" s="24"/>
      <c r="CW176" s="24"/>
      <c r="CX176" s="169"/>
      <c r="CY176" s="169"/>
      <c r="CZ176" s="24"/>
      <c r="DA176" s="24"/>
      <c r="DB176" s="271"/>
      <c r="DC176" s="169"/>
      <c r="DK176" s="277"/>
      <c r="DL176" s="276"/>
      <c r="DM176" s="276"/>
      <c r="DN176" s="276"/>
      <c r="DO176" s="277"/>
      <c r="DP176" s="281"/>
      <c r="DQ176" s="225"/>
      <c r="DR176" s="225"/>
      <c r="DS176" s="226"/>
      <c r="DT176" s="164"/>
      <c r="DU176" s="164"/>
      <c r="EA176" s="164"/>
      <c r="EB176" s="164"/>
    </row>
    <row r="177" spans="1:132" ht="15" hidden="1" customHeight="1">
      <c r="A177" s="654"/>
      <c r="B177" s="131" t="s">
        <v>88</v>
      </c>
      <c r="C177" s="131"/>
      <c r="D177" s="131"/>
      <c r="E177" s="131"/>
      <c r="F177" s="24"/>
      <c r="G177" s="24"/>
      <c r="H177" s="24"/>
      <c r="I177" s="24"/>
      <c r="J177" s="24"/>
      <c r="K177" s="24"/>
      <c r="L177" s="24"/>
      <c r="M177" s="24"/>
      <c r="N177" s="24"/>
      <c r="O177" s="24"/>
      <c r="P177" s="24"/>
      <c r="Q177" s="24"/>
      <c r="R177" s="24"/>
      <c r="S177" s="24"/>
      <c r="T177" s="24"/>
      <c r="U177" s="24"/>
      <c r="V177" s="24"/>
      <c r="BB177" s="131"/>
      <c r="BC177" s="24"/>
      <c r="BD177" s="24"/>
      <c r="BE177" s="24"/>
      <c r="BF177" s="24"/>
      <c r="BG177" s="24"/>
      <c r="BI177" s="24"/>
      <c r="BJ177" s="24"/>
      <c r="BK177" s="24"/>
      <c r="BQ177" s="133"/>
      <c r="BR177" s="133"/>
      <c r="BS177" s="133"/>
      <c r="BT177" s="133"/>
      <c r="BU177" s="133"/>
      <c r="BV177" s="133"/>
      <c r="BW177" s="149"/>
      <c r="BX177" s="149"/>
      <c r="BY177" s="149"/>
      <c r="BZ177" s="149"/>
      <c r="CA177" s="149"/>
      <c r="CB177" s="24"/>
      <c r="CC177" s="24"/>
      <c r="CD177" s="24"/>
      <c r="CK177" s="164"/>
      <c r="CL177" s="164"/>
      <c r="CU177" s="204"/>
      <c r="CV177" s="204"/>
      <c r="CW177" s="204"/>
      <c r="CX177" s="214"/>
      <c r="CY177" s="214"/>
      <c r="CZ177" s="204"/>
      <c r="DA177" s="204"/>
      <c r="DB177" s="271"/>
      <c r="DC177" s="214"/>
      <c r="DD177" s="204"/>
      <c r="DE177" s="204"/>
      <c r="DF177" s="204"/>
      <c r="DG177" s="204"/>
      <c r="DH177" s="204"/>
      <c r="DI177" s="204"/>
      <c r="DJ177" s="204"/>
      <c r="DK177" s="277"/>
      <c r="DL177" s="276"/>
      <c r="DM177" s="276"/>
      <c r="DN177" s="276"/>
      <c r="DO177" s="277"/>
      <c r="DP177" s="281"/>
      <c r="DQ177" s="225"/>
      <c r="DR177" s="225"/>
      <c r="DS177" s="226"/>
      <c r="DT177" s="164"/>
      <c r="DU177" s="164"/>
      <c r="EA177" s="164"/>
      <c r="EB177" s="164"/>
    </row>
    <row r="178" spans="1:132" ht="15" hidden="1" customHeight="1">
      <c r="A178" s="654"/>
      <c r="B178" s="131" t="s">
        <v>89</v>
      </c>
      <c r="C178" s="131"/>
      <c r="D178" s="131"/>
      <c r="E178" s="131"/>
      <c r="F178" s="24"/>
      <c r="G178" s="24"/>
      <c r="H178" s="24"/>
      <c r="I178" s="24"/>
      <c r="J178" s="24"/>
      <c r="K178" s="24"/>
      <c r="L178" s="24"/>
      <c r="M178" s="24"/>
      <c r="N178" s="24"/>
      <c r="O178" s="24"/>
      <c r="P178" s="24"/>
      <c r="Q178" s="24"/>
      <c r="R178" s="24"/>
      <c r="S178" s="24"/>
      <c r="T178" s="24"/>
      <c r="U178" s="24"/>
      <c r="V178" s="24"/>
      <c r="BB178" s="131"/>
      <c r="BC178" s="24"/>
      <c r="BD178" s="24"/>
      <c r="BE178" s="24"/>
      <c r="BF178" s="24"/>
      <c r="BG178" s="24"/>
      <c r="BI178" s="24"/>
      <c r="BJ178" s="24"/>
      <c r="BK178" s="24"/>
      <c r="BQ178" s="133"/>
      <c r="BR178" s="133"/>
      <c r="BS178" s="133"/>
      <c r="BT178" s="133"/>
      <c r="BU178" s="133"/>
      <c r="BV178" s="133"/>
      <c r="BW178" s="149"/>
      <c r="BX178" s="149"/>
      <c r="BY178" s="149"/>
      <c r="BZ178" s="149"/>
      <c r="CA178" s="149"/>
      <c r="CB178" s="24"/>
      <c r="CC178" s="24"/>
      <c r="CD178" s="24"/>
      <c r="CE178" s="24"/>
      <c r="CF178" s="24"/>
      <c r="CG178" s="24"/>
      <c r="CH178" s="24"/>
      <c r="CI178" s="24"/>
      <c r="CJ178" s="24"/>
      <c r="CK178" s="169"/>
      <c r="CL178" s="169"/>
      <c r="CS178" s="24"/>
      <c r="CT178" s="24"/>
      <c r="CU178" s="24"/>
      <c r="CV178" s="24"/>
      <c r="CX178" s="164"/>
      <c r="CY178" s="164"/>
      <c r="DA178" s="204"/>
      <c r="DB178" s="271"/>
      <c r="DC178" s="214"/>
      <c r="DD178" s="24"/>
      <c r="DE178" s="24"/>
      <c r="DF178" s="24"/>
      <c r="DK178" s="277"/>
      <c r="DL178" s="276"/>
      <c r="DM178" s="276"/>
      <c r="DN178" s="276"/>
      <c r="DO178" s="277"/>
      <c r="DP178" s="281"/>
      <c r="DQ178" s="225"/>
      <c r="DR178" s="225"/>
      <c r="DS178" s="226"/>
      <c r="DT178" s="164"/>
      <c r="DU178" s="164"/>
      <c r="EA178" s="164"/>
      <c r="EB178" s="164"/>
    </row>
    <row r="179" spans="1:132" ht="15" hidden="1" customHeight="1">
      <c r="A179" s="654"/>
      <c r="B179" s="131" t="s">
        <v>90</v>
      </c>
      <c r="C179" s="131"/>
      <c r="D179" s="131"/>
      <c r="E179" s="131"/>
      <c r="F179" s="24"/>
      <c r="G179" s="24"/>
      <c r="H179" s="24"/>
      <c r="I179" s="24"/>
      <c r="J179" s="24"/>
      <c r="K179" s="24"/>
      <c r="L179" s="24"/>
      <c r="M179" s="24"/>
      <c r="N179" s="24"/>
      <c r="O179" s="24"/>
      <c r="P179" s="24"/>
      <c r="Q179" s="24"/>
      <c r="R179" s="24"/>
      <c r="S179" s="24"/>
      <c r="T179" s="24"/>
      <c r="U179" s="24"/>
      <c r="V179" s="24"/>
      <c r="BB179" s="131"/>
      <c r="BC179" s="24"/>
      <c r="BD179" s="24"/>
      <c r="BE179" s="24"/>
      <c r="BF179" s="24"/>
      <c r="BG179" s="24"/>
      <c r="BI179" s="24"/>
      <c r="BJ179" s="24"/>
      <c r="BK179" s="24"/>
      <c r="BQ179" s="133"/>
      <c r="BR179" s="133"/>
      <c r="BS179" s="133"/>
      <c r="BT179" s="133"/>
      <c r="BU179" s="133"/>
      <c r="BV179" s="133"/>
      <c r="BW179" s="149"/>
      <c r="BX179" s="149"/>
      <c r="BY179" s="149"/>
      <c r="BZ179" s="149"/>
      <c r="CA179" s="149"/>
      <c r="CB179" s="24"/>
      <c r="CC179" s="24"/>
      <c r="CD179" s="24"/>
      <c r="CE179" s="24"/>
      <c r="CF179" s="24"/>
      <c r="CG179" s="24"/>
      <c r="CH179" s="24"/>
      <c r="CI179" s="24"/>
      <c r="CJ179" s="24"/>
      <c r="CK179" s="169"/>
      <c r="CL179" s="169"/>
      <c r="CS179" s="24"/>
      <c r="CT179" s="24"/>
      <c r="CU179" s="24"/>
      <c r="CV179" s="24"/>
      <c r="CX179" s="164"/>
      <c r="CY179" s="164"/>
      <c r="DA179" s="204"/>
      <c r="DB179" s="271"/>
      <c r="DC179" s="214"/>
      <c r="DD179" s="24"/>
      <c r="DE179" s="24"/>
      <c r="DF179" s="24"/>
      <c r="DK179" s="277"/>
      <c r="DL179" s="276"/>
      <c r="DM179" s="276"/>
      <c r="DN179" s="276"/>
      <c r="DO179" s="277"/>
      <c r="DP179" s="281"/>
      <c r="DQ179" s="225"/>
      <c r="DR179" s="225"/>
      <c r="DS179" s="226"/>
      <c r="DT179" s="164"/>
      <c r="DU179" s="164"/>
      <c r="EA179" s="164"/>
      <c r="EB179" s="164"/>
    </row>
    <row r="180" spans="1:132" ht="15" hidden="1" customHeight="1">
      <c r="A180" s="654"/>
      <c r="B180" s="131" t="s">
        <v>92</v>
      </c>
      <c r="C180" s="131"/>
      <c r="D180" s="131"/>
      <c r="E180" s="131"/>
      <c r="F180" s="24"/>
      <c r="G180" s="24"/>
      <c r="H180" s="24"/>
      <c r="I180" s="24"/>
      <c r="J180" s="24"/>
      <c r="K180" s="24"/>
      <c r="L180" s="24"/>
      <c r="M180" s="24"/>
      <c r="N180" s="24"/>
      <c r="O180" s="24"/>
      <c r="P180" s="24"/>
      <c r="Q180" s="24"/>
      <c r="R180" s="24"/>
      <c r="S180" s="24"/>
      <c r="T180" s="24"/>
      <c r="U180" s="24"/>
      <c r="V180" s="24"/>
      <c r="BB180" s="131"/>
      <c r="BC180" s="24"/>
      <c r="BD180" s="24"/>
      <c r="BE180" s="24"/>
      <c r="BF180" s="24"/>
      <c r="BG180" s="24"/>
      <c r="BI180" s="24"/>
      <c r="BJ180" s="24"/>
      <c r="BK180" s="24"/>
      <c r="BQ180" s="133"/>
      <c r="BR180" s="133"/>
      <c r="BS180" s="133"/>
      <c r="BT180" s="133"/>
      <c r="BU180" s="133"/>
      <c r="BV180" s="133"/>
      <c r="BW180" s="149"/>
      <c r="BX180" s="149"/>
      <c r="BY180" s="149"/>
      <c r="BZ180" s="149"/>
      <c r="CA180" s="149"/>
      <c r="CB180" s="24"/>
      <c r="CC180" s="24"/>
      <c r="CD180" s="24"/>
      <c r="CE180" s="24"/>
      <c r="CF180" s="24"/>
      <c r="CG180" s="24"/>
      <c r="CH180" s="24"/>
      <c r="CI180" s="24"/>
      <c r="CJ180" s="24"/>
      <c r="CK180" s="169"/>
      <c r="CL180" s="169"/>
      <c r="CS180" s="24"/>
      <c r="CT180" s="24"/>
      <c r="CU180" s="24"/>
      <c r="CV180" s="24"/>
      <c r="CX180" s="164"/>
      <c r="CY180" s="164"/>
      <c r="DA180" s="24"/>
      <c r="DB180" s="271"/>
      <c r="DC180" s="169"/>
      <c r="DD180" s="204"/>
      <c r="DE180" s="204"/>
      <c r="DF180" s="204"/>
      <c r="DK180" s="277"/>
      <c r="DL180" s="276"/>
      <c r="DM180" s="276"/>
      <c r="DN180" s="276"/>
      <c r="DO180" s="277"/>
      <c r="DP180" s="281"/>
      <c r="DQ180" s="225"/>
      <c r="DR180" s="225"/>
      <c r="DS180" s="226"/>
      <c r="DT180" s="164"/>
      <c r="DU180" s="164"/>
      <c r="EA180" s="164"/>
      <c r="EB180" s="164"/>
    </row>
    <row r="181" spans="1:132" ht="15" hidden="1" customHeight="1">
      <c r="A181" s="654"/>
      <c r="B181" s="131"/>
      <c r="C181" s="131"/>
      <c r="D181" s="131"/>
      <c r="E181" s="131"/>
      <c r="F181" s="24"/>
      <c r="G181" s="24"/>
      <c r="H181" s="24"/>
      <c r="I181" s="24"/>
      <c r="J181" s="24"/>
      <c r="K181" s="24"/>
      <c r="L181" s="24"/>
      <c r="M181" s="24"/>
      <c r="N181" s="24"/>
      <c r="O181" s="24"/>
      <c r="P181" s="24"/>
      <c r="Q181" s="24"/>
      <c r="R181" s="24"/>
      <c r="S181" s="24"/>
      <c r="T181" s="24"/>
      <c r="U181" s="24"/>
      <c r="V181" s="24"/>
      <c r="BB181" s="131"/>
      <c r="BC181" s="24"/>
      <c r="BD181" s="24"/>
      <c r="BE181" s="24"/>
      <c r="BF181" s="24"/>
      <c r="BG181" s="24"/>
      <c r="BI181" s="24"/>
      <c r="BJ181" s="24"/>
      <c r="BK181" s="24"/>
      <c r="BQ181" s="133"/>
      <c r="BR181" s="133"/>
      <c r="BS181" s="133"/>
      <c r="BT181" s="133"/>
      <c r="BU181" s="133"/>
      <c r="BV181" s="133"/>
      <c r="BW181" s="24"/>
      <c r="BX181" s="24"/>
      <c r="BY181" s="24"/>
      <c r="BZ181" s="24"/>
      <c r="CA181" s="24"/>
      <c r="CB181" s="24"/>
      <c r="CC181" s="24"/>
      <c r="CD181" s="24"/>
      <c r="CE181" s="24"/>
      <c r="CF181" s="24"/>
      <c r="CG181" s="24"/>
      <c r="CH181" s="24"/>
      <c r="CI181" s="24"/>
      <c r="CJ181" s="24"/>
      <c r="CK181" s="169"/>
      <c r="CL181" s="169"/>
      <c r="CM181" s="24"/>
      <c r="CN181" s="24"/>
      <c r="CO181" s="24"/>
      <c r="CP181" s="24"/>
      <c r="CQ181" s="24"/>
      <c r="CR181" s="24"/>
      <c r="CS181" s="24"/>
      <c r="CT181" s="24"/>
      <c r="CU181" s="24"/>
      <c r="CV181" s="24"/>
      <c r="CX181" s="164"/>
      <c r="CY181" s="164"/>
      <c r="DB181" s="271"/>
      <c r="DC181" s="164"/>
      <c r="DK181" s="277"/>
      <c r="DL181" s="276"/>
      <c r="DM181" s="276"/>
      <c r="DN181" s="276"/>
      <c r="DO181" s="277"/>
      <c r="DP181" s="281"/>
      <c r="DQ181" s="225"/>
      <c r="DR181" s="225"/>
      <c r="DS181" s="226"/>
      <c r="DT181" s="164"/>
      <c r="DU181" s="164"/>
      <c r="EA181" s="164"/>
      <c r="EB181" s="164"/>
    </row>
    <row r="182" spans="1:132" ht="15" hidden="1" customHeight="1">
      <c r="A182" s="654"/>
      <c r="B182" s="131" t="s">
        <v>73</v>
      </c>
      <c r="C182" s="131"/>
      <c r="D182" s="131"/>
      <c r="E182" s="131"/>
      <c r="F182" s="24"/>
      <c r="G182" s="24"/>
      <c r="H182" s="24"/>
      <c r="I182" s="24"/>
      <c r="J182" s="24"/>
      <c r="K182" s="24"/>
      <c r="L182" s="24"/>
      <c r="M182" s="24"/>
      <c r="N182" s="24"/>
      <c r="O182" s="24"/>
      <c r="P182" s="24"/>
      <c r="Q182" s="24"/>
      <c r="R182" s="24"/>
      <c r="S182" s="24"/>
      <c r="T182" s="24"/>
      <c r="U182" s="24"/>
      <c r="V182" s="24"/>
      <c r="BB182" s="131"/>
      <c r="BC182" s="24"/>
      <c r="BD182" s="24"/>
      <c r="BE182" s="24"/>
      <c r="BF182" s="24"/>
      <c r="BG182" s="24"/>
      <c r="BI182" s="24"/>
      <c r="BJ182" s="24"/>
      <c r="BK182" s="24"/>
      <c r="BV182" s="204">
        <v>1</v>
      </c>
      <c r="BW182" s="204">
        <v>2</v>
      </c>
      <c r="BX182" s="204">
        <v>3</v>
      </c>
      <c r="BY182" s="204">
        <v>4</v>
      </c>
      <c r="BZ182" s="204">
        <v>5</v>
      </c>
      <c r="CA182" s="204">
        <v>6</v>
      </c>
      <c r="CB182" s="204">
        <v>7</v>
      </c>
      <c r="CC182" s="24"/>
      <c r="CD182" s="24"/>
      <c r="CE182" s="24"/>
      <c r="CF182" s="24"/>
      <c r="CG182" s="24"/>
      <c r="CI182" s="24"/>
      <c r="CJ182" s="24"/>
      <c r="CK182" s="169"/>
      <c r="CL182" s="169"/>
      <c r="CM182" s="24"/>
      <c r="CN182" s="24"/>
      <c r="CO182" s="24"/>
      <c r="CP182" s="24"/>
      <c r="CQ182" s="24"/>
      <c r="CR182" s="24"/>
      <c r="CS182" s="24"/>
      <c r="CT182" s="24"/>
      <c r="CU182" s="24"/>
      <c r="CV182" s="24"/>
      <c r="CX182" s="164"/>
      <c r="CY182" s="164"/>
      <c r="DB182" s="271"/>
      <c r="DC182" s="164"/>
      <c r="DK182" s="277"/>
      <c r="DL182" s="276"/>
      <c r="DM182" s="276"/>
      <c r="DN182" s="276"/>
      <c r="DO182" s="277"/>
      <c r="DP182" s="281"/>
      <c r="DQ182" s="225"/>
      <c r="DR182" s="225"/>
      <c r="DS182" s="226"/>
      <c r="DT182" s="164"/>
      <c r="DU182" s="164"/>
      <c r="EA182" s="164"/>
      <c r="EB182" s="164"/>
    </row>
    <row r="183" spans="1:132" ht="15" hidden="1" customHeight="1">
      <c r="A183" s="654"/>
      <c r="B183" s="131" t="s">
        <v>74</v>
      </c>
      <c r="C183" s="131"/>
      <c r="D183" s="131"/>
      <c r="E183" s="131"/>
      <c r="F183" s="24"/>
      <c r="G183" s="24"/>
      <c r="H183" s="24"/>
      <c r="I183" s="24"/>
      <c r="J183" s="24"/>
      <c r="K183" s="24"/>
      <c r="L183" s="24"/>
      <c r="M183" s="24"/>
      <c r="N183" s="24"/>
      <c r="O183" s="24"/>
      <c r="P183" s="24"/>
      <c r="Q183" s="24"/>
      <c r="R183" s="24"/>
      <c r="S183" s="24"/>
      <c r="T183" s="24"/>
      <c r="U183" s="24"/>
      <c r="V183" s="24"/>
      <c r="BB183" s="131"/>
      <c r="BC183" s="24"/>
      <c r="BD183" s="24"/>
      <c r="BE183" s="24"/>
      <c r="BF183" s="24"/>
      <c r="BG183" s="24"/>
      <c r="BI183" s="24"/>
      <c r="BJ183" s="24"/>
      <c r="BK183" s="24"/>
      <c r="BV183" s="24"/>
      <c r="BW183" s="24"/>
      <c r="BX183" s="24"/>
      <c r="BY183" s="24"/>
      <c r="BZ183" s="24"/>
      <c r="CA183" s="24"/>
      <c r="CB183" s="24"/>
      <c r="CC183" s="204">
        <v>1</v>
      </c>
      <c r="CD183" s="204">
        <v>2</v>
      </c>
      <c r="CE183" s="204">
        <v>3</v>
      </c>
      <c r="CF183" s="204">
        <v>4</v>
      </c>
      <c r="CG183" s="204">
        <v>5</v>
      </c>
      <c r="CI183" s="24"/>
      <c r="CJ183" s="24"/>
      <c r="CK183" s="169"/>
      <c r="CL183" s="169"/>
      <c r="CM183" s="24"/>
      <c r="CN183" s="24"/>
      <c r="CO183" s="24"/>
      <c r="CP183" s="24"/>
      <c r="CQ183" s="24"/>
      <c r="CR183" s="24"/>
      <c r="CS183" s="24"/>
      <c r="CT183" s="24"/>
      <c r="CU183" s="24"/>
      <c r="CV183" s="24"/>
      <c r="CX183" s="164"/>
      <c r="CY183" s="164"/>
      <c r="DB183" s="271"/>
      <c r="DC183" s="164"/>
      <c r="DK183" s="277"/>
      <c r="DL183" s="276"/>
      <c r="DM183" s="276"/>
      <c r="DN183" s="276"/>
      <c r="DO183" s="277"/>
      <c r="DP183" s="281"/>
      <c r="DQ183" s="225"/>
      <c r="DR183" s="225"/>
      <c r="DS183" s="226"/>
      <c r="DT183" s="164"/>
      <c r="DU183" s="164"/>
      <c r="EA183" s="164"/>
      <c r="EB183" s="164"/>
    </row>
    <row r="184" spans="1:132" ht="15" hidden="1" customHeight="1">
      <c r="A184" s="654"/>
      <c r="B184" s="131"/>
      <c r="C184" s="131"/>
      <c r="D184" s="131"/>
      <c r="E184" s="131"/>
      <c r="F184" s="24"/>
      <c r="G184" s="24"/>
      <c r="H184" s="24"/>
      <c r="I184" s="24"/>
      <c r="J184" s="24"/>
      <c r="K184" s="24"/>
      <c r="L184" s="24"/>
      <c r="M184" s="24"/>
      <c r="N184" s="24"/>
      <c r="O184" s="24"/>
      <c r="P184" s="24"/>
      <c r="Q184" s="24"/>
      <c r="R184" s="24"/>
      <c r="S184" s="24"/>
      <c r="T184" s="24"/>
      <c r="U184" s="24"/>
      <c r="V184" s="24"/>
      <c r="BB184" s="131"/>
      <c r="BC184" s="24"/>
      <c r="BD184" s="24"/>
      <c r="BE184" s="24"/>
      <c r="BF184" s="24"/>
      <c r="BG184" s="24"/>
      <c r="BI184" s="24"/>
      <c r="BJ184" s="24"/>
      <c r="BK184" s="24"/>
      <c r="BQ184" s="133"/>
      <c r="BR184" s="133"/>
      <c r="BS184" s="133"/>
      <c r="BT184" s="133"/>
      <c r="BU184" s="133"/>
      <c r="BV184" s="133"/>
      <c r="BW184" s="24"/>
      <c r="BX184" s="24"/>
      <c r="BY184" s="24"/>
      <c r="BZ184" s="24"/>
      <c r="CA184" s="24"/>
      <c r="CB184" s="24"/>
      <c r="CC184" s="24"/>
      <c r="CD184" s="24"/>
      <c r="CE184" s="24"/>
      <c r="CF184" s="24"/>
      <c r="CG184" s="24"/>
      <c r="CH184" s="24"/>
      <c r="CI184" s="24"/>
      <c r="CJ184" s="24"/>
      <c r="CK184" s="169"/>
      <c r="CL184" s="169"/>
      <c r="CM184" s="24"/>
      <c r="CN184" s="24"/>
      <c r="CO184" s="24"/>
      <c r="CP184" s="24"/>
      <c r="CQ184" s="24"/>
      <c r="CR184" s="24"/>
      <c r="CS184" s="24"/>
      <c r="CT184" s="24"/>
      <c r="CU184" s="24"/>
      <c r="CV184" s="24"/>
      <c r="CX184" s="164"/>
      <c r="CY184" s="164"/>
      <c r="DB184" s="271"/>
      <c r="DC184" s="164"/>
      <c r="DK184" s="277"/>
      <c r="DL184" s="276"/>
      <c r="DM184" s="276"/>
      <c r="DN184" s="276"/>
      <c r="DO184" s="277"/>
      <c r="DP184" s="281"/>
      <c r="DQ184" s="225"/>
      <c r="DR184" s="225"/>
      <c r="DS184" s="226"/>
      <c r="DT184" s="164"/>
      <c r="DU184" s="164"/>
      <c r="EA184" s="164"/>
      <c r="EB184" s="164"/>
    </row>
    <row r="185" spans="1:132" ht="15" hidden="1" customHeight="1">
      <c r="A185" s="654"/>
      <c r="B185" s="131" t="s">
        <v>87</v>
      </c>
      <c r="C185" s="131"/>
      <c r="D185" s="131"/>
      <c r="E185" s="131"/>
      <c r="F185" s="24"/>
      <c r="G185" s="24"/>
      <c r="H185" s="24"/>
      <c r="I185" s="24"/>
      <c r="J185" s="24"/>
      <c r="K185" s="24"/>
      <c r="L185" s="24"/>
      <c r="M185" s="24"/>
      <c r="N185" s="24"/>
      <c r="O185" s="24"/>
      <c r="P185" s="24"/>
      <c r="Q185" s="24"/>
      <c r="R185" s="24"/>
      <c r="S185" s="24"/>
      <c r="T185" s="24"/>
      <c r="U185" s="24"/>
      <c r="V185" s="24"/>
      <c r="BB185" s="131"/>
      <c r="BC185" s="24"/>
      <c r="BD185" s="24"/>
      <c r="BE185" s="24"/>
      <c r="BF185" s="24"/>
      <c r="BG185" s="24"/>
      <c r="BI185" s="24"/>
      <c r="BJ185" s="24"/>
      <c r="BK185" s="24"/>
      <c r="BQ185" s="133"/>
      <c r="BR185" s="133"/>
      <c r="BS185" s="133"/>
      <c r="BT185" s="133"/>
      <c r="BU185" s="133"/>
      <c r="BV185" s="133"/>
      <c r="BW185" s="24"/>
      <c r="BX185" s="24"/>
      <c r="BY185" s="24"/>
      <c r="BZ185" s="24"/>
      <c r="CA185" s="24"/>
      <c r="CB185" s="24"/>
      <c r="CC185" s="24"/>
      <c r="CK185" s="164"/>
      <c r="CL185" s="164"/>
      <c r="CX185" s="164"/>
      <c r="CY185" s="164"/>
      <c r="DB185" s="271"/>
      <c r="DC185" s="164"/>
      <c r="DD185" s="204">
        <v>1</v>
      </c>
      <c r="DE185" s="204">
        <v>2</v>
      </c>
      <c r="DF185" s="204">
        <v>3</v>
      </c>
      <c r="DG185" s="204">
        <v>4</v>
      </c>
      <c r="DH185" s="204">
        <v>5</v>
      </c>
      <c r="DI185" s="204">
        <v>6</v>
      </c>
      <c r="DJ185" s="204">
        <v>7</v>
      </c>
      <c r="DK185" s="277"/>
      <c r="DL185" s="276"/>
      <c r="DM185" s="276"/>
      <c r="DN185" s="276"/>
      <c r="DO185" s="277"/>
      <c r="DP185" s="281"/>
      <c r="DQ185" s="225"/>
      <c r="DR185" s="225"/>
      <c r="DS185" s="226"/>
      <c r="DT185" s="164"/>
      <c r="DU185" s="164"/>
      <c r="EA185" s="164"/>
      <c r="EB185" s="164"/>
    </row>
    <row r="186" spans="1:132" hidden="1">
      <c r="A186" s="654"/>
      <c r="B186" s="131" t="s">
        <v>93</v>
      </c>
      <c r="C186" s="131"/>
      <c r="D186" s="131"/>
      <c r="E186" s="131"/>
      <c r="F186" s="24"/>
      <c r="G186" s="24"/>
      <c r="H186" s="24"/>
      <c r="I186" s="24"/>
      <c r="J186" s="24"/>
      <c r="K186" s="24"/>
      <c r="L186" s="24"/>
      <c r="M186" s="24"/>
      <c r="N186" s="24"/>
      <c r="O186" s="24"/>
      <c r="P186" s="24"/>
      <c r="Q186" s="24"/>
      <c r="R186" s="24"/>
      <c r="S186" s="24"/>
      <c r="T186" s="24"/>
      <c r="U186" s="24"/>
      <c r="V186" s="24"/>
      <c r="BB186" s="131"/>
      <c r="BC186" s="24"/>
      <c r="BD186" s="24"/>
      <c r="BE186" s="24"/>
      <c r="BF186" s="24"/>
      <c r="BG186" s="24"/>
      <c r="BI186" s="24"/>
      <c r="BJ186" s="24"/>
      <c r="BK186" s="24"/>
      <c r="BQ186" s="133"/>
      <c r="BR186" s="133"/>
      <c r="BS186" s="133"/>
      <c r="BT186" s="133"/>
      <c r="BU186" s="133"/>
      <c r="BV186" s="133"/>
      <c r="BW186" s="24"/>
      <c r="BX186" s="24"/>
      <c r="BY186" s="24"/>
      <c r="BZ186" s="24"/>
      <c r="CA186" s="24"/>
      <c r="CB186" s="24"/>
      <c r="CC186" s="24"/>
      <c r="CK186" s="164"/>
      <c r="CL186" s="164"/>
      <c r="CX186" s="164"/>
      <c r="CY186" s="164"/>
      <c r="DB186" s="271"/>
      <c r="DC186" s="164"/>
      <c r="DD186" s="204">
        <v>1</v>
      </c>
      <c r="DE186" s="204">
        <v>2</v>
      </c>
      <c r="DF186" s="24"/>
      <c r="DG186" s="24"/>
      <c r="DH186" s="24"/>
      <c r="DI186" s="24"/>
      <c r="DJ186" s="24"/>
      <c r="DK186" s="277"/>
      <c r="DL186" s="276"/>
      <c r="DM186" s="276"/>
      <c r="DN186" s="276"/>
      <c r="DO186" s="277"/>
      <c r="DP186" s="281"/>
      <c r="DQ186" s="225"/>
      <c r="DR186" s="225"/>
      <c r="DS186" s="226"/>
      <c r="DT186" s="164"/>
      <c r="DU186" s="164"/>
      <c r="EA186" s="164"/>
      <c r="EB186" s="164"/>
    </row>
    <row r="187" spans="1:132" hidden="1">
      <c r="A187" s="654"/>
      <c r="B187" s="131" t="s">
        <v>96</v>
      </c>
      <c r="C187" s="131"/>
      <c r="D187" s="131"/>
      <c r="E187" s="131"/>
      <c r="F187" s="24"/>
      <c r="G187" s="24"/>
      <c r="H187" s="24"/>
      <c r="I187" s="24"/>
      <c r="J187" s="24"/>
      <c r="K187" s="24"/>
      <c r="L187" s="24"/>
      <c r="M187" s="24"/>
      <c r="N187" s="24"/>
      <c r="O187" s="24"/>
      <c r="P187" s="24"/>
      <c r="Q187" s="24"/>
      <c r="R187" s="24"/>
      <c r="S187" s="24"/>
      <c r="T187" s="24"/>
      <c r="U187" s="24"/>
      <c r="V187" s="24"/>
      <c r="BB187" s="131"/>
      <c r="BC187" s="24"/>
      <c r="BD187" s="24"/>
      <c r="BE187" s="24"/>
      <c r="BF187" s="24"/>
      <c r="BG187" s="24"/>
      <c r="BI187" s="24"/>
      <c r="BJ187" s="24"/>
      <c r="BK187" s="24"/>
      <c r="BQ187" s="133"/>
      <c r="BR187" s="133"/>
      <c r="BS187" s="133"/>
      <c r="BT187" s="133"/>
      <c r="BU187" s="133"/>
      <c r="BV187" s="133"/>
      <c r="BW187" s="24"/>
      <c r="BX187" s="24"/>
      <c r="BY187" s="24"/>
      <c r="BZ187" s="24"/>
      <c r="CA187" s="24"/>
      <c r="CB187" s="24"/>
      <c r="CC187" s="24"/>
      <c r="CK187" s="164"/>
      <c r="CL187" s="164"/>
      <c r="CX187" s="164"/>
      <c r="CY187" s="164"/>
      <c r="DB187" s="271"/>
      <c r="DC187" s="164"/>
      <c r="DD187" s="24"/>
      <c r="DE187" s="24"/>
      <c r="DF187" s="204">
        <v>3</v>
      </c>
      <c r="DG187" s="24"/>
      <c r="DH187" s="24"/>
      <c r="DI187" s="24"/>
      <c r="DJ187" s="24"/>
      <c r="DK187" s="277"/>
      <c r="DL187" s="276"/>
      <c r="DM187" s="276"/>
      <c r="DN187" s="276"/>
      <c r="DO187" s="277"/>
      <c r="DP187" s="281"/>
      <c r="DQ187" s="225"/>
      <c r="DR187" s="225"/>
      <c r="DS187" s="226"/>
      <c r="DT187" s="164"/>
      <c r="DU187" s="164"/>
      <c r="EA187" s="164"/>
      <c r="EB187" s="164"/>
    </row>
    <row r="188" spans="1:132" hidden="1">
      <c r="A188" s="654"/>
      <c r="B188" s="131" t="s">
        <v>94</v>
      </c>
      <c r="C188" s="131"/>
      <c r="D188" s="131"/>
      <c r="E188" s="131"/>
      <c r="F188" s="24"/>
      <c r="G188" s="24"/>
      <c r="H188" s="24"/>
      <c r="I188" s="24"/>
      <c r="J188" s="24"/>
      <c r="K188" s="24"/>
      <c r="L188" s="24"/>
      <c r="M188" s="24"/>
      <c r="N188" s="24"/>
      <c r="O188" s="24"/>
      <c r="P188" s="24"/>
      <c r="Q188" s="24"/>
      <c r="R188" s="24"/>
      <c r="S188" s="24"/>
      <c r="T188" s="24"/>
      <c r="U188" s="24"/>
      <c r="V188" s="24"/>
      <c r="BB188" s="131"/>
      <c r="BC188" s="24"/>
      <c r="BD188" s="24"/>
      <c r="BE188" s="24"/>
      <c r="BF188" s="24"/>
      <c r="BG188" s="24"/>
      <c r="BI188" s="24"/>
      <c r="BJ188" s="24"/>
      <c r="BK188" s="24"/>
      <c r="BQ188" s="133"/>
      <c r="BR188" s="133"/>
      <c r="BS188" s="133"/>
      <c r="BT188" s="133"/>
      <c r="BU188" s="133"/>
      <c r="BV188" s="133"/>
      <c r="BW188" s="24"/>
      <c r="BX188" s="24"/>
      <c r="BY188" s="24"/>
      <c r="BZ188" s="24"/>
      <c r="CA188" s="24"/>
      <c r="CB188" s="24"/>
      <c r="CC188" s="24"/>
      <c r="CK188" s="164"/>
      <c r="CL188" s="164"/>
      <c r="CX188" s="164"/>
      <c r="CY188" s="164"/>
      <c r="DB188" s="271"/>
      <c r="DC188" s="164"/>
      <c r="DD188" s="24"/>
      <c r="DE188" s="24"/>
      <c r="DF188" s="24"/>
      <c r="DG188" s="204">
        <v>4</v>
      </c>
      <c r="DH188" s="204">
        <v>5</v>
      </c>
      <c r="DI188" s="24"/>
      <c r="DJ188" s="24"/>
      <c r="DK188" s="277"/>
      <c r="DL188" s="276"/>
      <c r="DM188" s="276"/>
      <c r="DN188" s="276"/>
      <c r="DO188" s="277"/>
      <c r="DP188" s="281"/>
      <c r="DQ188" s="225"/>
      <c r="DR188" s="225"/>
      <c r="DS188" s="226"/>
      <c r="DT188" s="164"/>
      <c r="DU188" s="164"/>
      <c r="EA188" s="164"/>
      <c r="EB188" s="164"/>
    </row>
    <row r="189" spans="1:132" hidden="1">
      <c r="A189" s="654"/>
      <c r="B189" s="131" t="s">
        <v>96</v>
      </c>
      <c r="C189" s="131"/>
      <c r="D189" s="131"/>
      <c r="E189" s="131"/>
      <c r="F189" s="24"/>
      <c r="G189" s="24"/>
      <c r="H189" s="24"/>
      <c r="I189" s="24"/>
      <c r="J189" s="24"/>
      <c r="K189" s="24"/>
      <c r="L189" s="24"/>
      <c r="M189" s="24"/>
      <c r="N189" s="24"/>
      <c r="O189" s="24"/>
      <c r="P189" s="24"/>
      <c r="Q189" s="24"/>
      <c r="R189" s="24"/>
      <c r="S189" s="24"/>
      <c r="T189" s="24"/>
      <c r="U189" s="24"/>
      <c r="V189" s="24"/>
      <c r="BB189" s="131"/>
      <c r="BC189" s="24"/>
      <c r="BD189" s="24"/>
      <c r="BE189" s="24"/>
      <c r="BF189" s="24"/>
      <c r="BG189" s="24"/>
      <c r="BI189" s="24"/>
      <c r="BJ189" s="24"/>
      <c r="BK189" s="24"/>
      <c r="BQ189" s="133"/>
      <c r="BR189" s="133"/>
      <c r="BS189" s="133"/>
      <c r="BT189" s="133"/>
      <c r="BU189" s="133"/>
      <c r="BV189" s="133"/>
      <c r="BW189" s="24"/>
      <c r="BX189" s="24"/>
      <c r="BY189" s="24"/>
      <c r="BZ189" s="24"/>
      <c r="CA189" s="24"/>
      <c r="CB189" s="24"/>
      <c r="CC189" s="24"/>
      <c r="CK189" s="164"/>
      <c r="CL189" s="164"/>
      <c r="CX189" s="164"/>
      <c r="CY189" s="164"/>
      <c r="DB189" s="271"/>
      <c r="DC189" s="164"/>
      <c r="DD189" s="24"/>
      <c r="DE189" s="24"/>
      <c r="DF189" s="24"/>
      <c r="DG189" s="24"/>
      <c r="DH189" s="24"/>
      <c r="DI189" s="204">
        <v>6</v>
      </c>
      <c r="DJ189" s="24"/>
      <c r="DK189" s="277"/>
      <c r="DL189" s="276"/>
      <c r="DM189" s="276"/>
      <c r="DN189" s="276"/>
      <c r="DO189" s="277"/>
      <c r="DP189" s="281"/>
      <c r="DQ189" s="225"/>
      <c r="DR189" s="225"/>
      <c r="DS189" s="226"/>
      <c r="DT189" s="164"/>
      <c r="DU189" s="164"/>
      <c r="EA189" s="164"/>
      <c r="EB189" s="164"/>
    </row>
    <row r="190" spans="1:132" hidden="1">
      <c r="A190" s="654"/>
      <c r="B190" s="131" t="s">
        <v>95</v>
      </c>
      <c r="C190" s="131"/>
      <c r="D190" s="131"/>
      <c r="E190" s="131"/>
      <c r="F190" s="24"/>
      <c r="G190" s="24"/>
      <c r="H190" s="24"/>
      <c r="I190" s="24"/>
      <c r="J190" s="24"/>
      <c r="K190" s="24"/>
      <c r="L190" s="24"/>
      <c r="M190" s="24"/>
      <c r="N190" s="24"/>
      <c r="O190" s="24"/>
      <c r="P190" s="24"/>
      <c r="Q190" s="24"/>
      <c r="R190" s="24"/>
      <c r="S190" s="24"/>
      <c r="T190" s="24"/>
      <c r="U190" s="24"/>
      <c r="V190" s="24"/>
      <c r="BB190" s="131"/>
      <c r="BC190" s="24"/>
      <c r="BD190" s="24"/>
      <c r="BE190" s="24"/>
      <c r="BF190" s="24"/>
      <c r="BG190" s="24"/>
      <c r="BI190" s="24"/>
      <c r="BJ190" s="24"/>
      <c r="BK190" s="24"/>
      <c r="BQ190" s="133"/>
      <c r="BR190" s="133"/>
      <c r="BS190" s="133"/>
      <c r="BT190" s="133"/>
      <c r="BU190" s="133"/>
      <c r="BV190" s="133"/>
      <c r="BW190" s="24"/>
      <c r="BX190" s="24"/>
      <c r="BY190" s="24"/>
      <c r="BZ190" s="24"/>
      <c r="CA190" s="24"/>
      <c r="CB190" s="24"/>
      <c r="CC190" s="24"/>
      <c r="CK190" s="164"/>
      <c r="CL190" s="164"/>
      <c r="CX190" s="164"/>
      <c r="CY190" s="164"/>
      <c r="DB190" s="271"/>
      <c r="DC190" s="164"/>
      <c r="DD190" s="24"/>
      <c r="DE190" s="24"/>
      <c r="DF190" s="24"/>
      <c r="DG190" s="24"/>
      <c r="DH190" s="24"/>
      <c r="DI190" s="24"/>
      <c r="DJ190" s="204">
        <v>7</v>
      </c>
      <c r="DK190" s="277"/>
      <c r="DL190" s="276"/>
      <c r="DM190" s="276"/>
      <c r="DN190" s="276"/>
      <c r="DO190" s="277"/>
      <c r="DP190" s="281"/>
      <c r="DQ190" s="225"/>
      <c r="DR190" s="225"/>
      <c r="DS190" s="226"/>
      <c r="DT190" s="164"/>
      <c r="DU190" s="164"/>
      <c r="EA190" s="164"/>
      <c r="EB190" s="164"/>
    </row>
    <row r="191" spans="1:132" hidden="1">
      <c r="A191" s="654"/>
      <c r="B191" s="131"/>
      <c r="C191" s="131"/>
      <c r="D191" s="131"/>
      <c r="E191" s="131"/>
      <c r="F191" s="24"/>
      <c r="G191" s="24"/>
      <c r="H191" s="24"/>
      <c r="I191" s="24"/>
      <c r="J191" s="24"/>
      <c r="K191" s="24"/>
      <c r="L191" s="24"/>
      <c r="M191" s="24"/>
      <c r="N191" s="24"/>
      <c r="O191" s="24"/>
      <c r="P191" s="24"/>
      <c r="Q191" s="24"/>
      <c r="R191" s="24"/>
      <c r="S191" s="24"/>
      <c r="T191" s="24"/>
      <c r="U191" s="24"/>
      <c r="V191" s="24"/>
      <c r="BB191" s="131"/>
      <c r="BC191" s="24"/>
      <c r="BD191" s="24"/>
      <c r="BE191" s="24"/>
      <c r="BF191" s="24"/>
      <c r="BG191" s="24"/>
      <c r="BI191" s="24"/>
      <c r="BJ191" s="24"/>
      <c r="BK191" s="24"/>
      <c r="BQ191" s="133"/>
      <c r="BR191" s="133"/>
      <c r="BS191" s="133"/>
      <c r="BT191" s="133"/>
      <c r="BU191" s="133"/>
      <c r="BV191" s="133"/>
      <c r="BW191" s="24"/>
      <c r="BX191" s="24"/>
      <c r="BY191" s="24"/>
      <c r="BZ191" s="24"/>
      <c r="CA191" s="24"/>
      <c r="CB191" s="24"/>
      <c r="CC191" s="24"/>
      <c r="CE191" s="24"/>
      <c r="CF191" s="24"/>
      <c r="CG191" s="24"/>
      <c r="CH191" s="24"/>
      <c r="CI191" s="24"/>
      <c r="CJ191" s="24"/>
      <c r="CK191" s="169"/>
      <c r="CL191" s="169"/>
      <c r="CM191" s="24"/>
      <c r="CN191" s="24"/>
      <c r="CO191" s="24"/>
      <c r="CP191" s="24"/>
      <c r="CX191" s="164"/>
      <c r="CY191" s="164"/>
      <c r="DB191" s="271"/>
      <c r="DC191" s="164"/>
      <c r="DD191" s="24"/>
      <c r="DE191" s="24"/>
      <c r="DF191" s="24"/>
      <c r="DG191" s="24"/>
      <c r="DI191" s="24"/>
      <c r="DK191" s="277"/>
      <c r="DL191" s="276"/>
      <c r="DM191" s="276"/>
      <c r="DN191" s="276"/>
      <c r="DO191" s="277"/>
      <c r="DP191" s="281"/>
      <c r="DQ191" s="225"/>
      <c r="DR191" s="225"/>
      <c r="DS191" s="226"/>
      <c r="DT191" s="164"/>
      <c r="DU191" s="164"/>
      <c r="EA191" s="164"/>
      <c r="EB191" s="164"/>
    </row>
    <row r="192" spans="1:132" hidden="1">
      <c r="A192" s="654"/>
      <c r="B192" s="131" t="s">
        <v>85</v>
      </c>
      <c r="C192" s="131"/>
      <c r="D192" s="131"/>
      <c r="E192" s="131"/>
      <c r="F192" s="24"/>
      <c r="G192" s="24"/>
      <c r="H192" s="24"/>
      <c r="I192" s="24"/>
      <c r="J192" s="24"/>
      <c r="K192" s="24"/>
      <c r="L192" s="24"/>
      <c r="M192" s="24"/>
      <c r="N192" s="24"/>
      <c r="O192" s="24"/>
      <c r="P192" s="24"/>
      <c r="Q192" s="24"/>
      <c r="R192" s="24"/>
      <c r="S192" s="24"/>
      <c r="T192" s="24"/>
      <c r="U192" s="24"/>
      <c r="V192" s="24"/>
      <c r="BB192" s="131"/>
      <c r="BC192" s="24"/>
      <c r="BD192" s="24"/>
      <c r="BE192" s="24"/>
      <c r="BF192" s="24"/>
      <c r="BG192" s="24"/>
      <c r="BI192" s="24"/>
      <c r="BJ192" s="24"/>
      <c r="BK192" s="24"/>
      <c r="BQ192" s="133"/>
      <c r="BR192" s="133"/>
      <c r="BS192" s="133"/>
      <c r="BT192" s="133"/>
      <c r="BU192" s="133"/>
      <c r="BV192" s="133"/>
      <c r="BW192" s="24"/>
      <c r="BX192" s="24"/>
      <c r="BY192" s="24"/>
      <c r="CF192" s="24"/>
      <c r="CG192" s="24"/>
      <c r="CK192" s="164"/>
      <c r="CL192" s="169"/>
      <c r="CM192" s="24"/>
      <c r="CN192" s="24"/>
      <c r="CO192" s="24"/>
      <c r="CP192" s="24"/>
      <c r="CX192" s="164"/>
      <c r="CY192" s="164"/>
      <c r="DB192" s="271"/>
      <c r="DC192" s="164"/>
      <c r="DD192" s="24"/>
      <c r="DE192" s="24"/>
      <c r="DF192" s="204">
        <v>1</v>
      </c>
      <c r="DG192" s="204">
        <v>2</v>
      </c>
      <c r="DH192" s="204">
        <v>3</v>
      </c>
      <c r="DI192" s="204">
        <v>4</v>
      </c>
      <c r="DK192" s="277"/>
      <c r="DL192" s="276"/>
      <c r="DM192" s="276"/>
      <c r="DN192" s="276"/>
      <c r="DO192" s="277"/>
      <c r="DP192" s="281"/>
      <c r="DQ192" s="225"/>
      <c r="DR192" s="225"/>
      <c r="DS192" s="226"/>
      <c r="DT192" s="164"/>
      <c r="DU192" s="164"/>
      <c r="EA192" s="164"/>
      <c r="EB192" s="164"/>
    </row>
    <row r="193" spans="1:156" hidden="1">
      <c r="A193" s="654"/>
      <c r="B193" s="131" t="s">
        <v>97</v>
      </c>
      <c r="C193" s="131"/>
      <c r="D193" s="131"/>
      <c r="E193" s="131"/>
      <c r="F193" s="24"/>
      <c r="G193" s="24"/>
      <c r="H193" s="24"/>
      <c r="I193" s="24"/>
      <c r="J193" s="24"/>
      <c r="K193" s="24"/>
      <c r="L193" s="24"/>
      <c r="M193" s="24"/>
      <c r="N193" s="24"/>
      <c r="O193" s="24"/>
      <c r="P193" s="24"/>
      <c r="Q193" s="24"/>
      <c r="R193" s="24"/>
      <c r="S193" s="24"/>
      <c r="T193" s="24"/>
      <c r="U193" s="24"/>
      <c r="V193" s="24"/>
      <c r="BB193" s="131"/>
      <c r="BC193" s="24"/>
      <c r="BD193" s="24"/>
      <c r="BE193" s="24"/>
      <c r="BF193" s="24"/>
      <c r="BG193" s="24"/>
      <c r="BI193" s="24"/>
      <c r="BJ193" s="24"/>
      <c r="BK193" s="24"/>
      <c r="BQ193" s="133"/>
      <c r="BR193" s="133"/>
      <c r="BS193" s="133"/>
      <c r="BT193" s="133"/>
      <c r="BU193" s="133"/>
      <c r="BV193" s="133"/>
      <c r="BW193" s="24"/>
      <c r="BX193" s="24"/>
      <c r="BY193" s="24"/>
      <c r="CF193" s="24"/>
      <c r="CG193" s="24"/>
      <c r="CK193" s="164"/>
      <c r="CL193" s="169"/>
      <c r="CM193" s="24"/>
      <c r="CN193" s="24"/>
      <c r="CO193" s="24"/>
      <c r="CP193" s="24"/>
      <c r="CX193" s="164"/>
      <c r="CY193" s="164"/>
      <c r="DB193" s="271"/>
      <c r="DC193" s="164"/>
      <c r="DD193" s="24"/>
      <c r="DE193" s="24"/>
      <c r="DF193" s="204">
        <v>1</v>
      </c>
      <c r="DG193" s="204">
        <v>2</v>
      </c>
      <c r="DH193" s="24"/>
      <c r="DI193" s="24"/>
      <c r="DK193" s="277"/>
      <c r="DL193" s="276"/>
      <c r="DM193" s="276"/>
      <c r="DN193" s="276"/>
      <c r="DO193" s="277"/>
      <c r="DP193" s="281"/>
      <c r="DQ193" s="225"/>
      <c r="DR193" s="225"/>
      <c r="DS193" s="226"/>
      <c r="DT193" s="164"/>
      <c r="DU193" s="164"/>
      <c r="EA193" s="164"/>
      <c r="EB193" s="164"/>
    </row>
    <row r="194" spans="1:156" hidden="1">
      <c r="A194" s="654"/>
      <c r="B194" s="131" t="s">
        <v>96</v>
      </c>
      <c r="C194" s="131"/>
      <c r="D194" s="131"/>
      <c r="E194" s="131"/>
      <c r="F194" s="24"/>
      <c r="G194" s="24"/>
      <c r="H194" s="24"/>
      <c r="I194" s="24"/>
      <c r="J194" s="24"/>
      <c r="K194" s="24"/>
      <c r="L194" s="24"/>
      <c r="M194" s="24"/>
      <c r="N194" s="24"/>
      <c r="O194" s="24"/>
      <c r="P194" s="24"/>
      <c r="Q194" s="24"/>
      <c r="R194" s="24"/>
      <c r="S194" s="24"/>
      <c r="T194" s="24"/>
      <c r="U194" s="24"/>
      <c r="V194" s="24"/>
      <c r="BB194" s="131"/>
      <c r="BC194" s="24"/>
      <c r="BD194" s="24"/>
      <c r="BE194" s="24"/>
      <c r="BF194" s="24"/>
      <c r="BG194" s="24"/>
      <c r="BI194" s="24"/>
      <c r="BJ194" s="24"/>
      <c r="BK194" s="24"/>
      <c r="BQ194" s="133"/>
      <c r="BR194" s="133"/>
      <c r="BS194" s="133"/>
      <c r="BT194" s="133"/>
      <c r="BU194" s="133"/>
      <c r="BV194" s="133"/>
      <c r="BW194" s="24"/>
      <c r="BX194" s="24"/>
      <c r="BY194" s="24"/>
      <c r="CF194" s="24"/>
      <c r="CG194" s="24"/>
      <c r="CK194" s="164"/>
      <c r="CL194" s="169"/>
      <c r="CM194" s="24"/>
      <c r="CN194" s="24"/>
      <c r="CO194" s="24"/>
      <c r="CP194" s="24"/>
      <c r="CX194" s="164"/>
      <c r="CY194" s="164"/>
      <c r="DB194" s="271"/>
      <c r="DC194" s="164"/>
      <c r="DD194" s="24"/>
      <c r="DE194" s="24"/>
      <c r="DF194" s="24"/>
      <c r="DG194" s="24"/>
      <c r="DH194" s="204">
        <v>3</v>
      </c>
      <c r="DI194" s="24"/>
      <c r="DK194" s="277"/>
      <c r="DL194" s="276"/>
      <c r="DM194" s="276"/>
      <c r="DN194" s="276"/>
      <c r="DO194" s="277"/>
      <c r="DP194" s="281"/>
      <c r="DQ194" s="225"/>
      <c r="DR194" s="225"/>
      <c r="DS194" s="226"/>
      <c r="DT194" s="164"/>
      <c r="DU194" s="164"/>
      <c r="EA194" s="164"/>
      <c r="EB194" s="164"/>
    </row>
    <row r="195" spans="1:156" hidden="1">
      <c r="A195" s="654"/>
      <c r="B195" s="131" t="s">
        <v>98</v>
      </c>
      <c r="C195" s="131"/>
      <c r="D195" s="131"/>
      <c r="E195" s="131"/>
      <c r="F195" s="24"/>
      <c r="G195" s="24"/>
      <c r="H195" s="24"/>
      <c r="I195" s="24"/>
      <c r="J195" s="24"/>
      <c r="K195" s="24"/>
      <c r="L195" s="24"/>
      <c r="M195" s="24"/>
      <c r="N195" s="24"/>
      <c r="O195" s="24"/>
      <c r="P195" s="24"/>
      <c r="Q195" s="24"/>
      <c r="R195" s="24"/>
      <c r="S195" s="24"/>
      <c r="T195" s="24"/>
      <c r="U195" s="24"/>
      <c r="V195" s="24"/>
      <c r="BB195" s="131"/>
      <c r="BC195" s="24"/>
      <c r="BD195" s="24"/>
      <c r="BE195" s="24"/>
      <c r="BF195" s="24"/>
      <c r="BG195" s="24"/>
      <c r="BI195" s="24"/>
      <c r="BJ195" s="24"/>
      <c r="BK195" s="24"/>
      <c r="BQ195" s="133"/>
      <c r="BR195" s="133"/>
      <c r="BS195" s="133"/>
      <c r="BT195" s="133"/>
      <c r="BU195" s="133"/>
      <c r="BV195" s="133"/>
      <c r="BW195" s="24"/>
      <c r="BX195" s="24"/>
      <c r="BY195" s="24"/>
      <c r="CF195" s="24"/>
      <c r="CG195" s="24"/>
      <c r="CK195" s="164"/>
      <c r="CL195" s="169"/>
      <c r="CM195" s="24"/>
      <c r="CN195" s="24"/>
      <c r="CO195" s="24"/>
      <c r="CP195" s="24"/>
      <c r="CX195" s="164"/>
      <c r="CY195" s="164"/>
      <c r="DB195" s="271"/>
      <c r="DC195" s="164"/>
      <c r="DD195" s="24"/>
      <c r="DE195" s="24"/>
      <c r="DF195" s="24"/>
      <c r="DG195" s="24"/>
      <c r="DH195" s="24"/>
      <c r="DI195" s="204">
        <v>4</v>
      </c>
      <c r="DK195" s="277"/>
      <c r="DL195" s="276"/>
      <c r="DM195" s="276"/>
      <c r="DN195" s="276"/>
      <c r="DO195" s="277"/>
      <c r="DP195" s="281"/>
      <c r="DQ195" s="225"/>
      <c r="DR195" s="225"/>
      <c r="DS195" s="226"/>
      <c r="DT195" s="164"/>
      <c r="DU195" s="164"/>
      <c r="EA195" s="164"/>
      <c r="EB195" s="164"/>
    </row>
    <row r="196" spans="1:156" hidden="1">
      <c r="A196" s="654"/>
      <c r="B196" s="131"/>
      <c r="C196" s="131"/>
      <c r="D196" s="131"/>
      <c r="E196" s="131"/>
      <c r="F196" s="24"/>
      <c r="G196" s="24"/>
      <c r="H196" s="24"/>
      <c r="I196" s="24"/>
      <c r="J196" s="24"/>
      <c r="K196" s="24"/>
      <c r="L196" s="24"/>
      <c r="M196" s="24"/>
      <c r="N196" s="24"/>
      <c r="O196" s="24"/>
      <c r="P196" s="24"/>
      <c r="Q196" s="24"/>
      <c r="R196" s="24"/>
      <c r="S196" s="24"/>
      <c r="T196" s="24"/>
      <c r="U196" s="24"/>
      <c r="V196" s="24"/>
      <c r="BB196" s="131"/>
      <c r="BC196" s="24"/>
      <c r="BD196" s="24"/>
      <c r="BE196" s="24"/>
      <c r="BF196" s="24"/>
      <c r="BG196" s="24"/>
      <c r="BI196" s="24"/>
      <c r="BJ196" s="24"/>
      <c r="BK196" s="24"/>
      <c r="BQ196" s="133"/>
      <c r="BR196" s="133"/>
      <c r="BS196" s="133"/>
      <c r="BT196" s="133"/>
      <c r="BU196" s="133"/>
      <c r="BV196" s="133"/>
      <c r="BW196" s="24"/>
      <c r="BX196" s="24"/>
      <c r="BY196" s="24"/>
      <c r="CB196" s="24"/>
      <c r="CC196" s="24"/>
      <c r="CD196" s="24"/>
      <c r="CE196" s="24"/>
      <c r="CF196" s="24"/>
      <c r="CG196" s="24"/>
      <c r="CK196" s="164"/>
      <c r="CL196" s="169"/>
      <c r="CM196" s="24"/>
      <c r="CN196" s="24"/>
      <c r="CO196" s="24"/>
      <c r="CP196" s="24"/>
      <c r="CQ196" s="24"/>
      <c r="CR196" s="24"/>
      <c r="CS196" s="24"/>
      <c r="CT196" s="24"/>
      <c r="CV196" s="24"/>
      <c r="CX196" s="164"/>
      <c r="CY196" s="164"/>
      <c r="DB196" s="271"/>
      <c r="DC196" s="164"/>
      <c r="DK196" s="277"/>
      <c r="DL196" s="276"/>
      <c r="DM196" s="276"/>
      <c r="DN196" s="276"/>
      <c r="DO196" s="277"/>
      <c r="DP196" s="281"/>
      <c r="DQ196" s="225"/>
      <c r="DR196" s="225"/>
      <c r="DS196" s="226"/>
      <c r="DT196" s="164"/>
      <c r="DU196" s="164"/>
      <c r="EA196" s="164"/>
      <c r="EB196" s="164"/>
    </row>
    <row r="197" spans="1:156" hidden="1">
      <c r="A197" s="654"/>
      <c r="B197" s="131" t="s">
        <v>86</v>
      </c>
      <c r="C197" s="131"/>
      <c r="D197" s="131"/>
      <c r="E197" s="131"/>
      <c r="F197" s="24"/>
      <c r="G197" s="24"/>
      <c r="H197" s="24"/>
      <c r="I197" s="24"/>
      <c r="J197" s="24"/>
      <c r="K197" s="24"/>
      <c r="L197" s="24"/>
      <c r="M197" s="24"/>
      <c r="N197" s="24"/>
      <c r="O197" s="24"/>
      <c r="P197" s="24"/>
      <c r="Q197" s="24"/>
      <c r="R197" s="24"/>
      <c r="S197" s="24"/>
      <c r="T197" s="24"/>
      <c r="U197" s="24"/>
      <c r="V197" s="24"/>
      <c r="BB197" s="131"/>
      <c r="BC197" s="24"/>
      <c r="BD197" s="24"/>
      <c r="BE197" s="24"/>
      <c r="BF197" s="24"/>
      <c r="BG197" s="24"/>
      <c r="BI197" s="24"/>
      <c r="BJ197" s="24"/>
      <c r="BK197" s="24"/>
      <c r="BQ197" s="133"/>
      <c r="BR197" s="133"/>
      <c r="BS197" s="133"/>
      <c r="BT197" s="133"/>
      <c r="BU197" s="133"/>
      <c r="BV197" s="133"/>
      <c r="BW197" s="24"/>
      <c r="BX197" s="24"/>
      <c r="BY197" s="24"/>
      <c r="CB197" s="24"/>
      <c r="CC197" s="24"/>
      <c r="CD197" s="24"/>
      <c r="CE197" s="24"/>
      <c r="CK197" s="164"/>
      <c r="CL197" s="164"/>
      <c r="CV197" s="24"/>
      <c r="CX197" s="164"/>
      <c r="CY197" s="164"/>
      <c r="DB197" s="271"/>
      <c r="DC197" s="164"/>
      <c r="DJ197" s="204">
        <v>1</v>
      </c>
      <c r="DK197" s="277"/>
      <c r="DL197" s="276"/>
      <c r="DM197" s="276"/>
      <c r="DN197" s="276"/>
      <c r="DO197" s="277"/>
      <c r="DP197" s="281"/>
      <c r="DQ197" s="225"/>
      <c r="DR197" s="225"/>
      <c r="DS197" s="226"/>
      <c r="DT197" s="164"/>
      <c r="DU197" s="164"/>
      <c r="EA197" s="164"/>
      <c r="EB197" s="164"/>
    </row>
    <row r="198" spans="1:156" hidden="1">
      <c r="A198" s="654"/>
      <c r="B198" s="131" t="s">
        <v>99</v>
      </c>
      <c r="C198" s="131"/>
      <c r="D198" s="131"/>
      <c r="E198" s="131"/>
      <c r="F198" s="24"/>
      <c r="G198" s="24"/>
      <c r="H198" s="24"/>
      <c r="I198" s="24"/>
      <c r="J198" s="24"/>
      <c r="K198" s="24"/>
      <c r="L198" s="24"/>
      <c r="M198" s="24"/>
      <c r="N198" s="24"/>
      <c r="O198" s="24"/>
      <c r="P198" s="24"/>
      <c r="Q198" s="24"/>
      <c r="R198" s="24"/>
      <c r="S198" s="24"/>
      <c r="T198" s="24"/>
      <c r="U198" s="24"/>
      <c r="V198" s="24"/>
      <c r="BB198" s="131"/>
      <c r="BC198" s="24"/>
      <c r="BD198" s="24"/>
      <c r="BE198" s="24"/>
      <c r="BF198" s="24"/>
      <c r="BG198" s="24"/>
      <c r="BI198" s="24"/>
      <c r="BJ198" s="24"/>
      <c r="BK198" s="24"/>
      <c r="BQ198" s="133"/>
      <c r="BR198" s="133"/>
      <c r="BS198" s="133"/>
      <c r="BT198" s="133"/>
      <c r="BU198" s="133"/>
      <c r="BV198" s="133"/>
      <c r="BW198" s="24"/>
      <c r="BX198" s="24"/>
      <c r="BY198" s="24"/>
      <c r="CB198" s="24"/>
      <c r="CC198" s="24"/>
      <c r="CD198" s="24"/>
      <c r="CE198" s="24"/>
      <c r="CF198" s="24"/>
      <c r="CG198" s="24"/>
      <c r="CH198" s="24"/>
      <c r="CI198" s="24"/>
      <c r="CJ198" s="24"/>
      <c r="CK198" s="169"/>
      <c r="CL198" s="169"/>
      <c r="CM198" s="24"/>
      <c r="CN198" s="24"/>
      <c r="CV198" s="24"/>
      <c r="CX198" s="164"/>
      <c r="CY198" s="164"/>
      <c r="DB198" s="271"/>
      <c r="DC198" s="164"/>
      <c r="DK198" s="277"/>
      <c r="DL198" s="276"/>
      <c r="DM198" s="276"/>
      <c r="DN198" s="276"/>
      <c r="DO198" s="277"/>
      <c r="DP198" s="281"/>
      <c r="DQ198" s="225"/>
      <c r="DR198" s="225"/>
      <c r="DS198" s="226"/>
      <c r="DT198" s="164"/>
      <c r="DU198" s="164"/>
      <c r="EA198" s="164"/>
      <c r="EB198" s="164"/>
    </row>
    <row r="199" spans="1:156" hidden="1">
      <c r="A199" s="654"/>
      <c r="B199" s="131"/>
      <c r="C199" s="131"/>
      <c r="D199" s="131"/>
      <c r="E199" s="131"/>
      <c r="F199" s="24"/>
      <c r="G199" s="24"/>
      <c r="H199" s="24"/>
      <c r="I199" s="24"/>
      <c r="J199" s="24"/>
      <c r="K199" s="24"/>
      <c r="L199" s="24"/>
      <c r="M199" s="24"/>
      <c r="N199" s="24"/>
      <c r="O199" s="24"/>
      <c r="P199" s="24"/>
      <c r="Q199" s="24"/>
      <c r="R199" s="24"/>
      <c r="S199" s="24"/>
      <c r="T199" s="24"/>
      <c r="U199" s="24"/>
      <c r="V199" s="24"/>
      <c r="BB199" s="131"/>
      <c r="BC199" s="24"/>
      <c r="BD199" s="24"/>
      <c r="BE199" s="24"/>
      <c r="BF199" s="24"/>
      <c r="BG199" s="24"/>
      <c r="BI199" s="24"/>
      <c r="BJ199" s="24"/>
      <c r="BK199" s="24"/>
      <c r="BQ199" s="133"/>
      <c r="BR199" s="133"/>
      <c r="BS199" s="133"/>
      <c r="BT199" s="133"/>
      <c r="BU199" s="133"/>
      <c r="BV199" s="133"/>
      <c r="BW199" s="24"/>
      <c r="BX199" s="24"/>
      <c r="BY199" s="24"/>
      <c r="BZ199" s="24"/>
      <c r="CA199" s="24"/>
      <c r="CB199" s="24"/>
      <c r="CC199" s="24"/>
      <c r="CK199" s="164"/>
      <c r="CL199" s="164"/>
      <c r="CN199" s="24"/>
      <c r="CV199" s="24"/>
      <c r="CX199" s="164"/>
      <c r="CY199" s="164"/>
      <c r="DB199" s="271"/>
      <c r="DC199" s="164"/>
      <c r="DK199" s="277"/>
      <c r="DL199" s="276"/>
      <c r="DM199" s="276"/>
      <c r="DN199" s="276"/>
      <c r="DO199" s="277"/>
      <c r="DP199" s="281"/>
      <c r="DQ199" s="225"/>
      <c r="DR199" s="225"/>
      <c r="DS199" s="226"/>
      <c r="DT199" s="164"/>
      <c r="DU199" s="164"/>
      <c r="EA199" s="164"/>
      <c r="EB199" s="164"/>
    </row>
    <row r="200" spans="1:156" hidden="1">
      <c r="A200" s="654"/>
      <c r="B200" s="131" t="s">
        <v>75</v>
      </c>
      <c r="C200" s="131"/>
      <c r="D200" s="131"/>
      <c r="E200" s="131"/>
      <c r="F200" s="24"/>
      <c r="G200" s="24"/>
      <c r="H200" s="24"/>
      <c r="I200" s="24"/>
      <c r="J200" s="24"/>
      <c r="K200" s="24"/>
      <c r="L200" s="24"/>
      <c r="M200" s="24"/>
      <c r="N200" s="24"/>
      <c r="O200" s="24"/>
      <c r="P200" s="24"/>
      <c r="Q200" s="24"/>
      <c r="R200" s="24"/>
      <c r="S200" s="24"/>
      <c r="T200" s="24"/>
      <c r="U200" s="24"/>
      <c r="V200" s="24"/>
      <c r="BB200" s="131"/>
      <c r="BC200" s="24"/>
      <c r="BD200" s="24"/>
      <c r="BE200" s="24"/>
      <c r="BF200" s="24"/>
      <c r="BG200" s="24"/>
      <c r="BI200" s="24"/>
      <c r="BJ200" s="24"/>
      <c r="BK200" s="24"/>
      <c r="BQ200" s="133"/>
      <c r="BR200" s="133"/>
      <c r="BS200" s="133"/>
      <c r="BT200" s="133"/>
      <c r="BU200" s="133"/>
      <c r="BV200" s="133"/>
      <c r="BW200" s="24"/>
      <c r="BX200" s="24"/>
      <c r="BY200" s="24"/>
      <c r="BZ200" s="24"/>
      <c r="CA200" s="24"/>
      <c r="CB200" s="24"/>
      <c r="CC200" s="24"/>
      <c r="CD200" s="24"/>
      <c r="CE200" s="24"/>
      <c r="CF200" s="24"/>
      <c r="CG200" s="24"/>
      <c r="CH200" s="24"/>
      <c r="CI200" s="24"/>
      <c r="CJ200" s="24"/>
      <c r="CK200" s="169"/>
      <c r="CL200" s="164"/>
      <c r="CP200" s="24"/>
      <c r="CR200" s="24"/>
      <c r="CT200" s="24"/>
      <c r="CU200" s="24"/>
      <c r="CV200" s="24"/>
      <c r="CW200" s="24"/>
      <c r="CX200" s="164"/>
      <c r="CY200" s="164"/>
      <c r="DB200" s="271"/>
      <c r="DC200" s="164"/>
      <c r="DK200" s="277"/>
      <c r="DL200" s="276"/>
      <c r="DM200" s="276"/>
      <c r="DN200" s="276"/>
      <c r="DO200" s="277"/>
      <c r="DP200" s="281"/>
      <c r="DQ200" s="225"/>
      <c r="DR200" s="225"/>
      <c r="DS200" s="226"/>
      <c r="DT200" s="217"/>
      <c r="DU200" s="164"/>
      <c r="EA200" s="164"/>
      <c r="EB200" s="164"/>
    </row>
    <row r="201" spans="1:156" hidden="1">
      <c r="A201" s="654"/>
      <c r="B201" s="131"/>
      <c r="C201" s="131"/>
      <c r="D201" s="131"/>
      <c r="E201" s="131"/>
      <c r="F201" s="24"/>
      <c r="G201" s="24"/>
      <c r="H201" s="24"/>
      <c r="I201" s="24"/>
      <c r="J201" s="24"/>
      <c r="K201" s="24"/>
      <c r="L201" s="24"/>
      <c r="M201" s="24"/>
      <c r="N201" s="24"/>
      <c r="O201" s="24"/>
      <c r="P201" s="24"/>
      <c r="Q201" s="24"/>
      <c r="R201" s="24"/>
      <c r="S201" s="24"/>
      <c r="T201" s="24"/>
      <c r="U201" s="24"/>
      <c r="V201" s="24"/>
      <c r="BB201" s="131"/>
      <c r="BC201" s="24"/>
      <c r="BD201" s="24"/>
      <c r="BE201" s="24"/>
      <c r="BF201" s="24"/>
      <c r="BG201" s="24"/>
      <c r="BI201" s="24"/>
      <c r="BJ201" s="24"/>
      <c r="BK201" s="24"/>
      <c r="BQ201" s="133"/>
      <c r="BR201" s="133"/>
      <c r="BS201" s="133"/>
      <c r="BT201" s="133"/>
      <c r="BU201" s="133"/>
      <c r="BV201" s="133"/>
      <c r="BW201" s="24"/>
      <c r="BX201" s="24"/>
      <c r="BY201" s="24"/>
      <c r="BZ201" s="24"/>
      <c r="CA201" s="24"/>
      <c r="CB201" s="24"/>
      <c r="CC201" s="24"/>
      <c r="CD201" s="24"/>
      <c r="CE201" s="24"/>
      <c r="CF201" s="24"/>
      <c r="CG201" s="24"/>
      <c r="CH201" s="24"/>
      <c r="CI201" s="24"/>
      <c r="CJ201" s="24"/>
      <c r="CK201" s="169"/>
      <c r="CL201" s="164"/>
      <c r="CO201" s="151"/>
      <c r="CP201" s="24"/>
      <c r="CQ201" s="151"/>
      <c r="CR201" s="24"/>
      <c r="CT201" s="24"/>
      <c r="CU201" s="24"/>
      <c r="CV201" s="24"/>
      <c r="CW201" s="24"/>
      <c r="CX201" s="164"/>
      <c r="CY201" s="164"/>
      <c r="DB201" s="271"/>
      <c r="DC201" s="164"/>
      <c r="DK201" s="277"/>
      <c r="DL201" s="276"/>
      <c r="DM201" s="276"/>
      <c r="DN201" s="276"/>
      <c r="DO201" s="277"/>
      <c r="DP201" s="281"/>
      <c r="DQ201" s="225"/>
      <c r="DR201" s="225"/>
      <c r="DS201" s="226"/>
      <c r="DT201" s="164"/>
      <c r="DU201" s="164"/>
      <c r="EA201" s="164"/>
      <c r="EB201" s="164"/>
    </row>
    <row r="202" spans="1:156" hidden="1">
      <c r="A202" s="654"/>
      <c r="B202" s="131" t="s">
        <v>172</v>
      </c>
      <c r="C202" s="131"/>
      <c r="D202" s="131"/>
      <c r="E202" s="131"/>
      <c r="F202" s="24"/>
      <c r="G202" s="24"/>
      <c r="H202" s="24"/>
      <c r="I202" s="24"/>
      <c r="J202" s="24"/>
      <c r="K202" s="24"/>
      <c r="L202" s="24"/>
      <c r="M202" s="24"/>
      <c r="N202" s="24"/>
      <c r="O202" s="24"/>
      <c r="P202" s="24"/>
      <c r="Q202" s="24"/>
      <c r="R202" s="24"/>
      <c r="S202" s="24"/>
      <c r="T202" s="24"/>
      <c r="U202" s="24"/>
      <c r="V202" s="24"/>
      <c r="BB202" s="131"/>
      <c r="BC202" s="24"/>
      <c r="BD202" s="24"/>
      <c r="BE202" s="24"/>
      <c r="BF202" s="24"/>
      <c r="BG202" s="24"/>
      <c r="BI202" s="24"/>
      <c r="BJ202" s="24"/>
      <c r="BK202" s="24"/>
      <c r="BQ202" s="133"/>
      <c r="BR202" s="133"/>
      <c r="BS202" s="133"/>
      <c r="BT202" s="133"/>
      <c r="BU202" s="133"/>
      <c r="BV202" s="133"/>
      <c r="BW202" s="24"/>
      <c r="BX202" s="24"/>
      <c r="BY202" s="24"/>
      <c r="BZ202" s="24"/>
      <c r="CA202" s="24"/>
      <c r="CB202" s="24"/>
      <c r="CC202" s="24"/>
      <c r="CD202" s="24"/>
      <c r="CE202" s="24"/>
      <c r="CF202" s="24"/>
      <c r="CG202" s="24"/>
      <c r="CH202" s="24"/>
      <c r="CI202" s="24"/>
      <c r="CJ202" s="24"/>
      <c r="CK202" s="169"/>
      <c r="CL202" s="213"/>
      <c r="CM202" s="150"/>
      <c r="CN202" s="150"/>
      <c r="CO202" s="150"/>
      <c r="CP202" s="150"/>
      <c r="CQ202" s="150"/>
      <c r="CR202" s="150"/>
      <c r="CS202" s="150"/>
      <c r="CT202" s="150"/>
      <c r="CU202" s="150"/>
      <c r="CV202" s="150"/>
      <c r="CW202" s="150"/>
      <c r="CX202" s="164"/>
      <c r="CY202" s="164"/>
      <c r="DB202" s="271"/>
      <c r="DC202" s="164"/>
      <c r="DJ202" s="133"/>
      <c r="DK202" s="277"/>
      <c r="DL202" s="276"/>
      <c r="DM202" s="276"/>
      <c r="DN202" s="276"/>
      <c r="DO202" s="277"/>
      <c r="DP202" s="281"/>
      <c r="DQ202" s="225"/>
      <c r="DR202" s="225"/>
      <c r="DS202" s="226"/>
      <c r="DT202" s="164"/>
      <c r="DU202" s="164"/>
      <c r="DV202" s="133"/>
      <c r="DW202" s="133"/>
      <c r="DX202" s="133"/>
      <c r="DY202" s="133"/>
      <c r="DZ202" s="133"/>
      <c r="EA202" s="164"/>
      <c r="EB202" s="164"/>
      <c r="EC202" s="133"/>
      <c r="ED202" s="133"/>
      <c r="EE202" s="133"/>
      <c r="EF202" s="133"/>
      <c r="EG202" s="133"/>
      <c r="EH202" s="133"/>
      <c r="EI202" s="133"/>
      <c r="EJ202" s="133"/>
      <c r="EK202" s="133"/>
      <c r="EL202" s="133"/>
      <c r="EM202" s="133"/>
      <c r="EN202" s="133"/>
      <c r="EO202" s="133"/>
      <c r="EP202" s="133"/>
      <c r="EQ202" s="133"/>
      <c r="ER202" s="133"/>
      <c r="ES202" s="133"/>
      <c r="ET202" s="133"/>
      <c r="EU202" s="133"/>
      <c r="EV202" s="133"/>
      <c r="EW202" s="133"/>
      <c r="EX202" s="133"/>
      <c r="EY202" s="133"/>
      <c r="EZ202" s="133"/>
    </row>
    <row r="203" spans="1:156" hidden="1">
      <c r="A203" s="654"/>
      <c r="B203" s="131" t="s">
        <v>76</v>
      </c>
      <c r="C203" s="131"/>
      <c r="D203" s="131"/>
      <c r="E203" s="131"/>
      <c r="F203" s="24"/>
      <c r="G203" s="24"/>
      <c r="H203" s="24"/>
      <c r="I203" s="24"/>
      <c r="J203" s="24"/>
      <c r="K203" s="24"/>
      <c r="L203" s="24"/>
      <c r="M203" s="24"/>
      <c r="N203" s="24"/>
      <c r="O203" s="24"/>
      <c r="P203" s="24"/>
      <c r="Q203" s="24"/>
      <c r="R203" s="24"/>
      <c r="S203" s="24"/>
      <c r="T203" s="24"/>
      <c r="U203" s="24"/>
      <c r="V203" s="24"/>
      <c r="BB203" s="131"/>
      <c r="BC203" s="24"/>
      <c r="BD203" s="24"/>
      <c r="BE203" s="24"/>
      <c r="BF203" s="24"/>
      <c r="BG203" s="24"/>
      <c r="BI203" s="24"/>
      <c r="BJ203" s="24"/>
      <c r="BK203" s="24"/>
      <c r="BQ203" s="133"/>
      <c r="BR203" s="133"/>
      <c r="BS203" s="133"/>
      <c r="BT203" s="133"/>
      <c r="BU203" s="133"/>
      <c r="BV203" s="133"/>
      <c r="BW203" s="24"/>
      <c r="BX203" s="24"/>
      <c r="BY203" s="24"/>
      <c r="BZ203" s="24"/>
      <c r="CA203" s="24"/>
      <c r="CB203" s="24"/>
      <c r="CC203" s="24"/>
      <c r="CD203" s="24"/>
      <c r="CE203" s="24"/>
      <c r="CF203" s="24"/>
      <c r="CG203" s="24"/>
      <c r="CH203" s="24"/>
      <c r="CI203" s="24"/>
      <c r="CJ203" s="24"/>
      <c r="CK203" s="169"/>
      <c r="CL203" s="213"/>
      <c r="CM203" s="150"/>
      <c r="CN203" s="150"/>
      <c r="CO203" s="150"/>
      <c r="CP203" s="150"/>
      <c r="CQ203" s="150"/>
      <c r="CR203" s="150"/>
      <c r="CS203" s="150"/>
      <c r="CT203" s="150"/>
      <c r="CU203" s="150"/>
      <c r="CV203" s="150"/>
      <c r="CW203" s="150"/>
      <c r="CX203" s="164"/>
      <c r="CY203" s="164"/>
      <c r="DB203" s="271"/>
      <c r="DC203" s="164"/>
      <c r="DJ203" s="133"/>
      <c r="DK203" s="277"/>
      <c r="DL203" s="276"/>
      <c r="DM203" s="276"/>
      <c r="DN203" s="276"/>
      <c r="DO203" s="277"/>
      <c r="DP203" s="281"/>
      <c r="DQ203" s="225"/>
      <c r="DR203" s="225"/>
      <c r="DS203" s="226"/>
      <c r="DT203" s="164"/>
      <c r="DU203" s="164"/>
      <c r="DV203" s="133"/>
      <c r="DW203" s="133"/>
      <c r="DX203" s="133"/>
      <c r="DY203" s="133"/>
      <c r="DZ203" s="133"/>
      <c r="EA203" s="164"/>
      <c r="EB203" s="164"/>
      <c r="EC203" s="133"/>
      <c r="ED203" s="133"/>
      <c r="EE203" s="133"/>
      <c r="EF203" s="133"/>
      <c r="EG203" s="133"/>
      <c r="EH203" s="133"/>
      <c r="EI203" s="133"/>
      <c r="EJ203" s="133"/>
      <c r="EK203" s="133"/>
      <c r="EL203" s="133"/>
      <c r="EM203" s="133"/>
      <c r="EN203" s="133"/>
      <c r="EO203" s="133"/>
      <c r="EP203" s="133"/>
      <c r="EQ203" s="133"/>
      <c r="ER203" s="133"/>
      <c r="ES203" s="133"/>
      <c r="ET203" s="133"/>
      <c r="EU203" s="133"/>
      <c r="EV203" s="133"/>
      <c r="EW203" s="133"/>
      <c r="EX203" s="133"/>
      <c r="EY203" s="133"/>
      <c r="EZ203" s="133"/>
    </row>
    <row r="204" spans="1:156" hidden="1">
      <c r="A204" s="654"/>
      <c r="B204" s="131" t="s">
        <v>144</v>
      </c>
      <c r="C204" s="131"/>
      <c r="D204" s="131"/>
      <c r="E204" s="131"/>
      <c r="F204" s="24"/>
      <c r="G204" s="24"/>
      <c r="H204" s="24"/>
      <c r="I204" s="24"/>
      <c r="J204" s="24"/>
      <c r="K204" s="24"/>
      <c r="L204" s="24"/>
      <c r="M204" s="24"/>
      <c r="N204" s="24"/>
      <c r="O204" s="24"/>
      <c r="P204" s="24"/>
      <c r="Q204" s="24"/>
      <c r="R204" s="24"/>
      <c r="S204" s="24"/>
      <c r="T204" s="24"/>
      <c r="U204" s="24"/>
      <c r="V204" s="24"/>
      <c r="BB204" s="131"/>
      <c r="BC204" s="24"/>
      <c r="BD204" s="24"/>
      <c r="BE204" s="24"/>
      <c r="BF204" s="24"/>
      <c r="BG204" s="24"/>
      <c r="BI204" s="24"/>
      <c r="BJ204" s="24"/>
      <c r="BK204" s="24"/>
      <c r="BQ204" s="133"/>
      <c r="BR204" s="133"/>
      <c r="BS204" s="133"/>
      <c r="BT204" s="133"/>
      <c r="BU204" s="133"/>
      <c r="BV204" s="133"/>
      <c r="BW204" s="24"/>
      <c r="BX204" s="24"/>
      <c r="BY204" s="24"/>
      <c r="BZ204" s="24"/>
      <c r="CA204" s="24"/>
      <c r="CB204" s="24"/>
      <c r="CC204" s="24"/>
      <c r="CD204" s="24"/>
      <c r="CE204" s="24"/>
      <c r="CF204" s="24"/>
      <c r="CG204" s="24"/>
      <c r="CH204" s="24"/>
      <c r="CI204" s="24"/>
      <c r="CJ204" s="24"/>
      <c r="CK204" s="169"/>
      <c r="CL204" s="213"/>
      <c r="CM204" s="150"/>
      <c r="CN204" s="150"/>
      <c r="CO204" s="150"/>
      <c r="CP204" s="150"/>
      <c r="CQ204" s="150"/>
      <c r="CR204" s="150"/>
      <c r="CS204" s="150"/>
      <c r="CT204" s="150"/>
      <c r="CU204" s="150"/>
      <c r="CV204" s="150"/>
      <c r="CW204" s="150"/>
      <c r="CX204" s="164"/>
      <c r="CY204" s="164"/>
      <c r="DB204" s="271"/>
      <c r="DC204" s="164"/>
      <c r="DJ204" s="133"/>
      <c r="DK204" s="277"/>
      <c r="DL204" s="276"/>
      <c r="DM204" s="276"/>
      <c r="DN204" s="276"/>
      <c r="DO204" s="277"/>
      <c r="DP204" s="281"/>
      <c r="DQ204" s="225"/>
      <c r="DR204" s="225"/>
      <c r="DS204" s="226"/>
      <c r="DT204" s="207"/>
      <c r="DU204" s="207"/>
      <c r="DV204" s="133"/>
      <c r="DW204" s="133"/>
      <c r="DX204" s="133"/>
      <c r="DY204" s="133"/>
      <c r="DZ204" s="133"/>
      <c r="EA204" s="164"/>
      <c r="EB204" s="164"/>
      <c r="EC204" s="133"/>
      <c r="ED204" s="133"/>
      <c r="EE204" s="133"/>
      <c r="EF204" s="133"/>
      <c r="EG204" s="133"/>
      <c r="EH204" s="133"/>
      <c r="EI204" s="133"/>
      <c r="EJ204" s="133"/>
      <c r="EK204" s="133"/>
      <c r="EL204" s="133"/>
      <c r="EM204" s="133"/>
      <c r="EN204" s="133"/>
      <c r="EO204" s="133"/>
      <c r="EP204" s="133"/>
      <c r="EQ204" s="133"/>
      <c r="ER204" s="133"/>
      <c r="ES204" s="133"/>
      <c r="ET204" s="133"/>
      <c r="EU204" s="133"/>
      <c r="EV204" s="133"/>
      <c r="EW204" s="133"/>
      <c r="EX204" s="133"/>
      <c r="EY204" s="133"/>
      <c r="EZ204" s="133"/>
    </row>
    <row r="205" spans="1:156" hidden="1">
      <c r="A205" s="654"/>
      <c r="B205" s="131" t="s">
        <v>145</v>
      </c>
      <c r="C205" s="131"/>
      <c r="D205" s="131"/>
      <c r="E205" s="131"/>
      <c r="F205" s="24"/>
      <c r="G205" s="24"/>
      <c r="H205" s="24"/>
      <c r="I205" s="24"/>
      <c r="J205" s="24"/>
      <c r="K205" s="24"/>
      <c r="L205" s="24"/>
      <c r="M205" s="24"/>
      <c r="N205" s="24"/>
      <c r="O205" s="24"/>
      <c r="P205" s="24"/>
      <c r="Q205" s="24"/>
      <c r="R205" s="24"/>
      <c r="S205" s="24"/>
      <c r="T205" s="24"/>
      <c r="U205" s="24"/>
      <c r="V205" s="24"/>
      <c r="BB205" s="131"/>
      <c r="BC205" s="24"/>
      <c r="BD205" s="24"/>
      <c r="BE205" s="24"/>
      <c r="BF205" s="24"/>
      <c r="BG205" s="24"/>
      <c r="BI205" s="24"/>
      <c r="BJ205" s="24"/>
      <c r="BK205" s="24"/>
      <c r="BQ205" s="133"/>
      <c r="BR205" s="133"/>
      <c r="BS205" s="133"/>
      <c r="BT205" s="133"/>
      <c r="BU205" s="133"/>
      <c r="BV205" s="133"/>
      <c r="BW205" s="24"/>
      <c r="BX205" s="24"/>
      <c r="BY205" s="24"/>
      <c r="BZ205" s="24"/>
      <c r="CA205" s="24"/>
      <c r="CB205" s="24"/>
      <c r="CC205" s="24"/>
      <c r="CD205" s="24"/>
      <c r="CE205" s="24"/>
      <c r="CF205" s="24"/>
      <c r="CG205" s="24"/>
      <c r="CH205" s="24"/>
      <c r="CI205" s="24"/>
      <c r="CJ205" s="24"/>
      <c r="CK205" s="169"/>
      <c r="CL205" s="213"/>
      <c r="CM205" s="150"/>
      <c r="CN205" s="150"/>
      <c r="CO205" s="150"/>
      <c r="CP205" s="150"/>
      <c r="CQ205" s="150"/>
      <c r="CR205" s="150"/>
      <c r="CS205" s="150"/>
      <c r="CT205" s="150"/>
      <c r="CU205" s="150"/>
      <c r="CV205" s="150"/>
      <c r="CW205" s="150"/>
      <c r="CX205" s="164"/>
      <c r="CY205" s="164"/>
      <c r="DB205" s="271"/>
      <c r="DC205" s="164"/>
      <c r="DJ205" s="133"/>
      <c r="DK205" s="277"/>
      <c r="DL205" s="276"/>
      <c r="DM205" s="276"/>
      <c r="DN205" s="276"/>
      <c r="DO205" s="277"/>
      <c r="DP205" s="281"/>
      <c r="DQ205" s="225"/>
      <c r="DR205" s="225"/>
      <c r="DS205" s="226"/>
      <c r="DT205" s="164"/>
      <c r="DU205" s="168"/>
      <c r="DV205" s="206"/>
      <c r="DW205" s="206"/>
      <c r="DX205" s="208"/>
      <c r="DY205" s="208"/>
      <c r="DZ205" s="208"/>
      <c r="EA205" s="219"/>
      <c r="EB205" s="219"/>
      <c r="EC205" s="208"/>
      <c r="ED205" s="133"/>
      <c r="EE205" s="133"/>
      <c r="EF205" s="133"/>
      <c r="EG205" s="133"/>
      <c r="EH205" s="133"/>
      <c r="EI205" s="133"/>
      <c r="EJ205" s="133"/>
      <c r="EK205" s="133"/>
      <c r="EL205" s="133"/>
      <c r="EM205" s="133"/>
      <c r="EN205" s="133"/>
      <c r="EO205" s="133"/>
      <c r="EP205" s="133"/>
      <c r="EQ205" s="133"/>
      <c r="ER205" s="133"/>
      <c r="ES205" s="133"/>
      <c r="ET205" s="133"/>
      <c r="EU205" s="133"/>
      <c r="EV205" s="133"/>
      <c r="EW205" s="133"/>
      <c r="EX205" s="133"/>
      <c r="EY205" s="133"/>
      <c r="EZ205" s="133"/>
    </row>
    <row r="206" spans="1:156" hidden="1">
      <c r="A206" s="654"/>
      <c r="B206" s="131"/>
      <c r="C206" s="131"/>
      <c r="D206" s="131"/>
      <c r="E206" s="131"/>
      <c r="F206" s="24"/>
      <c r="G206" s="24"/>
      <c r="H206" s="24"/>
      <c r="I206" s="24"/>
      <c r="J206" s="24"/>
      <c r="K206" s="24"/>
      <c r="L206" s="24"/>
      <c r="M206" s="24"/>
      <c r="N206" s="24"/>
      <c r="O206" s="24"/>
      <c r="P206" s="24"/>
      <c r="Q206" s="24"/>
      <c r="R206" s="24"/>
      <c r="S206" s="24"/>
      <c r="T206" s="24"/>
      <c r="U206" s="24"/>
      <c r="V206" s="24"/>
      <c r="BB206" s="131"/>
      <c r="BC206" s="24"/>
      <c r="BD206" s="24"/>
      <c r="BE206" s="24"/>
      <c r="BF206" s="24"/>
      <c r="BG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169"/>
      <c r="CL206" s="164"/>
      <c r="CM206" s="133"/>
      <c r="CN206" s="133"/>
      <c r="CO206" s="133"/>
      <c r="CP206" s="133"/>
      <c r="CQ206" s="133"/>
      <c r="CR206" s="133"/>
      <c r="CS206" s="133"/>
      <c r="CT206" s="133"/>
      <c r="CU206" s="133"/>
      <c r="CV206" s="133"/>
      <c r="CW206" s="133"/>
      <c r="CX206" s="164"/>
      <c r="CY206" s="164"/>
      <c r="CZ206" s="133"/>
      <c r="DA206" s="133"/>
      <c r="DB206" s="271"/>
      <c r="DC206" s="164"/>
      <c r="DD206" s="133"/>
      <c r="DE206" s="133"/>
      <c r="DF206" s="133"/>
      <c r="DG206" s="133"/>
      <c r="DH206" s="133"/>
      <c r="DI206" s="133"/>
      <c r="DJ206" s="133"/>
      <c r="DK206" s="277"/>
      <c r="DL206" s="276"/>
      <c r="DM206" s="276"/>
      <c r="DN206" s="276"/>
      <c r="DO206" s="277"/>
      <c r="DP206" s="281"/>
      <c r="DQ206" s="225"/>
      <c r="DR206" s="225"/>
      <c r="DS206" s="226"/>
      <c r="DT206" s="169"/>
      <c r="DU206" s="169"/>
      <c r="DV206" s="24"/>
      <c r="DW206" s="24"/>
      <c r="DX206" s="24"/>
      <c r="DY206" s="24"/>
      <c r="DZ206" s="24"/>
      <c r="EA206" s="169"/>
      <c r="EB206" s="169"/>
      <c r="EC206" s="24"/>
      <c r="ED206" s="24"/>
      <c r="EE206" s="24"/>
      <c r="EF206" s="24"/>
      <c r="EG206" s="24"/>
      <c r="EH206" s="24"/>
      <c r="EI206" s="24"/>
      <c r="EJ206" s="24"/>
      <c r="EK206" s="24"/>
      <c r="EL206" s="24"/>
      <c r="EM206" s="24"/>
      <c r="EN206" s="24"/>
      <c r="EO206" s="24"/>
      <c r="EP206" s="24"/>
      <c r="EQ206" s="24"/>
      <c r="ER206" s="24"/>
      <c r="ES206" s="24"/>
      <c r="ET206" s="24"/>
      <c r="EU206" s="24"/>
      <c r="EV206" s="24"/>
      <c r="EW206" s="24"/>
      <c r="EX206" s="24"/>
      <c r="EY206" s="24"/>
      <c r="EZ206" s="24"/>
    </row>
    <row r="207" spans="1:156" ht="15" hidden="1" customHeight="1">
      <c r="A207" s="654" t="s">
        <v>186</v>
      </c>
      <c r="B207" s="201"/>
      <c r="C207" s="201"/>
      <c r="D207" s="201"/>
      <c r="E207" s="201"/>
      <c r="F207" s="202"/>
      <c r="G207" s="202"/>
      <c r="H207" s="202"/>
      <c r="I207" s="202"/>
      <c r="J207" s="202"/>
      <c r="K207" s="202"/>
      <c r="L207" s="202"/>
      <c r="M207" s="202"/>
      <c r="N207" s="202"/>
      <c r="O207" s="202"/>
      <c r="P207" s="202"/>
      <c r="Q207" s="202"/>
      <c r="R207" s="202"/>
      <c r="S207" s="202"/>
      <c r="T207" s="202"/>
      <c r="U207" s="202"/>
      <c r="V207" s="202"/>
      <c r="W207" s="135"/>
      <c r="X207" s="135"/>
      <c r="Y207" s="135"/>
      <c r="Z207" s="135"/>
      <c r="AA207" s="135"/>
      <c r="AB207" s="135"/>
      <c r="AC207" s="135"/>
      <c r="AD207" s="135"/>
      <c r="AE207" s="135"/>
      <c r="AF207" s="135"/>
      <c r="AG207" s="135"/>
      <c r="AH207" s="135"/>
      <c r="AI207" s="135"/>
      <c r="AJ207" s="135"/>
      <c r="AK207" s="135"/>
      <c r="AL207" s="135"/>
      <c r="AM207" s="135"/>
      <c r="AN207" s="135"/>
      <c r="AO207" s="135"/>
      <c r="AP207" s="135"/>
      <c r="AQ207" s="135"/>
      <c r="AR207" s="135"/>
      <c r="AS207" s="135"/>
      <c r="AT207" s="135"/>
      <c r="AU207" s="135"/>
      <c r="AV207" s="135"/>
      <c r="AW207" s="135"/>
      <c r="AX207" s="135"/>
      <c r="AY207" s="135"/>
      <c r="AZ207" s="135"/>
      <c r="BA207" s="135"/>
      <c r="BB207" s="201"/>
      <c r="BC207" s="24"/>
      <c r="BD207" s="24"/>
      <c r="BE207" s="24"/>
      <c r="BF207" s="24"/>
      <c r="BG207" s="24"/>
      <c r="BI207" s="24"/>
      <c r="BJ207" s="24"/>
      <c r="BK207" s="24"/>
      <c r="BQ207" s="133"/>
      <c r="BR207" s="133"/>
      <c r="BS207" s="133"/>
      <c r="BT207" s="133"/>
      <c r="BU207" s="133"/>
      <c r="BV207" s="133"/>
      <c r="BW207" s="133"/>
      <c r="BX207" s="133"/>
      <c r="BY207" s="133"/>
      <c r="BZ207" s="133"/>
      <c r="CA207" s="133"/>
      <c r="CB207" s="133"/>
      <c r="CC207" s="133"/>
      <c r="CD207" s="133"/>
      <c r="CE207" s="133"/>
      <c r="CF207" s="133"/>
      <c r="CG207" s="24"/>
      <c r="CH207" s="24"/>
      <c r="CI207" s="24"/>
      <c r="CJ207" s="24"/>
      <c r="CK207" s="169"/>
      <c r="CL207" s="169"/>
      <c r="CM207" s="24"/>
      <c r="CN207" s="24"/>
      <c r="CO207" s="24"/>
      <c r="CP207" s="24"/>
      <c r="CQ207" s="24"/>
      <c r="CR207" s="24"/>
      <c r="CS207" s="24"/>
      <c r="CT207" s="24"/>
      <c r="CU207" s="24"/>
      <c r="CV207" s="24"/>
      <c r="CW207" s="24"/>
      <c r="CX207" s="169"/>
      <c r="CY207" s="169"/>
      <c r="CZ207" s="24"/>
      <c r="DA207" s="24"/>
      <c r="DB207" s="271"/>
      <c r="DC207" s="169"/>
      <c r="DK207" s="277"/>
      <c r="DL207" s="276"/>
      <c r="DM207" s="276"/>
      <c r="DN207" s="276"/>
      <c r="DO207" s="277"/>
      <c r="DP207" s="281"/>
      <c r="DQ207" s="225"/>
      <c r="DR207" s="225"/>
      <c r="DS207" s="226"/>
      <c r="DT207" s="164"/>
      <c r="DU207" s="164"/>
      <c r="EA207" s="164"/>
      <c r="EB207" s="164"/>
    </row>
    <row r="208" spans="1:156" ht="15" hidden="1" customHeight="1">
      <c r="A208" s="654"/>
      <c r="B208" s="201" t="s">
        <v>174</v>
      </c>
      <c r="C208" s="201"/>
      <c r="D208" s="201"/>
      <c r="E208" s="201"/>
      <c r="F208" s="202"/>
      <c r="G208" s="202"/>
      <c r="H208" s="202"/>
      <c r="I208" s="202"/>
      <c r="J208" s="202"/>
      <c r="K208" s="202"/>
      <c r="L208" s="202"/>
      <c r="M208" s="202"/>
      <c r="N208" s="202"/>
      <c r="O208" s="202"/>
      <c r="P208" s="202"/>
      <c r="Q208" s="202"/>
      <c r="R208" s="202"/>
      <c r="S208" s="202"/>
      <c r="T208" s="202"/>
      <c r="U208" s="202"/>
      <c r="V208" s="202"/>
      <c r="W208" s="135"/>
      <c r="X208" s="135"/>
      <c r="Y208" s="135"/>
      <c r="Z208" s="135"/>
      <c r="AA208" s="135"/>
      <c r="AB208" s="135"/>
      <c r="AC208" s="135"/>
      <c r="AD208" s="135"/>
      <c r="AE208" s="135"/>
      <c r="AF208" s="135"/>
      <c r="AG208" s="135"/>
      <c r="AH208" s="135"/>
      <c r="AI208" s="135"/>
      <c r="AJ208" s="135"/>
      <c r="AK208" s="135"/>
      <c r="AL208" s="135"/>
      <c r="AM208" s="135"/>
      <c r="AN208" s="135"/>
      <c r="AO208" s="135"/>
      <c r="AP208" s="135"/>
      <c r="AQ208" s="135"/>
      <c r="AR208" s="135"/>
      <c r="AS208" s="135"/>
      <c r="AT208" s="135"/>
      <c r="AU208" s="135"/>
      <c r="AV208" s="135"/>
      <c r="AW208" s="135"/>
      <c r="AX208" s="135"/>
      <c r="AY208" s="135"/>
      <c r="AZ208" s="135"/>
      <c r="BA208" s="135"/>
      <c r="BB208" s="201"/>
      <c r="BC208" s="24"/>
      <c r="BD208" s="24"/>
      <c r="BE208" s="24"/>
      <c r="BF208" s="24"/>
      <c r="BG208" s="24"/>
      <c r="BI208" s="24"/>
      <c r="BJ208" s="24"/>
      <c r="BK208" s="24"/>
      <c r="BQ208" s="133"/>
      <c r="BR208" s="133"/>
      <c r="BS208" s="133"/>
      <c r="BT208" s="133"/>
      <c r="BU208" s="133"/>
      <c r="BV208" s="133"/>
      <c r="BY208" s="150"/>
      <c r="BZ208" s="133"/>
      <c r="CA208" s="133"/>
      <c r="CB208" s="133"/>
      <c r="CC208" s="133"/>
      <c r="CD208" s="133"/>
      <c r="CE208" s="133"/>
      <c r="CF208" s="133"/>
      <c r="CG208" s="24"/>
      <c r="CH208" s="24"/>
      <c r="CI208" s="24"/>
      <c r="CJ208" s="24"/>
      <c r="CK208" s="169"/>
      <c r="CL208" s="169"/>
      <c r="CM208" s="24"/>
      <c r="CN208" s="24"/>
      <c r="CO208" s="24"/>
      <c r="CP208" s="24"/>
      <c r="CQ208" s="24"/>
      <c r="CR208" s="24"/>
      <c r="CS208" s="24"/>
      <c r="CT208" s="24"/>
      <c r="CU208" s="24"/>
      <c r="CV208" s="24"/>
      <c r="CW208" s="24"/>
      <c r="CX208" s="169"/>
      <c r="CY208" s="169"/>
      <c r="CZ208" s="24"/>
      <c r="DA208" s="24"/>
      <c r="DB208" s="271"/>
      <c r="DC208" s="169"/>
      <c r="DK208" s="277"/>
      <c r="DL208" s="276"/>
      <c r="DM208" s="276"/>
      <c r="DN208" s="276"/>
      <c r="DO208" s="277"/>
      <c r="DP208" s="281"/>
      <c r="DQ208" s="225"/>
      <c r="DR208" s="225"/>
      <c r="DS208" s="226"/>
      <c r="DT208" s="164"/>
      <c r="DU208" s="164"/>
      <c r="EA208" s="164"/>
      <c r="EB208" s="164"/>
    </row>
    <row r="209" spans="1:132" ht="15" hidden="1" customHeight="1">
      <c r="A209" s="654"/>
      <c r="B209" s="201" t="s">
        <v>88</v>
      </c>
      <c r="C209" s="201"/>
      <c r="D209" s="201"/>
      <c r="E209" s="201"/>
      <c r="F209" s="202"/>
      <c r="G209" s="202"/>
      <c r="H209" s="202"/>
      <c r="I209" s="202"/>
      <c r="J209" s="202"/>
      <c r="K209" s="202"/>
      <c r="L209" s="202"/>
      <c r="M209" s="202"/>
      <c r="N209" s="202"/>
      <c r="O209" s="202"/>
      <c r="P209" s="202"/>
      <c r="Q209" s="202"/>
      <c r="R209" s="202"/>
      <c r="S209" s="202"/>
      <c r="T209" s="202"/>
      <c r="U209" s="202"/>
      <c r="V209" s="202"/>
      <c r="W209" s="135"/>
      <c r="X209" s="135"/>
      <c r="Y209" s="135"/>
      <c r="Z209" s="135"/>
      <c r="AA209" s="135"/>
      <c r="AB209" s="135"/>
      <c r="AC209" s="135"/>
      <c r="AD209" s="135"/>
      <c r="AE209" s="135"/>
      <c r="AF209" s="135"/>
      <c r="AG209" s="135"/>
      <c r="AH209" s="135"/>
      <c r="AI209" s="135"/>
      <c r="AJ209" s="135"/>
      <c r="AK209" s="135"/>
      <c r="AL209" s="135"/>
      <c r="AM209" s="135"/>
      <c r="AN209" s="135"/>
      <c r="AO209" s="135"/>
      <c r="AP209" s="135"/>
      <c r="AQ209" s="135"/>
      <c r="AR209" s="135"/>
      <c r="AS209" s="135"/>
      <c r="AT209" s="135"/>
      <c r="AU209" s="135"/>
      <c r="AV209" s="135"/>
      <c r="AW209" s="135"/>
      <c r="AX209" s="135"/>
      <c r="AY209" s="135"/>
      <c r="AZ209" s="135"/>
      <c r="BA209" s="135"/>
      <c r="BB209" s="201"/>
      <c r="BC209" s="24"/>
      <c r="BD209" s="24"/>
      <c r="BE209" s="24"/>
      <c r="BF209" s="24"/>
      <c r="BG209" s="24"/>
      <c r="BI209" s="24"/>
      <c r="BJ209" s="24"/>
      <c r="BK209" s="24"/>
      <c r="BQ209" s="133"/>
      <c r="BR209" s="133"/>
      <c r="BS209" s="133"/>
      <c r="BT209" s="133"/>
      <c r="BU209" s="133"/>
      <c r="BV209" s="133"/>
      <c r="BW209" s="149"/>
      <c r="BX209" s="149"/>
      <c r="BY209" s="149"/>
      <c r="BZ209" s="149"/>
      <c r="CA209" s="149"/>
      <c r="CB209" s="24"/>
      <c r="CC209" s="24"/>
      <c r="CD209" s="24"/>
      <c r="CK209" s="164"/>
      <c r="CL209" s="164"/>
      <c r="CX209" s="164"/>
      <c r="CY209" s="164"/>
      <c r="DB209" s="271"/>
      <c r="DC209" s="216"/>
      <c r="DD209" s="202"/>
      <c r="DE209" s="202"/>
      <c r="DF209" s="202"/>
      <c r="DG209" s="202"/>
      <c r="DH209" s="202"/>
      <c r="DI209" s="202"/>
      <c r="DJ209" s="202"/>
      <c r="DK209" s="277"/>
      <c r="DL209" s="276"/>
      <c r="DM209" s="276"/>
      <c r="DN209" s="276"/>
      <c r="DO209" s="277"/>
      <c r="DP209" s="281"/>
      <c r="DQ209" s="225"/>
      <c r="DR209" s="225"/>
      <c r="DS209" s="226"/>
      <c r="DT209" s="216"/>
      <c r="DU209" s="210"/>
      <c r="DV209" s="135"/>
      <c r="DW209" s="135"/>
      <c r="DX209" s="135"/>
      <c r="DY209" s="135"/>
      <c r="DZ209" s="135"/>
      <c r="EA209" s="164"/>
      <c r="EB209" s="164"/>
    </row>
    <row r="210" spans="1:132" ht="15" hidden="1" customHeight="1">
      <c r="A210" s="654"/>
      <c r="B210" s="201" t="s">
        <v>89</v>
      </c>
      <c r="C210" s="201"/>
      <c r="D210" s="201"/>
      <c r="E210" s="201"/>
      <c r="F210" s="202"/>
      <c r="G210" s="202"/>
      <c r="H210" s="202"/>
      <c r="I210" s="202"/>
      <c r="J210" s="202"/>
      <c r="K210" s="202"/>
      <c r="L210" s="202"/>
      <c r="M210" s="202"/>
      <c r="N210" s="202"/>
      <c r="O210" s="202"/>
      <c r="P210" s="202"/>
      <c r="Q210" s="202"/>
      <c r="R210" s="202"/>
      <c r="S210" s="202"/>
      <c r="T210" s="202"/>
      <c r="U210" s="202"/>
      <c r="V210" s="202"/>
      <c r="W210" s="135"/>
      <c r="X210" s="135"/>
      <c r="Y210" s="135"/>
      <c r="Z210" s="135"/>
      <c r="AA210" s="135"/>
      <c r="AB210" s="135"/>
      <c r="AC210" s="135"/>
      <c r="AD210" s="135"/>
      <c r="AE210" s="135"/>
      <c r="AF210" s="135"/>
      <c r="AG210" s="135"/>
      <c r="AH210" s="135"/>
      <c r="AI210" s="135"/>
      <c r="AJ210" s="135"/>
      <c r="AK210" s="135"/>
      <c r="AL210" s="135"/>
      <c r="AM210" s="135"/>
      <c r="AN210" s="135"/>
      <c r="AO210" s="135"/>
      <c r="AP210" s="135"/>
      <c r="AQ210" s="135"/>
      <c r="AR210" s="135"/>
      <c r="AS210" s="135"/>
      <c r="AT210" s="135"/>
      <c r="AU210" s="135"/>
      <c r="AV210" s="135"/>
      <c r="AW210" s="135"/>
      <c r="AX210" s="135"/>
      <c r="AY210" s="135"/>
      <c r="AZ210" s="135"/>
      <c r="BA210" s="135"/>
      <c r="BB210" s="201"/>
      <c r="BC210" s="24"/>
      <c r="BD210" s="24"/>
      <c r="BE210" s="24"/>
      <c r="BF210" s="24"/>
      <c r="BG210" s="24"/>
      <c r="BI210" s="24"/>
      <c r="BJ210" s="24"/>
      <c r="BK210" s="24"/>
      <c r="BQ210" s="133"/>
      <c r="BR210" s="133"/>
      <c r="BS210" s="133"/>
      <c r="BT210" s="133"/>
      <c r="BU210" s="133"/>
      <c r="BV210" s="133"/>
      <c r="BW210" s="149"/>
      <c r="BX210" s="149"/>
      <c r="BY210" s="149"/>
      <c r="BZ210" s="149"/>
      <c r="CA210" s="149"/>
      <c r="CB210" s="24"/>
      <c r="CC210" s="24"/>
      <c r="CD210" s="24"/>
      <c r="CE210" s="24"/>
      <c r="CF210" s="24"/>
      <c r="CG210" s="24"/>
      <c r="CH210" s="24"/>
      <c r="CI210" s="24"/>
      <c r="CJ210" s="24"/>
      <c r="CK210" s="169"/>
      <c r="CL210" s="169"/>
      <c r="CS210" s="24"/>
      <c r="CT210" s="24"/>
      <c r="CU210" s="24"/>
      <c r="CV210" s="24"/>
      <c r="CX210" s="164"/>
      <c r="CY210" s="164"/>
      <c r="DB210" s="271"/>
      <c r="DC210" s="164"/>
      <c r="DI210" s="202"/>
      <c r="DJ210" s="202"/>
      <c r="DK210" s="277"/>
      <c r="DL210" s="276"/>
      <c r="DM210" s="276"/>
      <c r="DN210" s="276"/>
      <c r="DO210" s="277"/>
      <c r="DP210" s="281"/>
      <c r="DQ210" s="225"/>
      <c r="DR210" s="225"/>
      <c r="DS210" s="226"/>
      <c r="DT210" s="164"/>
      <c r="DU210" s="164"/>
      <c r="EA210" s="164"/>
      <c r="EB210" s="164"/>
    </row>
    <row r="211" spans="1:132" ht="15" hidden="1" customHeight="1">
      <c r="A211" s="654"/>
      <c r="B211" s="201" t="s">
        <v>90</v>
      </c>
      <c r="C211" s="201"/>
      <c r="D211" s="201"/>
      <c r="E211" s="201"/>
      <c r="F211" s="202"/>
      <c r="G211" s="202"/>
      <c r="H211" s="202"/>
      <c r="I211" s="202"/>
      <c r="J211" s="202"/>
      <c r="K211" s="202"/>
      <c r="L211" s="202"/>
      <c r="M211" s="202"/>
      <c r="N211" s="202"/>
      <c r="O211" s="202"/>
      <c r="P211" s="202"/>
      <c r="Q211" s="202"/>
      <c r="R211" s="202"/>
      <c r="S211" s="202"/>
      <c r="T211" s="202"/>
      <c r="U211" s="202"/>
      <c r="V211" s="202"/>
      <c r="W211" s="135"/>
      <c r="X211" s="135"/>
      <c r="Y211" s="135"/>
      <c r="Z211" s="135"/>
      <c r="AA211" s="135"/>
      <c r="AB211" s="135"/>
      <c r="AC211" s="135"/>
      <c r="AD211" s="135"/>
      <c r="AE211" s="135"/>
      <c r="AF211" s="135"/>
      <c r="AG211" s="135"/>
      <c r="AH211" s="135"/>
      <c r="AI211" s="135"/>
      <c r="AJ211" s="135"/>
      <c r="AK211" s="135"/>
      <c r="AL211" s="135"/>
      <c r="AM211" s="135"/>
      <c r="AN211" s="135"/>
      <c r="AO211" s="135"/>
      <c r="AP211" s="135"/>
      <c r="AQ211" s="135"/>
      <c r="AR211" s="135"/>
      <c r="AS211" s="135"/>
      <c r="AT211" s="135"/>
      <c r="AU211" s="135"/>
      <c r="AV211" s="135"/>
      <c r="AW211" s="135"/>
      <c r="AX211" s="135"/>
      <c r="AY211" s="135"/>
      <c r="AZ211" s="135"/>
      <c r="BA211" s="135"/>
      <c r="BB211" s="201"/>
      <c r="BC211" s="24"/>
      <c r="BD211" s="24"/>
      <c r="BE211" s="24"/>
      <c r="BF211" s="24"/>
      <c r="BG211" s="24"/>
      <c r="BI211" s="24"/>
      <c r="BJ211" s="24"/>
      <c r="BK211" s="24"/>
      <c r="BQ211" s="133"/>
      <c r="BR211" s="133"/>
      <c r="BS211" s="133"/>
      <c r="BT211" s="133"/>
      <c r="BU211" s="133"/>
      <c r="BV211" s="133"/>
      <c r="BW211" s="149"/>
      <c r="BX211" s="149"/>
      <c r="BY211" s="149"/>
      <c r="BZ211" s="149"/>
      <c r="CA211" s="149"/>
      <c r="CB211" s="24"/>
      <c r="CC211" s="24"/>
      <c r="CD211" s="24"/>
      <c r="CE211" s="24"/>
      <c r="CF211" s="24"/>
      <c r="CG211" s="24"/>
      <c r="CH211" s="24"/>
      <c r="CI211" s="24"/>
      <c r="CJ211" s="24"/>
      <c r="CK211" s="169"/>
      <c r="CL211" s="169"/>
      <c r="CS211" s="24"/>
      <c r="CT211" s="24"/>
      <c r="CU211" s="24"/>
      <c r="CV211" s="24"/>
      <c r="CX211" s="164"/>
      <c r="CY211" s="164"/>
      <c r="DB211" s="271"/>
      <c r="DC211" s="164"/>
      <c r="DI211" s="202"/>
      <c r="DJ211" s="202"/>
      <c r="DK211" s="277"/>
      <c r="DL211" s="276"/>
      <c r="DM211" s="276"/>
      <c r="DN211" s="276"/>
      <c r="DO211" s="277"/>
      <c r="DP211" s="281"/>
      <c r="DQ211" s="225"/>
      <c r="DR211" s="225"/>
      <c r="DS211" s="226"/>
      <c r="DT211" s="164"/>
      <c r="DU211" s="164"/>
      <c r="EA211" s="164"/>
      <c r="EB211" s="164"/>
    </row>
    <row r="212" spans="1:132" ht="15" hidden="1" customHeight="1">
      <c r="A212" s="654"/>
      <c r="B212" s="201" t="s">
        <v>92</v>
      </c>
      <c r="C212" s="201"/>
      <c r="D212" s="201"/>
      <c r="E212" s="201"/>
      <c r="F212" s="202"/>
      <c r="G212" s="202"/>
      <c r="H212" s="202"/>
      <c r="I212" s="202"/>
      <c r="J212" s="202"/>
      <c r="K212" s="202"/>
      <c r="L212" s="202"/>
      <c r="M212" s="202"/>
      <c r="N212" s="202"/>
      <c r="O212" s="202"/>
      <c r="P212" s="202"/>
      <c r="Q212" s="202"/>
      <c r="R212" s="202"/>
      <c r="S212" s="202"/>
      <c r="T212" s="202"/>
      <c r="U212" s="202"/>
      <c r="V212" s="202"/>
      <c r="W212" s="135"/>
      <c r="X212" s="135"/>
      <c r="Y212" s="135"/>
      <c r="Z212" s="135"/>
      <c r="AA212" s="135"/>
      <c r="AB212" s="135"/>
      <c r="AC212" s="135"/>
      <c r="AD212" s="135"/>
      <c r="AE212" s="135"/>
      <c r="AF212" s="135"/>
      <c r="AG212" s="135"/>
      <c r="AH212" s="135"/>
      <c r="AI212" s="135"/>
      <c r="AJ212" s="135"/>
      <c r="AK212" s="135"/>
      <c r="AL212" s="135"/>
      <c r="AM212" s="135"/>
      <c r="AN212" s="135"/>
      <c r="AO212" s="135"/>
      <c r="AP212" s="135"/>
      <c r="AQ212" s="135"/>
      <c r="AR212" s="135"/>
      <c r="AS212" s="135"/>
      <c r="AT212" s="135"/>
      <c r="AU212" s="135"/>
      <c r="AV212" s="135"/>
      <c r="AW212" s="135"/>
      <c r="AX212" s="135"/>
      <c r="AY212" s="135"/>
      <c r="AZ212" s="135"/>
      <c r="BA212" s="135"/>
      <c r="BB212" s="201"/>
      <c r="BC212" s="24"/>
      <c r="BD212" s="24"/>
      <c r="BE212" s="24"/>
      <c r="BF212" s="24"/>
      <c r="BG212" s="24"/>
      <c r="BI212" s="24"/>
      <c r="BJ212" s="24"/>
      <c r="BK212" s="24"/>
      <c r="BQ212" s="133"/>
      <c r="BR212" s="133"/>
      <c r="BS212" s="133"/>
      <c r="BT212" s="133"/>
      <c r="BU212" s="133"/>
      <c r="BV212" s="133"/>
      <c r="BW212" s="149"/>
      <c r="BX212" s="149"/>
      <c r="BY212" s="149"/>
      <c r="BZ212" s="149"/>
      <c r="CA212" s="149"/>
      <c r="CB212" s="24"/>
      <c r="CC212" s="24"/>
      <c r="CD212" s="24"/>
      <c r="CE212" s="24"/>
      <c r="CF212" s="24"/>
      <c r="CG212" s="24"/>
      <c r="CH212" s="24"/>
      <c r="CI212" s="24"/>
      <c r="CJ212" s="24"/>
      <c r="CK212" s="169"/>
      <c r="CL212" s="169"/>
      <c r="CS212" s="24"/>
      <c r="CT212" s="24"/>
      <c r="CU212" s="24"/>
      <c r="CV212" s="24"/>
      <c r="CX212" s="164"/>
      <c r="CY212" s="164"/>
      <c r="DB212" s="271"/>
      <c r="DC212" s="164"/>
      <c r="DI212" s="24"/>
      <c r="DJ212" s="24"/>
      <c r="DK212" s="277"/>
      <c r="DL212" s="276"/>
      <c r="DM212" s="276"/>
      <c r="DN212" s="276"/>
      <c r="DO212" s="277"/>
      <c r="DP212" s="281"/>
      <c r="DQ212" s="225"/>
      <c r="DR212" s="225"/>
      <c r="DS212" s="226"/>
      <c r="DT212" s="164"/>
      <c r="DU212" s="164"/>
      <c r="EA212" s="164"/>
      <c r="EB212" s="164"/>
    </row>
    <row r="213" spans="1:132" ht="15" hidden="1" customHeight="1">
      <c r="A213" s="654"/>
      <c r="B213" s="201"/>
      <c r="C213" s="201"/>
      <c r="D213" s="201"/>
      <c r="E213" s="201"/>
      <c r="F213" s="202"/>
      <c r="G213" s="202"/>
      <c r="H213" s="202"/>
      <c r="I213" s="202"/>
      <c r="J213" s="202"/>
      <c r="K213" s="202"/>
      <c r="L213" s="202"/>
      <c r="M213" s="202"/>
      <c r="N213" s="202"/>
      <c r="O213" s="202"/>
      <c r="P213" s="202"/>
      <c r="Q213" s="202"/>
      <c r="R213" s="202"/>
      <c r="S213" s="202"/>
      <c r="T213" s="202"/>
      <c r="U213" s="202"/>
      <c r="V213" s="202"/>
      <c r="W213" s="135"/>
      <c r="X213" s="135"/>
      <c r="Y213" s="135"/>
      <c r="Z213" s="135"/>
      <c r="AA213" s="135"/>
      <c r="AB213" s="135"/>
      <c r="AC213" s="135"/>
      <c r="AD213" s="135"/>
      <c r="AE213" s="135"/>
      <c r="AF213" s="135"/>
      <c r="AG213" s="135"/>
      <c r="AH213" s="135"/>
      <c r="AI213" s="135"/>
      <c r="AJ213" s="135"/>
      <c r="AK213" s="135"/>
      <c r="AL213" s="135"/>
      <c r="AM213" s="135"/>
      <c r="AN213" s="135"/>
      <c r="AO213" s="135"/>
      <c r="AP213" s="135"/>
      <c r="AQ213" s="135"/>
      <c r="AR213" s="135"/>
      <c r="AS213" s="135"/>
      <c r="AT213" s="135"/>
      <c r="AU213" s="135"/>
      <c r="AV213" s="135"/>
      <c r="AW213" s="135"/>
      <c r="AX213" s="135"/>
      <c r="AY213" s="135"/>
      <c r="AZ213" s="135"/>
      <c r="BA213" s="135"/>
      <c r="BB213" s="201"/>
      <c r="BC213" s="24"/>
      <c r="BD213" s="24"/>
      <c r="BE213" s="24"/>
      <c r="BF213" s="24"/>
      <c r="BG213" s="24"/>
      <c r="BI213" s="24"/>
      <c r="BJ213" s="24"/>
      <c r="BK213" s="24"/>
      <c r="BQ213" s="133"/>
      <c r="BR213" s="133"/>
      <c r="BS213" s="133"/>
      <c r="BT213" s="133"/>
      <c r="BU213" s="133"/>
      <c r="BV213" s="133"/>
      <c r="BW213" s="24"/>
      <c r="BX213" s="24"/>
      <c r="BY213" s="24"/>
      <c r="BZ213" s="24"/>
      <c r="CA213" s="24"/>
      <c r="CB213" s="24"/>
      <c r="CC213" s="24"/>
      <c r="CD213" s="24"/>
      <c r="CE213" s="24"/>
      <c r="CF213" s="24"/>
      <c r="CG213" s="24"/>
      <c r="CH213" s="24"/>
      <c r="CI213" s="24"/>
      <c r="CJ213" s="24"/>
      <c r="CK213" s="169"/>
      <c r="CL213" s="169"/>
      <c r="CM213" s="24"/>
      <c r="CN213" s="24"/>
      <c r="CO213" s="24"/>
      <c r="CP213" s="24"/>
      <c r="CQ213" s="24"/>
      <c r="CR213" s="24"/>
      <c r="CS213" s="24"/>
      <c r="CT213" s="24"/>
      <c r="CU213" s="24"/>
      <c r="CV213" s="24"/>
      <c r="CX213" s="164"/>
      <c r="CY213" s="164"/>
      <c r="DB213" s="271"/>
      <c r="DC213" s="164"/>
      <c r="DK213" s="277"/>
      <c r="DL213" s="276"/>
      <c r="DM213" s="276"/>
      <c r="DN213" s="276"/>
      <c r="DO213" s="277"/>
      <c r="DP213" s="281"/>
      <c r="DQ213" s="225"/>
      <c r="DR213" s="225"/>
      <c r="DS213" s="226"/>
      <c r="DT213" s="164"/>
      <c r="DU213" s="164"/>
      <c r="EA213" s="164"/>
      <c r="EB213" s="164"/>
    </row>
    <row r="214" spans="1:132" ht="15" hidden="1" customHeight="1">
      <c r="A214" s="654"/>
      <c r="B214" s="201" t="s">
        <v>175</v>
      </c>
      <c r="C214" s="201"/>
      <c r="D214" s="201"/>
      <c r="E214" s="201"/>
      <c r="F214" s="202"/>
      <c r="G214" s="202"/>
      <c r="H214" s="202"/>
      <c r="I214" s="202"/>
      <c r="J214" s="202"/>
      <c r="K214" s="202"/>
      <c r="L214" s="202"/>
      <c r="M214" s="202"/>
      <c r="N214" s="202"/>
      <c r="O214" s="202"/>
      <c r="P214" s="202"/>
      <c r="Q214" s="202"/>
      <c r="R214" s="202"/>
      <c r="S214" s="202"/>
      <c r="T214" s="202"/>
      <c r="U214" s="202"/>
      <c r="V214" s="202"/>
      <c r="W214" s="135"/>
      <c r="X214" s="135"/>
      <c r="Y214" s="135"/>
      <c r="Z214" s="135"/>
      <c r="AA214" s="135"/>
      <c r="AB214" s="135"/>
      <c r="AC214" s="135"/>
      <c r="AD214" s="135"/>
      <c r="AE214" s="135"/>
      <c r="AF214" s="135"/>
      <c r="AG214" s="135"/>
      <c r="AH214" s="135"/>
      <c r="AI214" s="135"/>
      <c r="AJ214" s="135"/>
      <c r="AK214" s="135"/>
      <c r="AL214" s="135"/>
      <c r="AM214" s="135"/>
      <c r="AN214" s="135"/>
      <c r="AO214" s="135"/>
      <c r="AP214" s="135"/>
      <c r="AQ214" s="135"/>
      <c r="AR214" s="135"/>
      <c r="AS214" s="135"/>
      <c r="AT214" s="135"/>
      <c r="AU214" s="135"/>
      <c r="AV214" s="135"/>
      <c r="AW214" s="135"/>
      <c r="AX214" s="135"/>
      <c r="AY214" s="135"/>
      <c r="AZ214" s="135"/>
      <c r="BA214" s="135"/>
      <c r="BB214" s="201"/>
      <c r="BC214" s="24"/>
      <c r="BD214" s="24"/>
      <c r="BE214" s="24"/>
      <c r="BF214" s="24"/>
      <c r="BG214" s="24"/>
      <c r="BI214" s="24"/>
      <c r="BJ214" s="24"/>
      <c r="BK214" s="24"/>
      <c r="BQ214" s="133"/>
      <c r="BR214" s="133"/>
      <c r="BS214" s="133"/>
      <c r="BT214" s="133"/>
      <c r="BU214" s="133"/>
      <c r="BV214" s="203">
        <v>1</v>
      </c>
      <c r="BW214" s="203">
        <v>2</v>
      </c>
      <c r="BX214" s="203">
        <v>3</v>
      </c>
      <c r="BY214" s="203">
        <v>4</v>
      </c>
      <c r="BZ214" s="203">
        <v>5</v>
      </c>
      <c r="CA214" s="203">
        <v>6</v>
      </c>
      <c r="CB214" s="203">
        <v>7</v>
      </c>
      <c r="CC214" s="24"/>
      <c r="CD214" s="24"/>
      <c r="CE214" s="24"/>
      <c r="CF214" s="24"/>
      <c r="CG214" s="24"/>
      <c r="CI214" s="24"/>
      <c r="CJ214" s="24"/>
      <c r="CK214" s="169"/>
      <c r="CL214" s="169"/>
      <c r="CM214" s="24"/>
      <c r="CN214" s="24"/>
      <c r="CO214" s="24"/>
      <c r="CP214" s="24"/>
      <c r="CQ214" s="24"/>
      <c r="CR214" s="24"/>
      <c r="CS214" s="24"/>
      <c r="CT214" s="24"/>
      <c r="CU214" s="24"/>
      <c r="CV214" s="24"/>
      <c r="CX214" s="164"/>
      <c r="CY214" s="164"/>
      <c r="DB214" s="271"/>
      <c r="DC214" s="164"/>
      <c r="DK214" s="277"/>
      <c r="DL214" s="276"/>
      <c r="DM214" s="276"/>
      <c r="DN214" s="276"/>
      <c r="DO214" s="277"/>
      <c r="DP214" s="281"/>
      <c r="DQ214" s="225"/>
      <c r="DR214" s="225"/>
      <c r="DS214" s="226"/>
      <c r="DT214" s="164"/>
      <c r="DU214" s="164"/>
      <c r="EA214" s="164"/>
      <c r="EB214" s="164"/>
    </row>
    <row r="215" spans="1:132" ht="15" hidden="1" customHeight="1">
      <c r="A215" s="654"/>
      <c r="B215" s="201" t="s">
        <v>176</v>
      </c>
      <c r="C215" s="201"/>
      <c r="D215" s="201"/>
      <c r="E215" s="201"/>
      <c r="F215" s="202"/>
      <c r="G215" s="202"/>
      <c r="H215" s="202"/>
      <c r="I215" s="202"/>
      <c r="J215" s="202"/>
      <c r="K215" s="202"/>
      <c r="L215" s="202"/>
      <c r="M215" s="202"/>
      <c r="N215" s="202"/>
      <c r="O215" s="202"/>
      <c r="P215" s="202"/>
      <c r="Q215" s="202"/>
      <c r="R215" s="202"/>
      <c r="S215" s="202"/>
      <c r="T215" s="202"/>
      <c r="U215" s="202"/>
      <c r="V215" s="202"/>
      <c r="W215" s="135"/>
      <c r="X215" s="135"/>
      <c r="Y215" s="135"/>
      <c r="Z215" s="135"/>
      <c r="AA215" s="135"/>
      <c r="AB215" s="135"/>
      <c r="AC215" s="135"/>
      <c r="AD215" s="135"/>
      <c r="AE215" s="135"/>
      <c r="AF215" s="135"/>
      <c r="AG215" s="135"/>
      <c r="AH215" s="135"/>
      <c r="AI215" s="135"/>
      <c r="AJ215" s="135"/>
      <c r="AK215" s="135"/>
      <c r="AL215" s="135"/>
      <c r="AM215" s="135"/>
      <c r="AN215" s="135"/>
      <c r="AO215" s="135"/>
      <c r="AP215" s="135"/>
      <c r="AQ215" s="135"/>
      <c r="AR215" s="135"/>
      <c r="AS215" s="135"/>
      <c r="AT215" s="135"/>
      <c r="AU215" s="135"/>
      <c r="AV215" s="135"/>
      <c r="AW215" s="135"/>
      <c r="AX215" s="135"/>
      <c r="AY215" s="135"/>
      <c r="AZ215" s="135"/>
      <c r="BA215" s="135"/>
      <c r="BB215" s="201"/>
      <c r="BC215" s="24"/>
      <c r="BD215" s="24"/>
      <c r="BE215" s="24"/>
      <c r="BF215" s="24"/>
      <c r="BG215" s="24"/>
      <c r="BI215" s="24"/>
      <c r="BJ215" s="24"/>
      <c r="BK215" s="24"/>
      <c r="BQ215" s="133"/>
      <c r="BR215" s="133"/>
      <c r="BS215" s="133"/>
      <c r="BT215" s="133"/>
      <c r="BU215" s="133"/>
      <c r="BV215" s="24"/>
      <c r="BW215" s="24"/>
      <c r="BX215" s="24"/>
      <c r="BY215" s="24"/>
      <c r="BZ215" s="24"/>
      <c r="CA215" s="24"/>
      <c r="CB215" s="24"/>
      <c r="CC215" s="203">
        <v>1</v>
      </c>
      <c r="CD215" s="203">
        <v>2</v>
      </c>
      <c r="CE215" s="203">
        <v>3</v>
      </c>
      <c r="CF215" s="203">
        <v>4</v>
      </c>
      <c r="CG215" s="203">
        <v>5</v>
      </c>
      <c r="CI215" s="24"/>
      <c r="CJ215" s="24"/>
      <c r="CK215" s="169"/>
      <c r="CL215" s="169"/>
      <c r="CM215" s="24"/>
      <c r="CN215" s="24"/>
      <c r="CO215" s="24"/>
      <c r="CP215" s="24"/>
      <c r="CQ215" s="24"/>
      <c r="CR215" s="24"/>
      <c r="CS215" s="24"/>
      <c r="CT215" s="24"/>
      <c r="CU215" s="24"/>
      <c r="CV215" s="24"/>
      <c r="CX215" s="164"/>
      <c r="CY215" s="164"/>
      <c r="DB215" s="271"/>
      <c r="DC215" s="164"/>
      <c r="DK215" s="277"/>
      <c r="DL215" s="276"/>
      <c r="DM215" s="276"/>
      <c r="DN215" s="276"/>
      <c r="DO215" s="277"/>
      <c r="DP215" s="281"/>
      <c r="DQ215" s="225"/>
      <c r="DR215" s="225"/>
      <c r="DS215" s="226"/>
      <c r="DT215" s="164"/>
      <c r="DU215" s="164"/>
      <c r="EA215" s="164"/>
      <c r="EB215" s="164"/>
    </row>
    <row r="216" spans="1:132" ht="15" hidden="1" customHeight="1">
      <c r="A216" s="654"/>
      <c r="B216" s="201"/>
      <c r="C216" s="201"/>
      <c r="D216" s="201"/>
      <c r="E216" s="201"/>
      <c r="F216" s="202"/>
      <c r="G216" s="202"/>
      <c r="H216" s="202"/>
      <c r="I216" s="202"/>
      <c r="J216" s="202"/>
      <c r="K216" s="202"/>
      <c r="L216" s="202"/>
      <c r="M216" s="202"/>
      <c r="N216" s="202"/>
      <c r="O216" s="202"/>
      <c r="P216" s="202"/>
      <c r="Q216" s="202"/>
      <c r="R216" s="202"/>
      <c r="S216" s="202"/>
      <c r="T216" s="202"/>
      <c r="U216" s="202"/>
      <c r="V216" s="202"/>
      <c r="W216" s="135"/>
      <c r="X216" s="135"/>
      <c r="Y216" s="135"/>
      <c r="Z216" s="135"/>
      <c r="AA216" s="135"/>
      <c r="AB216" s="135"/>
      <c r="AC216" s="135"/>
      <c r="AD216" s="135"/>
      <c r="AE216" s="135"/>
      <c r="AF216" s="135"/>
      <c r="AG216" s="135"/>
      <c r="AH216" s="135"/>
      <c r="AI216" s="135"/>
      <c r="AJ216" s="135"/>
      <c r="AK216" s="135"/>
      <c r="AL216" s="135"/>
      <c r="AM216" s="135"/>
      <c r="AN216" s="135"/>
      <c r="AO216" s="135"/>
      <c r="AP216" s="135"/>
      <c r="AQ216" s="135"/>
      <c r="AR216" s="135"/>
      <c r="AS216" s="135"/>
      <c r="AT216" s="135"/>
      <c r="AU216" s="135"/>
      <c r="AV216" s="135"/>
      <c r="AW216" s="135"/>
      <c r="AX216" s="135"/>
      <c r="AY216" s="135"/>
      <c r="AZ216" s="135"/>
      <c r="BA216" s="135"/>
      <c r="BB216" s="201"/>
      <c r="BC216" s="24"/>
      <c r="BD216" s="24"/>
      <c r="BE216" s="24"/>
      <c r="BF216" s="24"/>
      <c r="BG216" s="24"/>
      <c r="BI216" s="24"/>
      <c r="BJ216" s="24"/>
      <c r="BK216" s="24"/>
      <c r="BQ216" s="133"/>
      <c r="BR216" s="133"/>
      <c r="BS216" s="133"/>
      <c r="BT216" s="133"/>
      <c r="BU216" s="133"/>
      <c r="BV216" s="133"/>
      <c r="BW216" s="24"/>
      <c r="BX216" s="24"/>
      <c r="BY216" s="24"/>
      <c r="BZ216" s="24"/>
      <c r="CA216" s="24"/>
      <c r="CB216" s="24"/>
      <c r="CC216" s="24"/>
      <c r="CD216" s="24"/>
      <c r="CE216" s="24"/>
      <c r="CF216" s="24"/>
      <c r="CG216" s="24"/>
      <c r="CH216" s="24"/>
      <c r="CI216" s="24"/>
      <c r="CJ216" s="24"/>
      <c r="CK216" s="169"/>
      <c r="CL216" s="169"/>
      <c r="CM216" s="24"/>
      <c r="CN216" s="24"/>
      <c r="CO216" s="24"/>
      <c r="CP216" s="24"/>
      <c r="CQ216" s="24"/>
      <c r="CR216" s="24"/>
      <c r="CS216" s="24"/>
      <c r="CT216" s="24"/>
      <c r="CU216" s="24"/>
      <c r="CV216" s="24"/>
      <c r="CX216" s="164"/>
      <c r="CY216" s="164"/>
      <c r="DB216" s="271"/>
      <c r="DC216" s="164"/>
      <c r="DK216" s="277"/>
      <c r="DL216" s="276"/>
      <c r="DM216" s="276"/>
      <c r="DN216" s="276"/>
      <c r="DO216" s="277"/>
      <c r="DP216" s="281"/>
      <c r="DQ216" s="225"/>
      <c r="DR216" s="225"/>
      <c r="DS216" s="226"/>
      <c r="DT216" s="164"/>
      <c r="DU216" s="164"/>
      <c r="EA216" s="164"/>
      <c r="EB216" s="164"/>
    </row>
    <row r="217" spans="1:132" ht="15" hidden="1" customHeight="1">
      <c r="A217" s="654"/>
      <c r="B217" s="201" t="s">
        <v>177</v>
      </c>
      <c r="C217" s="201"/>
      <c r="D217" s="201"/>
      <c r="E217" s="201"/>
      <c r="F217" s="202"/>
      <c r="G217" s="202"/>
      <c r="H217" s="202"/>
      <c r="I217" s="202"/>
      <c r="J217" s="202"/>
      <c r="K217" s="202"/>
      <c r="L217" s="202"/>
      <c r="M217" s="202"/>
      <c r="N217" s="202"/>
      <c r="O217" s="202"/>
      <c r="P217" s="202"/>
      <c r="Q217" s="202"/>
      <c r="R217" s="202"/>
      <c r="S217" s="202"/>
      <c r="T217" s="202"/>
      <c r="U217" s="202"/>
      <c r="V217" s="202"/>
      <c r="W217" s="135"/>
      <c r="X217" s="135"/>
      <c r="Y217" s="135"/>
      <c r="Z217" s="135"/>
      <c r="AA217" s="135"/>
      <c r="AB217" s="135"/>
      <c r="AC217" s="135"/>
      <c r="AD217" s="135"/>
      <c r="AE217" s="135"/>
      <c r="AF217" s="135"/>
      <c r="AG217" s="135"/>
      <c r="AH217" s="135"/>
      <c r="AI217" s="135"/>
      <c r="AJ217" s="135"/>
      <c r="AK217" s="135"/>
      <c r="AL217" s="135"/>
      <c r="AM217" s="135"/>
      <c r="AN217" s="135"/>
      <c r="AO217" s="135"/>
      <c r="AP217" s="135"/>
      <c r="AQ217" s="135"/>
      <c r="AR217" s="135"/>
      <c r="AS217" s="135"/>
      <c r="AT217" s="135"/>
      <c r="AU217" s="135"/>
      <c r="AV217" s="135"/>
      <c r="AW217" s="135"/>
      <c r="AX217" s="135"/>
      <c r="AY217" s="135"/>
      <c r="AZ217" s="135"/>
      <c r="BA217" s="135"/>
      <c r="BB217" s="201"/>
      <c r="BC217" s="24"/>
      <c r="BD217" s="24"/>
      <c r="BE217" s="24"/>
      <c r="BF217" s="24"/>
      <c r="BG217" s="24"/>
      <c r="BI217" s="24"/>
      <c r="BJ217" s="24"/>
      <c r="BK217" s="24"/>
      <c r="BQ217" s="133"/>
      <c r="BR217" s="133"/>
      <c r="BS217" s="133"/>
      <c r="BT217" s="133"/>
      <c r="BU217" s="133"/>
      <c r="BV217" s="133"/>
      <c r="BW217" s="24"/>
      <c r="BX217" s="24"/>
      <c r="BY217" s="24"/>
      <c r="BZ217" s="24"/>
      <c r="CA217" s="24"/>
      <c r="CB217" s="24"/>
      <c r="CC217" s="24"/>
      <c r="CK217" s="164"/>
      <c r="CL217" s="164"/>
      <c r="CX217" s="164"/>
      <c r="CY217" s="164"/>
      <c r="DB217" s="271"/>
      <c r="DC217" s="164"/>
      <c r="DK217" s="277"/>
      <c r="DL217" s="276"/>
      <c r="DM217" s="276"/>
      <c r="DN217" s="276"/>
      <c r="DO217" s="277"/>
      <c r="DP217" s="281"/>
      <c r="DQ217" s="225"/>
      <c r="DR217" s="225"/>
      <c r="DS217" s="226"/>
      <c r="DT217" s="164"/>
      <c r="DU217" s="164"/>
      <c r="EA217" s="164"/>
      <c r="EB217" s="164"/>
    </row>
    <row r="218" spans="1:132" hidden="1">
      <c r="A218" s="654"/>
      <c r="B218" s="201" t="s">
        <v>93</v>
      </c>
      <c r="C218" s="201"/>
      <c r="D218" s="201"/>
      <c r="E218" s="201"/>
      <c r="F218" s="202"/>
      <c r="G218" s="202"/>
      <c r="H218" s="202"/>
      <c r="I218" s="202"/>
      <c r="J218" s="202"/>
      <c r="K218" s="202"/>
      <c r="L218" s="202"/>
      <c r="M218" s="202"/>
      <c r="N218" s="202"/>
      <c r="O218" s="202"/>
      <c r="P218" s="202"/>
      <c r="Q218" s="202"/>
      <c r="R218" s="202"/>
      <c r="S218" s="202"/>
      <c r="T218" s="202"/>
      <c r="U218" s="202"/>
      <c r="V218" s="202"/>
      <c r="W218" s="135"/>
      <c r="X218" s="135"/>
      <c r="Y218" s="135"/>
      <c r="Z218" s="135"/>
      <c r="AA218" s="135"/>
      <c r="AB218" s="135"/>
      <c r="AC218" s="135"/>
      <c r="AD218" s="135"/>
      <c r="AE218" s="135"/>
      <c r="AF218" s="135"/>
      <c r="AG218" s="135"/>
      <c r="AH218" s="135"/>
      <c r="AI218" s="135"/>
      <c r="AJ218" s="135"/>
      <c r="AK218" s="135"/>
      <c r="AL218" s="135"/>
      <c r="AM218" s="135"/>
      <c r="AN218" s="135"/>
      <c r="AO218" s="135"/>
      <c r="AP218" s="135"/>
      <c r="AQ218" s="135"/>
      <c r="AR218" s="135"/>
      <c r="AS218" s="135"/>
      <c r="AT218" s="135"/>
      <c r="AU218" s="135"/>
      <c r="AV218" s="135"/>
      <c r="AW218" s="135"/>
      <c r="AX218" s="135"/>
      <c r="AY218" s="135"/>
      <c r="AZ218" s="135"/>
      <c r="BA218" s="135"/>
      <c r="BB218" s="201"/>
      <c r="BC218" s="24"/>
      <c r="BD218" s="24"/>
      <c r="BE218" s="24"/>
      <c r="BF218" s="24"/>
      <c r="BG218" s="24"/>
      <c r="BI218" s="24"/>
      <c r="BJ218" s="24"/>
      <c r="BK218" s="24"/>
      <c r="BQ218" s="133"/>
      <c r="BR218" s="133"/>
      <c r="BS218" s="133"/>
      <c r="BT218" s="133"/>
      <c r="BU218" s="133"/>
      <c r="BV218" s="133"/>
      <c r="BW218" s="24"/>
      <c r="BX218" s="24"/>
      <c r="BY218" s="24"/>
      <c r="BZ218" s="24"/>
      <c r="CA218" s="24"/>
      <c r="CB218" s="24"/>
      <c r="CC218" s="24"/>
      <c r="CK218" s="164"/>
      <c r="CL218" s="164"/>
      <c r="CX218" s="164"/>
      <c r="CY218" s="164"/>
      <c r="DB218" s="271"/>
      <c r="DC218" s="164"/>
      <c r="DK218" s="277"/>
      <c r="DL218" s="276"/>
      <c r="DM218" s="276"/>
      <c r="DN218" s="276"/>
      <c r="DO218" s="277"/>
      <c r="DP218" s="281"/>
      <c r="DQ218" s="225"/>
      <c r="DR218" s="225"/>
      <c r="DS218" s="226"/>
      <c r="DT218" s="164"/>
      <c r="DU218" s="164"/>
      <c r="EA218" s="164"/>
      <c r="EB218" s="164"/>
    </row>
    <row r="219" spans="1:132" hidden="1">
      <c r="A219" s="654"/>
      <c r="B219" s="201" t="s">
        <v>96</v>
      </c>
      <c r="C219" s="201"/>
      <c r="D219" s="201"/>
      <c r="E219" s="201"/>
      <c r="F219" s="202"/>
      <c r="G219" s="202"/>
      <c r="H219" s="202"/>
      <c r="I219" s="202"/>
      <c r="J219" s="202"/>
      <c r="K219" s="202"/>
      <c r="L219" s="202"/>
      <c r="M219" s="202"/>
      <c r="N219" s="202"/>
      <c r="O219" s="202"/>
      <c r="P219" s="202"/>
      <c r="Q219" s="202"/>
      <c r="R219" s="202"/>
      <c r="S219" s="202"/>
      <c r="T219" s="202"/>
      <c r="U219" s="202"/>
      <c r="V219" s="202"/>
      <c r="W219" s="135"/>
      <c r="X219" s="135"/>
      <c r="Y219" s="135"/>
      <c r="Z219" s="135"/>
      <c r="AA219" s="135"/>
      <c r="AB219" s="135"/>
      <c r="AC219" s="135"/>
      <c r="AD219" s="135"/>
      <c r="AE219" s="135"/>
      <c r="AF219" s="135"/>
      <c r="AG219" s="135"/>
      <c r="AH219" s="135"/>
      <c r="AI219" s="135"/>
      <c r="AJ219" s="135"/>
      <c r="AK219" s="135"/>
      <c r="AL219" s="135"/>
      <c r="AM219" s="135"/>
      <c r="AN219" s="135"/>
      <c r="AO219" s="135"/>
      <c r="AP219" s="135"/>
      <c r="AQ219" s="135"/>
      <c r="AR219" s="135"/>
      <c r="AS219" s="135"/>
      <c r="AT219" s="135"/>
      <c r="AU219" s="135"/>
      <c r="AV219" s="135"/>
      <c r="AW219" s="135"/>
      <c r="AX219" s="135"/>
      <c r="AY219" s="135"/>
      <c r="AZ219" s="135"/>
      <c r="BA219" s="135"/>
      <c r="BB219" s="201"/>
      <c r="BC219" s="24"/>
      <c r="BD219" s="24"/>
      <c r="BE219" s="24"/>
      <c r="BF219" s="24"/>
      <c r="BG219" s="24"/>
      <c r="BI219" s="24"/>
      <c r="BJ219" s="24"/>
      <c r="BK219" s="24"/>
      <c r="BQ219" s="133"/>
      <c r="BR219" s="133"/>
      <c r="BS219" s="133"/>
      <c r="BT219" s="133"/>
      <c r="BU219" s="133"/>
      <c r="BV219" s="133"/>
      <c r="BW219" s="24"/>
      <c r="BX219" s="24"/>
      <c r="BY219" s="24"/>
      <c r="BZ219" s="24"/>
      <c r="CA219" s="24"/>
      <c r="CB219" s="24"/>
      <c r="CC219" s="24"/>
      <c r="CK219" s="164"/>
      <c r="CL219" s="164"/>
      <c r="CX219" s="164"/>
      <c r="CY219" s="164"/>
      <c r="DB219" s="271"/>
      <c r="DC219" s="164"/>
      <c r="DK219" s="277"/>
      <c r="DL219" s="276"/>
      <c r="DM219" s="276"/>
      <c r="DN219" s="276"/>
      <c r="DO219" s="277"/>
      <c r="DP219" s="281"/>
      <c r="DQ219" s="225"/>
      <c r="DR219" s="225"/>
      <c r="DS219" s="226"/>
      <c r="DT219" s="164"/>
      <c r="DU219" s="164"/>
      <c r="EA219" s="164"/>
      <c r="EB219" s="164"/>
    </row>
    <row r="220" spans="1:132" hidden="1">
      <c r="A220" s="654"/>
      <c r="B220" s="201" t="s">
        <v>94</v>
      </c>
      <c r="C220" s="201"/>
      <c r="D220" s="201"/>
      <c r="E220" s="201"/>
      <c r="F220" s="202"/>
      <c r="G220" s="202"/>
      <c r="H220" s="202"/>
      <c r="I220" s="202"/>
      <c r="J220" s="202"/>
      <c r="K220" s="202"/>
      <c r="L220" s="202"/>
      <c r="M220" s="202"/>
      <c r="N220" s="202"/>
      <c r="O220" s="202"/>
      <c r="P220" s="202"/>
      <c r="Q220" s="202"/>
      <c r="R220" s="202"/>
      <c r="S220" s="202"/>
      <c r="T220" s="202"/>
      <c r="U220" s="202"/>
      <c r="V220" s="202"/>
      <c r="W220" s="135"/>
      <c r="X220" s="135"/>
      <c r="Y220" s="135"/>
      <c r="Z220" s="135"/>
      <c r="AA220" s="135"/>
      <c r="AB220" s="135"/>
      <c r="AC220" s="135"/>
      <c r="AD220" s="135"/>
      <c r="AE220" s="135"/>
      <c r="AF220" s="135"/>
      <c r="AG220" s="135"/>
      <c r="AH220" s="135"/>
      <c r="AI220" s="135"/>
      <c r="AJ220" s="135"/>
      <c r="AK220" s="135"/>
      <c r="AL220" s="135"/>
      <c r="AM220" s="135"/>
      <c r="AN220" s="135"/>
      <c r="AO220" s="135"/>
      <c r="AP220" s="135"/>
      <c r="AQ220" s="135"/>
      <c r="AR220" s="135"/>
      <c r="AS220" s="135"/>
      <c r="AT220" s="135"/>
      <c r="AU220" s="135"/>
      <c r="AV220" s="135"/>
      <c r="AW220" s="135"/>
      <c r="AX220" s="135"/>
      <c r="AY220" s="135"/>
      <c r="AZ220" s="135"/>
      <c r="BA220" s="135"/>
      <c r="BB220" s="201"/>
      <c r="BC220" s="24"/>
      <c r="BD220" s="24"/>
      <c r="BE220" s="24"/>
      <c r="BF220" s="24"/>
      <c r="BG220" s="24"/>
      <c r="BI220" s="24"/>
      <c r="BJ220" s="24"/>
      <c r="BK220" s="24"/>
      <c r="BQ220" s="133"/>
      <c r="BR220" s="133"/>
      <c r="BS220" s="133"/>
      <c r="BT220" s="133"/>
      <c r="BU220" s="133"/>
      <c r="BV220" s="133"/>
      <c r="BW220" s="24"/>
      <c r="BX220" s="24"/>
      <c r="BY220" s="24"/>
      <c r="BZ220" s="24"/>
      <c r="CA220" s="24"/>
      <c r="CB220" s="24"/>
      <c r="CC220" s="24"/>
      <c r="CK220" s="164"/>
      <c r="CL220" s="164"/>
      <c r="CX220" s="164"/>
      <c r="CY220" s="164"/>
      <c r="DB220" s="271"/>
      <c r="DC220" s="164"/>
      <c r="DK220" s="277"/>
      <c r="DL220" s="276"/>
      <c r="DM220" s="276"/>
      <c r="DN220" s="276"/>
      <c r="DO220" s="277"/>
      <c r="DP220" s="281"/>
      <c r="DQ220" s="225"/>
      <c r="DR220" s="225"/>
      <c r="DS220" s="226"/>
      <c r="DT220" s="164"/>
      <c r="DU220" s="164"/>
      <c r="EA220" s="164"/>
      <c r="EB220" s="164"/>
    </row>
    <row r="221" spans="1:132" hidden="1">
      <c r="A221" s="654"/>
      <c r="B221" s="201" t="s">
        <v>96</v>
      </c>
      <c r="C221" s="201"/>
      <c r="D221" s="201"/>
      <c r="E221" s="201"/>
      <c r="F221" s="202"/>
      <c r="G221" s="202"/>
      <c r="H221" s="202"/>
      <c r="I221" s="202"/>
      <c r="J221" s="202"/>
      <c r="K221" s="202"/>
      <c r="L221" s="202"/>
      <c r="M221" s="202"/>
      <c r="N221" s="202"/>
      <c r="O221" s="202"/>
      <c r="P221" s="202"/>
      <c r="Q221" s="202"/>
      <c r="R221" s="202"/>
      <c r="S221" s="202"/>
      <c r="T221" s="202"/>
      <c r="U221" s="202"/>
      <c r="V221" s="202"/>
      <c r="W221" s="135"/>
      <c r="X221" s="135"/>
      <c r="Y221" s="135"/>
      <c r="Z221" s="135"/>
      <c r="AA221" s="135"/>
      <c r="AB221" s="135"/>
      <c r="AC221" s="135"/>
      <c r="AD221" s="135"/>
      <c r="AE221" s="135"/>
      <c r="AF221" s="135"/>
      <c r="AG221" s="135"/>
      <c r="AH221" s="135"/>
      <c r="AI221" s="135"/>
      <c r="AJ221" s="135"/>
      <c r="AK221" s="135"/>
      <c r="AL221" s="135"/>
      <c r="AM221" s="135"/>
      <c r="AN221" s="135"/>
      <c r="AO221" s="135"/>
      <c r="AP221" s="135"/>
      <c r="AQ221" s="135"/>
      <c r="AR221" s="135"/>
      <c r="AS221" s="135"/>
      <c r="AT221" s="135"/>
      <c r="AU221" s="135"/>
      <c r="AV221" s="135"/>
      <c r="AW221" s="135"/>
      <c r="AX221" s="135"/>
      <c r="AY221" s="135"/>
      <c r="AZ221" s="135"/>
      <c r="BA221" s="135"/>
      <c r="BB221" s="201"/>
      <c r="BC221" s="24"/>
      <c r="BD221" s="24"/>
      <c r="BE221" s="24"/>
      <c r="BF221" s="24"/>
      <c r="BG221" s="24"/>
      <c r="BI221" s="24"/>
      <c r="BJ221" s="24"/>
      <c r="BK221" s="24"/>
      <c r="BQ221" s="133"/>
      <c r="BR221" s="133"/>
      <c r="BS221" s="133"/>
      <c r="BT221" s="133"/>
      <c r="BU221" s="133"/>
      <c r="BV221" s="133"/>
      <c r="BW221" s="24"/>
      <c r="BX221" s="24"/>
      <c r="BY221" s="24"/>
      <c r="BZ221" s="24"/>
      <c r="CA221" s="24"/>
      <c r="CB221" s="24"/>
      <c r="CC221" s="24"/>
      <c r="CK221" s="164"/>
      <c r="CL221" s="164"/>
      <c r="CX221" s="164"/>
      <c r="CY221" s="164"/>
      <c r="DB221" s="271"/>
      <c r="DC221" s="164"/>
      <c r="DK221" s="277"/>
      <c r="DL221" s="276"/>
      <c r="DM221" s="276"/>
      <c r="DN221" s="276"/>
      <c r="DO221" s="277"/>
      <c r="DP221" s="281"/>
      <c r="DQ221" s="225"/>
      <c r="DR221" s="225"/>
      <c r="DS221" s="226"/>
      <c r="DT221" s="164"/>
      <c r="DU221" s="164"/>
      <c r="EA221" s="164"/>
      <c r="EB221" s="164"/>
    </row>
    <row r="222" spans="1:132" hidden="1">
      <c r="A222" s="654"/>
      <c r="B222" s="201" t="s">
        <v>95</v>
      </c>
      <c r="C222" s="201"/>
      <c r="D222" s="201"/>
      <c r="E222" s="201"/>
      <c r="F222" s="202"/>
      <c r="G222" s="202"/>
      <c r="H222" s="202"/>
      <c r="I222" s="202"/>
      <c r="J222" s="202"/>
      <c r="K222" s="202"/>
      <c r="L222" s="202"/>
      <c r="M222" s="202"/>
      <c r="N222" s="202"/>
      <c r="O222" s="202"/>
      <c r="P222" s="202"/>
      <c r="Q222" s="202"/>
      <c r="R222" s="202"/>
      <c r="S222" s="202"/>
      <c r="T222" s="202"/>
      <c r="U222" s="202"/>
      <c r="V222" s="202"/>
      <c r="W222" s="135"/>
      <c r="X222" s="135"/>
      <c r="Y222" s="135"/>
      <c r="Z222" s="135"/>
      <c r="AA222" s="135"/>
      <c r="AB222" s="135"/>
      <c r="AC222" s="135"/>
      <c r="AD222" s="135"/>
      <c r="AE222" s="135"/>
      <c r="AF222" s="135"/>
      <c r="AG222" s="135"/>
      <c r="AH222" s="135"/>
      <c r="AI222" s="135"/>
      <c r="AJ222" s="135"/>
      <c r="AK222" s="135"/>
      <c r="AL222" s="135"/>
      <c r="AM222" s="135"/>
      <c r="AN222" s="135"/>
      <c r="AO222" s="135"/>
      <c r="AP222" s="135"/>
      <c r="AQ222" s="135"/>
      <c r="AR222" s="135"/>
      <c r="AS222" s="135"/>
      <c r="AT222" s="135"/>
      <c r="AU222" s="135"/>
      <c r="AV222" s="135"/>
      <c r="AW222" s="135"/>
      <c r="AX222" s="135"/>
      <c r="AY222" s="135"/>
      <c r="AZ222" s="135"/>
      <c r="BA222" s="135"/>
      <c r="BB222" s="201"/>
      <c r="BC222" s="24"/>
      <c r="BD222" s="24"/>
      <c r="BE222" s="24"/>
      <c r="BF222" s="24"/>
      <c r="BG222" s="24"/>
      <c r="BI222" s="24"/>
      <c r="BJ222" s="24"/>
      <c r="BK222" s="24"/>
      <c r="BQ222" s="133"/>
      <c r="BR222" s="133"/>
      <c r="BS222" s="133"/>
      <c r="BT222" s="133"/>
      <c r="BU222" s="133"/>
      <c r="BV222" s="133"/>
      <c r="BW222" s="24"/>
      <c r="BX222" s="24"/>
      <c r="BY222" s="24"/>
      <c r="BZ222" s="24"/>
      <c r="CA222" s="24"/>
      <c r="CB222" s="24"/>
      <c r="CC222" s="24"/>
      <c r="CK222" s="164"/>
      <c r="CL222" s="164"/>
      <c r="CX222" s="164"/>
      <c r="CY222" s="164"/>
      <c r="DB222" s="271"/>
      <c r="DC222" s="164"/>
      <c r="DK222" s="277"/>
      <c r="DL222" s="276"/>
      <c r="DM222" s="276"/>
      <c r="DN222" s="276"/>
      <c r="DO222" s="277"/>
      <c r="DP222" s="281"/>
      <c r="DQ222" s="225"/>
      <c r="DR222" s="225"/>
      <c r="DS222" s="226"/>
      <c r="DT222" s="164"/>
      <c r="DU222" s="164"/>
      <c r="EA222" s="164"/>
      <c r="EB222" s="164"/>
    </row>
    <row r="223" spans="1:132" hidden="1">
      <c r="A223" s="654"/>
      <c r="B223" s="201"/>
      <c r="C223" s="201"/>
      <c r="D223" s="201"/>
      <c r="E223" s="201"/>
      <c r="F223" s="202"/>
      <c r="G223" s="202"/>
      <c r="H223" s="202"/>
      <c r="I223" s="202"/>
      <c r="J223" s="202"/>
      <c r="K223" s="202"/>
      <c r="L223" s="202"/>
      <c r="M223" s="202"/>
      <c r="N223" s="202"/>
      <c r="O223" s="202"/>
      <c r="P223" s="202"/>
      <c r="Q223" s="202"/>
      <c r="R223" s="202"/>
      <c r="S223" s="202"/>
      <c r="T223" s="202"/>
      <c r="U223" s="202"/>
      <c r="V223" s="202"/>
      <c r="W223" s="135"/>
      <c r="X223" s="135"/>
      <c r="Y223" s="135"/>
      <c r="Z223" s="135"/>
      <c r="AA223" s="135"/>
      <c r="AB223" s="135"/>
      <c r="AC223" s="135"/>
      <c r="AD223" s="135"/>
      <c r="AE223" s="135"/>
      <c r="AF223" s="135"/>
      <c r="AG223" s="135"/>
      <c r="AH223" s="135"/>
      <c r="AI223" s="135"/>
      <c r="AJ223" s="135"/>
      <c r="AK223" s="135"/>
      <c r="AL223" s="135"/>
      <c r="AM223" s="135"/>
      <c r="AN223" s="135"/>
      <c r="AO223" s="135"/>
      <c r="AP223" s="135"/>
      <c r="AQ223" s="135"/>
      <c r="AR223" s="135"/>
      <c r="AS223" s="135"/>
      <c r="AT223" s="135"/>
      <c r="AU223" s="135"/>
      <c r="AV223" s="135"/>
      <c r="AW223" s="135"/>
      <c r="AX223" s="135"/>
      <c r="AY223" s="135"/>
      <c r="AZ223" s="135"/>
      <c r="BA223" s="135"/>
      <c r="BB223" s="201"/>
      <c r="BC223" s="24"/>
      <c r="BD223" s="24"/>
      <c r="BE223" s="24"/>
      <c r="BF223" s="24"/>
      <c r="BG223" s="24"/>
      <c r="BI223" s="24"/>
      <c r="BJ223" s="24"/>
      <c r="BK223" s="24"/>
      <c r="BQ223" s="133"/>
      <c r="BR223" s="133"/>
      <c r="BS223" s="133"/>
      <c r="BT223" s="133"/>
      <c r="BU223" s="133"/>
      <c r="BV223" s="133"/>
      <c r="BW223" s="24"/>
      <c r="BX223" s="24"/>
      <c r="BY223" s="24"/>
      <c r="BZ223" s="24"/>
      <c r="CA223" s="24"/>
      <c r="CB223" s="24"/>
      <c r="CC223" s="24"/>
      <c r="CE223" s="24"/>
      <c r="CF223" s="24"/>
      <c r="CG223" s="24"/>
      <c r="CH223" s="24"/>
      <c r="CI223" s="24"/>
      <c r="CJ223" s="24"/>
      <c r="CK223" s="169"/>
      <c r="CL223" s="169"/>
      <c r="CM223" s="24"/>
      <c r="CN223" s="24"/>
      <c r="CO223" s="24"/>
      <c r="CP223" s="24"/>
      <c r="CX223" s="164"/>
      <c r="CY223" s="164"/>
      <c r="DB223" s="271"/>
      <c r="DC223" s="164"/>
      <c r="DK223" s="277"/>
      <c r="DL223" s="276"/>
      <c r="DM223" s="276"/>
      <c r="DN223" s="276"/>
      <c r="DO223" s="277"/>
      <c r="DP223" s="281"/>
      <c r="DQ223" s="225"/>
      <c r="DR223" s="225"/>
      <c r="DS223" s="226"/>
      <c r="DT223" s="164"/>
      <c r="DU223" s="164"/>
      <c r="EA223" s="164"/>
      <c r="EB223" s="164"/>
    </row>
    <row r="224" spans="1:132" hidden="1">
      <c r="A224" s="654"/>
      <c r="B224" s="201" t="s">
        <v>178</v>
      </c>
      <c r="C224" s="201"/>
      <c r="D224" s="201"/>
      <c r="E224" s="201"/>
      <c r="F224" s="202"/>
      <c r="G224" s="202"/>
      <c r="H224" s="202"/>
      <c r="I224" s="202"/>
      <c r="J224" s="202"/>
      <c r="K224" s="202"/>
      <c r="L224" s="202"/>
      <c r="M224" s="202"/>
      <c r="N224" s="202"/>
      <c r="O224" s="202"/>
      <c r="P224" s="202"/>
      <c r="Q224" s="202"/>
      <c r="R224" s="202"/>
      <c r="S224" s="202"/>
      <c r="T224" s="202"/>
      <c r="U224" s="202"/>
      <c r="V224" s="202"/>
      <c r="W224" s="135"/>
      <c r="X224" s="135"/>
      <c r="Y224" s="135"/>
      <c r="Z224" s="135"/>
      <c r="AA224" s="135"/>
      <c r="AB224" s="135"/>
      <c r="AC224" s="135"/>
      <c r="AD224" s="135"/>
      <c r="AE224" s="135"/>
      <c r="AF224" s="135"/>
      <c r="AG224" s="135"/>
      <c r="AH224" s="135"/>
      <c r="AI224" s="135"/>
      <c r="AJ224" s="135"/>
      <c r="AK224" s="135"/>
      <c r="AL224" s="135"/>
      <c r="AM224" s="135"/>
      <c r="AN224" s="135"/>
      <c r="AO224" s="135"/>
      <c r="AP224" s="135"/>
      <c r="AQ224" s="135"/>
      <c r="AR224" s="135"/>
      <c r="AS224" s="135"/>
      <c r="AT224" s="135"/>
      <c r="AU224" s="135"/>
      <c r="AV224" s="135"/>
      <c r="AW224" s="135"/>
      <c r="AX224" s="135"/>
      <c r="AY224" s="135"/>
      <c r="AZ224" s="135"/>
      <c r="BA224" s="135"/>
      <c r="BB224" s="201"/>
      <c r="BC224" s="24"/>
      <c r="BD224" s="24"/>
      <c r="BE224" s="24"/>
      <c r="BF224" s="24"/>
      <c r="BG224" s="24"/>
      <c r="BI224" s="24"/>
      <c r="BJ224" s="24"/>
      <c r="BK224" s="24"/>
      <c r="BQ224" s="133"/>
      <c r="BR224" s="133"/>
      <c r="BS224" s="133"/>
      <c r="BT224" s="133"/>
      <c r="BU224" s="133"/>
      <c r="BV224" s="133"/>
      <c r="BW224" s="24"/>
      <c r="BX224" s="24"/>
      <c r="BY224" s="24"/>
      <c r="CF224" s="24"/>
      <c r="CG224" s="24"/>
      <c r="CK224" s="164"/>
      <c r="CL224" s="169"/>
      <c r="CM224" s="24"/>
      <c r="CN224" s="24"/>
      <c r="CO224" s="24"/>
      <c r="CP224" s="24"/>
      <c r="CX224" s="164"/>
      <c r="CY224" s="164"/>
      <c r="DB224" s="271"/>
      <c r="DC224" s="164"/>
      <c r="DK224" s="277"/>
      <c r="DL224" s="276"/>
      <c r="DM224" s="276"/>
      <c r="DN224" s="276"/>
      <c r="DO224" s="277"/>
      <c r="DP224" s="281"/>
      <c r="DQ224" s="225"/>
      <c r="DR224" s="225"/>
      <c r="DS224" s="226"/>
      <c r="DT224" s="164"/>
      <c r="DU224" s="164"/>
      <c r="EA224" s="164"/>
      <c r="EB224" s="164"/>
    </row>
    <row r="225" spans="1:156" hidden="1">
      <c r="A225" s="654"/>
      <c r="B225" s="201" t="s">
        <v>97</v>
      </c>
      <c r="C225" s="201"/>
      <c r="D225" s="201"/>
      <c r="E225" s="201"/>
      <c r="F225" s="202"/>
      <c r="G225" s="202"/>
      <c r="H225" s="202"/>
      <c r="I225" s="202"/>
      <c r="J225" s="202"/>
      <c r="K225" s="202"/>
      <c r="L225" s="202"/>
      <c r="M225" s="202"/>
      <c r="N225" s="202"/>
      <c r="O225" s="202"/>
      <c r="P225" s="202"/>
      <c r="Q225" s="202"/>
      <c r="R225" s="202"/>
      <c r="S225" s="202"/>
      <c r="T225" s="202"/>
      <c r="U225" s="202"/>
      <c r="V225" s="202"/>
      <c r="W225" s="135"/>
      <c r="X225" s="135"/>
      <c r="Y225" s="135"/>
      <c r="Z225" s="135"/>
      <c r="AA225" s="135"/>
      <c r="AB225" s="135"/>
      <c r="AC225" s="135"/>
      <c r="AD225" s="135"/>
      <c r="AE225" s="135"/>
      <c r="AF225" s="135"/>
      <c r="AG225" s="135"/>
      <c r="AH225" s="135"/>
      <c r="AI225" s="135"/>
      <c r="AJ225" s="135"/>
      <c r="AK225" s="135"/>
      <c r="AL225" s="135"/>
      <c r="AM225" s="135"/>
      <c r="AN225" s="135"/>
      <c r="AO225" s="135"/>
      <c r="AP225" s="135"/>
      <c r="AQ225" s="135"/>
      <c r="AR225" s="135"/>
      <c r="AS225" s="135"/>
      <c r="AT225" s="135"/>
      <c r="AU225" s="135"/>
      <c r="AV225" s="135"/>
      <c r="AW225" s="135"/>
      <c r="AX225" s="135"/>
      <c r="AY225" s="135"/>
      <c r="AZ225" s="135"/>
      <c r="BA225" s="135"/>
      <c r="BB225" s="201"/>
      <c r="BC225" s="24"/>
      <c r="BD225" s="24"/>
      <c r="BE225" s="24"/>
      <c r="BF225" s="24"/>
      <c r="BG225" s="24"/>
      <c r="BI225" s="24"/>
      <c r="BJ225" s="24"/>
      <c r="BK225" s="24"/>
      <c r="BQ225" s="133"/>
      <c r="BR225" s="133"/>
      <c r="BS225" s="133"/>
      <c r="BT225" s="133"/>
      <c r="BU225" s="133"/>
      <c r="BV225" s="133"/>
      <c r="BW225" s="24"/>
      <c r="BX225" s="24"/>
      <c r="BY225" s="24"/>
      <c r="CF225" s="24"/>
      <c r="CG225" s="24"/>
      <c r="CK225" s="164"/>
      <c r="CL225" s="169"/>
      <c r="CM225" s="24"/>
      <c r="CN225" s="24"/>
      <c r="CO225" s="24"/>
      <c r="CP225" s="24"/>
      <c r="CX225" s="164"/>
      <c r="CY225" s="164"/>
      <c r="DB225" s="271"/>
      <c r="DC225" s="164"/>
      <c r="DK225" s="277"/>
      <c r="DL225" s="276"/>
      <c r="DM225" s="276"/>
      <c r="DN225" s="276"/>
      <c r="DO225" s="277"/>
      <c r="DP225" s="281"/>
      <c r="DQ225" s="225"/>
      <c r="DR225" s="225"/>
      <c r="DS225" s="226"/>
      <c r="DT225" s="164"/>
      <c r="DU225" s="164"/>
      <c r="EA225" s="164"/>
      <c r="EB225" s="164"/>
    </row>
    <row r="226" spans="1:156" hidden="1">
      <c r="A226" s="654"/>
      <c r="B226" s="201" t="s">
        <v>96</v>
      </c>
      <c r="C226" s="201"/>
      <c r="D226" s="201"/>
      <c r="E226" s="201"/>
      <c r="F226" s="202"/>
      <c r="G226" s="202"/>
      <c r="H226" s="202"/>
      <c r="I226" s="202"/>
      <c r="J226" s="202"/>
      <c r="K226" s="202"/>
      <c r="L226" s="202"/>
      <c r="M226" s="202"/>
      <c r="N226" s="202"/>
      <c r="O226" s="202"/>
      <c r="P226" s="202"/>
      <c r="Q226" s="202"/>
      <c r="R226" s="202"/>
      <c r="S226" s="202"/>
      <c r="T226" s="202"/>
      <c r="U226" s="202"/>
      <c r="V226" s="202"/>
      <c r="W226" s="135"/>
      <c r="X226" s="135"/>
      <c r="Y226" s="135"/>
      <c r="Z226" s="135"/>
      <c r="AA226" s="135"/>
      <c r="AB226" s="135"/>
      <c r="AC226" s="135"/>
      <c r="AD226" s="135"/>
      <c r="AE226" s="135"/>
      <c r="AF226" s="135"/>
      <c r="AG226" s="135"/>
      <c r="AH226" s="135"/>
      <c r="AI226" s="135"/>
      <c r="AJ226" s="135"/>
      <c r="AK226" s="135"/>
      <c r="AL226" s="135"/>
      <c r="AM226" s="135"/>
      <c r="AN226" s="135"/>
      <c r="AO226" s="135"/>
      <c r="AP226" s="135"/>
      <c r="AQ226" s="135"/>
      <c r="AR226" s="135"/>
      <c r="AS226" s="135"/>
      <c r="AT226" s="135"/>
      <c r="AU226" s="135"/>
      <c r="AV226" s="135"/>
      <c r="AW226" s="135"/>
      <c r="AX226" s="135"/>
      <c r="AY226" s="135"/>
      <c r="AZ226" s="135"/>
      <c r="BA226" s="135"/>
      <c r="BB226" s="201"/>
      <c r="BC226" s="24"/>
      <c r="BD226" s="24"/>
      <c r="BE226" s="24"/>
      <c r="BF226" s="24"/>
      <c r="BG226" s="24"/>
      <c r="BI226" s="24"/>
      <c r="BJ226" s="24"/>
      <c r="BK226" s="24"/>
      <c r="BQ226" s="133"/>
      <c r="BR226" s="133"/>
      <c r="BS226" s="133"/>
      <c r="BT226" s="133"/>
      <c r="BU226" s="133"/>
      <c r="BV226" s="133"/>
      <c r="BW226" s="24"/>
      <c r="BX226" s="24"/>
      <c r="BY226" s="24"/>
      <c r="CF226" s="24"/>
      <c r="CG226" s="24"/>
      <c r="CK226" s="164"/>
      <c r="CL226" s="169"/>
      <c r="CM226" s="24"/>
      <c r="CN226" s="24"/>
      <c r="CO226" s="24"/>
      <c r="CP226" s="24"/>
      <c r="CX226" s="164"/>
      <c r="CY226" s="164"/>
      <c r="DB226" s="271"/>
      <c r="DC226" s="164"/>
      <c r="DK226" s="277"/>
      <c r="DL226" s="276"/>
      <c r="DM226" s="276"/>
      <c r="DN226" s="276"/>
      <c r="DO226" s="277"/>
      <c r="DP226" s="281"/>
      <c r="DQ226" s="225"/>
      <c r="DR226" s="225"/>
      <c r="DS226" s="226"/>
      <c r="DT226" s="164"/>
      <c r="DU226" s="164"/>
      <c r="EA226" s="164"/>
      <c r="EB226" s="164"/>
    </row>
    <row r="227" spans="1:156" hidden="1">
      <c r="A227" s="654"/>
      <c r="B227" s="201" t="s">
        <v>98</v>
      </c>
      <c r="C227" s="201"/>
      <c r="D227" s="201"/>
      <c r="E227" s="201"/>
      <c r="F227" s="202"/>
      <c r="G227" s="202"/>
      <c r="H227" s="202"/>
      <c r="I227" s="202"/>
      <c r="J227" s="202"/>
      <c r="K227" s="202"/>
      <c r="L227" s="202"/>
      <c r="M227" s="202"/>
      <c r="N227" s="202"/>
      <c r="O227" s="202"/>
      <c r="P227" s="202"/>
      <c r="Q227" s="202"/>
      <c r="R227" s="202"/>
      <c r="S227" s="202"/>
      <c r="T227" s="202"/>
      <c r="U227" s="202"/>
      <c r="V227" s="202"/>
      <c r="W227" s="135"/>
      <c r="X227" s="135"/>
      <c r="Y227" s="135"/>
      <c r="Z227" s="135"/>
      <c r="AA227" s="135"/>
      <c r="AB227" s="135"/>
      <c r="AC227" s="135"/>
      <c r="AD227" s="135"/>
      <c r="AE227" s="135"/>
      <c r="AF227" s="135"/>
      <c r="AG227" s="135"/>
      <c r="AH227" s="135"/>
      <c r="AI227" s="135"/>
      <c r="AJ227" s="135"/>
      <c r="AK227" s="135"/>
      <c r="AL227" s="135"/>
      <c r="AM227" s="135"/>
      <c r="AN227" s="135"/>
      <c r="AO227" s="135"/>
      <c r="AP227" s="135"/>
      <c r="AQ227" s="135"/>
      <c r="AR227" s="135"/>
      <c r="AS227" s="135"/>
      <c r="AT227" s="135"/>
      <c r="AU227" s="135"/>
      <c r="AV227" s="135"/>
      <c r="AW227" s="135"/>
      <c r="AX227" s="135"/>
      <c r="AY227" s="135"/>
      <c r="AZ227" s="135"/>
      <c r="BA227" s="135"/>
      <c r="BB227" s="201"/>
      <c r="BC227" s="24"/>
      <c r="BD227" s="24"/>
      <c r="BE227" s="24"/>
      <c r="BF227" s="24"/>
      <c r="BG227" s="24"/>
      <c r="BI227" s="24"/>
      <c r="BJ227" s="24"/>
      <c r="BK227" s="24"/>
      <c r="BQ227" s="133"/>
      <c r="BR227" s="133"/>
      <c r="BS227" s="133"/>
      <c r="BT227" s="133"/>
      <c r="BU227" s="133"/>
      <c r="BV227" s="133"/>
      <c r="BW227" s="24"/>
      <c r="BX227" s="24"/>
      <c r="BY227" s="24"/>
      <c r="CF227" s="24"/>
      <c r="CG227" s="24"/>
      <c r="CK227" s="164"/>
      <c r="CL227" s="169"/>
      <c r="CM227" s="24"/>
      <c r="CN227" s="24"/>
      <c r="CO227" s="24"/>
      <c r="CP227" s="24"/>
      <c r="CX227" s="164"/>
      <c r="CY227" s="164"/>
      <c r="DB227" s="271"/>
      <c r="DC227" s="164"/>
      <c r="DK227" s="277"/>
      <c r="DL227" s="276"/>
      <c r="DM227" s="276"/>
      <c r="DN227" s="276"/>
      <c r="DO227" s="277"/>
      <c r="DP227" s="281"/>
      <c r="DQ227" s="225"/>
      <c r="DR227" s="225"/>
      <c r="DS227" s="226"/>
      <c r="DT227" s="164"/>
      <c r="DU227" s="164"/>
      <c r="EA227" s="164"/>
      <c r="EB227" s="164"/>
    </row>
    <row r="228" spans="1:156" hidden="1">
      <c r="A228" s="654"/>
      <c r="B228" s="201"/>
      <c r="C228" s="201"/>
      <c r="D228" s="201"/>
      <c r="E228" s="201"/>
      <c r="F228" s="202"/>
      <c r="G228" s="202"/>
      <c r="H228" s="202"/>
      <c r="I228" s="202"/>
      <c r="J228" s="202"/>
      <c r="K228" s="202"/>
      <c r="L228" s="202"/>
      <c r="M228" s="202"/>
      <c r="N228" s="202"/>
      <c r="O228" s="202"/>
      <c r="P228" s="202"/>
      <c r="Q228" s="202"/>
      <c r="R228" s="202"/>
      <c r="S228" s="202"/>
      <c r="T228" s="202"/>
      <c r="U228" s="202"/>
      <c r="V228" s="202"/>
      <c r="W228" s="135"/>
      <c r="X228" s="135"/>
      <c r="Y228" s="135"/>
      <c r="Z228" s="135"/>
      <c r="AA228" s="135"/>
      <c r="AB228" s="135"/>
      <c r="AC228" s="135"/>
      <c r="AD228" s="135"/>
      <c r="AE228" s="135"/>
      <c r="AF228" s="135"/>
      <c r="AG228" s="135"/>
      <c r="AH228" s="135"/>
      <c r="AI228" s="135"/>
      <c r="AJ228" s="135"/>
      <c r="AK228" s="135"/>
      <c r="AL228" s="135"/>
      <c r="AM228" s="135"/>
      <c r="AN228" s="135"/>
      <c r="AO228" s="135"/>
      <c r="AP228" s="135"/>
      <c r="AQ228" s="135"/>
      <c r="AR228" s="135"/>
      <c r="AS228" s="135"/>
      <c r="AT228" s="135"/>
      <c r="AU228" s="135"/>
      <c r="AV228" s="135"/>
      <c r="AW228" s="135"/>
      <c r="AX228" s="135"/>
      <c r="AY228" s="135"/>
      <c r="AZ228" s="135"/>
      <c r="BA228" s="135"/>
      <c r="BB228" s="201"/>
      <c r="BC228" s="24"/>
      <c r="BD228" s="24"/>
      <c r="BE228" s="24"/>
      <c r="BF228" s="24"/>
      <c r="BG228" s="24"/>
      <c r="BI228" s="24"/>
      <c r="BJ228" s="24"/>
      <c r="BK228" s="24"/>
      <c r="BQ228" s="133"/>
      <c r="BR228" s="133"/>
      <c r="BS228" s="133"/>
      <c r="BT228" s="133"/>
      <c r="BU228" s="133"/>
      <c r="BV228" s="133"/>
      <c r="BW228" s="24"/>
      <c r="BX228" s="24"/>
      <c r="BY228" s="24"/>
      <c r="CB228" s="24"/>
      <c r="CC228" s="24"/>
      <c r="CD228" s="24"/>
      <c r="CE228" s="24"/>
      <c r="CF228" s="24"/>
      <c r="CG228" s="24"/>
      <c r="CK228" s="164"/>
      <c r="CL228" s="169"/>
      <c r="CM228" s="24"/>
      <c r="CN228" s="24"/>
      <c r="CO228" s="24"/>
      <c r="CP228" s="24"/>
      <c r="CX228" s="164"/>
      <c r="CY228" s="164"/>
      <c r="DB228" s="271"/>
      <c r="DC228" s="164"/>
      <c r="DK228" s="277"/>
      <c r="DL228" s="276"/>
      <c r="DM228" s="276"/>
      <c r="DN228" s="276"/>
      <c r="DO228" s="277"/>
      <c r="DP228" s="281"/>
      <c r="DQ228" s="225"/>
      <c r="DR228" s="225"/>
      <c r="DS228" s="226"/>
      <c r="DT228" s="164"/>
      <c r="DU228" s="164"/>
      <c r="EA228" s="164"/>
      <c r="EB228" s="164"/>
    </row>
    <row r="229" spans="1:156" hidden="1">
      <c r="A229" s="654"/>
      <c r="B229" s="201" t="s">
        <v>179</v>
      </c>
      <c r="C229" s="201"/>
      <c r="D229" s="201"/>
      <c r="E229" s="201"/>
      <c r="F229" s="202"/>
      <c r="G229" s="202"/>
      <c r="H229" s="202"/>
      <c r="I229" s="202"/>
      <c r="J229" s="202"/>
      <c r="K229" s="202"/>
      <c r="L229" s="202"/>
      <c r="M229" s="202"/>
      <c r="N229" s="202"/>
      <c r="O229" s="202"/>
      <c r="P229" s="202"/>
      <c r="Q229" s="202"/>
      <c r="R229" s="202"/>
      <c r="S229" s="202"/>
      <c r="T229" s="202"/>
      <c r="U229" s="202"/>
      <c r="V229" s="202"/>
      <c r="W229" s="135"/>
      <c r="X229" s="135"/>
      <c r="Y229" s="135"/>
      <c r="Z229" s="135"/>
      <c r="AA229" s="135"/>
      <c r="AB229" s="135"/>
      <c r="AC229" s="135"/>
      <c r="AD229" s="135"/>
      <c r="AE229" s="135"/>
      <c r="AF229" s="135"/>
      <c r="AG229" s="135"/>
      <c r="AH229" s="135"/>
      <c r="AI229" s="135"/>
      <c r="AJ229" s="135"/>
      <c r="AK229" s="135"/>
      <c r="AL229" s="135"/>
      <c r="AM229" s="135"/>
      <c r="AN229" s="135"/>
      <c r="AO229" s="135"/>
      <c r="AP229" s="135"/>
      <c r="AQ229" s="135"/>
      <c r="AR229" s="135"/>
      <c r="AS229" s="135"/>
      <c r="AT229" s="135"/>
      <c r="AU229" s="135"/>
      <c r="AV229" s="135"/>
      <c r="AW229" s="135"/>
      <c r="AX229" s="135"/>
      <c r="AY229" s="135"/>
      <c r="AZ229" s="135"/>
      <c r="BA229" s="135"/>
      <c r="BB229" s="201"/>
      <c r="BC229" s="24"/>
      <c r="BD229" s="24"/>
      <c r="BE229" s="24"/>
      <c r="BF229" s="24"/>
      <c r="BG229" s="24"/>
      <c r="BI229" s="24"/>
      <c r="BJ229" s="24"/>
      <c r="BK229" s="24"/>
      <c r="BQ229" s="133"/>
      <c r="BR229" s="133"/>
      <c r="BS229" s="133"/>
      <c r="BT229" s="133"/>
      <c r="BU229" s="133"/>
      <c r="BV229" s="133"/>
      <c r="BW229" s="24"/>
      <c r="BX229" s="24"/>
      <c r="BY229" s="24"/>
      <c r="CB229" s="24"/>
      <c r="CC229" s="24"/>
      <c r="CD229" s="24"/>
      <c r="CE229" s="24"/>
      <c r="CK229" s="164"/>
      <c r="CL229" s="164"/>
      <c r="CX229" s="164"/>
      <c r="CY229" s="164"/>
      <c r="DB229" s="271"/>
      <c r="DC229" s="164"/>
      <c r="DK229" s="277"/>
      <c r="DL229" s="276"/>
      <c r="DM229" s="276"/>
      <c r="DN229" s="276"/>
      <c r="DO229" s="277"/>
      <c r="DP229" s="281"/>
      <c r="DQ229" s="225"/>
      <c r="DR229" s="225"/>
      <c r="DS229" s="226"/>
      <c r="DT229" s="218">
        <v>3</v>
      </c>
      <c r="DU229" s="218">
        <v>4</v>
      </c>
      <c r="DV229" s="203">
        <v>5</v>
      </c>
      <c r="DW229" s="203">
        <v>6</v>
      </c>
      <c r="DX229" s="203">
        <v>7</v>
      </c>
      <c r="EA229" s="164"/>
      <c r="EB229" s="164"/>
    </row>
    <row r="230" spans="1:156" hidden="1">
      <c r="A230" s="654"/>
      <c r="B230" s="201" t="s">
        <v>99</v>
      </c>
      <c r="C230" s="201"/>
      <c r="D230" s="201"/>
      <c r="E230" s="201"/>
      <c r="F230" s="202"/>
      <c r="G230" s="202"/>
      <c r="H230" s="202"/>
      <c r="I230" s="202"/>
      <c r="J230" s="202"/>
      <c r="K230" s="202"/>
      <c r="L230" s="202"/>
      <c r="M230" s="202"/>
      <c r="N230" s="202"/>
      <c r="O230" s="202"/>
      <c r="P230" s="202"/>
      <c r="Q230" s="202"/>
      <c r="R230" s="202"/>
      <c r="S230" s="202"/>
      <c r="T230" s="202"/>
      <c r="U230" s="202"/>
      <c r="V230" s="202"/>
      <c r="W230" s="135"/>
      <c r="X230" s="135"/>
      <c r="Y230" s="135"/>
      <c r="Z230" s="135"/>
      <c r="AA230" s="135"/>
      <c r="AB230" s="135"/>
      <c r="AC230" s="135"/>
      <c r="AD230" s="135"/>
      <c r="AE230" s="135"/>
      <c r="AF230" s="135"/>
      <c r="AG230" s="135"/>
      <c r="AH230" s="135"/>
      <c r="AI230" s="135"/>
      <c r="AJ230" s="135"/>
      <c r="AK230" s="135"/>
      <c r="AL230" s="135"/>
      <c r="AM230" s="135"/>
      <c r="AN230" s="135"/>
      <c r="AO230" s="135"/>
      <c r="AP230" s="135"/>
      <c r="AQ230" s="135"/>
      <c r="AR230" s="135"/>
      <c r="AS230" s="135"/>
      <c r="AT230" s="135"/>
      <c r="AU230" s="135"/>
      <c r="AV230" s="135"/>
      <c r="AW230" s="135"/>
      <c r="AX230" s="135"/>
      <c r="AY230" s="135"/>
      <c r="AZ230" s="135"/>
      <c r="BA230" s="135"/>
      <c r="BB230" s="201"/>
      <c r="BC230" s="24"/>
      <c r="BD230" s="24"/>
      <c r="BE230" s="24"/>
      <c r="BF230" s="24"/>
      <c r="BG230" s="24"/>
      <c r="BI230" s="24"/>
      <c r="BJ230" s="24"/>
      <c r="BK230" s="24"/>
      <c r="BQ230" s="133"/>
      <c r="BR230" s="133"/>
      <c r="BS230" s="133"/>
      <c r="BT230" s="133"/>
      <c r="BU230" s="133"/>
      <c r="BV230" s="133"/>
      <c r="BW230" s="24"/>
      <c r="BX230" s="24"/>
      <c r="BY230" s="24"/>
      <c r="CB230" s="24"/>
      <c r="CC230" s="24"/>
      <c r="CD230" s="24"/>
      <c r="CE230" s="24"/>
      <c r="CF230" s="24"/>
      <c r="CG230" s="24"/>
      <c r="CH230" s="24"/>
      <c r="CI230" s="24"/>
      <c r="CJ230" s="24"/>
      <c r="CK230" s="169"/>
      <c r="CL230" s="169"/>
      <c r="CM230" s="24"/>
      <c r="CN230" s="24"/>
      <c r="CV230" s="24"/>
      <c r="CX230" s="164"/>
      <c r="CY230" s="164"/>
      <c r="DB230" s="271"/>
      <c r="DC230" s="164"/>
      <c r="DK230" s="277"/>
      <c r="DL230" s="276"/>
      <c r="DM230" s="276"/>
      <c r="DN230" s="276"/>
      <c r="DO230" s="277"/>
      <c r="DP230" s="281"/>
      <c r="DQ230" s="225"/>
      <c r="DR230" s="225"/>
      <c r="DS230" s="226"/>
      <c r="DT230" s="164"/>
      <c r="DU230" s="164"/>
      <c r="DY230" s="203"/>
      <c r="EA230" s="164"/>
      <c r="EB230" s="164"/>
    </row>
    <row r="231" spans="1:156" hidden="1">
      <c r="A231" s="654"/>
      <c r="B231" s="201"/>
      <c r="C231" s="201"/>
      <c r="D231" s="201"/>
      <c r="E231" s="201"/>
      <c r="F231" s="202"/>
      <c r="G231" s="202"/>
      <c r="H231" s="202"/>
      <c r="I231" s="202"/>
      <c r="J231" s="202"/>
      <c r="K231" s="202"/>
      <c r="L231" s="202"/>
      <c r="M231" s="202"/>
      <c r="N231" s="202"/>
      <c r="O231" s="202"/>
      <c r="P231" s="202"/>
      <c r="Q231" s="202"/>
      <c r="R231" s="202"/>
      <c r="S231" s="202"/>
      <c r="T231" s="202"/>
      <c r="U231" s="202"/>
      <c r="V231" s="202"/>
      <c r="W231" s="135"/>
      <c r="X231" s="135"/>
      <c r="Y231" s="135"/>
      <c r="Z231" s="135"/>
      <c r="AA231" s="135"/>
      <c r="AB231" s="135"/>
      <c r="AC231" s="135"/>
      <c r="AD231" s="135"/>
      <c r="AE231" s="135"/>
      <c r="AF231" s="135"/>
      <c r="AG231" s="135"/>
      <c r="AH231" s="135"/>
      <c r="AI231" s="135"/>
      <c r="AJ231" s="135"/>
      <c r="AK231" s="135"/>
      <c r="AL231" s="135"/>
      <c r="AM231" s="135"/>
      <c r="AN231" s="135"/>
      <c r="AO231" s="135"/>
      <c r="AP231" s="135"/>
      <c r="AQ231" s="135"/>
      <c r="AR231" s="135"/>
      <c r="AS231" s="135"/>
      <c r="AT231" s="135"/>
      <c r="AU231" s="135"/>
      <c r="AV231" s="135"/>
      <c r="AW231" s="135"/>
      <c r="AX231" s="135"/>
      <c r="AY231" s="135"/>
      <c r="AZ231" s="135"/>
      <c r="BA231" s="135"/>
      <c r="BB231" s="201"/>
      <c r="BC231" s="24"/>
      <c r="BD231" s="24"/>
      <c r="BE231" s="24"/>
      <c r="BF231" s="24"/>
      <c r="BG231" s="24"/>
      <c r="BI231" s="24"/>
      <c r="BJ231" s="24"/>
      <c r="BK231" s="24"/>
      <c r="BQ231" s="133"/>
      <c r="BR231" s="133"/>
      <c r="BS231" s="133"/>
      <c r="BT231" s="133"/>
      <c r="BU231" s="133"/>
      <c r="BV231" s="133"/>
      <c r="BW231" s="24"/>
      <c r="BX231" s="24"/>
      <c r="BY231" s="24"/>
      <c r="BZ231" s="24"/>
      <c r="CA231" s="24"/>
      <c r="CB231" s="24"/>
      <c r="CC231" s="24"/>
      <c r="CK231" s="164"/>
      <c r="CL231" s="164"/>
      <c r="CN231" s="24"/>
      <c r="CV231" s="24"/>
      <c r="CX231" s="164"/>
      <c r="CY231" s="164"/>
      <c r="DB231" s="271"/>
      <c r="DC231" s="164"/>
      <c r="DK231" s="277"/>
      <c r="DL231" s="276"/>
      <c r="DM231" s="276"/>
      <c r="DN231" s="276"/>
      <c r="DO231" s="277"/>
      <c r="DP231" s="281"/>
      <c r="DQ231" s="225"/>
      <c r="DR231" s="225"/>
      <c r="DS231" s="226"/>
      <c r="DT231" s="164"/>
      <c r="DU231" s="164"/>
      <c r="EA231" s="164"/>
      <c r="EB231" s="164"/>
    </row>
    <row r="232" spans="1:156" hidden="1">
      <c r="A232" s="654"/>
      <c r="B232" s="201" t="s">
        <v>180</v>
      </c>
      <c r="C232" s="201"/>
      <c r="D232" s="201"/>
      <c r="E232" s="201"/>
      <c r="F232" s="202"/>
      <c r="G232" s="202"/>
      <c r="H232" s="202"/>
      <c r="I232" s="202"/>
      <c r="J232" s="202"/>
      <c r="K232" s="202"/>
      <c r="L232" s="202"/>
      <c r="M232" s="202"/>
      <c r="N232" s="202"/>
      <c r="O232" s="202"/>
      <c r="P232" s="202"/>
      <c r="Q232" s="202"/>
      <c r="R232" s="202"/>
      <c r="S232" s="202"/>
      <c r="T232" s="202"/>
      <c r="U232" s="202"/>
      <c r="V232" s="202"/>
      <c r="W232" s="135"/>
      <c r="X232" s="135"/>
      <c r="Y232" s="135"/>
      <c r="Z232" s="135"/>
      <c r="AA232" s="135"/>
      <c r="AB232" s="135"/>
      <c r="AC232" s="135"/>
      <c r="AD232" s="135"/>
      <c r="AE232" s="135"/>
      <c r="AF232" s="135"/>
      <c r="AG232" s="135"/>
      <c r="AH232" s="135"/>
      <c r="AI232" s="135"/>
      <c r="AJ232" s="135"/>
      <c r="AK232" s="135"/>
      <c r="AL232" s="135"/>
      <c r="AM232" s="135"/>
      <c r="AN232" s="135"/>
      <c r="AO232" s="135"/>
      <c r="AP232" s="135"/>
      <c r="AQ232" s="135"/>
      <c r="AR232" s="135"/>
      <c r="AS232" s="135"/>
      <c r="AT232" s="135"/>
      <c r="AU232" s="135"/>
      <c r="AV232" s="135"/>
      <c r="AW232" s="135"/>
      <c r="AX232" s="135"/>
      <c r="AY232" s="135"/>
      <c r="AZ232" s="135"/>
      <c r="BA232" s="135"/>
      <c r="BB232" s="201"/>
      <c r="BC232" s="24"/>
      <c r="BD232" s="24"/>
      <c r="BE232" s="24"/>
      <c r="BF232" s="24"/>
      <c r="BG232" s="24"/>
      <c r="BI232" s="24"/>
      <c r="BJ232" s="24"/>
      <c r="BK232" s="24"/>
      <c r="BQ232" s="133"/>
      <c r="BR232" s="133"/>
      <c r="BS232" s="133"/>
      <c r="BT232" s="133"/>
      <c r="BU232" s="133"/>
      <c r="BV232" s="133"/>
      <c r="BW232" s="24"/>
      <c r="BX232" s="24"/>
      <c r="BY232" s="24"/>
      <c r="BZ232" s="24"/>
      <c r="CA232" s="24"/>
      <c r="CB232" s="24"/>
      <c r="CC232" s="24"/>
      <c r="CD232" s="24"/>
      <c r="CE232" s="24"/>
      <c r="CF232" s="24"/>
      <c r="CG232" s="24"/>
      <c r="CH232" s="24"/>
      <c r="CI232" s="24"/>
      <c r="CJ232" s="24"/>
      <c r="CK232" s="169"/>
      <c r="CL232" s="164"/>
      <c r="CP232" s="24"/>
      <c r="CR232" s="24"/>
      <c r="CT232" s="24"/>
      <c r="CU232" s="24"/>
      <c r="CV232" s="24"/>
      <c r="CW232" s="24"/>
      <c r="CX232" s="164"/>
      <c r="CY232" s="164"/>
      <c r="DB232" s="271"/>
      <c r="DC232" s="164"/>
      <c r="DK232" s="277"/>
      <c r="DL232" s="276"/>
      <c r="DM232" s="276"/>
      <c r="DN232" s="276"/>
      <c r="DO232" s="277"/>
      <c r="DP232" s="281"/>
      <c r="DQ232" s="225"/>
      <c r="DR232" s="225"/>
      <c r="DS232" s="226"/>
      <c r="DT232" s="164"/>
      <c r="DU232" s="164"/>
      <c r="DV232" s="24"/>
      <c r="DW232" s="24"/>
      <c r="EA232" s="217"/>
      <c r="EB232" s="164"/>
    </row>
    <row r="233" spans="1:156" hidden="1">
      <c r="A233" s="654"/>
      <c r="B233" s="201"/>
      <c r="C233" s="201"/>
      <c r="D233" s="201"/>
      <c r="E233" s="201"/>
      <c r="F233" s="202"/>
      <c r="G233" s="202"/>
      <c r="H233" s="202"/>
      <c r="I233" s="202"/>
      <c r="J233" s="202"/>
      <c r="K233" s="202"/>
      <c r="L233" s="202"/>
      <c r="M233" s="202"/>
      <c r="N233" s="202"/>
      <c r="O233" s="202"/>
      <c r="P233" s="202"/>
      <c r="Q233" s="202"/>
      <c r="R233" s="202"/>
      <c r="S233" s="202"/>
      <c r="T233" s="202"/>
      <c r="U233" s="202"/>
      <c r="V233" s="202"/>
      <c r="W233" s="135"/>
      <c r="X233" s="135"/>
      <c r="Y233" s="135"/>
      <c r="Z233" s="135"/>
      <c r="AA233" s="135"/>
      <c r="AB233" s="135"/>
      <c r="AC233" s="135"/>
      <c r="AD233" s="135"/>
      <c r="AE233" s="135"/>
      <c r="AF233" s="135"/>
      <c r="AG233" s="135"/>
      <c r="AH233" s="135"/>
      <c r="AI233" s="135"/>
      <c r="AJ233" s="135"/>
      <c r="AK233" s="135"/>
      <c r="AL233" s="135"/>
      <c r="AM233" s="135"/>
      <c r="AN233" s="135"/>
      <c r="AO233" s="135"/>
      <c r="AP233" s="135"/>
      <c r="AQ233" s="135"/>
      <c r="AR233" s="135"/>
      <c r="AS233" s="135"/>
      <c r="AT233" s="135"/>
      <c r="AU233" s="135"/>
      <c r="AV233" s="135"/>
      <c r="AW233" s="135"/>
      <c r="AX233" s="135"/>
      <c r="AY233" s="135"/>
      <c r="AZ233" s="135"/>
      <c r="BA233" s="135"/>
      <c r="BB233" s="201"/>
      <c r="BC233" s="24"/>
      <c r="BD233" s="24"/>
      <c r="BE233" s="24"/>
      <c r="BF233" s="24"/>
      <c r="BG233" s="24"/>
      <c r="BI233" s="24"/>
      <c r="BJ233" s="24"/>
      <c r="BK233" s="24"/>
      <c r="BQ233" s="133"/>
      <c r="BR233" s="133"/>
      <c r="BS233" s="133"/>
      <c r="BT233" s="133"/>
      <c r="BU233" s="133"/>
      <c r="BV233" s="133"/>
      <c r="BW233" s="24"/>
      <c r="BX233" s="24"/>
      <c r="BY233" s="24"/>
      <c r="BZ233" s="24"/>
      <c r="CA233" s="24"/>
      <c r="CB233" s="24"/>
      <c r="CC233" s="24"/>
      <c r="CD233" s="24"/>
      <c r="CE233" s="24"/>
      <c r="CF233" s="24"/>
      <c r="CG233" s="24"/>
      <c r="CH233" s="24"/>
      <c r="CI233" s="24"/>
      <c r="CJ233" s="24"/>
      <c r="CK233" s="169"/>
      <c r="CL233" s="164"/>
      <c r="CO233" s="151"/>
      <c r="CP233" s="24"/>
      <c r="CQ233" s="151"/>
      <c r="CR233" s="24"/>
      <c r="CT233" s="24"/>
      <c r="CU233" s="24"/>
      <c r="CV233" s="24"/>
      <c r="CW233" s="24"/>
      <c r="CX233" s="164"/>
      <c r="CY233" s="164"/>
      <c r="DB233" s="271"/>
      <c r="DC233" s="164"/>
      <c r="DK233" s="277"/>
      <c r="DL233" s="276"/>
      <c r="DM233" s="276"/>
      <c r="DN233" s="276"/>
      <c r="DO233" s="277"/>
      <c r="DP233" s="281"/>
      <c r="DQ233" s="225"/>
      <c r="DR233" s="225"/>
      <c r="DS233" s="226"/>
      <c r="DT233" s="164"/>
      <c r="DU233" s="164"/>
      <c r="DV233" s="24"/>
      <c r="DW233" s="24"/>
      <c r="EA233" s="164"/>
      <c r="EB233" s="164"/>
    </row>
    <row r="234" spans="1:156" hidden="1">
      <c r="A234" s="654"/>
      <c r="B234" s="201" t="s">
        <v>181</v>
      </c>
      <c r="C234" s="201"/>
      <c r="D234" s="201"/>
      <c r="E234" s="201"/>
      <c r="F234" s="202"/>
      <c r="G234" s="202"/>
      <c r="H234" s="202"/>
      <c r="I234" s="202"/>
      <c r="J234" s="202"/>
      <c r="K234" s="202"/>
      <c r="L234" s="202"/>
      <c r="M234" s="202"/>
      <c r="N234" s="202"/>
      <c r="O234" s="202"/>
      <c r="P234" s="202"/>
      <c r="Q234" s="202"/>
      <c r="R234" s="202"/>
      <c r="S234" s="202"/>
      <c r="T234" s="202"/>
      <c r="U234" s="202"/>
      <c r="V234" s="202"/>
      <c r="W234" s="135"/>
      <c r="X234" s="135"/>
      <c r="Y234" s="135"/>
      <c r="Z234" s="135"/>
      <c r="AA234" s="135"/>
      <c r="AB234" s="135"/>
      <c r="AC234" s="135"/>
      <c r="AD234" s="135"/>
      <c r="AE234" s="135"/>
      <c r="AF234" s="135"/>
      <c r="AG234" s="135"/>
      <c r="AH234" s="135"/>
      <c r="AI234" s="135"/>
      <c r="AJ234" s="135"/>
      <c r="AK234" s="135"/>
      <c r="AL234" s="135"/>
      <c r="AM234" s="135"/>
      <c r="AN234" s="135"/>
      <c r="AO234" s="135"/>
      <c r="AP234" s="135"/>
      <c r="AQ234" s="135"/>
      <c r="AR234" s="135"/>
      <c r="AS234" s="135"/>
      <c r="AT234" s="135"/>
      <c r="AU234" s="135"/>
      <c r="AV234" s="135"/>
      <c r="AW234" s="135"/>
      <c r="AX234" s="135"/>
      <c r="AY234" s="135"/>
      <c r="AZ234" s="135"/>
      <c r="BA234" s="135"/>
      <c r="BB234" s="201"/>
      <c r="BC234" s="24"/>
      <c r="BD234" s="24"/>
      <c r="BE234" s="24"/>
      <c r="BF234" s="24"/>
      <c r="BG234" s="24"/>
      <c r="BI234" s="24"/>
      <c r="BJ234" s="24"/>
      <c r="BK234" s="24"/>
      <c r="BQ234" s="133"/>
      <c r="BR234" s="133"/>
      <c r="BS234" s="133"/>
      <c r="BT234" s="133"/>
      <c r="BU234" s="133"/>
      <c r="BV234" s="133"/>
      <c r="BW234" s="24"/>
      <c r="BX234" s="24"/>
      <c r="BY234" s="24"/>
      <c r="BZ234" s="24"/>
      <c r="CA234" s="24"/>
      <c r="CB234" s="24"/>
      <c r="CC234" s="24"/>
      <c r="CD234" s="24"/>
      <c r="CE234" s="24"/>
      <c r="CF234" s="24"/>
      <c r="CG234" s="24"/>
      <c r="CH234" s="24"/>
      <c r="CI234" s="24"/>
      <c r="CJ234" s="24"/>
      <c r="CK234" s="169"/>
      <c r="CL234" s="213"/>
      <c r="CM234" s="150"/>
      <c r="CN234" s="150"/>
      <c r="CO234" s="150"/>
      <c r="CP234" s="150"/>
      <c r="CQ234" s="150"/>
      <c r="CR234" s="150"/>
      <c r="CS234" s="150"/>
      <c r="CT234" s="150"/>
      <c r="CU234" s="150"/>
      <c r="CV234" s="150"/>
      <c r="CW234" s="150"/>
      <c r="CX234" s="164"/>
      <c r="CY234" s="164"/>
      <c r="DB234" s="271"/>
      <c r="DC234" s="164"/>
      <c r="DJ234" s="133"/>
      <c r="DK234" s="277"/>
      <c r="DL234" s="276"/>
      <c r="DM234" s="276"/>
      <c r="DN234" s="276"/>
      <c r="DO234" s="277"/>
      <c r="DP234" s="281"/>
      <c r="DQ234" s="225"/>
      <c r="DR234" s="225"/>
      <c r="DS234" s="226"/>
      <c r="DT234" s="164"/>
      <c r="DU234" s="164"/>
      <c r="DV234" s="203"/>
      <c r="DW234" s="203"/>
      <c r="DX234" s="203"/>
      <c r="DY234" s="203"/>
      <c r="DZ234" s="203"/>
      <c r="EA234" s="164"/>
      <c r="EB234" s="164"/>
      <c r="EC234" s="133"/>
      <c r="ED234" s="133"/>
      <c r="EE234" s="133"/>
      <c r="EF234" s="133"/>
      <c r="EG234" s="133"/>
      <c r="EH234" s="133"/>
    </row>
    <row r="235" spans="1:156" hidden="1">
      <c r="A235" s="654"/>
      <c r="B235" s="201" t="s">
        <v>182</v>
      </c>
      <c r="C235" s="201"/>
      <c r="D235" s="201"/>
      <c r="E235" s="201"/>
      <c r="F235" s="202"/>
      <c r="G235" s="202"/>
      <c r="H235" s="202"/>
      <c r="I235" s="202"/>
      <c r="J235" s="202"/>
      <c r="K235" s="202"/>
      <c r="L235" s="202"/>
      <c r="M235" s="202"/>
      <c r="N235" s="202"/>
      <c r="O235" s="202"/>
      <c r="P235" s="202"/>
      <c r="Q235" s="202"/>
      <c r="R235" s="202"/>
      <c r="S235" s="202"/>
      <c r="T235" s="202"/>
      <c r="U235" s="202"/>
      <c r="V235" s="202"/>
      <c r="W235" s="135"/>
      <c r="X235" s="135"/>
      <c r="Y235" s="135"/>
      <c r="Z235" s="135"/>
      <c r="AA235" s="135"/>
      <c r="AB235" s="135"/>
      <c r="AC235" s="135"/>
      <c r="AD235" s="135"/>
      <c r="AE235" s="135"/>
      <c r="AF235" s="135"/>
      <c r="AG235" s="135"/>
      <c r="AH235" s="135"/>
      <c r="AI235" s="135"/>
      <c r="AJ235" s="135"/>
      <c r="AK235" s="135"/>
      <c r="AL235" s="135"/>
      <c r="AM235" s="135"/>
      <c r="AN235" s="135"/>
      <c r="AO235" s="135"/>
      <c r="AP235" s="135"/>
      <c r="AQ235" s="135"/>
      <c r="AR235" s="135"/>
      <c r="AS235" s="135"/>
      <c r="AT235" s="135"/>
      <c r="AU235" s="135"/>
      <c r="AV235" s="135"/>
      <c r="AW235" s="135"/>
      <c r="AX235" s="135"/>
      <c r="AY235" s="135"/>
      <c r="AZ235" s="135"/>
      <c r="BA235" s="135"/>
      <c r="BB235" s="201"/>
      <c r="BC235" s="24"/>
      <c r="BD235" s="24"/>
      <c r="BE235" s="24"/>
      <c r="BF235" s="24"/>
      <c r="BG235" s="24"/>
      <c r="BI235" s="24"/>
      <c r="BJ235" s="24"/>
      <c r="BK235" s="24"/>
      <c r="BQ235" s="133"/>
      <c r="BR235" s="133"/>
      <c r="BS235" s="133"/>
      <c r="BT235" s="133"/>
      <c r="BU235" s="133"/>
      <c r="BV235" s="133"/>
      <c r="BW235" s="24"/>
      <c r="BX235" s="24"/>
      <c r="BY235" s="24"/>
      <c r="BZ235" s="24"/>
      <c r="CA235" s="24"/>
      <c r="CB235" s="24"/>
      <c r="CC235" s="24"/>
      <c r="CD235" s="24"/>
      <c r="CE235" s="24"/>
      <c r="CF235" s="24"/>
      <c r="CG235" s="24"/>
      <c r="CH235" s="24"/>
      <c r="CI235" s="24"/>
      <c r="CJ235" s="24"/>
      <c r="CK235" s="169"/>
      <c r="CL235" s="213"/>
      <c r="CM235" s="150"/>
      <c r="CN235" s="150"/>
      <c r="CO235" s="150"/>
      <c r="CP235" s="150"/>
      <c r="CQ235" s="150"/>
      <c r="CR235" s="150"/>
      <c r="CS235" s="150"/>
      <c r="CT235" s="150"/>
      <c r="CU235" s="150"/>
      <c r="CV235" s="150"/>
      <c r="CW235" s="150"/>
      <c r="CX235" s="164"/>
      <c r="CY235" s="164"/>
      <c r="DB235" s="271"/>
      <c r="DC235" s="164"/>
      <c r="DJ235" s="133"/>
      <c r="DK235" s="277"/>
      <c r="DL235" s="276"/>
      <c r="DM235" s="276"/>
      <c r="DN235" s="276"/>
      <c r="DO235" s="277"/>
      <c r="DP235" s="281"/>
      <c r="DQ235" s="225"/>
      <c r="DR235" s="225"/>
      <c r="DS235" s="226"/>
      <c r="DT235" s="164"/>
      <c r="DU235" s="164"/>
      <c r="DV235" s="133"/>
      <c r="DW235" s="133"/>
      <c r="DX235" s="133"/>
      <c r="DY235" s="133"/>
      <c r="DZ235" s="133"/>
      <c r="EA235" s="164"/>
      <c r="EB235" s="164"/>
      <c r="EC235" s="133"/>
      <c r="ED235" s="133"/>
      <c r="EE235" s="133"/>
      <c r="EF235" s="133"/>
      <c r="EG235" s="133"/>
      <c r="EH235" s="133"/>
    </row>
    <row r="236" spans="1:156" hidden="1">
      <c r="A236" s="654"/>
      <c r="B236" s="201" t="s">
        <v>144</v>
      </c>
      <c r="C236" s="201"/>
      <c r="D236" s="201"/>
      <c r="E236" s="201"/>
      <c r="F236" s="202"/>
      <c r="G236" s="202"/>
      <c r="H236" s="202"/>
      <c r="I236" s="202"/>
      <c r="J236" s="202"/>
      <c r="K236" s="202"/>
      <c r="L236" s="202"/>
      <c r="M236" s="202"/>
      <c r="N236" s="202"/>
      <c r="O236" s="202"/>
      <c r="P236" s="202"/>
      <c r="Q236" s="202"/>
      <c r="R236" s="202"/>
      <c r="S236" s="202"/>
      <c r="T236" s="202"/>
      <c r="U236" s="202"/>
      <c r="V236" s="202"/>
      <c r="W236" s="135"/>
      <c r="X236" s="135"/>
      <c r="Y236" s="135"/>
      <c r="Z236" s="135"/>
      <c r="AA236" s="135"/>
      <c r="AB236" s="135"/>
      <c r="AC236" s="135"/>
      <c r="AD236" s="135"/>
      <c r="AE236" s="135"/>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5"/>
      <c r="BB236" s="201"/>
      <c r="BC236" s="24"/>
      <c r="BD236" s="24"/>
      <c r="BE236" s="24"/>
      <c r="BF236" s="24"/>
      <c r="BG236" s="24"/>
      <c r="BI236" s="24"/>
      <c r="BJ236" s="24"/>
      <c r="BK236" s="24"/>
      <c r="BQ236" s="133"/>
      <c r="BR236" s="133"/>
      <c r="BS236" s="133"/>
      <c r="BT236" s="133"/>
      <c r="BU236" s="133"/>
      <c r="BV236" s="133"/>
      <c r="BW236" s="24"/>
      <c r="BX236" s="24"/>
      <c r="BY236" s="24"/>
      <c r="BZ236" s="24"/>
      <c r="CA236" s="24"/>
      <c r="CB236" s="24"/>
      <c r="CC236" s="24"/>
      <c r="CD236" s="24"/>
      <c r="CE236" s="24"/>
      <c r="CF236" s="24"/>
      <c r="CG236" s="24"/>
      <c r="CH236" s="24"/>
      <c r="CI236" s="24"/>
      <c r="CJ236" s="24"/>
      <c r="CK236" s="169"/>
      <c r="CL236" s="213"/>
      <c r="CM236" s="150"/>
      <c r="CN236" s="150"/>
      <c r="CO236" s="150"/>
      <c r="CP236" s="150"/>
      <c r="CQ236" s="150"/>
      <c r="CR236" s="150"/>
      <c r="CS236" s="150"/>
      <c r="CT236" s="150"/>
      <c r="CU236" s="150"/>
      <c r="CV236" s="150"/>
      <c r="CW236" s="150"/>
      <c r="CX236" s="164"/>
      <c r="CY236" s="164"/>
      <c r="DB236" s="271"/>
      <c r="DC236" s="164"/>
      <c r="DJ236" s="133"/>
      <c r="DK236" s="277"/>
      <c r="DL236" s="276"/>
      <c r="DM236" s="276"/>
      <c r="DN236" s="276"/>
      <c r="DO236" s="277"/>
      <c r="DP236" s="281"/>
      <c r="DQ236" s="225"/>
      <c r="DR236" s="225"/>
      <c r="DS236" s="226"/>
      <c r="DT236" s="164"/>
      <c r="DU236" s="164"/>
      <c r="DV236" s="133"/>
      <c r="DW236" s="133"/>
      <c r="DX236" s="133"/>
      <c r="DY236" s="133"/>
      <c r="DZ236" s="133"/>
      <c r="EA236" s="210"/>
      <c r="EB236" s="210"/>
      <c r="EC236" s="133"/>
      <c r="ED236" s="133"/>
      <c r="EE236" s="133"/>
      <c r="EF236" s="133"/>
      <c r="EG236" s="133"/>
      <c r="EH236" s="133"/>
    </row>
    <row r="237" spans="1:156" hidden="1">
      <c r="A237" s="654"/>
      <c r="B237" s="201" t="s">
        <v>145</v>
      </c>
      <c r="C237" s="201"/>
      <c r="D237" s="201"/>
      <c r="E237" s="201"/>
      <c r="F237" s="202"/>
      <c r="G237" s="202"/>
      <c r="H237" s="202"/>
      <c r="I237" s="202"/>
      <c r="J237" s="202"/>
      <c r="K237" s="202"/>
      <c r="L237" s="202"/>
      <c r="M237" s="202"/>
      <c r="N237" s="202"/>
      <c r="O237" s="202"/>
      <c r="P237" s="202"/>
      <c r="Q237" s="202"/>
      <c r="R237" s="202"/>
      <c r="S237" s="202"/>
      <c r="T237" s="202"/>
      <c r="U237" s="202"/>
      <c r="V237" s="202"/>
      <c r="W237" s="135"/>
      <c r="X237" s="135"/>
      <c r="Y237" s="135"/>
      <c r="Z237" s="135"/>
      <c r="AA237" s="135"/>
      <c r="AB237" s="135"/>
      <c r="AC237" s="135"/>
      <c r="AD237" s="135"/>
      <c r="AE237" s="135"/>
      <c r="AF237" s="135"/>
      <c r="AG237" s="135"/>
      <c r="AH237" s="135"/>
      <c r="AI237" s="135"/>
      <c r="AJ237" s="135"/>
      <c r="AK237" s="135"/>
      <c r="AL237" s="135"/>
      <c r="AM237" s="135"/>
      <c r="AN237" s="135"/>
      <c r="AO237" s="135"/>
      <c r="AP237" s="135"/>
      <c r="AQ237" s="135"/>
      <c r="AR237" s="135"/>
      <c r="AS237" s="135"/>
      <c r="AT237" s="135"/>
      <c r="AU237" s="135"/>
      <c r="AV237" s="135"/>
      <c r="AW237" s="135"/>
      <c r="AX237" s="135"/>
      <c r="AY237" s="135"/>
      <c r="AZ237" s="135"/>
      <c r="BA237" s="135"/>
      <c r="BB237" s="201"/>
      <c r="BC237" s="24"/>
      <c r="BD237" s="24"/>
      <c r="BE237" s="24"/>
      <c r="BF237" s="24"/>
      <c r="BG237" s="24"/>
      <c r="BI237" s="24"/>
      <c r="BJ237" s="24"/>
      <c r="BK237" s="24"/>
      <c r="BQ237" s="133"/>
      <c r="BR237" s="133"/>
      <c r="BS237" s="133"/>
      <c r="BT237" s="133"/>
      <c r="BU237" s="133"/>
      <c r="BV237" s="133"/>
      <c r="BW237" s="24"/>
      <c r="BX237" s="24"/>
      <c r="BY237" s="24"/>
      <c r="BZ237" s="24"/>
      <c r="CA237" s="24"/>
      <c r="CB237" s="24"/>
      <c r="CC237" s="24"/>
      <c r="CD237" s="24"/>
      <c r="CE237" s="24"/>
      <c r="CF237" s="24"/>
      <c r="CG237" s="24"/>
      <c r="CH237" s="24"/>
      <c r="CI237" s="24"/>
      <c r="CJ237" s="24"/>
      <c r="CK237" s="169"/>
      <c r="CL237" s="213"/>
      <c r="CM237" s="150"/>
      <c r="CN237" s="150"/>
      <c r="CO237" s="150"/>
      <c r="CP237" s="150"/>
      <c r="CQ237" s="150"/>
      <c r="CR237" s="150"/>
      <c r="CS237" s="150"/>
      <c r="CT237" s="150"/>
      <c r="CU237" s="150"/>
      <c r="CV237" s="150"/>
      <c r="CW237" s="150"/>
      <c r="CX237" s="164"/>
      <c r="CY237" s="164"/>
      <c r="DB237" s="271"/>
      <c r="DC237" s="164"/>
      <c r="DJ237" s="133"/>
      <c r="DK237" s="277"/>
      <c r="DL237" s="276"/>
      <c r="DM237" s="276"/>
      <c r="DN237" s="276"/>
      <c r="DO237" s="277"/>
      <c r="DP237" s="281"/>
      <c r="DQ237" s="225"/>
      <c r="DR237" s="225"/>
      <c r="DS237" s="226"/>
      <c r="DT237" s="164"/>
      <c r="DU237" s="164"/>
      <c r="DV237" s="133"/>
      <c r="DW237" s="133"/>
      <c r="DX237" s="133"/>
      <c r="DY237" s="133"/>
      <c r="DZ237" s="133"/>
      <c r="EA237" s="164"/>
      <c r="EB237" s="168"/>
      <c r="EC237" s="209"/>
      <c r="ED237" s="209"/>
      <c r="EE237" s="211"/>
      <c r="EF237" s="211"/>
      <c r="EG237" s="211"/>
      <c r="EH237" s="211"/>
    </row>
    <row r="238" spans="1:156" hidden="1">
      <c r="A238" s="654"/>
      <c r="B238" s="201"/>
      <c r="C238" s="201"/>
      <c r="D238" s="201"/>
      <c r="E238" s="201"/>
      <c r="F238" s="202"/>
      <c r="G238" s="202"/>
      <c r="H238" s="202"/>
      <c r="I238" s="202"/>
      <c r="J238" s="202"/>
      <c r="K238" s="202"/>
      <c r="L238" s="202"/>
      <c r="M238" s="202"/>
      <c r="N238" s="202"/>
      <c r="O238" s="202"/>
      <c r="P238" s="202"/>
      <c r="Q238" s="202"/>
      <c r="R238" s="202"/>
      <c r="S238" s="202"/>
      <c r="T238" s="202"/>
      <c r="U238" s="202"/>
      <c r="V238" s="202"/>
      <c r="W238" s="135"/>
      <c r="X238" s="135"/>
      <c r="Y238" s="135"/>
      <c r="Z238" s="135"/>
      <c r="AA238" s="135"/>
      <c r="AB238" s="135"/>
      <c r="AC238" s="135"/>
      <c r="AD238" s="135"/>
      <c r="AE238" s="135"/>
      <c r="AF238" s="135"/>
      <c r="AG238" s="135"/>
      <c r="AH238" s="135"/>
      <c r="AI238" s="135"/>
      <c r="AJ238" s="135"/>
      <c r="AK238" s="135"/>
      <c r="AL238" s="135"/>
      <c r="AM238" s="135"/>
      <c r="AN238" s="135"/>
      <c r="AO238" s="135"/>
      <c r="AP238" s="135"/>
      <c r="AQ238" s="135"/>
      <c r="AR238" s="135"/>
      <c r="AS238" s="135"/>
      <c r="AT238" s="135"/>
      <c r="AU238" s="135"/>
      <c r="AV238" s="135"/>
      <c r="AW238" s="135"/>
      <c r="AX238" s="135"/>
      <c r="AY238" s="135"/>
      <c r="AZ238" s="135"/>
      <c r="BA238" s="135"/>
      <c r="BB238" s="201"/>
      <c r="BC238" s="24"/>
      <c r="BD238" s="24"/>
      <c r="BE238" s="24"/>
      <c r="BF238" s="24"/>
      <c r="BG238" s="24"/>
      <c r="BI238" s="24"/>
      <c r="BJ238" s="24"/>
      <c r="BK238" s="24"/>
      <c r="BL238" s="24"/>
      <c r="BM238" s="24"/>
      <c r="BN238" s="24"/>
      <c r="BO238" s="24"/>
      <c r="BP238" s="24"/>
      <c r="BQ238" s="24"/>
      <c r="BR238" s="24"/>
      <c r="BS238" s="24"/>
      <c r="BT238" s="24"/>
      <c r="BU238" s="24"/>
      <c r="BV238" s="24"/>
      <c r="BW238" s="24"/>
      <c r="BX238" s="24"/>
      <c r="BY238" s="24"/>
      <c r="BZ238" s="24"/>
      <c r="CA238" s="24"/>
      <c r="CB238" s="24"/>
      <c r="CC238" s="24"/>
      <c r="CD238" s="24"/>
      <c r="CE238" s="24"/>
      <c r="CF238" s="24"/>
      <c r="CG238" s="24"/>
      <c r="CH238" s="24"/>
      <c r="CI238" s="24"/>
      <c r="CJ238" s="24"/>
      <c r="CK238" s="169"/>
      <c r="CL238" s="164"/>
      <c r="CM238" s="133"/>
      <c r="CN238" s="133"/>
      <c r="CO238" s="133"/>
      <c r="CP238" s="133"/>
      <c r="CQ238" s="133"/>
      <c r="CR238" s="133"/>
      <c r="CS238" s="133"/>
      <c r="CT238" s="133"/>
      <c r="CU238" s="133"/>
      <c r="CV238" s="133"/>
      <c r="CW238" s="133"/>
      <c r="CX238" s="164"/>
      <c r="CY238" s="164"/>
      <c r="CZ238" s="133"/>
      <c r="DA238" s="133"/>
      <c r="DB238" s="271"/>
      <c r="DC238" s="164"/>
      <c r="DD238" s="133"/>
      <c r="DE238" s="133"/>
      <c r="DF238" s="133"/>
      <c r="DG238" s="133"/>
      <c r="DH238" s="133"/>
      <c r="DI238" s="133"/>
      <c r="DJ238" s="133"/>
      <c r="DK238" s="277"/>
      <c r="DL238" s="276"/>
      <c r="DM238" s="276"/>
      <c r="DN238" s="276"/>
      <c r="DO238" s="277"/>
      <c r="DP238" s="281"/>
      <c r="DQ238" s="225"/>
      <c r="DR238" s="225"/>
      <c r="DS238" s="226"/>
      <c r="DT238" s="169"/>
      <c r="DU238" s="169"/>
      <c r="DV238" s="24"/>
      <c r="DW238" s="24"/>
      <c r="DX238" s="24"/>
      <c r="DY238" s="24"/>
      <c r="DZ238" s="24"/>
      <c r="EA238" s="169"/>
      <c r="EB238" s="169"/>
      <c r="EC238" s="24"/>
      <c r="ED238" s="24"/>
      <c r="EE238" s="24"/>
      <c r="EF238" s="24"/>
      <c r="EG238" s="24"/>
      <c r="EH238" s="24"/>
      <c r="EI238" s="24"/>
      <c r="EJ238" s="24"/>
      <c r="EK238" s="24"/>
      <c r="EL238" s="24"/>
      <c r="EM238" s="24"/>
      <c r="EN238" s="24"/>
      <c r="EO238" s="24"/>
      <c r="EP238" s="24"/>
      <c r="EQ238" s="24"/>
      <c r="ER238" s="24"/>
      <c r="ES238" s="24"/>
      <c r="ET238" s="24"/>
      <c r="EU238" s="24"/>
      <c r="EV238" s="24"/>
      <c r="EW238" s="24"/>
      <c r="EX238" s="24"/>
      <c r="EY238" s="24"/>
      <c r="EZ238" s="24"/>
    </row>
    <row r="239" spans="1:156" s="135" customFormat="1" hidden="1">
      <c r="A239" s="144"/>
      <c r="DB239" s="271"/>
      <c r="DK239" s="277"/>
      <c r="DL239" s="276"/>
      <c r="DM239" s="276"/>
      <c r="DN239" s="276"/>
      <c r="DO239" s="277"/>
      <c r="DP239" s="281"/>
      <c r="DQ239" s="225"/>
      <c r="DR239" s="225"/>
      <c r="DS239" s="226"/>
    </row>
    <row r="240" spans="1:156" hidden="1">
      <c r="DB240" s="271"/>
      <c r="DK240" s="277"/>
      <c r="DL240" s="276"/>
      <c r="DM240" s="276"/>
      <c r="DN240" s="276"/>
      <c r="DO240" s="277"/>
      <c r="DP240" s="281"/>
      <c r="DQ240" s="225"/>
      <c r="DR240" s="225"/>
      <c r="DS240" s="226"/>
    </row>
    <row r="241" spans="2:156" hidden="1">
      <c r="DB241" s="271"/>
      <c r="DK241" s="277"/>
      <c r="DL241" s="276"/>
      <c r="DM241" s="276"/>
      <c r="DN241" s="276"/>
      <c r="DO241" s="277"/>
      <c r="DP241" s="281"/>
      <c r="DQ241" s="225"/>
      <c r="DR241" s="225"/>
      <c r="DS241" s="226"/>
    </row>
    <row r="242" spans="2:156" hidden="1">
      <c r="DB242" s="271"/>
      <c r="DK242" s="277"/>
      <c r="DL242" s="276"/>
      <c r="DM242" s="276"/>
      <c r="DN242" s="276"/>
      <c r="DO242" s="277"/>
      <c r="DP242" s="281"/>
      <c r="DQ242" s="225"/>
      <c r="DR242" s="225"/>
      <c r="DS242" s="226"/>
    </row>
    <row r="243" spans="2:156" hidden="1">
      <c r="DB243" s="271"/>
      <c r="DK243" s="277"/>
      <c r="DL243" s="276"/>
      <c r="DM243" s="276"/>
      <c r="DN243" s="276"/>
      <c r="DO243" s="277"/>
      <c r="DP243" s="281"/>
      <c r="DQ243" s="225"/>
      <c r="DR243" s="225"/>
      <c r="DS243" s="226"/>
    </row>
    <row r="244" spans="2:156" hidden="1">
      <c r="DB244" s="271"/>
      <c r="DK244" s="277"/>
      <c r="DL244" s="276"/>
      <c r="DM244" s="276"/>
      <c r="DN244" s="276"/>
      <c r="DO244" s="277"/>
      <c r="DP244" s="281"/>
      <c r="DQ244" s="225"/>
      <c r="DR244" s="225"/>
      <c r="DS244" s="226"/>
    </row>
    <row r="245" spans="2:156" hidden="1">
      <c r="DB245" s="271"/>
      <c r="DK245" s="277"/>
      <c r="DL245" s="276"/>
      <c r="DM245" s="276"/>
      <c r="DN245" s="276"/>
      <c r="DO245" s="277"/>
      <c r="DP245" s="281"/>
      <c r="DQ245" s="225"/>
      <c r="DR245" s="225"/>
      <c r="DS245" s="226"/>
    </row>
    <row r="246" spans="2:156" hidden="1">
      <c r="DB246" s="271"/>
      <c r="DK246" s="277"/>
      <c r="DL246" s="276"/>
      <c r="DM246" s="276"/>
      <c r="DN246" s="276"/>
      <c r="DO246" s="277"/>
      <c r="DP246" s="281"/>
      <c r="DQ246" s="225"/>
      <c r="DR246" s="225"/>
      <c r="DS246" s="226"/>
    </row>
    <row r="247" spans="2:156" hidden="1">
      <c r="DB247" s="271"/>
      <c r="DK247" s="277"/>
      <c r="DL247" s="276"/>
      <c r="DM247" s="276"/>
      <c r="DN247" s="276"/>
      <c r="DO247" s="277"/>
      <c r="DP247" s="281"/>
      <c r="DQ247" s="225"/>
      <c r="DR247" s="225"/>
      <c r="DS247" s="226"/>
    </row>
    <row r="248" spans="2:156" hidden="1">
      <c r="DB248" s="271"/>
      <c r="DK248" s="277"/>
      <c r="DL248" s="276"/>
      <c r="DM248" s="276"/>
      <c r="DN248" s="276"/>
      <c r="DO248" s="277"/>
      <c r="DP248" s="281"/>
      <c r="DQ248" s="225"/>
      <c r="DR248" s="225"/>
      <c r="DS248" s="226"/>
    </row>
    <row r="249" spans="2:156" hidden="1">
      <c r="DB249" s="271"/>
      <c r="DK249" s="277"/>
      <c r="DL249" s="276"/>
      <c r="DM249" s="276"/>
      <c r="DN249" s="276"/>
      <c r="DO249" s="277"/>
      <c r="DP249" s="281"/>
      <c r="DQ249" s="225"/>
      <c r="DR249" s="225"/>
      <c r="DS249" s="226"/>
    </row>
    <row r="250" spans="2:156" hidden="1">
      <c r="DB250" s="271"/>
      <c r="DK250" s="277"/>
      <c r="DL250" s="276"/>
      <c r="DM250" s="276"/>
      <c r="DN250" s="276"/>
      <c r="DO250" s="277"/>
      <c r="DP250" s="281"/>
      <c r="DQ250" s="225"/>
      <c r="DR250" s="225"/>
      <c r="DS250" s="226"/>
    </row>
    <row r="251" spans="2:156" hidden="1">
      <c r="DB251" s="271"/>
      <c r="DK251" s="277"/>
      <c r="DL251" s="276"/>
      <c r="DM251" s="276"/>
      <c r="DN251" s="276"/>
      <c r="DO251" s="277"/>
      <c r="DP251" s="281"/>
      <c r="DQ251" s="225"/>
      <c r="DR251" s="225"/>
      <c r="DS251" s="226"/>
    </row>
    <row r="252" spans="2:156" hidden="1">
      <c r="DB252" s="271"/>
      <c r="DK252" s="277"/>
      <c r="DL252" s="276"/>
      <c r="DM252" s="276"/>
      <c r="DN252" s="276"/>
      <c r="DO252" s="277"/>
      <c r="DP252" s="281"/>
      <c r="DQ252" s="225"/>
      <c r="DR252" s="225"/>
      <c r="DS252" s="226"/>
    </row>
    <row r="253" spans="2:156" s="143" customFormat="1" hidden="1">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s="271"/>
      <c r="DC253"/>
      <c r="DD253"/>
      <c r="DE253"/>
      <c r="DF253"/>
      <c r="DG253"/>
      <c r="DH253"/>
      <c r="DI253"/>
      <c r="DJ253"/>
      <c r="DK253" s="277"/>
      <c r="DL253" s="276"/>
      <c r="DM253" s="276"/>
      <c r="DN253" s="276"/>
      <c r="DO253" s="277"/>
      <c r="DP253" s="281"/>
      <c r="DQ253" s="225"/>
      <c r="DR253" s="225"/>
      <c r="DS253" s="226"/>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row>
    <row r="254" spans="2:156" s="143" customFormat="1" hidden="1">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s="271"/>
      <c r="DC254"/>
      <c r="DD254"/>
      <c r="DE254"/>
      <c r="DF254"/>
      <c r="DG254"/>
      <c r="DH254"/>
      <c r="DI254"/>
      <c r="DJ254"/>
      <c r="DK254" s="277"/>
      <c r="DL254" s="276"/>
      <c r="DM254" s="276"/>
      <c r="DN254" s="276"/>
      <c r="DO254" s="277"/>
      <c r="DP254" s="281"/>
      <c r="DQ254" s="225"/>
      <c r="DR254" s="225"/>
      <c r="DS254" s="226"/>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row>
    <row r="255" spans="2:156" s="143" customFormat="1" hidden="1">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s="271"/>
      <c r="DC255"/>
      <c r="DD255"/>
      <c r="DE255"/>
      <c r="DF255"/>
      <c r="DG255"/>
      <c r="DH255"/>
      <c r="DI255"/>
      <c r="DJ255"/>
      <c r="DK255" s="277"/>
      <c r="DL255" s="276"/>
      <c r="DM255" s="276"/>
      <c r="DN255" s="276"/>
      <c r="DO255" s="277"/>
      <c r="DP255" s="281"/>
      <c r="DQ255" s="225"/>
      <c r="DR255" s="225"/>
      <c r="DS255" s="226"/>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row>
    <row r="256" spans="2:156" s="143" customFormat="1" hidden="1">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s="271"/>
      <c r="DC256"/>
      <c r="DD256"/>
      <c r="DE256"/>
      <c r="DF256"/>
      <c r="DG256"/>
      <c r="DH256"/>
      <c r="DI256"/>
      <c r="DJ256"/>
      <c r="DK256" s="277"/>
      <c r="DL256" s="276"/>
      <c r="DM256" s="276"/>
      <c r="DN256" s="276"/>
      <c r="DO256" s="277"/>
      <c r="DP256" s="281"/>
      <c r="DQ256" s="225"/>
      <c r="DR256" s="225"/>
      <c r="DS256" s="22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row>
    <row r="257" spans="1:156" s="143" customFormat="1" hidden="1">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s="271"/>
      <c r="DC257"/>
      <c r="DD257"/>
      <c r="DE257"/>
      <c r="DF257"/>
      <c r="DG257"/>
      <c r="DH257"/>
      <c r="DI257"/>
      <c r="DJ257"/>
      <c r="DK257" s="277"/>
      <c r="DL257" s="276"/>
      <c r="DM257" s="276"/>
      <c r="DN257" s="276"/>
      <c r="DO257" s="277"/>
      <c r="DP257" s="281"/>
      <c r="DQ257" s="225"/>
      <c r="DR257" s="225"/>
      <c r="DS257" s="226"/>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row>
    <row r="258" spans="1:156" s="143" customFormat="1" hidden="1">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s="271"/>
      <c r="DC258"/>
      <c r="DD258"/>
      <c r="DE258"/>
      <c r="DF258"/>
      <c r="DG258"/>
      <c r="DH258"/>
      <c r="DI258"/>
      <c r="DJ258"/>
      <c r="DK258" s="277"/>
      <c r="DL258" s="276"/>
      <c r="DM258" s="276"/>
      <c r="DN258" s="276"/>
      <c r="DO258" s="277"/>
      <c r="DP258" s="281"/>
      <c r="DQ258" s="225"/>
      <c r="DR258" s="225"/>
      <c r="DS258" s="226"/>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row>
    <row r="259" spans="1:156" s="143" customFormat="1" hidden="1">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s="271"/>
      <c r="DC259"/>
      <c r="DD259"/>
      <c r="DE259"/>
      <c r="DF259"/>
      <c r="DG259"/>
      <c r="DH259"/>
      <c r="DI259"/>
      <c r="DJ259"/>
      <c r="DK259" s="277"/>
      <c r="DL259" s="276"/>
      <c r="DM259" s="276"/>
      <c r="DN259" s="276"/>
      <c r="DO259" s="277"/>
      <c r="DP259" s="281"/>
      <c r="DQ259" s="225"/>
      <c r="DR259" s="225"/>
      <c r="DS259" s="226"/>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row>
    <row r="263" spans="1:156">
      <c r="A263" s="143" t="s">
        <v>228</v>
      </c>
    </row>
    <row r="264" spans="1:156">
      <c r="B264" t="s">
        <v>262</v>
      </c>
    </row>
    <row r="265" spans="1:156">
      <c r="B265" t="s">
        <v>261</v>
      </c>
      <c r="EF265" s="291"/>
    </row>
    <row r="266" spans="1:156">
      <c r="B266" t="s">
        <v>230</v>
      </c>
    </row>
    <row r="267" spans="1:156">
      <c r="B267" t="s">
        <v>229</v>
      </c>
    </row>
    <row r="268" spans="1:156">
      <c r="B268" t="s">
        <v>264</v>
      </c>
    </row>
    <row r="269" spans="1:156">
      <c r="B269" t="s">
        <v>301</v>
      </c>
    </row>
  </sheetData>
  <mergeCells count="28">
    <mergeCell ref="EG3:EK3"/>
    <mergeCell ref="A107:A142"/>
    <mergeCell ref="A143:A174"/>
    <mergeCell ref="A175:A206"/>
    <mergeCell ref="DT3:DX3"/>
    <mergeCell ref="DY3:EB3"/>
    <mergeCell ref="BY3:CB3"/>
    <mergeCell ref="DH3:DK3"/>
    <mergeCell ref="DL3:DO3"/>
    <mergeCell ref="DP3:DS3"/>
    <mergeCell ref="CC3:CF3"/>
    <mergeCell ref="CG3:CK3"/>
    <mergeCell ref="CL3:CO3"/>
    <mergeCell ref="CP3:CS3"/>
    <mergeCell ref="CT3:CX3"/>
    <mergeCell ref="BG2:BS2"/>
    <mergeCell ref="BT2:CF2"/>
    <mergeCell ref="CG2:CS2"/>
    <mergeCell ref="CT2:DG2"/>
    <mergeCell ref="EC3:EF3"/>
    <mergeCell ref="A207:A238"/>
    <mergeCell ref="DC3:DG3"/>
    <mergeCell ref="BC3:BF3"/>
    <mergeCell ref="BG3:BK3"/>
    <mergeCell ref="BL3:BO3"/>
    <mergeCell ref="BP3:BS3"/>
    <mergeCell ref="BT3:BX3"/>
    <mergeCell ref="CY3:DB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A378"/>
  <sheetViews>
    <sheetView zoomScaleNormal="100" workbookViewId="0">
      <pane xSplit="54" ySplit="3" topLeftCell="BC336" activePane="bottomRight" state="frozen"/>
      <selection activeCell="A2" sqref="A2"/>
      <selection pane="topRight" activeCell="BC2" sqref="BC2"/>
      <selection pane="bottomLeft" activeCell="A4" sqref="A4"/>
      <selection pane="bottomRight" activeCell="A4" sqref="A4:XFD369"/>
    </sheetView>
  </sheetViews>
  <sheetFormatPr defaultColWidth="10.85546875" defaultRowHeight="15"/>
  <cols>
    <col min="1" max="1" width="13.5703125" style="143" customWidth="1"/>
    <col min="2" max="2" width="19.42578125" customWidth="1"/>
    <col min="3" max="3" width="21.7109375" hidden="1" customWidth="1"/>
    <col min="4" max="4" width="11" hidden="1" customWidth="1"/>
    <col min="5" max="5" width="24.7109375" hidden="1" customWidth="1"/>
    <col min="6" max="53" width="3.28515625" hidden="1" customWidth="1"/>
    <col min="54" max="54" width="17.5703125" bestFit="1" customWidth="1"/>
    <col min="55" max="141" width="1.28515625" customWidth="1"/>
    <col min="142" max="142" width="3.28515625" customWidth="1"/>
    <col min="143" max="143" width="18.140625" bestFit="1" customWidth="1"/>
    <col min="144" max="156" width="3.28515625" customWidth="1"/>
  </cols>
  <sheetData>
    <row r="1" spans="1:157" ht="39.75">
      <c r="B1" s="56" t="s">
        <v>64</v>
      </c>
      <c r="C1" s="56" t="s">
        <v>0</v>
      </c>
      <c r="D1" s="56"/>
      <c r="E1" s="56"/>
      <c r="F1" s="88">
        <v>42737</v>
      </c>
      <c r="G1" s="88">
        <f t="shared" ref="G1:BR1" si="0">F1+7</f>
        <v>42744</v>
      </c>
      <c r="H1" s="88">
        <f t="shared" si="0"/>
        <v>42751</v>
      </c>
      <c r="I1" s="88">
        <f t="shared" si="0"/>
        <v>42758</v>
      </c>
      <c r="J1" s="88">
        <f t="shared" si="0"/>
        <v>42765</v>
      </c>
      <c r="K1" s="88">
        <f t="shared" si="0"/>
        <v>42772</v>
      </c>
      <c r="L1" s="88">
        <f t="shared" si="0"/>
        <v>42779</v>
      </c>
      <c r="M1" s="88">
        <f t="shared" si="0"/>
        <v>42786</v>
      </c>
      <c r="N1" s="88">
        <f t="shared" si="0"/>
        <v>42793</v>
      </c>
      <c r="O1" s="88">
        <f t="shared" si="0"/>
        <v>42800</v>
      </c>
      <c r="P1" s="88">
        <f t="shared" si="0"/>
        <v>42807</v>
      </c>
      <c r="Q1" s="88">
        <f t="shared" si="0"/>
        <v>42814</v>
      </c>
      <c r="R1" s="88">
        <f t="shared" si="0"/>
        <v>42821</v>
      </c>
      <c r="S1" s="88">
        <f t="shared" si="0"/>
        <v>42828</v>
      </c>
      <c r="T1" s="88">
        <f t="shared" si="0"/>
        <v>42835</v>
      </c>
      <c r="U1" s="88">
        <f t="shared" si="0"/>
        <v>42842</v>
      </c>
      <c r="V1" s="88">
        <f t="shared" si="0"/>
        <v>42849</v>
      </c>
      <c r="W1" s="88">
        <f t="shared" si="0"/>
        <v>42856</v>
      </c>
      <c r="X1" s="88">
        <f t="shared" si="0"/>
        <v>42863</v>
      </c>
      <c r="Y1" s="88">
        <f t="shared" si="0"/>
        <v>42870</v>
      </c>
      <c r="Z1" s="88">
        <f t="shared" si="0"/>
        <v>42877</v>
      </c>
      <c r="AA1" s="88">
        <f t="shared" si="0"/>
        <v>42884</v>
      </c>
      <c r="AB1" s="88">
        <f t="shared" si="0"/>
        <v>42891</v>
      </c>
      <c r="AC1" s="88">
        <f t="shared" si="0"/>
        <v>42898</v>
      </c>
      <c r="AD1" s="88">
        <f t="shared" si="0"/>
        <v>42905</v>
      </c>
      <c r="AE1" s="88">
        <f t="shared" si="0"/>
        <v>42912</v>
      </c>
      <c r="AF1" s="88">
        <f t="shared" si="0"/>
        <v>42919</v>
      </c>
      <c r="AG1" s="88">
        <f t="shared" si="0"/>
        <v>42926</v>
      </c>
      <c r="AH1" s="88">
        <f t="shared" si="0"/>
        <v>42933</v>
      </c>
      <c r="AI1" s="88">
        <f t="shared" si="0"/>
        <v>42940</v>
      </c>
      <c r="AJ1" s="88">
        <f t="shared" si="0"/>
        <v>42947</v>
      </c>
      <c r="AK1" s="88">
        <f t="shared" si="0"/>
        <v>42954</v>
      </c>
      <c r="AL1" s="88">
        <f t="shared" si="0"/>
        <v>42961</v>
      </c>
      <c r="AM1" s="88">
        <f t="shared" si="0"/>
        <v>42968</v>
      </c>
      <c r="AN1" s="88">
        <f t="shared" si="0"/>
        <v>42975</v>
      </c>
      <c r="AO1" s="88">
        <f t="shared" si="0"/>
        <v>42982</v>
      </c>
      <c r="AP1" s="88">
        <f t="shared" si="0"/>
        <v>42989</v>
      </c>
      <c r="AQ1" s="88">
        <f t="shared" si="0"/>
        <v>42996</v>
      </c>
      <c r="AR1" s="132">
        <f t="shared" si="0"/>
        <v>43003</v>
      </c>
      <c r="AS1" s="88">
        <f t="shared" si="0"/>
        <v>43010</v>
      </c>
      <c r="AT1" s="88">
        <f t="shared" si="0"/>
        <v>43017</v>
      </c>
      <c r="AU1" s="88">
        <f t="shared" si="0"/>
        <v>43024</v>
      </c>
      <c r="AV1" s="88">
        <f t="shared" si="0"/>
        <v>43031</v>
      </c>
      <c r="AW1" s="88">
        <f t="shared" si="0"/>
        <v>43038</v>
      </c>
      <c r="AX1" s="88">
        <f t="shared" si="0"/>
        <v>43045</v>
      </c>
      <c r="AY1" s="88">
        <f t="shared" si="0"/>
        <v>43052</v>
      </c>
      <c r="AZ1" s="88">
        <f t="shared" si="0"/>
        <v>43059</v>
      </c>
      <c r="BA1" s="88">
        <f t="shared" si="0"/>
        <v>43066</v>
      </c>
      <c r="BB1" s="56" t="s">
        <v>188</v>
      </c>
      <c r="BC1" s="88">
        <f>BA1+7</f>
        <v>43073</v>
      </c>
      <c r="BD1" s="88">
        <f t="shared" si="0"/>
        <v>43080</v>
      </c>
      <c r="BE1" s="88">
        <f t="shared" si="0"/>
        <v>43087</v>
      </c>
      <c r="BF1" s="88">
        <f t="shared" si="0"/>
        <v>43094</v>
      </c>
      <c r="BG1" s="88">
        <f t="shared" si="0"/>
        <v>43101</v>
      </c>
      <c r="BH1" s="132">
        <f t="shared" si="0"/>
        <v>43108</v>
      </c>
      <c r="BI1" s="88">
        <f t="shared" si="0"/>
        <v>43115</v>
      </c>
      <c r="BJ1" s="141">
        <f t="shared" si="0"/>
        <v>43122</v>
      </c>
      <c r="BK1" s="88">
        <f t="shared" si="0"/>
        <v>43129</v>
      </c>
      <c r="BL1" s="88">
        <f t="shared" si="0"/>
        <v>43136</v>
      </c>
      <c r="BM1" s="88">
        <f t="shared" si="0"/>
        <v>43143</v>
      </c>
      <c r="BN1" s="141">
        <f t="shared" si="0"/>
        <v>43150</v>
      </c>
      <c r="BO1" s="88">
        <f t="shared" si="0"/>
        <v>43157</v>
      </c>
      <c r="BP1" s="132">
        <f t="shared" si="0"/>
        <v>43164</v>
      </c>
      <c r="BQ1" s="132">
        <f t="shared" si="0"/>
        <v>43171</v>
      </c>
      <c r="BR1" s="141">
        <f t="shared" si="0"/>
        <v>43178</v>
      </c>
      <c r="BS1" s="88">
        <f t="shared" ref="BS1:ED1" si="1">BR1+7</f>
        <v>43185</v>
      </c>
      <c r="BT1" s="88">
        <f t="shared" si="1"/>
        <v>43192</v>
      </c>
      <c r="BU1" s="88">
        <f t="shared" si="1"/>
        <v>43199</v>
      </c>
      <c r="BV1" s="88">
        <f t="shared" si="1"/>
        <v>43206</v>
      </c>
      <c r="BW1" s="141">
        <f t="shared" si="1"/>
        <v>43213</v>
      </c>
      <c r="BX1" s="88">
        <f t="shared" si="1"/>
        <v>43220</v>
      </c>
      <c r="BY1" s="88">
        <f t="shared" si="1"/>
        <v>43227</v>
      </c>
      <c r="BZ1" s="132">
        <f t="shared" si="1"/>
        <v>43234</v>
      </c>
      <c r="CA1" s="141">
        <f t="shared" si="1"/>
        <v>43241</v>
      </c>
      <c r="CB1" s="88">
        <f t="shared" si="1"/>
        <v>43248</v>
      </c>
      <c r="CC1" s="88">
        <f t="shared" si="1"/>
        <v>43255</v>
      </c>
      <c r="CD1" s="88">
        <f>CC1+7</f>
        <v>43262</v>
      </c>
      <c r="CE1" s="141">
        <f t="shared" si="1"/>
        <v>43269</v>
      </c>
      <c r="CF1" s="88">
        <f t="shared" si="1"/>
        <v>43276</v>
      </c>
      <c r="CG1" s="132">
        <f t="shared" si="1"/>
        <v>43283</v>
      </c>
      <c r="CH1" s="88">
        <f t="shared" si="1"/>
        <v>43290</v>
      </c>
      <c r="CI1" s="88">
        <f t="shared" si="1"/>
        <v>43297</v>
      </c>
      <c r="CJ1" s="141">
        <f t="shared" si="1"/>
        <v>43304</v>
      </c>
      <c r="CK1" s="132">
        <f t="shared" si="1"/>
        <v>43311</v>
      </c>
      <c r="CL1" s="88">
        <f t="shared" si="1"/>
        <v>43318</v>
      </c>
      <c r="CM1" s="88">
        <f t="shared" si="1"/>
        <v>43325</v>
      </c>
      <c r="CN1" s="141">
        <f t="shared" si="1"/>
        <v>43332</v>
      </c>
      <c r="CO1" s="132">
        <f t="shared" si="1"/>
        <v>43339</v>
      </c>
      <c r="CP1" s="88">
        <f t="shared" si="1"/>
        <v>43346</v>
      </c>
      <c r="CQ1" s="132">
        <f t="shared" si="1"/>
        <v>43353</v>
      </c>
      <c r="CR1" s="88">
        <f t="shared" si="1"/>
        <v>43360</v>
      </c>
      <c r="CS1" s="141">
        <f t="shared" si="1"/>
        <v>43367</v>
      </c>
      <c r="CT1" s="88">
        <f t="shared" si="1"/>
        <v>43374</v>
      </c>
      <c r="CU1" s="88">
        <f t="shared" si="1"/>
        <v>43381</v>
      </c>
      <c r="CV1" s="132">
        <f t="shared" si="1"/>
        <v>43388</v>
      </c>
      <c r="CW1" s="141">
        <f t="shared" si="1"/>
        <v>43395</v>
      </c>
      <c r="CX1" s="132">
        <f t="shared" si="1"/>
        <v>43402</v>
      </c>
      <c r="CY1" s="88">
        <f t="shared" si="1"/>
        <v>43409</v>
      </c>
      <c r="CZ1" s="132">
        <f t="shared" si="1"/>
        <v>43416</v>
      </c>
      <c r="DA1" s="141">
        <f t="shared" si="1"/>
        <v>43423</v>
      </c>
      <c r="DB1" s="88">
        <f t="shared" si="1"/>
        <v>43430</v>
      </c>
      <c r="DC1" s="88">
        <f t="shared" si="1"/>
        <v>43437</v>
      </c>
      <c r="DD1" s="88">
        <f t="shared" si="1"/>
        <v>43444</v>
      </c>
      <c r="DE1" s="88">
        <f t="shared" si="1"/>
        <v>43451</v>
      </c>
      <c r="DF1" s="141">
        <f t="shared" si="1"/>
        <v>43458</v>
      </c>
      <c r="DG1" s="88">
        <f t="shared" si="1"/>
        <v>43465</v>
      </c>
      <c r="DH1" s="88">
        <f t="shared" si="1"/>
        <v>43472</v>
      </c>
      <c r="DI1" s="88">
        <f t="shared" si="1"/>
        <v>43479</v>
      </c>
      <c r="DJ1" s="88">
        <f t="shared" si="1"/>
        <v>43486</v>
      </c>
      <c r="DK1" s="88">
        <f t="shared" si="1"/>
        <v>43493</v>
      </c>
      <c r="DL1" s="88">
        <f t="shared" si="1"/>
        <v>43500</v>
      </c>
      <c r="DM1" s="88">
        <f t="shared" si="1"/>
        <v>43507</v>
      </c>
      <c r="DN1" s="88">
        <f t="shared" si="1"/>
        <v>43514</v>
      </c>
      <c r="DO1" s="88">
        <f t="shared" si="1"/>
        <v>43521</v>
      </c>
      <c r="DP1" s="88">
        <f t="shared" si="1"/>
        <v>43528</v>
      </c>
      <c r="DQ1" s="88">
        <f t="shared" si="1"/>
        <v>43535</v>
      </c>
      <c r="DR1" s="88">
        <f t="shared" si="1"/>
        <v>43542</v>
      </c>
      <c r="DS1" s="88">
        <f t="shared" si="1"/>
        <v>43549</v>
      </c>
      <c r="DT1" s="88">
        <f t="shared" si="1"/>
        <v>43556</v>
      </c>
      <c r="DU1" s="88">
        <f t="shared" si="1"/>
        <v>43563</v>
      </c>
      <c r="DV1" s="88">
        <f t="shared" si="1"/>
        <v>43570</v>
      </c>
      <c r="DW1" s="88">
        <f t="shared" si="1"/>
        <v>43577</v>
      </c>
      <c r="DX1" s="88">
        <f t="shared" si="1"/>
        <v>43584</v>
      </c>
      <c r="DY1" s="88">
        <f t="shared" si="1"/>
        <v>43591</v>
      </c>
      <c r="DZ1" s="88">
        <f t="shared" si="1"/>
        <v>43598</v>
      </c>
      <c r="EA1" s="88">
        <f t="shared" si="1"/>
        <v>43605</v>
      </c>
      <c r="EB1" s="88">
        <f t="shared" si="1"/>
        <v>43612</v>
      </c>
      <c r="EC1" s="88">
        <f t="shared" si="1"/>
        <v>43619</v>
      </c>
      <c r="ED1" s="88">
        <f t="shared" si="1"/>
        <v>43626</v>
      </c>
      <c r="EE1" s="88">
        <f t="shared" ref="EE1:EZ1" si="2">ED1+7</f>
        <v>43633</v>
      </c>
      <c r="EF1" s="88">
        <f t="shared" si="2"/>
        <v>43640</v>
      </c>
      <c r="EG1" s="88">
        <f t="shared" si="2"/>
        <v>43647</v>
      </c>
      <c r="EH1" s="88">
        <f t="shared" si="2"/>
        <v>43654</v>
      </c>
      <c r="EI1" s="88">
        <f t="shared" si="2"/>
        <v>43661</v>
      </c>
      <c r="EJ1" s="88">
        <f t="shared" si="2"/>
        <v>43668</v>
      </c>
      <c r="EK1" s="88">
        <f t="shared" si="2"/>
        <v>43675</v>
      </c>
      <c r="EL1" s="88">
        <f t="shared" si="2"/>
        <v>43682</v>
      </c>
      <c r="EM1" s="88">
        <f t="shared" si="2"/>
        <v>43689</v>
      </c>
      <c r="EN1" s="88">
        <f t="shared" si="2"/>
        <v>43696</v>
      </c>
      <c r="EO1" s="88">
        <f t="shared" si="2"/>
        <v>43703</v>
      </c>
      <c r="EP1" s="88">
        <f t="shared" si="2"/>
        <v>43710</v>
      </c>
      <c r="EQ1" s="88">
        <f t="shared" si="2"/>
        <v>43717</v>
      </c>
      <c r="ER1" s="88">
        <f t="shared" si="2"/>
        <v>43724</v>
      </c>
      <c r="ES1" s="88">
        <f t="shared" si="2"/>
        <v>43731</v>
      </c>
      <c r="ET1" s="88">
        <f t="shared" si="2"/>
        <v>43738</v>
      </c>
      <c r="EU1" s="88">
        <f t="shared" si="2"/>
        <v>43745</v>
      </c>
      <c r="EV1" s="88">
        <f t="shared" si="2"/>
        <v>43752</v>
      </c>
      <c r="EW1" s="88">
        <f t="shared" si="2"/>
        <v>43759</v>
      </c>
      <c r="EX1" s="88">
        <f t="shared" si="2"/>
        <v>43766</v>
      </c>
      <c r="EY1" s="88">
        <f t="shared" si="2"/>
        <v>43773</v>
      </c>
      <c r="EZ1" s="88">
        <f t="shared" si="2"/>
        <v>43780</v>
      </c>
      <c r="FA1" t="s">
        <v>305</v>
      </c>
    </row>
    <row r="2" spans="1:157" ht="15.75" thickBot="1">
      <c r="A2"/>
      <c r="BG2" s="642" t="s">
        <v>57</v>
      </c>
      <c r="BH2" s="642"/>
      <c r="BI2" s="642"/>
      <c r="BJ2" s="642"/>
      <c r="BK2" s="642"/>
      <c r="BL2" s="642"/>
      <c r="BM2" s="642"/>
      <c r="BN2" s="642"/>
      <c r="BO2" s="642"/>
      <c r="BP2" s="642"/>
      <c r="BQ2" s="642"/>
      <c r="BR2" s="642"/>
      <c r="BS2" s="642"/>
      <c r="BT2" s="642" t="s">
        <v>58</v>
      </c>
      <c r="BU2" s="642"/>
      <c r="BV2" s="642"/>
      <c r="BW2" s="642"/>
      <c r="BX2" s="642"/>
      <c r="BY2" s="642"/>
      <c r="BZ2" s="642"/>
      <c r="CA2" s="642"/>
      <c r="CB2" s="642"/>
      <c r="CC2" s="642"/>
      <c r="CD2" s="642"/>
      <c r="CE2" s="642"/>
      <c r="CF2" s="642"/>
      <c r="CG2" s="642" t="s">
        <v>59</v>
      </c>
      <c r="CH2" s="642"/>
      <c r="CI2" s="642"/>
      <c r="CJ2" s="642"/>
      <c r="CK2" s="642"/>
      <c r="CL2" s="642"/>
      <c r="CM2" s="642"/>
      <c r="CN2" s="642"/>
      <c r="CO2" s="642"/>
      <c r="CP2" s="642"/>
      <c r="CQ2" s="642"/>
      <c r="CR2" s="642"/>
      <c r="CS2" s="642"/>
      <c r="CT2" s="642" t="s">
        <v>60</v>
      </c>
      <c r="CU2" s="642"/>
      <c r="CV2" s="642"/>
      <c r="CW2" s="642"/>
      <c r="CX2" s="642"/>
      <c r="CY2" s="642"/>
      <c r="CZ2" s="642"/>
      <c r="DA2" s="642"/>
      <c r="DB2" s="642"/>
      <c r="DC2" s="642"/>
      <c r="DD2" s="642"/>
      <c r="DE2" s="642"/>
      <c r="DF2" s="642"/>
      <c r="DG2" s="642"/>
    </row>
    <row r="3" spans="1:157" ht="15.75" thickBot="1">
      <c r="B3" s="259"/>
      <c r="C3" s="259"/>
      <c r="D3" s="259"/>
      <c r="E3" s="259"/>
      <c r="F3" s="260"/>
      <c r="G3" s="260"/>
      <c r="H3" s="260"/>
      <c r="I3" s="260"/>
      <c r="J3" s="260"/>
      <c r="K3" s="260"/>
      <c r="L3" s="260"/>
      <c r="M3" s="260"/>
      <c r="N3" s="260"/>
      <c r="O3" s="260"/>
      <c r="P3" s="260"/>
      <c r="Q3" s="260"/>
      <c r="R3" s="260"/>
      <c r="S3" s="260"/>
      <c r="T3" s="260"/>
      <c r="U3" s="260"/>
      <c r="V3" s="260"/>
      <c r="W3" s="260"/>
      <c r="X3" s="260"/>
      <c r="Y3" s="260"/>
      <c r="Z3" s="260"/>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59"/>
      <c r="BC3" s="643" t="s">
        <v>206</v>
      </c>
      <c r="BD3" s="644"/>
      <c r="BE3" s="644"/>
      <c r="BF3" s="645"/>
      <c r="BG3" s="646" t="s">
        <v>207</v>
      </c>
      <c r="BH3" s="647"/>
      <c r="BI3" s="647"/>
      <c r="BJ3" s="647"/>
      <c r="BK3" s="648"/>
      <c r="BL3" s="643" t="s">
        <v>208</v>
      </c>
      <c r="BM3" s="644"/>
      <c r="BN3" s="644"/>
      <c r="BO3" s="645"/>
      <c r="BP3" s="649" t="s">
        <v>209</v>
      </c>
      <c r="BQ3" s="649"/>
      <c r="BR3" s="649"/>
      <c r="BS3" s="649"/>
      <c r="BT3" s="650" t="s">
        <v>210</v>
      </c>
      <c r="BU3" s="651"/>
      <c r="BV3" s="651"/>
      <c r="BW3" s="651"/>
      <c r="BX3" s="652"/>
      <c r="BY3" s="649" t="s">
        <v>211</v>
      </c>
      <c r="BZ3" s="649"/>
      <c r="CA3" s="649"/>
      <c r="CB3" s="649"/>
      <c r="CC3" s="650" t="s">
        <v>212</v>
      </c>
      <c r="CD3" s="651"/>
      <c r="CE3" s="651"/>
      <c r="CF3" s="652"/>
      <c r="CG3" s="649" t="s">
        <v>213</v>
      </c>
      <c r="CH3" s="649"/>
      <c r="CI3" s="649"/>
      <c r="CJ3" s="649"/>
      <c r="CK3" s="649"/>
      <c r="CL3" s="650" t="s">
        <v>214</v>
      </c>
      <c r="CM3" s="651"/>
      <c r="CN3" s="651"/>
      <c r="CO3" s="652"/>
      <c r="CP3" s="649" t="s">
        <v>215</v>
      </c>
      <c r="CQ3" s="649"/>
      <c r="CR3" s="649"/>
      <c r="CS3" s="649"/>
      <c r="CT3" s="650" t="s">
        <v>216</v>
      </c>
      <c r="CU3" s="651"/>
      <c r="CV3" s="651"/>
      <c r="CW3" s="651"/>
      <c r="CX3" s="652"/>
      <c r="CY3" s="649" t="s">
        <v>217</v>
      </c>
      <c r="CZ3" s="649"/>
      <c r="DA3" s="649"/>
      <c r="DB3" s="649"/>
      <c r="DC3" s="650" t="s">
        <v>206</v>
      </c>
      <c r="DD3" s="651"/>
      <c r="DE3" s="651"/>
      <c r="DF3" s="651"/>
      <c r="DG3" s="652"/>
      <c r="DH3" s="649" t="s">
        <v>207</v>
      </c>
      <c r="DI3" s="649"/>
      <c r="DJ3" s="649"/>
      <c r="DK3" s="649"/>
      <c r="DL3" s="650" t="s">
        <v>208</v>
      </c>
      <c r="DM3" s="651"/>
      <c r="DN3" s="651"/>
      <c r="DO3" s="652"/>
      <c r="DP3" s="649" t="s">
        <v>209</v>
      </c>
      <c r="DQ3" s="649"/>
      <c r="DR3" s="649"/>
      <c r="DS3" s="649"/>
      <c r="DT3" s="650" t="s">
        <v>210</v>
      </c>
      <c r="DU3" s="651"/>
      <c r="DV3" s="651"/>
      <c r="DW3" s="651"/>
      <c r="DX3" s="652"/>
      <c r="DY3" s="649" t="s">
        <v>211</v>
      </c>
      <c r="DZ3" s="649"/>
      <c r="EA3" s="649"/>
      <c r="EB3" s="649"/>
      <c r="EC3" s="650" t="s">
        <v>212</v>
      </c>
      <c r="ED3" s="651"/>
      <c r="EE3" s="651"/>
      <c r="EF3" s="652"/>
      <c r="EG3" s="649" t="s">
        <v>213</v>
      </c>
      <c r="EH3" s="649"/>
      <c r="EI3" s="649"/>
      <c r="EJ3" s="649"/>
      <c r="EK3" s="653"/>
      <c r="EL3" s="256"/>
      <c r="EM3" s="256" t="s">
        <v>256</v>
      </c>
      <c r="EN3" s="256"/>
      <c r="EO3" s="256"/>
      <c r="EP3" s="256"/>
      <c r="EQ3" s="256"/>
      <c r="ER3" s="256"/>
      <c r="ES3" s="256"/>
      <c r="ET3" s="256"/>
      <c r="EU3" s="256"/>
      <c r="EV3" s="256"/>
      <c r="EW3" s="256"/>
      <c r="EX3" s="256"/>
      <c r="EY3" s="256"/>
      <c r="EZ3" s="256"/>
    </row>
    <row r="4" spans="1:157">
      <c r="A4"/>
      <c r="B4" s="245" t="s">
        <v>187</v>
      </c>
      <c r="C4" s="261"/>
      <c r="D4" s="261"/>
      <c r="E4" s="261"/>
      <c r="F4" s="261"/>
      <c r="G4" s="261"/>
      <c r="H4" s="261"/>
      <c r="I4" s="261"/>
      <c r="J4" s="261"/>
      <c r="K4" s="261"/>
      <c r="L4" s="261"/>
      <c r="M4" s="261"/>
      <c r="N4" s="261"/>
      <c r="O4" s="261"/>
      <c r="P4" s="261"/>
      <c r="Q4" s="261"/>
      <c r="R4" s="261"/>
      <c r="S4" s="261"/>
      <c r="T4" s="261"/>
      <c r="U4" s="261"/>
      <c r="V4" s="261"/>
      <c r="W4" s="261"/>
      <c r="X4" s="261"/>
      <c r="Y4" s="261"/>
      <c r="Z4" s="261"/>
      <c r="AA4" s="261"/>
      <c r="AB4" s="261"/>
      <c r="AC4" s="261"/>
      <c r="AD4" s="261"/>
      <c r="AE4" s="261"/>
      <c r="AF4" s="261"/>
      <c r="AG4" s="261"/>
      <c r="AH4" s="261"/>
      <c r="AI4" s="261"/>
      <c r="AJ4" s="261"/>
      <c r="AK4" s="261"/>
      <c r="AL4" s="261"/>
      <c r="AM4" s="261"/>
      <c r="AN4" s="261"/>
      <c r="AO4" s="261"/>
      <c r="AP4" s="261"/>
      <c r="AQ4" s="261"/>
      <c r="AR4" s="261"/>
      <c r="AS4" s="261"/>
      <c r="AT4" s="261"/>
      <c r="AU4" s="261"/>
      <c r="AV4" s="261"/>
      <c r="AW4" s="261"/>
      <c r="AX4" s="261"/>
      <c r="AY4" s="261"/>
      <c r="AZ4" s="261"/>
      <c r="BA4" s="261"/>
      <c r="BB4" s="255" t="s">
        <v>231</v>
      </c>
      <c r="BC4" s="262"/>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261"/>
      <c r="CF4" s="261"/>
      <c r="CG4" s="261"/>
      <c r="CH4" s="261"/>
      <c r="CI4" s="261"/>
      <c r="CJ4" s="261"/>
      <c r="CK4" s="261"/>
      <c r="CL4" s="261"/>
      <c r="CM4" s="261"/>
      <c r="CN4" s="261"/>
      <c r="CO4" s="261"/>
      <c r="CP4" s="261"/>
      <c r="CQ4" s="261"/>
      <c r="CR4" s="261"/>
      <c r="CS4" s="261"/>
      <c r="CT4" s="261"/>
      <c r="CU4" s="261"/>
      <c r="CV4" s="261"/>
      <c r="CW4" s="261"/>
      <c r="CX4" s="261"/>
      <c r="CY4" s="261"/>
      <c r="CZ4" s="261"/>
      <c r="DA4" s="261"/>
      <c r="DB4" s="261"/>
      <c r="DC4" s="261"/>
      <c r="DD4" s="261"/>
      <c r="DE4" s="261"/>
      <c r="DF4" s="261"/>
      <c r="DG4" s="263"/>
      <c r="DH4" s="261"/>
      <c r="DI4" s="261"/>
      <c r="DJ4" s="261"/>
      <c r="DK4" s="261"/>
      <c r="DL4" s="261"/>
      <c r="DM4" s="261"/>
      <c r="DN4" s="261"/>
      <c r="DO4" s="261"/>
      <c r="DP4" s="261"/>
      <c r="DQ4" s="261"/>
      <c r="DR4" s="261"/>
      <c r="DS4" s="261"/>
      <c r="DT4" s="261"/>
      <c r="DU4" s="261"/>
      <c r="DV4" s="261"/>
      <c r="DW4" s="261"/>
      <c r="DX4" s="261"/>
      <c r="DY4" s="261"/>
      <c r="DZ4" s="261"/>
      <c r="EA4" s="261"/>
      <c r="EB4" s="261"/>
      <c r="EC4" s="261"/>
      <c r="ED4" s="261"/>
      <c r="EE4" s="261"/>
      <c r="EF4" s="261"/>
      <c r="EG4" s="261"/>
      <c r="EH4" s="261"/>
      <c r="EI4" s="261"/>
      <c r="EJ4" s="261"/>
      <c r="EK4" s="264"/>
    </row>
    <row r="5" spans="1:157" s="220" customFormat="1" ht="9" customHeight="1">
      <c r="B5" s="246" t="s">
        <v>189</v>
      </c>
      <c r="C5" s="247"/>
      <c r="D5" s="247"/>
      <c r="E5" s="247"/>
      <c r="F5" s="247"/>
      <c r="G5" s="247"/>
      <c r="H5" s="247"/>
      <c r="I5" s="247"/>
      <c r="J5" s="247"/>
      <c r="K5" s="247"/>
      <c r="L5" s="247"/>
      <c r="M5" s="247"/>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8"/>
      <c r="BC5" s="284"/>
      <c r="BD5" s="285" t="s">
        <v>115</v>
      </c>
      <c r="BE5" s="285"/>
      <c r="BF5" s="286"/>
      <c r="BG5" s="284"/>
      <c r="BH5" s="285"/>
      <c r="BI5" s="285"/>
      <c r="BJ5" s="285"/>
      <c r="BK5" s="286"/>
      <c r="BL5" s="284"/>
      <c r="BM5" s="285"/>
      <c r="BN5" s="285"/>
      <c r="BO5" s="286"/>
      <c r="BP5" s="284"/>
      <c r="BQ5" s="285"/>
      <c r="BR5" s="225"/>
      <c r="BS5" s="226"/>
      <c r="BT5" s="224"/>
      <c r="BU5" s="225"/>
      <c r="BV5" s="225"/>
      <c r="BW5" s="225"/>
      <c r="BX5" s="226"/>
      <c r="BY5" s="224"/>
      <c r="BZ5" s="225"/>
      <c r="CA5" s="225"/>
      <c r="CB5" s="226"/>
      <c r="CC5" s="224"/>
      <c r="CD5" s="225"/>
      <c r="CE5" s="225"/>
      <c r="CF5" s="226"/>
      <c r="CG5" s="224"/>
      <c r="CH5" s="225"/>
      <c r="CI5" s="225"/>
      <c r="CJ5" s="225"/>
      <c r="CK5" s="226"/>
      <c r="CL5" s="224"/>
      <c r="CM5" s="225"/>
      <c r="CN5" s="225"/>
      <c r="CO5" s="226"/>
      <c r="CP5" s="224"/>
      <c r="CQ5" s="225"/>
      <c r="CR5" s="225"/>
      <c r="CS5" s="226"/>
      <c r="CT5" s="224"/>
      <c r="CU5" s="225"/>
      <c r="CV5" s="225"/>
      <c r="CW5" s="225"/>
      <c r="CX5" s="226"/>
      <c r="CY5" s="224"/>
      <c r="CZ5" s="225"/>
      <c r="DA5" s="225"/>
      <c r="DB5" s="226"/>
      <c r="DC5" s="224"/>
      <c r="DD5" s="225"/>
      <c r="DE5" s="225"/>
      <c r="DF5" s="225"/>
      <c r="DG5" s="257"/>
      <c r="DH5" s="225"/>
      <c r="DI5" s="225"/>
      <c r="DJ5" s="225"/>
      <c r="DK5" s="226"/>
      <c r="DL5" s="224"/>
      <c r="DM5" s="225"/>
      <c r="DN5" s="225"/>
      <c r="DO5" s="226"/>
      <c r="DP5" s="224"/>
      <c r="DQ5" s="225"/>
      <c r="DR5" s="225"/>
      <c r="DS5" s="226"/>
      <c r="DT5" s="224"/>
      <c r="DU5" s="225"/>
      <c r="DV5" s="225"/>
      <c r="DW5" s="225"/>
      <c r="DX5" s="226"/>
      <c r="DY5" s="224"/>
      <c r="DZ5" s="225"/>
      <c r="EA5" s="225"/>
      <c r="EB5" s="226"/>
      <c r="EC5" s="224"/>
      <c r="ED5" s="225"/>
      <c r="EE5" s="225"/>
      <c r="EF5" s="226"/>
      <c r="EG5" s="224"/>
      <c r="EH5" s="225"/>
      <c r="EI5" s="225"/>
      <c r="EJ5" s="225"/>
      <c r="EK5" s="226"/>
    </row>
    <row r="6" spans="1:157" s="220" customFormat="1" ht="9" customHeight="1">
      <c r="B6" s="246" t="s">
        <v>194</v>
      </c>
      <c r="C6" s="247"/>
      <c r="D6" s="247"/>
      <c r="E6" s="247"/>
      <c r="F6" s="247"/>
      <c r="G6" s="247"/>
      <c r="H6" s="247"/>
      <c r="I6" s="247"/>
      <c r="J6" s="247"/>
      <c r="K6" s="247"/>
      <c r="L6" s="247"/>
      <c r="M6" s="247"/>
      <c r="N6" s="247"/>
      <c r="O6" s="247"/>
      <c r="P6" s="247"/>
      <c r="Q6" s="247"/>
      <c r="R6" s="247"/>
      <c r="S6" s="247"/>
      <c r="T6" s="247"/>
      <c r="U6" s="247"/>
      <c r="V6" s="247"/>
      <c r="W6" s="247"/>
      <c r="X6" s="247"/>
      <c r="Y6" s="247"/>
      <c r="Z6" s="247"/>
      <c r="AA6" s="247"/>
      <c r="AB6" s="247"/>
      <c r="AC6" s="247"/>
      <c r="AD6" s="247"/>
      <c r="AE6" s="247"/>
      <c r="AF6" s="247"/>
      <c r="AG6" s="247"/>
      <c r="AH6" s="247"/>
      <c r="AI6" s="247"/>
      <c r="AJ6" s="247"/>
      <c r="AK6" s="247"/>
      <c r="AL6" s="247"/>
      <c r="AM6" s="247"/>
      <c r="AN6" s="247"/>
      <c r="AO6" s="247"/>
      <c r="AP6" s="247"/>
      <c r="AQ6" s="247"/>
      <c r="AR6" s="247"/>
      <c r="AS6" s="247"/>
      <c r="AT6" s="247"/>
      <c r="AU6" s="247"/>
      <c r="AV6" s="247"/>
      <c r="AW6" s="247"/>
      <c r="AX6" s="247"/>
      <c r="AY6" s="247"/>
      <c r="AZ6" s="247"/>
      <c r="BA6" s="247"/>
      <c r="BB6" s="248"/>
      <c r="BC6" s="224"/>
      <c r="BD6" s="285" t="s">
        <v>115</v>
      </c>
      <c r="BE6" s="225"/>
      <c r="BF6" s="226"/>
      <c r="BG6" s="224"/>
      <c r="BH6" s="225"/>
      <c r="BI6" s="225"/>
      <c r="BJ6" s="225"/>
      <c r="BK6" s="226"/>
      <c r="BL6" s="224"/>
      <c r="BM6" s="225"/>
      <c r="BN6" s="225"/>
      <c r="BO6" s="226"/>
      <c r="BP6" s="224"/>
      <c r="BQ6" s="225"/>
      <c r="BR6" s="270"/>
      <c r="BS6" s="271"/>
      <c r="BT6" s="269"/>
      <c r="BU6" s="270"/>
      <c r="BV6" s="270"/>
      <c r="BW6" s="270"/>
      <c r="BX6" s="271"/>
      <c r="BY6" s="269"/>
      <c r="BZ6" s="270"/>
      <c r="CA6" s="270"/>
      <c r="CB6" s="271"/>
      <c r="CC6" s="269"/>
      <c r="CD6" s="270"/>
      <c r="CE6" s="270"/>
      <c r="CF6" s="271"/>
      <c r="CG6" s="269"/>
      <c r="CH6" s="270"/>
      <c r="CI6" s="270"/>
      <c r="CJ6" s="270"/>
      <c r="CK6" s="226"/>
      <c r="CL6" s="224"/>
      <c r="CM6" s="225"/>
      <c r="CN6" s="225"/>
      <c r="CO6" s="226"/>
      <c r="CP6" s="224"/>
      <c r="CQ6" s="225"/>
      <c r="CR6" s="225"/>
      <c r="CS6" s="226"/>
      <c r="CT6" s="224"/>
      <c r="CU6" s="225"/>
      <c r="CV6" s="225"/>
      <c r="CW6" s="225"/>
      <c r="CX6" s="226"/>
      <c r="CY6" s="224"/>
      <c r="CZ6" s="225"/>
      <c r="DA6" s="225"/>
      <c r="DB6" s="226"/>
      <c r="DC6" s="224"/>
      <c r="DD6" s="225"/>
      <c r="DE6" s="225"/>
      <c r="DF6" s="225"/>
      <c r="DG6" s="257"/>
      <c r="DH6" s="225"/>
      <c r="DI6" s="225"/>
      <c r="DJ6" s="225"/>
      <c r="DK6" s="226"/>
      <c r="DL6" s="224"/>
      <c r="DM6" s="225"/>
      <c r="DN6" s="225"/>
      <c r="DO6" s="226"/>
      <c r="DP6" s="224"/>
      <c r="DQ6" s="225"/>
      <c r="DR6" s="225"/>
      <c r="DS6" s="226"/>
      <c r="DT6" s="224"/>
      <c r="DU6" s="225"/>
      <c r="DV6" s="225"/>
      <c r="DW6" s="225"/>
      <c r="DX6" s="226"/>
      <c r="DY6" s="224"/>
      <c r="DZ6" s="225"/>
      <c r="EA6" s="225"/>
      <c r="EB6" s="226"/>
      <c r="EC6" s="224"/>
      <c r="ED6" s="225"/>
      <c r="EE6" s="225"/>
      <c r="EF6" s="226"/>
      <c r="EG6" s="224"/>
      <c r="EH6" s="225"/>
      <c r="EI6" s="225"/>
      <c r="EJ6" s="225"/>
      <c r="EK6" s="226"/>
    </row>
    <row r="7" spans="1:157" s="220" customFormat="1" ht="9" customHeight="1">
      <c r="B7" s="246" t="s">
        <v>192</v>
      </c>
      <c r="C7" s="247"/>
      <c r="D7" s="247"/>
      <c r="E7" s="247"/>
      <c r="F7" s="247"/>
      <c r="G7" s="247"/>
      <c r="H7" s="247"/>
      <c r="I7" s="247"/>
      <c r="J7" s="247"/>
      <c r="K7" s="247"/>
      <c r="L7" s="247"/>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248"/>
      <c r="BC7" s="224"/>
      <c r="BD7" s="285" t="s">
        <v>115</v>
      </c>
      <c r="BE7" s="225"/>
      <c r="BF7" s="226"/>
      <c r="BG7" s="224"/>
      <c r="BH7" s="225"/>
      <c r="BI7" s="225"/>
      <c r="BJ7" s="225"/>
      <c r="BK7" s="226"/>
      <c r="BL7" s="224"/>
      <c r="BM7" s="225"/>
      <c r="BN7" s="225"/>
      <c r="BO7" s="226"/>
      <c r="BP7" s="224"/>
      <c r="BQ7" s="225"/>
      <c r="BR7" s="270"/>
      <c r="BS7" s="271"/>
      <c r="BT7" s="269"/>
      <c r="BU7" s="270"/>
      <c r="BV7" s="270"/>
      <c r="BW7" s="270"/>
      <c r="BX7" s="271"/>
      <c r="BY7" s="269"/>
      <c r="BZ7" s="270"/>
      <c r="CA7" s="270"/>
      <c r="CB7" s="271"/>
      <c r="CC7" s="269"/>
      <c r="CD7" s="270"/>
      <c r="CE7" s="270"/>
      <c r="CF7" s="271"/>
      <c r="CG7" s="269"/>
      <c r="CH7" s="270"/>
      <c r="CI7" s="270"/>
      <c r="CJ7" s="270"/>
      <c r="CK7" s="226"/>
      <c r="CL7" s="224"/>
      <c r="CM7" s="225"/>
      <c r="CN7" s="225"/>
      <c r="CO7" s="226"/>
      <c r="CP7" s="224"/>
      <c r="CQ7" s="225"/>
      <c r="CR7" s="225"/>
      <c r="CS7" s="226"/>
      <c r="CT7" s="224"/>
      <c r="CU7" s="225"/>
      <c r="CV7" s="225"/>
      <c r="CW7" s="225"/>
      <c r="CX7" s="226"/>
      <c r="CY7" s="224"/>
      <c r="CZ7" s="225"/>
      <c r="DA7" s="225"/>
      <c r="DB7" s="226"/>
      <c r="DC7" s="224"/>
      <c r="DD7" s="225"/>
      <c r="DE7" s="225"/>
      <c r="DF7" s="225"/>
      <c r="DG7" s="257"/>
      <c r="DH7" s="225"/>
      <c r="DI7" s="225"/>
      <c r="DJ7" s="225"/>
      <c r="DK7" s="226"/>
      <c r="DL7" s="224"/>
      <c r="DM7" s="225"/>
      <c r="DN7" s="225"/>
      <c r="DO7" s="226"/>
      <c r="DP7" s="224"/>
      <c r="DQ7" s="225"/>
      <c r="DR7" s="225"/>
      <c r="DS7" s="226"/>
      <c r="DT7" s="224"/>
      <c r="DU7" s="225"/>
      <c r="DV7" s="225"/>
      <c r="DW7" s="225"/>
      <c r="DX7" s="226"/>
      <c r="DY7" s="224"/>
      <c r="DZ7" s="225"/>
      <c r="EA7" s="225"/>
      <c r="EB7" s="226"/>
      <c r="EC7" s="224"/>
      <c r="ED7" s="225"/>
      <c r="EE7" s="225"/>
      <c r="EF7" s="226"/>
      <c r="EG7" s="224"/>
      <c r="EH7" s="225"/>
      <c r="EI7" s="225"/>
      <c r="EJ7" s="225"/>
      <c r="EK7" s="226"/>
    </row>
    <row r="8" spans="1:157" s="220" customFormat="1" ht="9" customHeight="1">
      <c r="B8" s="246" t="s">
        <v>190</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8"/>
      <c r="BC8" s="224"/>
      <c r="BD8" s="285" t="s">
        <v>115</v>
      </c>
      <c r="BE8" s="225"/>
      <c r="BF8" s="226"/>
      <c r="BG8" s="224"/>
      <c r="BH8" s="225"/>
      <c r="BI8" s="225"/>
      <c r="BJ8" s="225"/>
      <c r="BK8" s="226"/>
      <c r="BL8" s="224"/>
      <c r="BM8" s="225"/>
      <c r="BN8" s="225"/>
      <c r="BO8" s="226"/>
      <c r="BP8" s="224"/>
      <c r="BQ8" s="225"/>
      <c r="BR8" s="270"/>
      <c r="BS8" s="271"/>
      <c r="BT8" s="269"/>
      <c r="BU8" s="270"/>
      <c r="BV8" s="270"/>
      <c r="BW8" s="270"/>
      <c r="BX8" s="271"/>
      <c r="BY8" s="269"/>
      <c r="BZ8" s="270"/>
      <c r="CA8" s="270"/>
      <c r="CB8" s="271"/>
      <c r="CC8" s="269"/>
      <c r="CD8" s="270"/>
      <c r="CE8" s="270"/>
      <c r="CF8" s="271"/>
      <c r="CG8" s="269"/>
      <c r="CH8" s="270"/>
      <c r="CI8" s="270"/>
      <c r="CJ8" s="270"/>
      <c r="CK8" s="226"/>
      <c r="CL8" s="224"/>
      <c r="CM8" s="225"/>
      <c r="CN8" s="225"/>
      <c r="CO8" s="226"/>
      <c r="CP8" s="224"/>
      <c r="CQ8" s="225"/>
      <c r="CR8" s="225"/>
      <c r="CS8" s="226"/>
      <c r="CT8" s="224"/>
      <c r="CU8" s="225"/>
      <c r="CV8" s="225"/>
      <c r="CW8" s="225"/>
      <c r="CX8" s="226"/>
      <c r="CY8" s="224"/>
      <c r="CZ8" s="225"/>
      <c r="DA8" s="225"/>
      <c r="DB8" s="226"/>
      <c r="DC8" s="224"/>
      <c r="DD8" s="225"/>
      <c r="DE8" s="225"/>
      <c r="DF8" s="225"/>
      <c r="DG8" s="257"/>
      <c r="DH8" s="225"/>
      <c r="DI8" s="225"/>
      <c r="DJ8" s="225"/>
      <c r="DK8" s="226"/>
      <c r="DL8" s="224"/>
      <c r="DM8" s="225"/>
      <c r="DN8" s="225"/>
      <c r="DO8" s="226"/>
      <c r="DP8" s="224"/>
      <c r="DQ8" s="225"/>
      <c r="DR8" s="225"/>
      <c r="DS8" s="226"/>
      <c r="DT8" s="224"/>
      <c r="DU8" s="225"/>
      <c r="DV8" s="225"/>
      <c r="DW8" s="225"/>
      <c r="DX8" s="226"/>
      <c r="DY8" s="224"/>
      <c r="DZ8" s="225"/>
      <c r="EA8" s="225"/>
      <c r="EB8" s="226"/>
      <c r="EC8" s="224"/>
      <c r="ED8" s="225"/>
      <c r="EE8" s="225"/>
      <c r="EF8" s="226"/>
      <c r="EG8" s="224"/>
      <c r="EH8" s="225"/>
      <c r="EI8" s="225"/>
      <c r="EJ8" s="225"/>
      <c r="EK8" s="226"/>
    </row>
    <row r="9" spans="1:157" s="220" customFormat="1" ht="9" customHeight="1">
      <c r="B9" s="246" t="s">
        <v>191</v>
      </c>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8"/>
      <c r="BC9" s="224"/>
      <c r="BD9" s="285" t="s">
        <v>115</v>
      </c>
      <c r="BE9" s="225"/>
      <c r="BF9" s="226"/>
      <c r="BG9" s="224"/>
      <c r="BH9" s="225"/>
      <c r="BI9" s="225"/>
      <c r="BJ9" s="225"/>
      <c r="BK9" s="226"/>
      <c r="BL9" s="224"/>
      <c r="BM9" s="225"/>
      <c r="BN9" s="225"/>
      <c r="BO9" s="226"/>
      <c r="BP9" s="224"/>
      <c r="BQ9" s="225"/>
      <c r="BR9" s="270"/>
      <c r="BS9" s="271"/>
      <c r="BT9" s="269"/>
      <c r="BU9" s="270"/>
      <c r="BV9" s="270"/>
      <c r="BW9" s="270"/>
      <c r="BX9" s="271"/>
      <c r="BY9" s="269"/>
      <c r="BZ9" s="270"/>
      <c r="CA9" s="270"/>
      <c r="CB9" s="271"/>
      <c r="CC9" s="269"/>
      <c r="CD9" s="270"/>
      <c r="CE9" s="270"/>
      <c r="CF9" s="271"/>
      <c r="CG9" s="269"/>
      <c r="CH9" s="270"/>
      <c r="CI9" s="270"/>
      <c r="CJ9" s="270"/>
      <c r="CK9" s="226"/>
      <c r="CL9" s="224"/>
      <c r="CM9" s="225"/>
      <c r="CN9" s="225"/>
      <c r="CO9" s="226"/>
      <c r="CP9" s="224"/>
      <c r="CQ9" s="225"/>
      <c r="CR9" s="225"/>
      <c r="CS9" s="226"/>
      <c r="CT9" s="224"/>
      <c r="CU9" s="225"/>
      <c r="CV9" s="225"/>
      <c r="CW9" s="225"/>
      <c r="CX9" s="226"/>
      <c r="CY9" s="224"/>
      <c r="CZ9" s="225"/>
      <c r="DA9" s="225"/>
      <c r="DB9" s="226"/>
      <c r="DC9" s="224"/>
      <c r="DD9" s="225"/>
      <c r="DE9" s="225"/>
      <c r="DF9" s="225"/>
      <c r="DG9" s="257"/>
      <c r="DH9" s="225"/>
      <c r="DI9" s="225"/>
      <c r="DJ9" s="225"/>
      <c r="DK9" s="226"/>
      <c r="DL9" s="224"/>
      <c r="DM9" s="225"/>
      <c r="DN9" s="225"/>
      <c r="DO9" s="226"/>
      <c r="DP9" s="224"/>
      <c r="DQ9" s="225"/>
      <c r="DR9" s="225"/>
      <c r="DS9" s="226"/>
      <c r="DT9" s="224"/>
      <c r="DU9" s="225"/>
      <c r="DV9" s="225"/>
      <c r="DW9" s="225"/>
      <c r="DX9" s="226"/>
      <c r="DY9" s="224"/>
      <c r="DZ9" s="225"/>
      <c r="EA9" s="225"/>
      <c r="EB9" s="226"/>
      <c r="EC9" s="224"/>
      <c r="ED9" s="225"/>
      <c r="EE9" s="225"/>
      <c r="EF9" s="226"/>
      <c r="EG9" s="224"/>
      <c r="EH9" s="225"/>
      <c r="EI9" s="225"/>
      <c r="EJ9" s="225"/>
      <c r="EK9" s="226"/>
    </row>
    <row r="10" spans="1:157">
      <c r="A10"/>
      <c r="B10" s="249" t="s">
        <v>222</v>
      </c>
      <c r="C10" s="265"/>
      <c r="D10" s="265"/>
      <c r="E10" s="265"/>
      <c r="F10" s="265"/>
      <c r="G10" s="265"/>
      <c r="H10" s="265"/>
      <c r="I10" s="265"/>
      <c r="J10" s="265"/>
      <c r="K10" s="265"/>
      <c r="L10" s="265"/>
      <c r="M10" s="265"/>
      <c r="N10" s="265"/>
      <c r="O10" s="265"/>
      <c r="P10" s="265"/>
      <c r="Q10" s="265"/>
      <c r="R10" s="265"/>
      <c r="S10" s="265"/>
      <c r="T10" s="265"/>
      <c r="U10" s="265"/>
      <c r="V10" s="265"/>
      <c r="W10" s="265"/>
      <c r="X10" s="265"/>
      <c r="Y10" s="265"/>
      <c r="Z10" s="265"/>
      <c r="AA10" s="265"/>
      <c r="AB10" s="265"/>
      <c r="AC10" s="265"/>
      <c r="AD10" s="265"/>
      <c r="AE10" s="265"/>
      <c r="AF10" s="265"/>
      <c r="AG10" s="265"/>
      <c r="AH10" s="265"/>
      <c r="AI10" s="265"/>
      <c r="AJ10" s="265"/>
      <c r="AK10" s="265"/>
      <c r="AL10" s="265"/>
      <c r="AM10" s="265"/>
      <c r="AN10" s="265"/>
      <c r="AO10" s="265"/>
      <c r="AP10" s="265"/>
      <c r="AQ10" s="265"/>
      <c r="AR10" s="265"/>
      <c r="AS10" s="265"/>
      <c r="AT10" s="265"/>
      <c r="AU10" s="265"/>
      <c r="AV10" s="265"/>
      <c r="AW10" s="265"/>
      <c r="AX10" s="265"/>
      <c r="AY10" s="265"/>
      <c r="AZ10" s="265"/>
      <c r="BA10" s="265"/>
      <c r="BB10" s="251" t="s">
        <v>232</v>
      </c>
      <c r="BC10" s="266"/>
      <c r="BD10" s="265"/>
      <c r="BE10" s="265"/>
      <c r="BF10" s="265"/>
      <c r="BG10" s="265"/>
      <c r="BH10" s="265"/>
      <c r="BI10" s="265"/>
      <c r="BJ10" s="265"/>
      <c r="BK10" s="265"/>
      <c r="BL10" s="265"/>
      <c r="BM10" s="265"/>
      <c r="BN10" s="265"/>
      <c r="BO10" s="265"/>
      <c r="BP10" s="265"/>
      <c r="BQ10" s="265"/>
      <c r="BR10" s="265"/>
      <c r="BS10" s="265"/>
      <c r="BT10" s="265"/>
      <c r="BU10" s="265"/>
      <c r="BV10" s="265"/>
      <c r="BW10" s="265"/>
      <c r="BX10" s="265"/>
      <c r="BY10" s="265"/>
      <c r="BZ10" s="265"/>
      <c r="CA10" s="265"/>
      <c r="CB10" s="265"/>
      <c r="CC10" s="265"/>
      <c r="CD10" s="265"/>
      <c r="CE10" s="265"/>
      <c r="CF10" s="265"/>
      <c r="CG10" s="265"/>
      <c r="CH10" s="265"/>
      <c r="CI10" s="265"/>
      <c r="CJ10" s="265"/>
      <c r="CK10" s="265"/>
      <c r="CL10" s="265"/>
      <c r="CM10" s="265"/>
      <c r="CN10" s="265"/>
      <c r="CO10" s="265"/>
      <c r="CP10" s="265"/>
      <c r="CQ10" s="265"/>
      <c r="CR10" s="265"/>
      <c r="CS10" s="265"/>
      <c r="CT10" s="265"/>
      <c r="CU10" s="265"/>
      <c r="CV10" s="265"/>
      <c r="CW10" s="265"/>
      <c r="CX10" s="265"/>
      <c r="CY10" s="265"/>
      <c r="CZ10" s="265"/>
      <c r="DA10" s="265"/>
      <c r="DB10" s="265"/>
      <c r="DC10" s="265"/>
      <c r="DD10" s="265"/>
      <c r="DE10" s="265"/>
      <c r="DF10" s="265"/>
      <c r="DG10" s="267"/>
      <c r="DH10" s="265"/>
      <c r="DI10" s="265"/>
      <c r="DJ10" s="265"/>
      <c r="DK10" s="265"/>
      <c r="DL10" s="265"/>
      <c r="DM10" s="265"/>
      <c r="DN10" s="265"/>
      <c r="DO10" s="265"/>
      <c r="DP10" s="265"/>
      <c r="DQ10" s="265"/>
      <c r="DR10" s="265"/>
      <c r="DS10" s="265"/>
      <c r="DT10" s="265"/>
      <c r="DU10" s="265"/>
      <c r="DV10" s="265"/>
      <c r="DW10" s="265"/>
      <c r="DX10" s="265"/>
      <c r="DY10" s="265"/>
      <c r="DZ10" s="265"/>
      <c r="EA10" s="265"/>
      <c r="EB10" s="265"/>
      <c r="EC10" s="265"/>
      <c r="ED10" s="265"/>
      <c r="EE10" s="265"/>
      <c r="EF10" s="265"/>
      <c r="EG10" s="265"/>
      <c r="EH10" s="265"/>
      <c r="EI10" s="265"/>
      <c r="EJ10" s="265"/>
      <c r="EK10" s="268"/>
    </row>
    <row r="11" spans="1:157" s="220" customFormat="1" ht="9" customHeight="1">
      <c r="B11" s="246" t="s">
        <v>196</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8"/>
      <c r="BC11" s="224"/>
      <c r="BD11" s="225"/>
      <c r="BE11" s="225"/>
      <c r="BF11" s="226"/>
      <c r="BG11" s="224"/>
      <c r="BH11" s="225"/>
      <c r="BI11" s="225"/>
      <c r="BJ11" s="225"/>
      <c r="BK11" s="226"/>
      <c r="BL11" s="224"/>
      <c r="BM11" s="225"/>
      <c r="BN11" s="270"/>
      <c r="BO11" s="230"/>
      <c r="BP11" s="231"/>
      <c r="BQ11" s="232"/>
      <c r="BR11" s="232"/>
      <c r="BS11" s="230"/>
      <c r="BT11" s="231"/>
      <c r="BU11" s="232"/>
      <c r="BV11" s="232"/>
      <c r="BW11" s="232"/>
      <c r="BX11" s="230"/>
      <c r="BY11" s="269"/>
      <c r="BZ11" s="270"/>
      <c r="CA11" s="270"/>
      <c r="CB11" s="226"/>
      <c r="CC11" s="224"/>
      <c r="CD11" s="225"/>
      <c r="CE11" s="225"/>
      <c r="CF11" s="226"/>
      <c r="CG11" s="224"/>
      <c r="CH11" s="225"/>
      <c r="CI11" s="225"/>
      <c r="CJ11" s="225"/>
      <c r="CK11" s="226"/>
      <c r="CL11" s="224"/>
      <c r="CM11" s="225"/>
      <c r="CN11" s="225"/>
      <c r="CO11" s="226"/>
      <c r="CP11" s="224"/>
      <c r="CQ11" s="225"/>
      <c r="CR11" s="225"/>
      <c r="CS11" s="226"/>
      <c r="CT11" s="224"/>
      <c r="CU11" s="225"/>
      <c r="CV11" s="225"/>
      <c r="CW11" s="225"/>
      <c r="CX11" s="226"/>
      <c r="CY11" s="224"/>
      <c r="CZ11" s="225"/>
      <c r="DA11" s="225"/>
      <c r="DB11" s="226"/>
      <c r="DC11" s="224"/>
      <c r="DD11" s="225"/>
      <c r="DE11" s="225"/>
      <c r="DF11" s="225"/>
      <c r="DG11" s="257"/>
      <c r="DH11" s="225"/>
      <c r="DI11" s="225"/>
      <c r="DJ11" s="225"/>
      <c r="DK11" s="226"/>
      <c r="DL11" s="224"/>
      <c r="DM11" s="225"/>
      <c r="DN11" s="225"/>
      <c r="DO11" s="226"/>
      <c r="DP11" s="224"/>
      <c r="DQ11" s="225"/>
      <c r="DR11" s="225"/>
      <c r="DS11" s="226"/>
      <c r="DT11" s="224"/>
      <c r="DU11" s="225"/>
      <c r="DV11" s="225"/>
      <c r="DW11" s="225"/>
      <c r="DX11" s="226"/>
      <c r="DY11" s="224"/>
      <c r="DZ11" s="225"/>
      <c r="EA11" s="225"/>
      <c r="EB11" s="226"/>
      <c r="EC11" s="224"/>
      <c r="ED11" s="225"/>
      <c r="EE11" s="225"/>
      <c r="EF11" s="226"/>
      <c r="EG11" s="224"/>
      <c r="EH11" s="225"/>
      <c r="EI11" s="225"/>
      <c r="EJ11" s="225"/>
      <c r="EK11" s="226"/>
    </row>
    <row r="12" spans="1:157" s="220" customFormat="1" ht="9" customHeight="1">
      <c r="B12" s="246" t="s">
        <v>197</v>
      </c>
      <c r="C12" s="247"/>
      <c r="D12" s="247"/>
      <c r="E12" s="247"/>
      <c r="F12" s="247"/>
      <c r="G12" s="247"/>
      <c r="H12" s="247"/>
      <c r="I12" s="247"/>
      <c r="J12" s="247"/>
      <c r="K12" s="247"/>
      <c r="L12" s="247"/>
      <c r="M12" s="247"/>
      <c r="N12" s="247"/>
      <c r="O12" s="247"/>
      <c r="P12" s="247"/>
      <c r="Q12" s="247"/>
      <c r="R12" s="247"/>
      <c r="S12" s="247"/>
      <c r="T12" s="247"/>
      <c r="U12" s="247"/>
      <c r="V12" s="247"/>
      <c r="W12" s="247"/>
      <c r="X12" s="247"/>
      <c r="Y12" s="247"/>
      <c r="Z12" s="247"/>
      <c r="AA12" s="247"/>
      <c r="AB12" s="247"/>
      <c r="AC12" s="247"/>
      <c r="AD12" s="247"/>
      <c r="AE12" s="247"/>
      <c r="AF12" s="247"/>
      <c r="AG12" s="247"/>
      <c r="AH12" s="247"/>
      <c r="AI12" s="247"/>
      <c r="AJ12" s="247"/>
      <c r="AK12" s="247"/>
      <c r="AL12" s="247"/>
      <c r="AM12" s="247"/>
      <c r="AN12" s="247"/>
      <c r="AO12" s="247"/>
      <c r="AP12" s="247"/>
      <c r="AQ12" s="247"/>
      <c r="AR12" s="247"/>
      <c r="AS12" s="247"/>
      <c r="AT12" s="247"/>
      <c r="AU12" s="247"/>
      <c r="AV12" s="247"/>
      <c r="AW12" s="247"/>
      <c r="AX12" s="247"/>
      <c r="AY12" s="247"/>
      <c r="AZ12" s="247"/>
      <c r="BA12" s="247"/>
      <c r="BB12" s="248"/>
      <c r="BC12" s="224"/>
      <c r="BD12" s="225"/>
      <c r="BE12" s="225"/>
      <c r="BF12" s="226"/>
      <c r="BG12" s="224"/>
      <c r="BH12" s="225"/>
      <c r="BI12" s="225"/>
      <c r="BJ12" s="225"/>
      <c r="BK12" s="226"/>
      <c r="BL12" s="224"/>
      <c r="BM12" s="232"/>
      <c r="BN12" s="232"/>
      <c r="BO12" s="230"/>
      <c r="BP12" s="231"/>
      <c r="BQ12" s="232"/>
      <c r="BR12" s="232"/>
      <c r="BS12" s="230"/>
      <c r="BT12" s="231"/>
      <c r="BU12" s="232"/>
      <c r="BV12" s="232"/>
      <c r="BW12" s="270"/>
      <c r="BX12" s="271"/>
      <c r="BY12" s="269"/>
      <c r="BZ12" s="270"/>
      <c r="CA12" s="270"/>
      <c r="CB12" s="226"/>
      <c r="CC12" s="224"/>
      <c r="CD12" s="225"/>
      <c r="CE12" s="225"/>
      <c r="CF12" s="226"/>
      <c r="CG12" s="224"/>
      <c r="CH12" s="225"/>
      <c r="CI12" s="225"/>
      <c r="CJ12" s="225"/>
      <c r="CK12" s="226"/>
      <c r="CL12" s="224"/>
      <c r="CM12" s="225"/>
      <c r="CN12" s="225"/>
      <c r="CO12" s="226"/>
      <c r="CP12" s="224"/>
      <c r="CQ12" s="225"/>
      <c r="CR12" s="225"/>
      <c r="CS12" s="226"/>
      <c r="CT12" s="224"/>
      <c r="CU12" s="225"/>
      <c r="CV12" s="225"/>
      <c r="CW12" s="225"/>
      <c r="CX12" s="226"/>
      <c r="CY12" s="224"/>
      <c r="CZ12" s="225"/>
      <c r="DA12" s="225"/>
      <c r="DB12" s="226"/>
      <c r="DC12" s="224"/>
      <c r="DD12" s="225"/>
      <c r="DE12" s="225"/>
      <c r="DF12" s="225"/>
      <c r="DG12" s="257"/>
      <c r="DH12" s="225"/>
      <c r="DI12" s="225"/>
      <c r="DJ12" s="225"/>
      <c r="DK12" s="226"/>
      <c r="DL12" s="224"/>
      <c r="DM12" s="225"/>
      <c r="DN12" s="225"/>
      <c r="DO12" s="226"/>
      <c r="DP12" s="224"/>
      <c r="DQ12" s="225"/>
      <c r="DR12" s="225"/>
      <c r="DS12" s="226"/>
      <c r="DT12" s="224"/>
      <c r="DU12" s="225"/>
      <c r="DV12" s="225"/>
      <c r="DW12" s="225"/>
      <c r="DX12" s="226"/>
      <c r="DY12" s="224"/>
      <c r="DZ12" s="225"/>
      <c r="EA12" s="225"/>
      <c r="EB12" s="226"/>
      <c r="EC12" s="224"/>
      <c r="ED12" s="225"/>
      <c r="EE12" s="225"/>
      <c r="EF12" s="226"/>
      <c r="EG12" s="224"/>
      <c r="EH12" s="225"/>
      <c r="EI12" s="225"/>
      <c r="EJ12" s="225"/>
      <c r="EK12" s="226"/>
    </row>
    <row r="13" spans="1:157" s="220" customFormat="1" ht="9" customHeight="1">
      <c r="B13" s="246" t="s">
        <v>63</v>
      </c>
      <c r="C13" s="247"/>
      <c r="D13" s="247"/>
      <c r="E13" s="247"/>
      <c r="F13" s="247"/>
      <c r="G13" s="247"/>
      <c r="H13" s="247"/>
      <c r="I13" s="247"/>
      <c r="J13" s="247"/>
      <c r="K13" s="247"/>
      <c r="L13" s="247"/>
      <c r="M13" s="247"/>
      <c r="N13" s="247"/>
      <c r="O13" s="247"/>
      <c r="P13" s="247"/>
      <c r="Q13" s="247"/>
      <c r="R13" s="247"/>
      <c r="S13" s="247"/>
      <c r="T13" s="247"/>
      <c r="U13" s="247"/>
      <c r="V13" s="247"/>
      <c r="W13" s="247"/>
      <c r="X13" s="247"/>
      <c r="Y13" s="247"/>
      <c r="Z13" s="247"/>
      <c r="AA13" s="247"/>
      <c r="AB13" s="247"/>
      <c r="AC13" s="247"/>
      <c r="AD13" s="247"/>
      <c r="AE13" s="247"/>
      <c r="AF13" s="247"/>
      <c r="AG13" s="247"/>
      <c r="AH13" s="247"/>
      <c r="AI13" s="247"/>
      <c r="AJ13" s="247"/>
      <c r="AK13" s="247"/>
      <c r="AL13" s="247"/>
      <c r="AM13" s="247"/>
      <c r="AN13" s="247"/>
      <c r="AO13" s="247"/>
      <c r="AP13" s="247"/>
      <c r="AQ13" s="247"/>
      <c r="AR13" s="247"/>
      <c r="AS13" s="247"/>
      <c r="AT13" s="247"/>
      <c r="AU13" s="247"/>
      <c r="AV13" s="247"/>
      <c r="AW13" s="247"/>
      <c r="AX13" s="247"/>
      <c r="AY13" s="247"/>
      <c r="AZ13" s="247"/>
      <c r="BA13" s="247"/>
      <c r="BB13" s="248"/>
      <c r="BC13" s="224"/>
      <c r="BD13" s="225"/>
      <c r="BE13" s="225"/>
      <c r="BF13" s="226"/>
      <c r="BG13" s="224"/>
      <c r="BH13" s="225"/>
      <c r="BI13" s="225"/>
      <c r="BJ13" s="225"/>
      <c r="BK13" s="226"/>
      <c r="BL13" s="224"/>
      <c r="BM13" s="225"/>
      <c r="BN13" s="225"/>
      <c r="BO13" s="226"/>
      <c r="BP13" s="224"/>
      <c r="BQ13" s="225"/>
      <c r="BR13" s="225"/>
      <c r="BS13" s="226"/>
      <c r="BT13" s="224"/>
      <c r="BU13" s="225"/>
      <c r="BV13" s="225"/>
      <c r="BW13" s="225"/>
      <c r="BX13" s="226"/>
      <c r="BY13" s="269"/>
      <c r="BZ13" s="270"/>
      <c r="CA13" s="270"/>
      <c r="CB13" s="271"/>
      <c r="CC13" s="269"/>
      <c r="CD13" s="270"/>
      <c r="CE13" s="270"/>
      <c r="CF13" s="226"/>
      <c r="CG13" s="224"/>
      <c r="CH13" s="225"/>
      <c r="CI13" s="225"/>
      <c r="CJ13" s="225"/>
      <c r="CK13" s="226"/>
      <c r="CL13" s="224"/>
      <c r="CM13" s="225"/>
      <c r="CN13" s="225"/>
      <c r="CO13" s="226"/>
      <c r="CP13" s="224"/>
      <c r="CQ13" s="225"/>
      <c r="CR13" s="225"/>
      <c r="CS13" s="226"/>
      <c r="CT13" s="224"/>
      <c r="CU13" s="225"/>
      <c r="CV13" s="225"/>
      <c r="CW13" s="225"/>
      <c r="CX13" s="226"/>
      <c r="CY13" s="224"/>
      <c r="CZ13" s="225"/>
      <c r="DA13" s="225"/>
      <c r="DB13" s="226"/>
      <c r="DC13" s="224"/>
      <c r="DD13" s="225"/>
      <c r="DE13" s="225"/>
      <c r="DF13" s="225"/>
      <c r="DG13" s="257"/>
      <c r="DH13" s="225"/>
      <c r="DI13" s="225"/>
      <c r="DJ13" s="225"/>
      <c r="DK13" s="226"/>
      <c r="DL13" s="224"/>
      <c r="DM13" s="225"/>
      <c r="DN13" s="225"/>
      <c r="DO13" s="226"/>
      <c r="DP13" s="224"/>
      <c r="DQ13" s="225"/>
      <c r="DR13" s="225"/>
      <c r="DS13" s="226"/>
      <c r="DT13" s="224"/>
      <c r="DU13" s="225"/>
      <c r="DV13" s="225"/>
      <c r="DW13" s="225"/>
      <c r="DX13" s="226"/>
      <c r="DY13" s="224"/>
      <c r="DZ13" s="225"/>
      <c r="EA13" s="225"/>
      <c r="EB13" s="226"/>
      <c r="EC13" s="224"/>
      <c r="ED13" s="225"/>
      <c r="EE13" s="225"/>
      <c r="EF13" s="226"/>
      <c r="EG13" s="224"/>
      <c r="EH13" s="225"/>
      <c r="EI13" s="225"/>
      <c r="EJ13" s="225"/>
      <c r="EK13" s="226"/>
    </row>
    <row r="14" spans="1:157" s="220" customFormat="1" ht="9" customHeight="1">
      <c r="B14" s="246" t="s">
        <v>278</v>
      </c>
      <c r="C14" s="247"/>
      <c r="D14" s="247"/>
      <c r="E14" s="247"/>
      <c r="F14" s="247"/>
      <c r="G14" s="247"/>
      <c r="H14" s="247"/>
      <c r="I14" s="247"/>
      <c r="J14" s="247"/>
      <c r="K14" s="247"/>
      <c r="L14" s="247"/>
      <c r="M14" s="247"/>
      <c r="N14" s="247"/>
      <c r="O14" s="247"/>
      <c r="P14" s="247"/>
      <c r="Q14" s="247"/>
      <c r="R14" s="247"/>
      <c r="S14" s="247"/>
      <c r="T14" s="247"/>
      <c r="U14" s="247"/>
      <c r="V14" s="247"/>
      <c r="W14" s="247"/>
      <c r="X14" s="247"/>
      <c r="Y14" s="247"/>
      <c r="Z14" s="247"/>
      <c r="AA14" s="247"/>
      <c r="AB14" s="247"/>
      <c r="AC14" s="247"/>
      <c r="AD14" s="247"/>
      <c r="AE14" s="247"/>
      <c r="AF14" s="247"/>
      <c r="AG14" s="247"/>
      <c r="AH14" s="247"/>
      <c r="AI14" s="247"/>
      <c r="AJ14" s="247"/>
      <c r="AK14" s="247"/>
      <c r="AL14" s="247"/>
      <c r="AM14" s="247"/>
      <c r="AN14" s="247"/>
      <c r="AO14" s="247"/>
      <c r="AP14" s="247"/>
      <c r="AQ14" s="247"/>
      <c r="AR14" s="247"/>
      <c r="AS14" s="247"/>
      <c r="AT14" s="247"/>
      <c r="AU14" s="247"/>
      <c r="AV14" s="247"/>
      <c r="AW14" s="247"/>
      <c r="AX14" s="247"/>
      <c r="AY14" s="247"/>
      <c r="AZ14" s="247"/>
      <c r="BA14" s="247"/>
      <c r="BB14" s="248"/>
      <c r="BC14" s="224"/>
      <c r="BD14" s="225"/>
      <c r="BE14" s="225"/>
      <c r="BF14" s="226"/>
      <c r="BG14" s="224"/>
      <c r="BH14" s="225"/>
      <c r="BI14" s="225"/>
      <c r="BJ14" s="225"/>
      <c r="BK14" s="226"/>
      <c r="BL14" s="224"/>
      <c r="BM14" s="225"/>
      <c r="BN14" s="225"/>
      <c r="BO14" s="226"/>
      <c r="BP14" s="224"/>
      <c r="BQ14" s="225"/>
      <c r="BR14" s="225"/>
      <c r="BS14" s="226"/>
      <c r="BT14" s="224"/>
      <c r="BU14" s="225"/>
      <c r="BV14" s="225"/>
      <c r="BW14" s="225"/>
      <c r="BX14" s="226"/>
      <c r="BY14" s="324"/>
      <c r="BZ14" s="323"/>
      <c r="CA14" s="323"/>
      <c r="CB14" s="321"/>
      <c r="CC14" s="269"/>
      <c r="CD14" s="270"/>
      <c r="CE14" s="270"/>
      <c r="CF14" s="226"/>
      <c r="CG14" s="224"/>
      <c r="CH14" s="225"/>
      <c r="CI14" s="225"/>
      <c r="CJ14" s="225"/>
      <c r="CK14" s="226"/>
      <c r="CL14" s="224"/>
      <c r="CM14" s="225"/>
      <c r="CN14" s="225"/>
      <c r="CO14" s="226"/>
      <c r="CP14" s="224"/>
      <c r="CQ14" s="225"/>
      <c r="CR14" s="225"/>
      <c r="CS14" s="226"/>
      <c r="CT14" s="224"/>
      <c r="CU14" s="225"/>
      <c r="CV14" s="225"/>
      <c r="CW14" s="225"/>
      <c r="CX14" s="226"/>
      <c r="CY14" s="224"/>
      <c r="CZ14" s="225"/>
      <c r="DA14" s="225"/>
      <c r="DB14" s="226"/>
      <c r="DC14" s="224"/>
      <c r="DD14" s="225"/>
      <c r="DE14" s="225"/>
      <c r="DF14" s="225"/>
      <c r="DG14" s="257"/>
      <c r="DH14" s="225"/>
      <c r="DI14" s="225"/>
      <c r="DJ14" s="225"/>
      <c r="DK14" s="226"/>
      <c r="DL14" s="224"/>
      <c r="DM14" s="225"/>
      <c r="DN14" s="225"/>
      <c r="DO14" s="226"/>
      <c r="DP14" s="224"/>
      <c r="DQ14" s="225"/>
      <c r="DR14" s="225"/>
      <c r="DS14" s="226"/>
      <c r="DT14" s="224"/>
      <c r="DU14" s="225"/>
      <c r="DV14" s="225"/>
      <c r="DW14" s="225"/>
      <c r="DX14" s="226"/>
      <c r="DY14" s="224"/>
      <c r="DZ14" s="225"/>
      <c r="EA14" s="225"/>
      <c r="EB14" s="226"/>
      <c r="EC14" s="224"/>
      <c r="ED14" s="225"/>
      <c r="EE14" s="225"/>
      <c r="EF14" s="226"/>
      <c r="EG14" s="224"/>
      <c r="EH14" s="225"/>
      <c r="EI14" s="225"/>
      <c r="EJ14" s="225"/>
      <c r="EK14" s="226"/>
    </row>
    <row r="15" spans="1:157" s="220" customFormat="1" ht="9" customHeight="1">
      <c r="B15" s="246" t="s">
        <v>192</v>
      </c>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48"/>
      <c r="BC15" s="224"/>
      <c r="BD15" s="225"/>
      <c r="BE15" s="225"/>
      <c r="BF15" s="226"/>
      <c r="BG15" s="224"/>
      <c r="BH15" s="225"/>
      <c r="BI15" s="225"/>
      <c r="BJ15" s="225"/>
      <c r="BK15" s="226"/>
      <c r="BL15" s="224"/>
      <c r="BM15" s="225"/>
      <c r="BN15" s="225"/>
      <c r="BO15" s="226"/>
      <c r="BP15" s="224"/>
      <c r="BQ15" s="225"/>
      <c r="BR15" s="225"/>
      <c r="BS15" s="226"/>
      <c r="BT15" s="224"/>
      <c r="BU15" s="225"/>
      <c r="BV15" s="225"/>
      <c r="BW15" s="225"/>
      <c r="BX15" s="226"/>
      <c r="BY15" s="224"/>
      <c r="BZ15" s="225"/>
      <c r="CA15" s="225"/>
      <c r="CB15" s="226"/>
      <c r="CC15" s="332"/>
      <c r="CD15" s="270"/>
      <c r="CE15" s="270"/>
      <c r="CF15" s="271"/>
      <c r="CG15" s="269"/>
      <c r="CH15" s="270"/>
      <c r="CI15" s="270"/>
      <c r="CJ15" s="270"/>
      <c r="CK15" s="271"/>
      <c r="CL15" s="269"/>
      <c r="CM15" s="270"/>
      <c r="CN15" s="270"/>
      <c r="CO15" s="271"/>
      <c r="CP15" s="269"/>
      <c r="CQ15" s="270"/>
      <c r="CR15" s="270"/>
      <c r="CS15" s="226"/>
      <c r="CT15" s="224"/>
      <c r="CU15" s="225"/>
      <c r="CV15" s="225"/>
      <c r="CW15" s="225"/>
      <c r="CX15" s="226"/>
      <c r="CY15" s="224"/>
      <c r="CZ15" s="225"/>
      <c r="DA15" s="225"/>
      <c r="DB15" s="226"/>
      <c r="DC15" s="224"/>
      <c r="DD15" s="225"/>
      <c r="DE15" s="225"/>
      <c r="DF15" s="225"/>
      <c r="DG15" s="257"/>
      <c r="DH15" s="225"/>
      <c r="DI15" s="225"/>
      <c r="DJ15" s="225"/>
      <c r="DK15" s="226"/>
      <c r="DL15" s="224"/>
      <c r="DM15" s="225"/>
      <c r="DN15" s="225"/>
      <c r="DO15" s="226"/>
      <c r="DP15" s="224"/>
      <c r="DQ15" s="225"/>
      <c r="DR15" s="225"/>
      <c r="DS15" s="226"/>
      <c r="DT15" s="224"/>
      <c r="DU15" s="225"/>
      <c r="DV15" s="225"/>
      <c r="DW15" s="225"/>
      <c r="DX15" s="226"/>
      <c r="DY15" s="224"/>
      <c r="DZ15" s="225"/>
      <c r="EA15" s="225"/>
      <c r="EB15" s="226"/>
      <c r="EC15" s="224"/>
      <c r="ED15" s="225"/>
      <c r="EE15" s="225"/>
      <c r="EF15" s="226"/>
      <c r="EG15" s="224"/>
      <c r="EH15" s="225"/>
      <c r="EI15" s="225"/>
      <c r="EJ15" s="225"/>
      <c r="EK15" s="226"/>
    </row>
    <row r="16" spans="1:157" s="220" customFormat="1" ht="9" customHeight="1">
      <c r="B16" s="246" t="s">
        <v>190</v>
      </c>
      <c r="C16" s="247"/>
      <c r="D16" s="247"/>
      <c r="E16" s="247"/>
      <c r="F16" s="247"/>
      <c r="G16" s="247"/>
      <c r="H16" s="247"/>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48"/>
      <c r="BC16" s="224"/>
      <c r="BD16" s="225"/>
      <c r="BE16" s="225"/>
      <c r="BF16" s="226"/>
      <c r="BG16" s="224"/>
      <c r="BH16" s="225"/>
      <c r="BI16" s="225"/>
      <c r="BJ16" s="225"/>
      <c r="BK16" s="226"/>
      <c r="BL16" s="224"/>
      <c r="BM16" s="225"/>
      <c r="BN16" s="225"/>
      <c r="BO16" s="226"/>
      <c r="BP16" s="224"/>
      <c r="BQ16" s="225"/>
      <c r="BR16" s="225"/>
      <c r="BS16" s="226"/>
      <c r="BT16" s="224"/>
      <c r="BU16" s="225"/>
      <c r="BV16" s="225"/>
      <c r="BW16" s="225"/>
      <c r="BX16" s="226"/>
      <c r="BY16" s="224"/>
      <c r="BZ16" s="225"/>
      <c r="CA16" s="225"/>
      <c r="CB16" s="226"/>
      <c r="CC16" s="239"/>
      <c r="CD16" s="235"/>
      <c r="CE16" s="270"/>
      <c r="CF16" s="271"/>
      <c r="CG16" s="269"/>
      <c r="CH16" s="270"/>
      <c r="CI16" s="270"/>
      <c r="CJ16" s="270"/>
      <c r="CK16" s="271"/>
      <c r="CL16" s="269"/>
      <c r="CM16" s="270"/>
      <c r="CN16" s="270"/>
      <c r="CO16" s="271"/>
      <c r="CP16" s="269"/>
      <c r="CQ16" s="270"/>
      <c r="CR16" s="270"/>
      <c r="CS16" s="226"/>
      <c r="CT16" s="224"/>
      <c r="CU16" s="225"/>
      <c r="CV16" s="225"/>
      <c r="CW16" s="225"/>
      <c r="CX16" s="226"/>
      <c r="CY16" s="224"/>
      <c r="CZ16" s="225"/>
      <c r="DA16" s="225"/>
      <c r="DB16" s="226"/>
      <c r="DC16" s="224"/>
      <c r="DD16" s="225"/>
      <c r="DE16" s="225"/>
      <c r="DF16" s="225"/>
      <c r="DG16" s="257"/>
      <c r="DH16" s="225"/>
      <c r="DI16" s="225"/>
      <c r="DJ16" s="225"/>
      <c r="DK16" s="226"/>
      <c r="DL16" s="224"/>
      <c r="DM16" s="225"/>
      <c r="DN16" s="225"/>
      <c r="DO16" s="226"/>
      <c r="DP16" s="224"/>
      <c r="DQ16" s="225"/>
      <c r="DR16" s="225"/>
      <c r="DS16" s="226"/>
      <c r="DT16" s="224"/>
      <c r="DU16" s="225"/>
      <c r="DV16" s="225"/>
      <c r="DW16" s="225"/>
      <c r="DX16" s="226"/>
      <c r="DY16" s="224"/>
      <c r="DZ16" s="225"/>
      <c r="EA16" s="225"/>
      <c r="EB16" s="226"/>
      <c r="EC16" s="224"/>
      <c r="ED16" s="225"/>
      <c r="EE16" s="225"/>
      <c r="EF16" s="226"/>
      <c r="EG16" s="224"/>
      <c r="EH16" s="225"/>
      <c r="EI16" s="225"/>
      <c r="EJ16" s="225"/>
      <c r="EK16" s="226"/>
    </row>
    <row r="17" spans="1:151" s="220" customFormat="1" ht="9" customHeight="1">
      <c r="B17" s="246" t="s">
        <v>191</v>
      </c>
      <c r="C17" s="247"/>
      <c r="D17" s="247"/>
      <c r="E17" s="247"/>
      <c r="F17" s="247"/>
      <c r="G17" s="247"/>
      <c r="H17" s="247"/>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7"/>
      <c r="AP17" s="247"/>
      <c r="AQ17" s="247"/>
      <c r="AR17" s="247"/>
      <c r="AS17" s="247"/>
      <c r="AT17" s="247"/>
      <c r="AU17" s="247"/>
      <c r="AV17" s="247"/>
      <c r="AW17" s="247"/>
      <c r="AX17" s="247"/>
      <c r="AY17" s="247"/>
      <c r="AZ17" s="247"/>
      <c r="BA17" s="247"/>
      <c r="BB17" s="248"/>
      <c r="BC17" s="224"/>
      <c r="BD17" s="225"/>
      <c r="BE17" s="225"/>
      <c r="BF17" s="226"/>
      <c r="BG17" s="224"/>
      <c r="BH17" s="225"/>
      <c r="BI17" s="225"/>
      <c r="BJ17" s="225"/>
      <c r="BK17" s="226"/>
      <c r="BL17" s="224"/>
      <c r="BM17" s="225"/>
      <c r="BN17" s="225"/>
      <c r="BO17" s="226"/>
      <c r="BP17" s="224"/>
      <c r="BQ17" s="225"/>
      <c r="BR17" s="225"/>
      <c r="BS17" s="226"/>
      <c r="BT17" s="224"/>
      <c r="BU17" s="225"/>
      <c r="BV17" s="225"/>
      <c r="BW17" s="225"/>
      <c r="BX17" s="226"/>
      <c r="BY17" s="224"/>
      <c r="BZ17" s="225"/>
      <c r="CA17" s="225"/>
      <c r="CB17" s="226"/>
      <c r="CC17" s="324"/>
      <c r="CD17" s="323"/>
      <c r="CE17" s="323"/>
      <c r="CF17" s="321"/>
      <c r="CG17" s="324"/>
      <c r="CH17" s="323"/>
      <c r="CI17" s="323"/>
      <c r="CJ17" s="323"/>
      <c r="CK17" s="271"/>
      <c r="CL17" s="269"/>
      <c r="CM17" s="270"/>
      <c r="CN17" s="270"/>
      <c r="CO17" s="271"/>
      <c r="CP17" s="269"/>
      <c r="CQ17" s="270"/>
      <c r="CR17" s="270"/>
      <c r="CS17" s="226"/>
      <c r="CT17" s="224"/>
      <c r="CU17" s="225"/>
      <c r="CV17" s="225"/>
      <c r="CW17" s="225"/>
      <c r="CX17" s="226"/>
      <c r="CY17" s="224"/>
      <c r="CZ17" s="225"/>
      <c r="DA17" s="225"/>
      <c r="DB17" s="226"/>
      <c r="DC17" s="224"/>
      <c r="DD17" s="225"/>
      <c r="DE17" s="225"/>
      <c r="DF17" s="225"/>
      <c r="DG17" s="257"/>
      <c r="DH17" s="225"/>
      <c r="DI17" s="225"/>
      <c r="DJ17" s="225"/>
      <c r="DK17" s="226"/>
      <c r="DL17" s="224"/>
      <c r="DM17" s="225"/>
      <c r="DN17" s="225"/>
      <c r="DO17" s="226"/>
      <c r="DP17" s="224"/>
      <c r="DQ17" s="225"/>
      <c r="DR17" s="225"/>
      <c r="DS17" s="226"/>
      <c r="DT17" s="224"/>
      <c r="DU17" s="225"/>
      <c r="DV17" s="225"/>
      <c r="DW17" s="225"/>
      <c r="DX17" s="226"/>
      <c r="DY17" s="224"/>
      <c r="DZ17" s="225"/>
      <c r="EA17" s="225"/>
      <c r="EB17" s="226"/>
      <c r="EC17" s="224"/>
      <c r="ED17" s="225"/>
      <c r="EE17" s="225"/>
      <c r="EF17" s="226"/>
      <c r="EG17" s="224"/>
      <c r="EH17" s="225"/>
      <c r="EI17" s="225"/>
      <c r="EJ17" s="225"/>
      <c r="EK17" s="226"/>
      <c r="EU17" s="244"/>
    </row>
    <row r="18" spans="1:151">
      <c r="A18"/>
      <c r="B18" s="249" t="s">
        <v>201</v>
      </c>
      <c r="C18" s="265"/>
      <c r="D18" s="265"/>
      <c r="E18" s="265"/>
      <c r="F18" s="265"/>
      <c r="G18" s="265"/>
      <c r="H18" s="265"/>
      <c r="I18" s="265"/>
      <c r="J18" s="265"/>
      <c r="K18" s="265"/>
      <c r="L18" s="265"/>
      <c r="M18" s="265"/>
      <c r="N18" s="265"/>
      <c r="O18" s="265"/>
      <c r="P18" s="265"/>
      <c r="Q18" s="265"/>
      <c r="R18" s="265"/>
      <c r="S18" s="265"/>
      <c r="T18" s="265"/>
      <c r="U18" s="265"/>
      <c r="V18" s="265"/>
      <c r="W18" s="265"/>
      <c r="X18" s="265"/>
      <c r="Y18" s="265"/>
      <c r="Z18" s="265"/>
      <c r="AA18" s="265"/>
      <c r="AB18" s="265"/>
      <c r="AC18" s="265"/>
      <c r="AD18" s="265"/>
      <c r="AE18" s="265"/>
      <c r="AF18" s="265"/>
      <c r="AG18" s="265"/>
      <c r="AH18" s="265"/>
      <c r="AI18" s="265"/>
      <c r="AJ18" s="265"/>
      <c r="AK18" s="265"/>
      <c r="AL18" s="265"/>
      <c r="AM18" s="265"/>
      <c r="AN18" s="265"/>
      <c r="AO18" s="265"/>
      <c r="AP18" s="265"/>
      <c r="AQ18" s="265"/>
      <c r="AR18" s="265"/>
      <c r="AS18" s="265"/>
      <c r="AT18" s="265"/>
      <c r="AU18" s="265"/>
      <c r="AV18" s="265"/>
      <c r="AW18" s="265"/>
      <c r="AX18" s="265"/>
      <c r="AY18" s="265"/>
      <c r="AZ18" s="265"/>
      <c r="BA18" s="265"/>
      <c r="BB18" s="251" t="s">
        <v>233</v>
      </c>
      <c r="BC18" s="266"/>
      <c r="BD18" s="265"/>
      <c r="BE18" s="265"/>
      <c r="BF18" s="265"/>
      <c r="BG18" s="265"/>
      <c r="BH18" s="265"/>
      <c r="BI18" s="265"/>
      <c r="BJ18" s="265"/>
      <c r="BK18" s="265"/>
      <c r="BL18" s="265"/>
      <c r="BM18" s="265"/>
      <c r="BN18" s="265"/>
      <c r="BO18" s="265"/>
      <c r="BP18" s="265"/>
      <c r="BQ18" s="265"/>
      <c r="BR18" s="265"/>
      <c r="BS18" s="265"/>
      <c r="BT18" s="265"/>
      <c r="BU18" s="265"/>
      <c r="BV18" s="265"/>
      <c r="BW18" s="265"/>
      <c r="BX18" s="265"/>
      <c r="BY18" s="265"/>
      <c r="BZ18" s="265"/>
      <c r="CA18" s="265"/>
      <c r="CB18" s="265"/>
      <c r="CC18" s="265"/>
      <c r="CD18" s="265"/>
      <c r="CE18" s="265"/>
      <c r="CF18" s="265"/>
      <c r="CG18" s="265"/>
      <c r="CH18" s="265"/>
      <c r="CI18" s="265"/>
      <c r="CJ18" s="265"/>
      <c r="CK18" s="265"/>
      <c r="CL18" s="265"/>
      <c r="CM18" s="265"/>
      <c r="CN18" s="265"/>
      <c r="CO18" s="265"/>
      <c r="CP18" s="265"/>
      <c r="CQ18" s="265"/>
      <c r="CR18" s="265"/>
      <c r="CS18" s="265"/>
      <c r="CT18" s="265"/>
      <c r="CU18" s="265"/>
      <c r="CV18" s="265"/>
      <c r="CW18" s="265"/>
      <c r="CX18" s="265"/>
      <c r="CY18" s="265"/>
      <c r="CZ18" s="265"/>
      <c r="DA18" s="265"/>
      <c r="DB18" s="265"/>
      <c r="DC18" s="265"/>
      <c r="DD18" s="265"/>
      <c r="DE18" s="265"/>
      <c r="DF18" s="265"/>
      <c r="DG18" s="267"/>
      <c r="DH18" s="265"/>
      <c r="DI18" s="265"/>
      <c r="DJ18" s="265"/>
      <c r="DK18" s="265"/>
      <c r="DL18" s="265"/>
      <c r="DM18" s="265"/>
      <c r="DN18" s="265"/>
      <c r="DO18" s="265"/>
      <c r="DP18" s="265"/>
      <c r="DQ18" s="265"/>
      <c r="DR18" s="265"/>
      <c r="DS18" s="265"/>
      <c r="DT18" s="265"/>
      <c r="DU18" s="265"/>
      <c r="DV18" s="265"/>
      <c r="DW18" s="265"/>
      <c r="DX18" s="265"/>
      <c r="DY18" s="265"/>
      <c r="DZ18" s="265"/>
      <c r="EA18" s="265"/>
      <c r="EB18" s="265"/>
      <c r="EC18" s="265"/>
      <c r="ED18" s="265"/>
      <c r="EE18" s="265"/>
      <c r="EF18" s="265"/>
      <c r="EG18" s="265"/>
      <c r="EH18" s="265"/>
      <c r="EI18" s="265"/>
      <c r="EJ18" s="265"/>
      <c r="EK18" s="268"/>
    </row>
    <row r="19" spans="1:151" s="220" customFormat="1" ht="9" customHeight="1">
      <c r="B19" s="246" t="s">
        <v>220</v>
      </c>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8"/>
      <c r="BC19" s="224"/>
      <c r="BD19" s="225"/>
      <c r="BE19" s="225"/>
      <c r="BF19" s="226"/>
      <c r="BG19" s="224"/>
      <c r="BH19" s="225"/>
      <c r="BI19" s="225"/>
      <c r="BJ19" s="225"/>
      <c r="BK19" s="226"/>
      <c r="BL19" s="224"/>
      <c r="BM19" s="225"/>
      <c r="BN19" s="225"/>
      <c r="BO19" s="226"/>
      <c r="BP19" s="224"/>
      <c r="BQ19" s="270"/>
      <c r="BR19" s="270"/>
      <c r="BS19" s="271"/>
      <c r="BT19" s="269"/>
      <c r="BU19" s="270" t="s">
        <v>227</v>
      </c>
      <c r="BV19" s="270"/>
      <c r="BW19" s="270"/>
      <c r="BX19" s="271"/>
      <c r="BY19" s="269"/>
      <c r="BZ19" s="270"/>
      <c r="CA19" s="270"/>
      <c r="CB19" s="271"/>
      <c r="CC19" s="224"/>
      <c r="CD19" s="225"/>
      <c r="CE19" s="225"/>
      <c r="CF19" s="226"/>
      <c r="CG19" s="225"/>
      <c r="CH19" s="225"/>
      <c r="CI19" s="225"/>
      <c r="CJ19" s="225"/>
      <c r="CK19" s="226"/>
      <c r="CL19" s="225"/>
      <c r="CM19" s="225"/>
      <c r="CN19" s="225"/>
      <c r="CO19" s="226"/>
      <c r="CP19" s="224"/>
      <c r="CQ19" s="225"/>
      <c r="CR19" s="225"/>
      <c r="CS19" s="226"/>
      <c r="CT19" s="224"/>
      <c r="CU19" s="225"/>
      <c r="CV19" s="225"/>
      <c r="CW19" s="225"/>
      <c r="CX19" s="226"/>
      <c r="CY19" s="224"/>
      <c r="CZ19" s="225"/>
      <c r="DA19" s="225"/>
      <c r="DB19" s="226"/>
      <c r="DC19" s="224"/>
      <c r="DD19" s="225"/>
      <c r="DE19" s="225"/>
      <c r="DF19" s="225"/>
      <c r="DG19" s="257"/>
      <c r="DH19" s="225"/>
      <c r="DI19" s="225"/>
      <c r="DJ19" s="225"/>
      <c r="DK19" s="226"/>
      <c r="DL19" s="224"/>
      <c r="DM19" s="225"/>
      <c r="DN19" s="225"/>
      <c r="DO19" s="226"/>
      <c r="DP19" s="224"/>
      <c r="DQ19" s="225"/>
      <c r="DR19" s="225"/>
      <c r="DS19" s="226"/>
      <c r="DT19" s="224"/>
      <c r="DU19" s="225"/>
      <c r="DV19" s="225"/>
      <c r="DW19" s="225"/>
      <c r="DX19" s="226"/>
      <c r="DY19" s="224"/>
      <c r="DZ19" s="225"/>
      <c r="EA19" s="225"/>
      <c r="EB19" s="226"/>
      <c r="EC19" s="224"/>
      <c r="ED19" s="225"/>
      <c r="EE19" s="225"/>
      <c r="EF19" s="226"/>
      <c r="EG19" s="224"/>
      <c r="EH19" s="225"/>
      <c r="EI19" s="225"/>
      <c r="EJ19" s="225"/>
      <c r="EK19" s="226"/>
    </row>
    <row r="20" spans="1:151" s="220" customFormat="1" ht="9" customHeight="1">
      <c r="B20" s="246" t="s">
        <v>53</v>
      </c>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8"/>
      <c r="BC20" s="224"/>
      <c r="BD20" s="225"/>
      <c r="BE20" s="225"/>
      <c r="BF20" s="226"/>
      <c r="BG20" s="224"/>
      <c r="BH20" s="225"/>
      <c r="BI20" s="225"/>
      <c r="BJ20" s="225"/>
      <c r="BK20" s="226"/>
      <c r="BL20" s="224"/>
      <c r="BM20" s="225"/>
      <c r="BN20" s="225"/>
      <c r="BO20" s="226"/>
      <c r="BP20" s="224"/>
      <c r="BQ20" s="270"/>
      <c r="BR20" s="270"/>
      <c r="BS20" s="271"/>
      <c r="BT20" s="269"/>
      <c r="BU20" s="270" t="s">
        <v>227</v>
      </c>
      <c r="BV20" s="270"/>
      <c r="BW20" s="270"/>
      <c r="BX20" s="271"/>
      <c r="BY20" s="269"/>
      <c r="BZ20" s="270"/>
      <c r="CA20" s="270"/>
      <c r="CB20" s="271"/>
      <c r="CC20" s="225"/>
      <c r="CD20" s="225"/>
      <c r="CE20" s="225"/>
      <c r="CF20" s="226"/>
      <c r="CG20" s="225"/>
      <c r="CH20" s="225"/>
      <c r="CI20" s="225"/>
      <c r="CJ20" s="225"/>
      <c r="CK20" s="226"/>
      <c r="CL20" s="225"/>
      <c r="CM20" s="225"/>
      <c r="CN20" s="225"/>
      <c r="CO20" s="226"/>
      <c r="CP20" s="224"/>
      <c r="CQ20" s="225"/>
      <c r="CR20" s="225"/>
      <c r="CS20" s="226"/>
      <c r="CT20" s="224"/>
      <c r="CU20" s="225"/>
      <c r="CV20" s="225"/>
      <c r="CW20" s="225"/>
      <c r="CX20" s="226"/>
      <c r="CY20" s="224"/>
      <c r="CZ20" s="225"/>
      <c r="DA20" s="225"/>
      <c r="DB20" s="226"/>
      <c r="DC20" s="224"/>
      <c r="DD20" s="225"/>
      <c r="DE20" s="225"/>
      <c r="DF20" s="225"/>
      <c r="DG20" s="257"/>
      <c r="DH20" s="225"/>
      <c r="DI20" s="225"/>
      <c r="DJ20" s="225"/>
      <c r="DK20" s="226"/>
      <c r="DL20" s="224"/>
      <c r="DM20" s="225"/>
      <c r="DN20" s="225"/>
      <c r="DO20" s="226"/>
      <c r="DP20" s="224"/>
      <c r="DQ20" s="225"/>
      <c r="DR20" s="225"/>
      <c r="DS20" s="226"/>
      <c r="DT20" s="224"/>
      <c r="DU20" s="225"/>
      <c r="DV20" s="225"/>
      <c r="DW20" s="225"/>
      <c r="DX20" s="226"/>
      <c r="DY20" s="224"/>
      <c r="DZ20" s="225"/>
      <c r="EA20" s="225"/>
      <c r="EB20" s="226"/>
      <c r="EC20" s="224"/>
      <c r="ED20" s="225"/>
      <c r="EE20" s="225"/>
      <c r="EF20" s="226"/>
      <c r="EG20" s="224"/>
      <c r="EH20" s="225"/>
      <c r="EI20" s="225"/>
      <c r="EJ20" s="225"/>
      <c r="EK20" s="226"/>
    </row>
    <row r="21" spans="1:151" s="220" customFormat="1" ht="9" customHeight="1">
      <c r="B21" s="246" t="s">
        <v>196</v>
      </c>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8"/>
      <c r="BC21" s="224"/>
      <c r="BD21" s="225"/>
      <c r="BE21" s="225"/>
      <c r="BF21" s="226"/>
      <c r="BG21" s="224"/>
      <c r="BH21" s="225"/>
      <c r="BI21" s="225"/>
      <c r="BJ21" s="225"/>
      <c r="BK21" s="226"/>
      <c r="BL21" s="224"/>
      <c r="BM21" s="225"/>
      <c r="BN21" s="225"/>
      <c r="BO21" s="226"/>
      <c r="BP21" s="224"/>
      <c r="BQ21" s="225"/>
      <c r="BR21" s="225"/>
      <c r="BS21" s="226"/>
      <c r="BT21" s="224"/>
      <c r="BU21" s="225"/>
      <c r="BV21" s="270"/>
      <c r="BW21" s="270"/>
      <c r="BX21" s="271"/>
      <c r="BY21" s="269"/>
      <c r="BZ21" s="232"/>
      <c r="CA21" s="232"/>
      <c r="CB21" s="230"/>
      <c r="CC21" s="231"/>
      <c r="CD21" s="232"/>
      <c r="CE21" s="232"/>
      <c r="CF21" s="230"/>
      <c r="CG21" s="231"/>
      <c r="CH21" s="270"/>
      <c r="CI21" s="270"/>
      <c r="CJ21" s="270"/>
      <c r="CK21" s="271"/>
      <c r="CL21" s="269"/>
      <c r="CM21" s="225"/>
      <c r="CN21" s="225"/>
      <c r="CO21" s="226"/>
      <c r="CP21" s="224"/>
      <c r="CQ21" s="225"/>
      <c r="CR21" s="225"/>
      <c r="CS21" s="226"/>
      <c r="CT21" s="224"/>
      <c r="CU21" s="225"/>
      <c r="CV21" s="225"/>
      <c r="CW21" s="225"/>
      <c r="CX21" s="226"/>
      <c r="CY21" s="224"/>
      <c r="CZ21" s="225"/>
      <c r="DA21" s="225"/>
      <c r="DB21" s="226"/>
      <c r="DC21" s="224"/>
      <c r="DD21" s="225"/>
      <c r="DE21" s="225"/>
      <c r="DF21" s="225"/>
      <c r="DG21" s="257"/>
      <c r="DH21" s="225"/>
      <c r="DI21" s="225"/>
      <c r="DJ21" s="225"/>
      <c r="DK21" s="226"/>
      <c r="DL21" s="224"/>
      <c r="DM21" s="225"/>
      <c r="DN21" s="225"/>
      <c r="DO21" s="226"/>
      <c r="DP21" s="224"/>
      <c r="DQ21" s="225"/>
      <c r="DR21" s="225"/>
      <c r="DS21" s="226"/>
      <c r="DT21" s="224"/>
      <c r="DU21" s="225"/>
      <c r="DV21" s="225"/>
      <c r="DW21" s="225"/>
      <c r="DX21" s="226"/>
      <c r="DY21" s="224"/>
      <c r="DZ21" s="225"/>
      <c r="EA21" s="225"/>
      <c r="EB21" s="226"/>
      <c r="EC21" s="224"/>
      <c r="ED21" s="225"/>
      <c r="EE21" s="225"/>
      <c r="EF21" s="226"/>
      <c r="EG21" s="224"/>
      <c r="EH21" s="225"/>
      <c r="EI21" s="225"/>
      <c r="EJ21" s="225"/>
      <c r="EK21" s="226"/>
      <c r="EM21" s="220" t="s">
        <v>259</v>
      </c>
    </row>
    <row r="22" spans="1:151" s="220" customFormat="1" ht="9" customHeight="1">
      <c r="B22" s="246" t="s">
        <v>197</v>
      </c>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8"/>
      <c r="BC22" s="224"/>
      <c r="BD22" s="225"/>
      <c r="BE22" s="225"/>
      <c r="BF22" s="226"/>
      <c r="BG22" s="224"/>
      <c r="BH22" s="225"/>
      <c r="BI22" s="225"/>
      <c r="BJ22" s="225"/>
      <c r="BK22" s="226"/>
      <c r="BL22" s="224"/>
      <c r="BM22" s="225"/>
      <c r="BN22" s="225"/>
      <c r="BO22" s="226"/>
      <c r="BP22" s="224"/>
      <c r="BQ22" s="225"/>
      <c r="BR22" s="225"/>
      <c r="BS22" s="226"/>
      <c r="BT22" s="224"/>
      <c r="BU22" s="225"/>
      <c r="BV22" s="225"/>
      <c r="BW22" s="270"/>
      <c r="BX22" s="271"/>
      <c r="BY22" s="269"/>
      <c r="BZ22" s="270"/>
      <c r="CA22" s="232"/>
      <c r="CB22" s="230"/>
      <c r="CC22" s="231"/>
      <c r="CD22" s="232"/>
      <c r="CE22" s="272"/>
      <c r="CF22" s="230"/>
      <c r="CG22" s="272"/>
      <c r="CH22" s="272"/>
      <c r="CI22" s="270"/>
      <c r="CJ22" s="270"/>
      <c r="CK22" s="226"/>
      <c r="CL22" s="224"/>
      <c r="CM22" s="225"/>
      <c r="CN22" s="225"/>
      <c r="CO22" s="226"/>
      <c r="CP22" s="224"/>
      <c r="CQ22" s="225"/>
      <c r="CR22" s="225"/>
      <c r="CS22" s="226"/>
      <c r="CT22" s="224"/>
      <c r="CU22" s="225"/>
      <c r="CV22" s="225"/>
      <c r="CW22" s="225"/>
      <c r="CX22" s="226"/>
      <c r="CY22" s="224"/>
      <c r="CZ22" s="225"/>
      <c r="DA22" s="225"/>
      <c r="DB22" s="226"/>
      <c r="DC22" s="224"/>
      <c r="DD22" s="225"/>
      <c r="DE22" s="225"/>
      <c r="DF22" s="225"/>
      <c r="DG22" s="257"/>
      <c r="DH22" s="225"/>
      <c r="DI22" s="225"/>
      <c r="DJ22" s="225"/>
      <c r="DK22" s="226"/>
      <c r="DL22" s="224"/>
      <c r="DM22" s="225"/>
      <c r="DN22" s="225"/>
      <c r="DO22" s="226"/>
      <c r="DP22" s="224"/>
      <c r="DQ22" s="225"/>
      <c r="DR22" s="225"/>
      <c r="DS22" s="226"/>
      <c r="DT22" s="224"/>
      <c r="DU22" s="225"/>
      <c r="DV22" s="225"/>
      <c r="DW22" s="225"/>
      <c r="DX22" s="226"/>
      <c r="DY22" s="224"/>
      <c r="DZ22" s="225"/>
      <c r="EA22" s="225"/>
      <c r="EB22" s="226"/>
      <c r="EC22" s="224"/>
      <c r="ED22" s="225"/>
      <c r="EE22" s="225"/>
      <c r="EF22" s="226"/>
      <c r="EG22" s="224"/>
      <c r="EH22" s="225"/>
      <c r="EI22" s="225"/>
      <c r="EJ22" s="225"/>
      <c r="EK22" s="226"/>
    </row>
    <row r="23" spans="1:151" s="220" customFormat="1" ht="9" customHeight="1">
      <c r="B23" s="246" t="s">
        <v>63</v>
      </c>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8"/>
      <c r="BC23" s="224"/>
      <c r="BD23" s="225"/>
      <c r="BE23" s="225"/>
      <c r="BF23" s="226"/>
      <c r="BG23" s="224"/>
      <c r="BH23" s="225"/>
      <c r="BI23" s="225"/>
      <c r="BJ23" s="225"/>
      <c r="BK23" s="226"/>
      <c r="BL23" s="224"/>
      <c r="BM23" s="225"/>
      <c r="BN23" s="225"/>
      <c r="BO23" s="226"/>
      <c r="BP23" s="224"/>
      <c r="BQ23" s="225"/>
      <c r="BR23" s="225"/>
      <c r="BS23" s="226"/>
      <c r="BT23" s="224"/>
      <c r="BU23" s="225"/>
      <c r="BV23" s="225"/>
      <c r="BW23" s="225"/>
      <c r="BX23" s="226"/>
      <c r="BY23" s="224"/>
      <c r="BZ23" s="225"/>
      <c r="CA23" s="225"/>
      <c r="CB23" s="226"/>
      <c r="CC23" s="224"/>
      <c r="CD23" s="225"/>
      <c r="CE23" s="270"/>
      <c r="CF23" s="271"/>
      <c r="CG23" s="269"/>
      <c r="CH23" s="270">
        <v>1</v>
      </c>
      <c r="CI23" s="273">
        <v>1</v>
      </c>
      <c r="CJ23" s="273">
        <v>1</v>
      </c>
      <c r="CK23" s="271">
        <v>1</v>
      </c>
      <c r="CL23" s="269">
        <v>1</v>
      </c>
      <c r="CM23" s="276">
        <v>1</v>
      </c>
      <c r="CN23" s="276">
        <v>1</v>
      </c>
      <c r="CO23" s="277">
        <v>1</v>
      </c>
      <c r="CP23" s="270">
        <v>1</v>
      </c>
      <c r="CQ23" s="270">
        <v>1</v>
      </c>
      <c r="CR23" s="270">
        <v>1</v>
      </c>
      <c r="CS23" s="271">
        <v>1</v>
      </c>
      <c r="CT23" s="269"/>
      <c r="CU23" s="270"/>
      <c r="CV23" s="225"/>
      <c r="CW23" s="225"/>
      <c r="CX23" s="226"/>
      <c r="CY23" s="224"/>
      <c r="CZ23" s="225"/>
      <c r="DA23" s="225"/>
      <c r="DB23" s="226"/>
      <c r="DC23" s="224"/>
      <c r="DD23" s="225"/>
      <c r="DE23" s="225"/>
      <c r="DF23" s="225"/>
      <c r="DG23" s="257"/>
      <c r="DH23" s="225"/>
      <c r="DI23" s="225"/>
      <c r="DJ23" s="225"/>
      <c r="DK23" s="226"/>
      <c r="DL23" s="224"/>
      <c r="DM23" s="225"/>
      <c r="DN23" s="225"/>
      <c r="DO23" s="226"/>
      <c r="DP23" s="224"/>
      <c r="DQ23" s="225"/>
      <c r="DR23" s="225"/>
      <c r="DS23" s="226"/>
      <c r="DT23" s="224"/>
      <c r="DU23" s="225"/>
      <c r="DV23" s="225"/>
      <c r="DW23" s="225"/>
      <c r="DX23" s="226"/>
      <c r="DY23" s="224"/>
      <c r="DZ23" s="225"/>
      <c r="EA23" s="225"/>
      <c r="EB23" s="226"/>
      <c r="EC23" s="224"/>
      <c r="ED23" s="225"/>
      <c r="EE23" s="225"/>
      <c r="EF23" s="226"/>
      <c r="EG23" s="224"/>
      <c r="EH23" s="225"/>
      <c r="EI23" s="225"/>
      <c r="EJ23" s="225"/>
      <c r="EK23" s="226"/>
    </row>
    <row r="24" spans="1:151" s="220" customFormat="1" ht="9" customHeight="1">
      <c r="B24" s="246" t="s">
        <v>278</v>
      </c>
      <c r="C24" s="247"/>
      <c r="D24" s="247"/>
      <c r="E24" s="247"/>
      <c r="F24" s="247"/>
      <c r="G24" s="247"/>
      <c r="H24" s="247"/>
      <c r="I24" s="247"/>
      <c r="J24" s="247"/>
      <c r="K24" s="247"/>
      <c r="L24" s="247"/>
      <c r="M24" s="247"/>
      <c r="N24" s="247"/>
      <c r="O24" s="247"/>
      <c r="P24" s="247"/>
      <c r="Q24" s="247"/>
      <c r="R24" s="247"/>
      <c r="S24" s="247"/>
      <c r="T24" s="247"/>
      <c r="U24" s="247"/>
      <c r="V24" s="247"/>
      <c r="W24" s="247"/>
      <c r="X24" s="247"/>
      <c r="Y24" s="247"/>
      <c r="Z24" s="247"/>
      <c r="AA24" s="247"/>
      <c r="AB24" s="247"/>
      <c r="AC24" s="247"/>
      <c r="AD24" s="247"/>
      <c r="AE24" s="247"/>
      <c r="AF24" s="247"/>
      <c r="AG24" s="247"/>
      <c r="AH24" s="247"/>
      <c r="AI24" s="247"/>
      <c r="AJ24" s="247"/>
      <c r="AK24" s="247"/>
      <c r="AL24" s="247"/>
      <c r="AM24" s="247"/>
      <c r="AN24" s="247"/>
      <c r="AO24" s="247"/>
      <c r="AP24" s="247"/>
      <c r="AQ24" s="247"/>
      <c r="AR24" s="247"/>
      <c r="AS24" s="247"/>
      <c r="AT24" s="247"/>
      <c r="AU24" s="247"/>
      <c r="AV24" s="247"/>
      <c r="AW24" s="247"/>
      <c r="AX24" s="247"/>
      <c r="AY24" s="247"/>
      <c r="AZ24" s="247"/>
      <c r="BA24" s="247"/>
      <c r="BB24" s="248"/>
      <c r="BC24" s="224"/>
      <c r="BD24" s="225"/>
      <c r="BE24" s="225"/>
      <c r="BF24" s="226"/>
      <c r="BG24" s="224"/>
      <c r="BH24" s="225"/>
      <c r="BI24" s="225"/>
      <c r="BJ24" s="225"/>
      <c r="BK24" s="226"/>
      <c r="BL24" s="224"/>
      <c r="BM24" s="225"/>
      <c r="BN24" s="225"/>
      <c r="BO24" s="226"/>
      <c r="BP24" s="224"/>
      <c r="BQ24" s="225"/>
      <c r="BR24" s="225"/>
      <c r="BS24" s="226"/>
      <c r="BT24" s="224"/>
      <c r="BU24" s="225"/>
      <c r="BV24" s="225"/>
      <c r="BW24" s="225"/>
      <c r="BX24" s="226"/>
      <c r="BY24" s="224"/>
      <c r="BZ24" s="225"/>
      <c r="CA24" s="225"/>
      <c r="CB24" s="226"/>
      <c r="CC24" s="224"/>
      <c r="CD24" s="225"/>
      <c r="CE24" s="270"/>
      <c r="CF24" s="271"/>
      <c r="CG24" s="324"/>
      <c r="CH24" s="323"/>
      <c r="CI24" s="323"/>
      <c r="CJ24" s="323"/>
      <c r="CK24" s="271"/>
      <c r="CL24" s="270"/>
      <c r="CM24" s="276"/>
      <c r="CN24" s="276"/>
      <c r="CO24" s="277"/>
      <c r="CP24" s="270"/>
      <c r="CQ24" s="270"/>
      <c r="CR24" s="270"/>
      <c r="CS24" s="271"/>
      <c r="CT24" s="270"/>
      <c r="CU24" s="270"/>
      <c r="CV24" s="225"/>
      <c r="CW24" s="225"/>
      <c r="CX24" s="226"/>
      <c r="CY24" s="224"/>
      <c r="CZ24" s="225"/>
      <c r="DA24" s="225"/>
      <c r="DB24" s="226"/>
      <c r="DC24" s="225"/>
      <c r="DD24" s="225"/>
      <c r="DE24" s="225"/>
      <c r="DF24" s="225"/>
      <c r="DG24" s="257"/>
      <c r="DH24" s="225"/>
      <c r="DI24" s="225"/>
      <c r="DJ24" s="225"/>
      <c r="DK24" s="226"/>
      <c r="DL24" s="224"/>
      <c r="DM24" s="225"/>
      <c r="DN24" s="225"/>
      <c r="DO24" s="226"/>
      <c r="DP24" s="224"/>
      <c r="DQ24" s="225"/>
      <c r="DR24" s="225"/>
      <c r="DS24" s="226"/>
      <c r="DT24" s="224"/>
      <c r="DU24" s="225"/>
      <c r="DV24" s="225"/>
      <c r="DW24" s="225"/>
      <c r="DX24" s="226"/>
      <c r="DY24" s="224"/>
      <c r="DZ24" s="225"/>
      <c r="EA24" s="225"/>
      <c r="EB24" s="226"/>
      <c r="EC24" s="224"/>
      <c r="ED24" s="225"/>
      <c r="EE24" s="225"/>
      <c r="EF24" s="226"/>
      <c r="EG24" s="224"/>
      <c r="EH24" s="225"/>
      <c r="EI24" s="225"/>
      <c r="EJ24" s="225"/>
      <c r="EK24" s="226"/>
    </row>
    <row r="25" spans="1:151" s="220" customFormat="1" ht="9" customHeight="1">
      <c r="B25" s="246" t="s">
        <v>192</v>
      </c>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8"/>
      <c r="BC25" s="224"/>
      <c r="BD25" s="225"/>
      <c r="BE25" s="225"/>
      <c r="BF25" s="226"/>
      <c r="BG25" s="224"/>
      <c r="BH25" s="225"/>
      <c r="BI25" s="225"/>
      <c r="BJ25" s="225"/>
      <c r="BK25" s="226"/>
      <c r="BL25" s="224"/>
      <c r="BM25" s="225"/>
      <c r="BN25" s="225"/>
      <c r="BO25" s="226"/>
      <c r="BP25" s="224"/>
      <c r="BQ25" s="225"/>
      <c r="BR25" s="225"/>
      <c r="BS25" s="226"/>
      <c r="BT25" s="224"/>
      <c r="BU25" s="225"/>
      <c r="BV25" s="225"/>
      <c r="BW25" s="225"/>
      <c r="BX25" s="226"/>
      <c r="BY25" s="224"/>
      <c r="BZ25" s="225"/>
      <c r="CA25" s="225"/>
      <c r="CB25" s="226"/>
      <c r="CC25" s="224"/>
      <c r="CD25" s="225"/>
      <c r="CE25" s="225"/>
      <c r="CF25" s="226"/>
      <c r="CG25" s="224"/>
      <c r="CH25" s="225"/>
      <c r="CI25" s="270"/>
      <c r="CJ25" s="270"/>
      <c r="CK25" s="240"/>
      <c r="CL25" s="270"/>
      <c r="CM25" s="270"/>
      <c r="CN25" s="283"/>
      <c r="CO25" s="271"/>
      <c r="CP25" s="270"/>
      <c r="CQ25" s="270"/>
      <c r="CR25" s="270"/>
      <c r="CS25" s="271"/>
      <c r="CT25" s="283"/>
      <c r="CU25" s="283"/>
      <c r="CV25" s="283"/>
      <c r="CW25" s="283"/>
      <c r="CX25" s="226"/>
      <c r="CY25" s="224"/>
      <c r="CZ25" s="225"/>
      <c r="DA25" s="225"/>
      <c r="DB25" s="226"/>
      <c r="DF25" s="225"/>
      <c r="DG25" s="257"/>
      <c r="DH25" s="225"/>
      <c r="DI25" s="225"/>
      <c r="DJ25" s="225"/>
      <c r="DK25" s="226"/>
      <c r="DL25" s="224"/>
      <c r="DM25" s="225"/>
      <c r="DN25" s="225"/>
      <c r="DO25" s="226"/>
      <c r="DP25" s="224"/>
      <c r="DQ25" s="225"/>
      <c r="DR25" s="225"/>
      <c r="DS25" s="226"/>
      <c r="DT25" s="224"/>
      <c r="DU25" s="225"/>
      <c r="DV25" s="225"/>
      <c r="DW25" s="225"/>
      <c r="DX25" s="226"/>
      <c r="DY25" s="224"/>
      <c r="DZ25" s="225"/>
      <c r="EA25" s="225"/>
      <c r="EB25" s="226"/>
      <c r="EC25" s="224"/>
      <c r="ED25" s="225"/>
      <c r="EE25" s="225"/>
      <c r="EF25" s="226"/>
      <c r="EG25" s="224"/>
      <c r="EH25" s="225"/>
      <c r="EI25" s="225"/>
      <c r="EJ25" s="225"/>
      <c r="EK25" s="226"/>
      <c r="EM25" s="220" t="s">
        <v>255</v>
      </c>
    </row>
    <row r="26" spans="1:151" s="220" customFormat="1" ht="9" customHeight="1">
      <c r="B26" s="246" t="s">
        <v>190</v>
      </c>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8"/>
      <c r="BC26" s="224"/>
      <c r="BD26" s="225"/>
      <c r="BE26" s="225"/>
      <c r="BF26" s="226"/>
      <c r="BG26" s="224"/>
      <c r="BH26" s="225"/>
      <c r="BI26" s="225"/>
      <c r="BJ26" s="225"/>
      <c r="BK26" s="226"/>
      <c r="BL26" s="224"/>
      <c r="BM26" s="225"/>
      <c r="BN26" s="225"/>
      <c r="BO26" s="226"/>
      <c r="BP26" s="224"/>
      <c r="BQ26" s="225"/>
      <c r="BR26" s="225"/>
      <c r="BS26" s="226"/>
      <c r="BT26" s="224"/>
      <c r="BU26" s="225"/>
      <c r="BV26" s="225"/>
      <c r="BW26" s="225"/>
      <c r="BX26" s="226"/>
      <c r="BY26" s="224"/>
      <c r="BZ26" s="225"/>
      <c r="CA26" s="225"/>
      <c r="CB26" s="226"/>
      <c r="CC26" s="224"/>
      <c r="CD26" s="225"/>
      <c r="CE26" s="225"/>
      <c r="CF26" s="226"/>
      <c r="CG26" s="224"/>
      <c r="CH26" s="225"/>
      <c r="CI26" s="270"/>
      <c r="CJ26" s="270"/>
      <c r="CK26" s="241"/>
      <c r="CL26" s="235"/>
      <c r="CM26" s="270"/>
      <c r="CN26" s="270"/>
      <c r="CO26" s="271"/>
      <c r="CP26" s="270"/>
      <c r="CQ26" s="270"/>
      <c r="CR26" s="270"/>
      <c r="CS26" s="271"/>
      <c r="CT26" s="283"/>
      <c r="CU26" s="283"/>
      <c r="CV26" s="283"/>
      <c r="CW26" s="283"/>
      <c r="CX26" s="226"/>
      <c r="CY26" s="224"/>
      <c r="CZ26" s="225"/>
      <c r="DA26" s="225"/>
      <c r="DB26" s="226"/>
      <c r="DF26" s="225"/>
      <c r="DG26" s="257"/>
      <c r="DH26" s="225"/>
      <c r="DI26" s="225"/>
      <c r="DJ26" s="225"/>
      <c r="DK26" s="226"/>
      <c r="DL26" s="224"/>
      <c r="DM26" s="225"/>
      <c r="DN26" s="225"/>
      <c r="DO26" s="226"/>
      <c r="DP26" s="224"/>
      <c r="DQ26" s="225"/>
      <c r="DR26" s="225"/>
      <c r="DS26" s="226"/>
      <c r="DT26" s="224"/>
      <c r="DU26" s="225"/>
      <c r="DV26" s="225"/>
      <c r="DW26" s="225"/>
      <c r="DX26" s="226"/>
      <c r="DY26" s="224"/>
      <c r="DZ26" s="225"/>
      <c r="EA26" s="225"/>
      <c r="EB26" s="226"/>
      <c r="EC26" s="224"/>
      <c r="ED26" s="225"/>
      <c r="EE26" s="225"/>
      <c r="EF26" s="226"/>
      <c r="EG26" s="224"/>
      <c r="EH26" s="225"/>
      <c r="EI26" s="225"/>
      <c r="EJ26" s="225"/>
      <c r="EK26" s="226"/>
    </row>
    <row r="27" spans="1:151" s="220" customFormat="1" ht="9" customHeight="1">
      <c r="B27" s="246" t="s">
        <v>191</v>
      </c>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8"/>
      <c r="BC27" s="224"/>
      <c r="BD27" s="225"/>
      <c r="BE27" s="225"/>
      <c r="BF27" s="226"/>
      <c r="BG27" s="224"/>
      <c r="BH27" s="225"/>
      <c r="BI27" s="225"/>
      <c r="BJ27" s="225"/>
      <c r="BK27" s="226"/>
      <c r="BL27" s="224"/>
      <c r="BM27" s="225"/>
      <c r="BN27" s="225"/>
      <c r="BO27" s="226"/>
      <c r="BP27" s="224"/>
      <c r="BQ27" s="225"/>
      <c r="BR27" s="225"/>
      <c r="BS27" s="226"/>
      <c r="BT27" s="224"/>
      <c r="BU27" s="225"/>
      <c r="BV27" s="225"/>
      <c r="BW27" s="225"/>
      <c r="BX27" s="226"/>
      <c r="BY27" s="224"/>
      <c r="BZ27" s="225"/>
      <c r="CA27" s="225"/>
      <c r="CB27" s="226"/>
      <c r="CC27" s="224"/>
      <c r="CD27" s="225"/>
      <c r="CE27" s="225"/>
      <c r="CF27" s="226"/>
      <c r="CG27" s="224"/>
      <c r="CH27" s="225"/>
      <c r="CI27" s="270"/>
      <c r="CJ27" s="270"/>
      <c r="CK27" s="321"/>
      <c r="CL27" s="323"/>
      <c r="CM27" s="323"/>
      <c r="CN27" s="323"/>
      <c r="CO27" s="321"/>
      <c r="CP27" s="323"/>
      <c r="CQ27" s="323"/>
      <c r="CR27" s="323"/>
      <c r="CS27" s="271"/>
      <c r="CT27" s="270"/>
      <c r="CU27" s="283"/>
      <c r="CV27" s="283"/>
      <c r="CW27" s="283"/>
      <c r="CX27" s="226"/>
      <c r="CY27" s="224"/>
      <c r="CZ27" s="225"/>
      <c r="DA27" s="225"/>
      <c r="DB27" s="226"/>
      <c r="DF27" s="225"/>
      <c r="DG27" s="257"/>
      <c r="DH27" s="225"/>
      <c r="DI27" s="225"/>
      <c r="DJ27" s="225"/>
      <c r="DK27" s="226"/>
      <c r="DL27" s="224"/>
      <c r="DM27" s="225"/>
      <c r="DN27" s="225"/>
      <c r="DO27" s="226"/>
      <c r="DP27" s="224"/>
      <c r="DQ27" s="225"/>
      <c r="DR27" s="225"/>
      <c r="DS27" s="226"/>
      <c r="DT27" s="224"/>
      <c r="DU27" s="225"/>
      <c r="DV27" s="225"/>
      <c r="DW27" s="225"/>
      <c r="DX27" s="226"/>
      <c r="DY27" s="224"/>
      <c r="DZ27" s="225"/>
      <c r="EA27" s="225"/>
      <c r="EB27" s="226"/>
      <c r="EC27" s="224"/>
      <c r="ED27" s="225"/>
      <c r="EE27" s="225"/>
      <c r="EF27" s="226"/>
      <c r="EG27" s="224"/>
      <c r="EH27" s="225"/>
      <c r="EI27" s="225"/>
      <c r="EJ27" s="225"/>
      <c r="EK27" s="226"/>
    </row>
    <row r="28" spans="1:151">
      <c r="A28"/>
      <c r="B28" s="249" t="s">
        <v>203</v>
      </c>
      <c r="C28" s="265"/>
      <c r="D28" s="265"/>
      <c r="E28" s="265"/>
      <c r="F28" s="265"/>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c r="AG28" s="265"/>
      <c r="AH28" s="265"/>
      <c r="AI28" s="265"/>
      <c r="AJ28" s="265"/>
      <c r="AK28" s="265"/>
      <c r="AL28" s="265"/>
      <c r="AM28" s="265"/>
      <c r="AN28" s="265"/>
      <c r="AO28" s="265"/>
      <c r="AP28" s="265"/>
      <c r="AQ28" s="265"/>
      <c r="AR28" s="265"/>
      <c r="AS28" s="265"/>
      <c r="AT28" s="265"/>
      <c r="AU28" s="265"/>
      <c r="AV28" s="265"/>
      <c r="AW28" s="265"/>
      <c r="AX28" s="265"/>
      <c r="AY28" s="265"/>
      <c r="AZ28" s="265"/>
      <c r="BA28" s="265"/>
      <c r="BB28" s="251" t="s">
        <v>234</v>
      </c>
      <c r="BC28" s="266"/>
      <c r="BD28" s="265"/>
      <c r="BE28" s="265"/>
      <c r="BF28" s="265"/>
      <c r="BG28" s="265"/>
      <c r="BH28" s="265"/>
      <c r="BI28" s="265"/>
      <c r="BJ28" s="265"/>
      <c r="BK28" s="265"/>
      <c r="BL28" s="265"/>
      <c r="BM28" s="265"/>
      <c r="BN28" s="265"/>
      <c r="BO28" s="265"/>
      <c r="BP28" s="265"/>
      <c r="BQ28" s="265"/>
      <c r="BR28" s="265"/>
      <c r="BS28" s="265"/>
      <c r="BT28" s="265"/>
      <c r="BU28" s="265"/>
      <c r="BV28" s="265"/>
      <c r="BW28" s="265"/>
      <c r="BX28" s="265"/>
      <c r="BY28" s="265"/>
      <c r="BZ28" s="265"/>
      <c r="CA28" s="265"/>
      <c r="CB28" s="265"/>
      <c r="CC28" s="265"/>
      <c r="CD28" s="265"/>
      <c r="CE28" s="265"/>
      <c r="CF28" s="265"/>
      <c r="CG28" s="265"/>
      <c r="CH28" s="265"/>
      <c r="CI28" s="265"/>
      <c r="CJ28" s="265"/>
      <c r="CK28" s="265"/>
      <c r="CL28" s="265"/>
      <c r="CM28" s="265"/>
      <c r="CN28" s="265"/>
      <c r="CO28" s="265"/>
      <c r="CP28" s="265"/>
      <c r="CQ28" s="265"/>
      <c r="CR28" s="265"/>
      <c r="CS28" s="265"/>
      <c r="CT28" s="265"/>
      <c r="CU28" s="265"/>
      <c r="CV28" s="265"/>
      <c r="CW28" s="265"/>
      <c r="CX28" s="265"/>
      <c r="CY28" s="265"/>
      <c r="CZ28" s="265"/>
      <c r="DA28" s="265"/>
      <c r="DB28" s="265"/>
      <c r="DC28" s="265"/>
      <c r="DD28" s="265"/>
      <c r="DE28" s="265"/>
      <c r="DF28" s="265"/>
      <c r="DG28" s="267"/>
      <c r="DH28" s="265"/>
      <c r="DI28" s="265"/>
      <c r="DJ28" s="265"/>
      <c r="DK28" s="265"/>
      <c r="DL28" s="265"/>
      <c r="DM28" s="265"/>
      <c r="DN28" s="265"/>
      <c r="DO28" s="265"/>
      <c r="DP28" s="265"/>
      <c r="DQ28" s="265"/>
      <c r="DR28" s="265"/>
      <c r="DS28" s="265"/>
      <c r="DT28" s="265"/>
      <c r="DU28" s="265"/>
      <c r="DV28" s="265"/>
      <c r="DW28" s="265"/>
      <c r="DX28" s="265"/>
      <c r="DY28" s="265"/>
      <c r="DZ28" s="265"/>
      <c r="EA28" s="265"/>
      <c r="EB28" s="265"/>
      <c r="EC28" s="265"/>
      <c r="ED28" s="265"/>
      <c r="EE28" s="265"/>
      <c r="EF28" s="265"/>
      <c r="EG28" s="265"/>
      <c r="EH28" s="265"/>
      <c r="EI28" s="265"/>
      <c r="EJ28" s="265"/>
      <c r="EK28" s="268"/>
    </row>
    <row r="29" spans="1:151" s="220" customFormat="1" ht="9" customHeight="1">
      <c r="B29" s="246" t="s">
        <v>220</v>
      </c>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8"/>
      <c r="BC29" s="224"/>
      <c r="BD29" s="225"/>
      <c r="BE29" s="225"/>
      <c r="BF29" s="226"/>
      <c r="BG29" s="224"/>
      <c r="BH29" s="225"/>
      <c r="BI29" s="225"/>
      <c r="BJ29" s="225"/>
      <c r="BK29" s="226"/>
      <c r="BL29" s="224"/>
      <c r="BM29" s="225"/>
      <c r="BN29" s="225"/>
      <c r="BO29" s="226"/>
      <c r="BP29" s="224"/>
      <c r="BQ29" s="225"/>
      <c r="BR29" s="270"/>
      <c r="BS29" s="271"/>
      <c r="BT29" s="269"/>
      <c r="BU29" s="270"/>
      <c r="BV29" s="270" t="s">
        <v>227</v>
      </c>
      <c r="BW29" s="270"/>
      <c r="BX29" s="271"/>
      <c r="BY29" s="269"/>
      <c r="BZ29" s="270"/>
      <c r="CA29" s="270"/>
      <c r="CB29" s="271"/>
      <c r="CC29" s="269"/>
      <c r="CD29" s="270"/>
      <c r="CE29" s="270"/>
      <c r="CF29" s="271"/>
      <c r="CG29" s="270"/>
      <c r="CH29" s="270"/>
      <c r="CI29" s="270"/>
      <c r="CJ29" s="270"/>
      <c r="CK29" s="271"/>
      <c r="CL29" s="225"/>
      <c r="CM29" s="225"/>
      <c r="CN29" s="225"/>
      <c r="CO29" s="226"/>
      <c r="CP29" s="224"/>
      <c r="CQ29" s="225"/>
      <c r="CR29" s="225"/>
      <c r="CS29" s="226"/>
      <c r="CT29" s="224"/>
      <c r="CU29" s="225"/>
      <c r="CV29" s="225"/>
      <c r="CW29" s="225"/>
      <c r="CX29" s="226"/>
      <c r="CY29" s="224"/>
      <c r="CZ29" s="225"/>
      <c r="DA29" s="225"/>
      <c r="DB29" s="226"/>
      <c r="DC29" s="224"/>
      <c r="DD29" s="225"/>
      <c r="DE29" s="225"/>
      <c r="DF29" s="225"/>
      <c r="DG29" s="257"/>
      <c r="DH29" s="225"/>
      <c r="DI29" s="225"/>
      <c r="DJ29" s="225"/>
      <c r="DK29" s="226"/>
      <c r="DL29" s="224"/>
      <c r="DM29" s="225"/>
      <c r="DN29" s="225"/>
      <c r="DO29" s="226"/>
      <c r="DP29" s="224"/>
      <c r="DQ29" s="225"/>
      <c r="DR29" s="225"/>
      <c r="DS29" s="226"/>
      <c r="DT29" s="224"/>
      <c r="DU29" s="225"/>
      <c r="DV29" s="225"/>
      <c r="DW29" s="225"/>
      <c r="DX29" s="226"/>
      <c r="DY29" s="224"/>
      <c r="DZ29" s="225"/>
      <c r="EA29" s="225"/>
      <c r="EB29" s="226"/>
      <c r="EC29" s="224"/>
      <c r="ED29" s="225"/>
      <c r="EE29" s="225"/>
      <c r="EF29" s="226"/>
      <c r="EG29" s="224"/>
      <c r="EH29" s="225"/>
      <c r="EI29" s="225"/>
      <c r="EJ29" s="225"/>
      <c r="EK29" s="226"/>
      <c r="EM29" s="220" t="s">
        <v>270</v>
      </c>
    </row>
    <row r="30" spans="1:151" s="220" customFormat="1" ht="9" customHeight="1">
      <c r="B30" s="246" t="s">
        <v>53</v>
      </c>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8"/>
      <c r="BC30" s="224"/>
      <c r="BD30" s="225"/>
      <c r="BE30" s="225"/>
      <c r="BF30" s="226"/>
      <c r="BG30" s="224"/>
      <c r="BH30" s="225"/>
      <c r="BI30" s="225"/>
      <c r="BJ30" s="225"/>
      <c r="BK30" s="226"/>
      <c r="BL30" s="224"/>
      <c r="BM30" s="225"/>
      <c r="BN30" s="225"/>
      <c r="BO30" s="226"/>
      <c r="BP30" s="224"/>
      <c r="BQ30" s="225"/>
      <c r="BR30" s="225"/>
      <c r="BS30" s="226"/>
      <c r="BT30" s="224"/>
      <c r="BU30" s="225"/>
      <c r="BV30" s="270" t="s">
        <v>227</v>
      </c>
      <c r="BW30" s="270"/>
      <c r="BX30" s="271"/>
      <c r="BY30" s="269"/>
      <c r="BZ30" s="270"/>
      <c r="CA30" s="270"/>
      <c r="CB30" s="271"/>
      <c r="CC30" s="269"/>
      <c r="CD30" s="270"/>
      <c r="CE30" s="270"/>
      <c r="CF30" s="271"/>
      <c r="CG30" s="270"/>
      <c r="CH30" s="270"/>
      <c r="CI30" s="270"/>
      <c r="CJ30" s="270"/>
      <c r="CK30" s="271"/>
      <c r="CL30" s="225"/>
      <c r="CM30" s="225"/>
      <c r="CN30" s="225"/>
      <c r="CO30" s="226"/>
      <c r="CP30" s="224"/>
      <c r="CQ30" s="225"/>
      <c r="CR30" s="225"/>
      <c r="CS30" s="226"/>
      <c r="CT30" s="224"/>
      <c r="CU30" s="225"/>
      <c r="CV30" s="225"/>
      <c r="CW30" s="225"/>
      <c r="CX30" s="226"/>
      <c r="CY30" s="224"/>
      <c r="CZ30" s="225"/>
      <c r="DA30" s="225"/>
      <c r="DB30" s="226"/>
      <c r="DC30" s="224"/>
      <c r="DD30" s="225"/>
      <c r="DE30" s="225"/>
      <c r="DF30" s="225"/>
      <c r="DG30" s="257"/>
      <c r="DH30" s="225"/>
      <c r="DI30" s="225"/>
      <c r="DJ30" s="225"/>
      <c r="DK30" s="226"/>
      <c r="DL30" s="224"/>
      <c r="DM30" s="225"/>
      <c r="DN30" s="225"/>
      <c r="DO30" s="226"/>
      <c r="DP30" s="224"/>
      <c r="DQ30" s="225"/>
      <c r="DR30" s="225"/>
      <c r="DS30" s="226"/>
      <c r="DT30" s="224"/>
      <c r="DU30" s="225"/>
      <c r="DV30" s="225"/>
      <c r="DW30" s="225"/>
      <c r="DX30" s="226"/>
      <c r="DY30" s="224"/>
      <c r="DZ30" s="225"/>
      <c r="EA30" s="225"/>
      <c r="EB30" s="226"/>
      <c r="EC30" s="224"/>
      <c r="ED30" s="225"/>
      <c r="EE30" s="225"/>
      <c r="EF30" s="226"/>
      <c r="EG30" s="224"/>
      <c r="EH30" s="225"/>
      <c r="EI30" s="225"/>
      <c r="EJ30" s="225"/>
      <c r="EK30" s="226"/>
    </row>
    <row r="31" spans="1:151" s="220" customFormat="1" ht="9" customHeight="1">
      <c r="B31" s="246" t="s">
        <v>196</v>
      </c>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8"/>
      <c r="BC31" s="224"/>
      <c r="BD31" s="225"/>
      <c r="BE31" s="225"/>
      <c r="BF31" s="226"/>
      <c r="BG31" s="224"/>
      <c r="BH31" s="225"/>
      <c r="BI31" s="225"/>
      <c r="BJ31" s="225"/>
      <c r="BK31" s="226"/>
      <c r="BL31" s="224"/>
      <c r="BM31" s="225"/>
      <c r="BN31" s="225"/>
      <c r="BO31" s="226"/>
      <c r="BP31" s="224"/>
      <c r="BQ31" s="225"/>
      <c r="BR31" s="225"/>
      <c r="BS31" s="226"/>
      <c r="BT31" s="224"/>
      <c r="BU31" s="225"/>
      <c r="BV31" s="270"/>
      <c r="BW31" s="270"/>
      <c r="BX31" s="271"/>
      <c r="BY31" s="269"/>
      <c r="BZ31" s="270"/>
      <c r="CA31" s="270"/>
      <c r="CB31" s="271"/>
      <c r="CC31" s="269"/>
      <c r="CD31" s="270"/>
      <c r="CE31" s="270"/>
      <c r="CF31" s="271"/>
      <c r="CG31" s="269"/>
      <c r="CH31" s="270"/>
      <c r="CI31" s="270"/>
      <c r="CJ31" s="270"/>
      <c r="CK31" s="230"/>
      <c r="CL31" s="231"/>
      <c r="CM31" s="232"/>
      <c r="CN31" s="232"/>
      <c r="CO31" s="230"/>
      <c r="CP31" s="269"/>
      <c r="CQ31" s="270"/>
      <c r="CR31" s="270"/>
      <c r="CS31" s="226"/>
      <c r="CT31" s="224"/>
      <c r="CU31" s="225"/>
      <c r="CV31" s="225"/>
      <c r="CW31" s="225"/>
      <c r="CX31" s="226"/>
      <c r="CY31" s="224"/>
      <c r="CZ31" s="225"/>
      <c r="DA31" s="225"/>
      <c r="DB31" s="226"/>
      <c r="DC31" s="224"/>
      <c r="DD31" s="225"/>
      <c r="DE31" s="225"/>
      <c r="DF31" s="225"/>
      <c r="DG31" s="257"/>
      <c r="DH31" s="225"/>
      <c r="DI31" s="225"/>
      <c r="DJ31" s="225"/>
      <c r="DK31" s="226"/>
      <c r="DL31" s="224"/>
      <c r="DM31" s="225"/>
      <c r="DN31" s="225"/>
      <c r="DO31" s="226"/>
      <c r="DP31" s="224"/>
      <c r="DQ31" s="225"/>
      <c r="DR31" s="225"/>
      <c r="DS31" s="226"/>
      <c r="DT31" s="224"/>
      <c r="DU31" s="225"/>
      <c r="DV31" s="225"/>
      <c r="DW31" s="225"/>
      <c r="DX31" s="226"/>
      <c r="DY31" s="224"/>
      <c r="DZ31" s="225"/>
      <c r="EA31" s="225"/>
      <c r="EB31" s="226"/>
      <c r="EC31" s="224"/>
      <c r="ED31" s="225"/>
      <c r="EE31" s="225"/>
      <c r="EF31" s="226"/>
      <c r="EG31" s="224"/>
      <c r="EH31" s="225"/>
      <c r="EI31" s="225"/>
      <c r="EJ31" s="225"/>
      <c r="EK31" s="226"/>
    </row>
    <row r="32" spans="1:151" s="220" customFormat="1" ht="9" customHeight="1">
      <c r="B32" s="246" t="s">
        <v>197</v>
      </c>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8"/>
      <c r="BC32" s="224"/>
      <c r="BD32" s="225"/>
      <c r="BE32" s="225"/>
      <c r="BF32" s="226"/>
      <c r="BG32" s="224"/>
      <c r="BH32" s="225"/>
      <c r="BI32" s="225"/>
      <c r="BJ32" s="225"/>
      <c r="BK32" s="226"/>
      <c r="BL32" s="224"/>
      <c r="BM32" s="225"/>
      <c r="BN32" s="225"/>
      <c r="BO32" s="226"/>
      <c r="BP32" s="224"/>
      <c r="BQ32" s="225"/>
      <c r="BR32" s="225"/>
      <c r="BS32" s="226"/>
      <c r="BT32" s="224"/>
      <c r="BU32" s="225"/>
      <c r="BV32" s="270"/>
      <c r="BW32" s="270"/>
      <c r="BX32" s="271"/>
      <c r="BY32" s="269"/>
      <c r="BZ32" s="270"/>
      <c r="CA32" s="270"/>
      <c r="CB32" s="271"/>
      <c r="CC32" s="269"/>
      <c r="CD32" s="270"/>
      <c r="CE32" s="270"/>
      <c r="CF32" s="271"/>
      <c r="CG32" s="269"/>
      <c r="CH32" s="270"/>
      <c r="CI32" s="270"/>
      <c r="CJ32" s="270"/>
      <c r="CK32" s="271"/>
      <c r="CL32" s="231"/>
      <c r="CM32" s="232"/>
      <c r="CN32" s="232"/>
      <c r="CO32" s="230"/>
      <c r="CP32" s="231"/>
      <c r="CQ32" s="232"/>
      <c r="CR32" s="232"/>
      <c r="CS32" s="230"/>
      <c r="CT32" s="269"/>
      <c r="CU32" s="225"/>
      <c r="CV32" s="225"/>
      <c r="CW32" s="225"/>
      <c r="CX32" s="226"/>
      <c r="CY32" s="224"/>
      <c r="CZ32" s="225"/>
      <c r="DA32" s="225"/>
      <c r="DB32" s="226"/>
      <c r="DC32" s="224"/>
      <c r="DD32" s="225"/>
      <c r="DE32" s="225"/>
      <c r="DF32" s="225"/>
      <c r="DG32" s="257"/>
      <c r="DH32" s="225"/>
      <c r="DI32" s="225"/>
      <c r="DJ32" s="225"/>
      <c r="DK32" s="226"/>
      <c r="DL32" s="224"/>
      <c r="DM32" s="225"/>
      <c r="DN32" s="225"/>
      <c r="DO32" s="226"/>
      <c r="DP32" s="224"/>
      <c r="DQ32" s="225"/>
      <c r="DR32" s="225"/>
      <c r="DS32" s="226"/>
      <c r="DT32" s="224"/>
      <c r="DU32" s="225"/>
      <c r="DV32" s="225"/>
      <c r="DW32" s="225"/>
      <c r="DX32" s="226"/>
      <c r="DY32" s="224"/>
      <c r="DZ32" s="225"/>
      <c r="EA32" s="225"/>
      <c r="EB32" s="226"/>
      <c r="EC32" s="224"/>
      <c r="ED32" s="225"/>
      <c r="EE32" s="225"/>
      <c r="EF32" s="226"/>
      <c r="EG32" s="224"/>
      <c r="EH32" s="225"/>
      <c r="EI32" s="225"/>
      <c r="EJ32" s="225"/>
      <c r="EK32" s="226"/>
    </row>
    <row r="33" spans="1:143" s="220" customFormat="1" ht="9" customHeight="1">
      <c r="B33" s="246" t="s">
        <v>63</v>
      </c>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8"/>
      <c r="BC33" s="224"/>
      <c r="BD33" s="225"/>
      <c r="BE33" s="225"/>
      <c r="BF33" s="226"/>
      <c r="BG33" s="224"/>
      <c r="BH33" s="225"/>
      <c r="BI33" s="225"/>
      <c r="BJ33" s="225"/>
      <c r="BK33" s="226"/>
      <c r="BL33" s="224"/>
      <c r="BM33" s="225"/>
      <c r="BN33" s="225"/>
      <c r="BO33" s="226"/>
      <c r="BP33" s="224"/>
      <c r="BQ33" s="225"/>
      <c r="BR33" s="225"/>
      <c r="BS33" s="226"/>
      <c r="BT33" s="224"/>
      <c r="BU33" s="225"/>
      <c r="BV33" s="270"/>
      <c r="BW33" s="270"/>
      <c r="BX33" s="271"/>
      <c r="BY33" s="269"/>
      <c r="BZ33" s="270"/>
      <c r="CA33" s="270"/>
      <c r="CB33" s="271"/>
      <c r="CC33" s="269"/>
      <c r="CD33" s="270"/>
      <c r="CE33" s="270"/>
      <c r="CF33" s="271"/>
      <c r="CG33" s="269"/>
      <c r="CH33" s="225"/>
      <c r="CI33" s="225"/>
      <c r="CJ33" s="270"/>
      <c r="CK33" s="271"/>
      <c r="CL33" s="269"/>
      <c r="CM33" s="270"/>
      <c r="CN33" s="270"/>
      <c r="CO33" s="271"/>
      <c r="CP33" s="275"/>
      <c r="CQ33" s="273"/>
      <c r="CR33" s="270"/>
      <c r="CS33" s="277"/>
      <c r="CT33" s="281">
        <v>1</v>
      </c>
      <c r="CU33" s="276">
        <v>1</v>
      </c>
      <c r="CV33" s="276">
        <v>1</v>
      </c>
      <c r="CW33" s="270">
        <v>1</v>
      </c>
      <c r="CX33" s="271">
        <v>1</v>
      </c>
      <c r="CY33" s="269"/>
      <c r="CZ33" s="270"/>
      <c r="DA33" s="225"/>
      <c r="DB33" s="226"/>
      <c r="DC33" s="224"/>
      <c r="DD33" s="225"/>
      <c r="DE33" s="225"/>
      <c r="DF33" s="225"/>
      <c r="DG33" s="257"/>
      <c r="DH33" s="225"/>
      <c r="DI33" s="225"/>
      <c r="DJ33" s="225"/>
      <c r="DK33" s="226"/>
      <c r="DL33" s="224"/>
      <c r="DM33" s="225"/>
      <c r="DN33" s="225"/>
      <c r="DO33" s="226"/>
      <c r="DP33" s="224"/>
      <c r="DQ33" s="225"/>
      <c r="DR33" s="225"/>
      <c r="DS33" s="226"/>
      <c r="DT33" s="224"/>
      <c r="DU33" s="225"/>
      <c r="DV33" s="225"/>
      <c r="DW33" s="225"/>
      <c r="DX33" s="226"/>
      <c r="DY33" s="224"/>
      <c r="DZ33" s="225"/>
      <c r="EA33" s="225"/>
      <c r="EB33" s="226"/>
      <c r="EC33" s="224"/>
      <c r="ED33" s="225"/>
      <c r="EE33" s="225"/>
      <c r="EF33" s="226"/>
      <c r="EG33" s="224"/>
      <c r="EH33" s="225"/>
      <c r="EI33" s="225"/>
      <c r="EJ33" s="225"/>
      <c r="EK33" s="226"/>
    </row>
    <row r="34" spans="1:143" s="220" customFormat="1" ht="9" customHeight="1">
      <c r="B34" s="246" t="s">
        <v>278</v>
      </c>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48"/>
      <c r="BC34" s="224"/>
      <c r="BD34" s="225"/>
      <c r="BE34" s="225"/>
      <c r="BF34" s="226"/>
      <c r="BG34" s="224"/>
      <c r="BH34" s="225"/>
      <c r="BI34" s="225"/>
      <c r="BJ34" s="225"/>
      <c r="BK34" s="226"/>
      <c r="BL34" s="224"/>
      <c r="BM34" s="225"/>
      <c r="BN34" s="225"/>
      <c r="BO34" s="226"/>
      <c r="BP34" s="224"/>
      <c r="BQ34" s="225"/>
      <c r="BR34" s="225"/>
      <c r="BS34" s="226"/>
      <c r="BT34" s="224"/>
      <c r="BU34" s="225"/>
      <c r="BV34" s="270"/>
      <c r="BW34" s="270"/>
      <c r="BX34" s="271"/>
      <c r="BY34" s="269"/>
      <c r="BZ34" s="270"/>
      <c r="CA34" s="270"/>
      <c r="CB34" s="271"/>
      <c r="CC34" s="269"/>
      <c r="CD34" s="270"/>
      <c r="CE34" s="270"/>
      <c r="CF34" s="271"/>
      <c r="CG34" s="269"/>
      <c r="CH34" s="225"/>
      <c r="CI34" s="225"/>
      <c r="CJ34" s="270"/>
      <c r="CK34" s="271"/>
      <c r="CL34" s="269"/>
      <c r="CM34" s="270"/>
      <c r="CN34" s="270"/>
      <c r="CO34" s="271"/>
      <c r="CP34" s="324"/>
      <c r="CQ34" s="323"/>
      <c r="CR34" s="323"/>
      <c r="CS34" s="335"/>
      <c r="CT34" s="276"/>
      <c r="CU34" s="276"/>
      <c r="CV34" s="276"/>
      <c r="CW34" s="270"/>
      <c r="CX34" s="271"/>
      <c r="CY34" s="270"/>
      <c r="CZ34" s="270"/>
      <c r="DA34" s="225"/>
      <c r="DB34" s="226"/>
      <c r="DC34" s="225"/>
      <c r="DD34" s="225"/>
      <c r="DE34" s="225"/>
      <c r="DF34" s="225"/>
      <c r="DG34" s="257"/>
      <c r="DH34" s="225"/>
      <c r="DI34" s="225"/>
      <c r="DJ34" s="225"/>
      <c r="DK34" s="226"/>
      <c r="DL34" s="225"/>
      <c r="DM34" s="225"/>
      <c r="DN34" s="225"/>
      <c r="DO34" s="226"/>
      <c r="DP34" s="225"/>
      <c r="DQ34" s="225"/>
      <c r="DR34" s="225"/>
      <c r="DS34" s="226"/>
      <c r="DT34" s="224"/>
      <c r="DU34" s="225"/>
      <c r="DV34" s="225"/>
      <c r="DW34" s="225"/>
      <c r="DX34" s="226"/>
      <c r="DY34" s="224"/>
      <c r="DZ34" s="225"/>
      <c r="EA34" s="225"/>
      <c r="EB34" s="226"/>
      <c r="EC34" s="224"/>
      <c r="ED34" s="225"/>
      <c r="EE34" s="225"/>
      <c r="EF34" s="226"/>
      <c r="EG34" s="224"/>
      <c r="EH34" s="225"/>
      <c r="EI34" s="225"/>
      <c r="EJ34" s="225"/>
      <c r="EK34" s="226"/>
    </row>
    <row r="35" spans="1:143" s="220" customFormat="1" ht="9" customHeight="1">
      <c r="B35" s="246" t="s">
        <v>192</v>
      </c>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8"/>
      <c r="BC35" s="224"/>
      <c r="BD35" s="225"/>
      <c r="BE35" s="225"/>
      <c r="BF35" s="226"/>
      <c r="BG35" s="224"/>
      <c r="BH35" s="225"/>
      <c r="BI35" s="225"/>
      <c r="BJ35" s="225"/>
      <c r="BK35" s="226"/>
      <c r="BL35" s="224"/>
      <c r="BM35" s="225"/>
      <c r="BN35" s="225"/>
      <c r="BO35" s="226"/>
      <c r="BP35" s="224"/>
      <c r="BQ35" s="225"/>
      <c r="BR35" s="225"/>
      <c r="BS35" s="226"/>
      <c r="BT35" s="224"/>
      <c r="BU35" s="225"/>
      <c r="BV35" s="270"/>
      <c r="BW35" s="270"/>
      <c r="BX35" s="271"/>
      <c r="BY35" s="269"/>
      <c r="BZ35" s="270"/>
      <c r="CA35" s="270"/>
      <c r="CB35" s="271"/>
      <c r="CC35" s="269"/>
      <c r="CD35" s="270"/>
      <c r="CE35" s="270"/>
      <c r="CF35" s="271"/>
      <c r="CG35" s="269"/>
      <c r="CH35" s="225"/>
      <c r="CI35" s="225"/>
      <c r="CJ35" s="225"/>
      <c r="CK35" s="226"/>
      <c r="CL35" s="224"/>
      <c r="CM35" s="225"/>
      <c r="CN35" s="225"/>
      <c r="CO35" s="226"/>
      <c r="CP35" s="224"/>
      <c r="CQ35" s="225"/>
      <c r="CR35" s="283"/>
      <c r="CS35" s="277"/>
      <c r="CT35" s="333"/>
      <c r="CU35" s="270"/>
      <c r="CV35" s="270"/>
      <c r="CW35" s="283"/>
      <c r="CX35" s="271"/>
      <c r="CY35" s="270"/>
      <c r="CZ35" s="283"/>
      <c r="DA35" s="283"/>
      <c r="DB35" s="271"/>
      <c r="DC35" s="283"/>
      <c r="DG35" s="257"/>
      <c r="DK35" s="226"/>
      <c r="DO35" s="226"/>
      <c r="DR35" s="225"/>
      <c r="DS35" s="226"/>
      <c r="DT35" s="224"/>
      <c r="DU35" s="225"/>
      <c r="DV35" s="225"/>
      <c r="DW35" s="225"/>
      <c r="DX35" s="226"/>
      <c r="DY35" s="224"/>
      <c r="DZ35" s="225"/>
      <c r="EA35" s="225"/>
      <c r="EB35" s="226"/>
      <c r="EC35" s="224"/>
      <c r="ED35" s="225"/>
      <c r="EE35" s="225"/>
      <c r="EF35" s="226"/>
      <c r="EG35" s="224"/>
      <c r="EH35" s="225"/>
      <c r="EI35" s="225"/>
      <c r="EJ35" s="225"/>
      <c r="EK35" s="226"/>
    </row>
    <row r="36" spans="1:143" s="220" customFormat="1" ht="9" customHeight="1">
      <c r="B36" s="246" t="s">
        <v>190</v>
      </c>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8"/>
      <c r="BC36" s="224"/>
      <c r="BD36" s="225"/>
      <c r="BE36" s="225"/>
      <c r="BF36" s="226"/>
      <c r="BG36" s="224"/>
      <c r="BH36" s="225"/>
      <c r="BI36" s="225"/>
      <c r="BJ36" s="225"/>
      <c r="BK36" s="226"/>
      <c r="BL36" s="224"/>
      <c r="BM36" s="225"/>
      <c r="BN36" s="225"/>
      <c r="BO36" s="226"/>
      <c r="BP36" s="224"/>
      <c r="BQ36" s="225"/>
      <c r="BR36" s="225"/>
      <c r="BS36" s="226"/>
      <c r="BT36" s="224"/>
      <c r="BU36" s="225"/>
      <c r="BV36" s="270"/>
      <c r="BW36" s="270"/>
      <c r="BX36" s="271"/>
      <c r="BY36" s="269"/>
      <c r="BZ36" s="270"/>
      <c r="CA36" s="270"/>
      <c r="CB36" s="271"/>
      <c r="CC36" s="269"/>
      <c r="CD36" s="270"/>
      <c r="CE36" s="270"/>
      <c r="CF36" s="271"/>
      <c r="CG36" s="269"/>
      <c r="CH36" s="225"/>
      <c r="CI36" s="225"/>
      <c r="CJ36" s="225"/>
      <c r="CK36" s="226"/>
      <c r="CL36" s="224"/>
      <c r="CM36" s="225"/>
      <c r="CN36" s="225"/>
      <c r="CO36" s="226"/>
      <c r="CP36" s="224"/>
      <c r="CQ36" s="225"/>
      <c r="CR36" s="283"/>
      <c r="CS36" s="277"/>
      <c r="CT36" s="235"/>
      <c r="CU36" s="235"/>
      <c r="CV36" s="270"/>
      <c r="CW36" s="283"/>
      <c r="CX36" s="271"/>
      <c r="CY36" s="270"/>
      <c r="CZ36" s="283"/>
      <c r="DA36" s="283"/>
      <c r="DB36" s="271"/>
      <c r="DC36" s="283"/>
      <c r="DG36" s="257"/>
      <c r="DK36" s="226"/>
      <c r="DO36" s="226"/>
      <c r="DR36" s="225"/>
      <c r="DS36" s="226"/>
      <c r="DT36" s="224"/>
      <c r="DU36" s="225"/>
      <c r="DV36" s="225"/>
      <c r="DW36" s="225"/>
      <c r="DX36" s="226"/>
      <c r="DY36" s="224"/>
      <c r="DZ36" s="225"/>
      <c r="EA36" s="225"/>
      <c r="EB36" s="226"/>
      <c r="EC36" s="224"/>
      <c r="ED36" s="225"/>
      <c r="EE36" s="225"/>
      <c r="EF36" s="226"/>
      <c r="EG36" s="224"/>
      <c r="EH36" s="225"/>
      <c r="EI36" s="225"/>
      <c r="EJ36" s="225"/>
      <c r="EK36" s="226"/>
    </row>
    <row r="37" spans="1:143" s="220" customFormat="1" ht="9" customHeight="1">
      <c r="B37" s="246" t="s">
        <v>191</v>
      </c>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8"/>
      <c r="BC37" s="224"/>
      <c r="BD37" s="225"/>
      <c r="BE37" s="225"/>
      <c r="BF37" s="226"/>
      <c r="BG37" s="224"/>
      <c r="BH37" s="225"/>
      <c r="BI37" s="225"/>
      <c r="BJ37" s="225"/>
      <c r="BK37" s="226"/>
      <c r="BL37" s="224"/>
      <c r="BM37" s="225"/>
      <c r="BN37" s="225"/>
      <c r="BO37" s="226"/>
      <c r="BP37" s="224"/>
      <c r="BQ37" s="225"/>
      <c r="BR37" s="225"/>
      <c r="BS37" s="226"/>
      <c r="BT37" s="224"/>
      <c r="BU37" s="225"/>
      <c r="BV37" s="270"/>
      <c r="BW37" s="270"/>
      <c r="BX37" s="271"/>
      <c r="BY37" s="269"/>
      <c r="BZ37" s="270"/>
      <c r="CA37" s="270"/>
      <c r="CB37" s="271"/>
      <c r="CC37" s="269"/>
      <c r="CD37" s="270"/>
      <c r="CE37" s="270"/>
      <c r="CF37" s="271"/>
      <c r="CG37" s="269"/>
      <c r="CH37" s="225"/>
      <c r="CI37" s="225"/>
      <c r="CJ37" s="225"/>
      <c r="CK37" s="226"/>
      <c r="CL37" s="224"/>
      <c r="CM37" s="225"/>
      <c r="CN37" s="225"/>
      <c r="CO37" s="226"/>
      <c r="CP37" s="224"/>
      <c r="CQ37" s="225"/>
      <c r="CR37" s="283"/>
      <c r="CS37" s="277"/>
      <c r="CT37" s="323"/>
      <c r="CU37" s="323"/>
      <c r="CV37" s="323"/>
      <c r="CW37" s="322"/>
      <c r="CX37" s="321"/>
      <c r="CY37" s="323"/>
      <c r="CZ37" s="322"/>
      <c r="DA37" s="322"/>
      <c r="DB37" s="271"/>
      <c r="DC37" s="283"/>
      <c r="DG37" s="282"/>
      <c r="DK37" s="226"/>
      <c r="DO37" s="226"/>
      <c r="DR37" s="225"/>
      <c r="DS37" s="226"/>
      <c r="DT37" s="224"/>
      <c r="DU37" s="225"/>
      <c r="DV37" s="225"/>
      <c r="DW37" s="225"/>
      <c r="DX37" s="226"/>
      <c r="DY37" s="224"/>
      <c r="DZ37" s="225"/>
      <c r="EA37" s="225"/>
      <c r="EB37" s="226"/>
      <c r="EC37" s="224"/>
      <c r="ED37" s="225"/>
      <c r="EE37" s="225"/>
      <c r="EF37" s="226"/>
      <c r="EG37" s="224"/>
      <c r="EH37" s="225"/>
      <c r="EI37" s="225"/>
      <c r="EJ37" s="225"/>
      <c r="EK37" s="226"/>
    </row>
    <row r="38" spans="1:143">
      <c r="A38"/>
      <c r="B38" s="249" t="s">
        <v>204</v>
      </c>
      <c r="C38" s="265"/>
      <c r="D38" s="265"/>
      <c r="E38" s="265"/>
      <c r="F38" s="265"/>
      <c r="G38" s="265"/>
      <c r="H38" s="265"/>
      <c r="I38" s="265"/>
      <c r="J38" s="265"/>
      <c r="K38" s="265"/>
      <c r="L38" s="265"/>
      <c r="M38" s="265"/>
      <c r="N38" s="265"/>
      <c r="O38" s="265"/>
      <c r="P38" s="265"/>
      <c r="Q38" s="265"/>
      <c r="R38" s="265"/>
      <c r="S38" s="265"/>
      <c r="T38" s="265"/>
      <c r="U38" s="265"/>
      <c r="V38" s="265"/>
      <c r="W38" s="265"/>
      <c r="X38" s="265"/>
      <c r="Y38" s="265"/>
      <c r="Z38" s="265"/>
      <c r="AA38" s="265"/>
      <c r="AB38" s="265"/>
      <c r="AC38" s="265"/>
      <c r="AD38" s="265"/>
      <c r="AE38" s="265"/>
      <c r="AF38" s="265"/>
      <c r="AG38" s="265"/>
      <c r="AH38" s="265"/>
      <c r="AI38" s="265"/>
      <c r="AJ38" s="265"/>
      <c r="AK38" s="265"/>
      <c r="AL38" s="265"/>
      <c r="AM38" s="265"/>
      <c r="AN38" s="265"/>
      <c r="AO38" s="265"/>
      <c r="AP38" s="265"/>
      <c r="AQ38" s="265"/>
      <c r="AR38" s="265"/>
      <c r="AS38" s="265"/>
      <c r="AT38" s="265"/>
      <c r="AU38" s="265"/>
      <c r="AV38" s="265"/>
      <c r="AW38" s="265"/>
      <c r="AX38" s="265"/>
      <c r="AY38" s="265"/>
      <c r="AZ38" s="265"/>
      <c r="BA38" s="265"/>
      <c r="BB38" s="353" t="s">
        <v>238</v>
      </c>
      <c r="BC38" s="266"/>
      <c r="BD38" s="265"/>
      <c r="BE38" s="265"/>
      <c r="BF38" s="265"/>
      <c r="BG38" s="265"/>
      <c r="BH38" s="265"/>
      <c r="BI38" s="265"/>
      <c r="BJ38" s="265"/>
      <c r="BK38" s="265"/>
      <c r="BL38" s="265"/>
      <c r="BM38" s="265"/>
      <c r="BN38" s="265"/>
      <c r="BO38" s="265"/>
      <c r="BP38" s="265"/>
      <c r="BQ38" s="265"/>
      <c r="BR38" s="265"/>
      <c r="BS38" s="265"/>
      <c r="BT38" s="265"/>
      <c r="BU38" s="265"/>
      <c r="BV38" s="265"/>
      <c r="BW38" s="265"/>
      <c r="BX38" s="265"/>
      <c r="BY38" s="265"/>
      <c r="BZ38" s="265"/>
      <c r="CA38" s="265"/>
      <c r="CB38" s="265"/>
      <c r="CC38" s="265"/>
      <c r="CD38" s="265"/>
      <c r="CE38" s="265"/>
      <c r="CF38" s="265"/>
      <c r="CG38" s="265"/>
      <c r="CH38" s="265"/>
      <c r="CI38" s="265"/>
      <c r="CJ38" s="265"/>
      <c r="CK38" s="265"/>
      <c r="CL38" s="265"/>
      <c r="CM38" s="265"/>
      <c r="CN38" s="265"/>
      <c r="CO38" s="265"/>
      <c r="CP38" s="265"/>
      <c r="CQ38" s="265"/>
      <c r="CR38" s="265"/>
      <c r="CS38" s="265"/>
      <c r="CT38" s="265"/>
      <c r="CU38" s="265"/>
      <c r="CV38" s="265"/>
      <c r="CW38" s="265"/>
      <c r="CX38" s="265"/>
      <c r="CY38" s="265"/>
      <c r="CZ38" s="265"/>
      <c r="DA38" s="265"/>
      <c r="DB38" s="265"/>
      <c r="DC38" s="265"/>
      <c r="DD38" s="265"/>
      <c r="DE38" s="265"/>
      <c r="DF38" s="265"/>
      <c r="DG38" s="267"/>
      <c r="DH38" s="265"/>
      <c r="DI38" s="265"/>
      <c r="DJ38" s="265"/>
      <c r="DK38" s="265"/>
      <c r="DL38" s="265"/>
      <c r="DM38" s="265"/>
      <c r="DN38" s="265"/>
      <c r="DO38" s="265"/>
      <c r="DP38" s="265"/>
      <c r="DQ38" s="265"/>
      <c r="DR38" s="265"/>
      <c r="DS38" s="265"/>
      <c r="DT38" s="265"/>
      <c r="DU38" s="265"/>
      <c r="DV38" s="265"/>
      <c r="DW38" s="265"/>
      <c r="DX38" s="265"/>
      <c r="DY38" s="265"/>
      <c r="DZ38" s="265"/>
      <c r="EA38" s="265"/>
      <c r="EB38" s="265"/>
      <c r="EC38" s="265"/>
      <c r="ED38" s="265"/>
      <c r="EE38" s="265"/>
      <c r="EF38" s="265"/>
      <c r="EG38" s="265"/>
      <c r="EH38" s="265"/>
      <c r="EI38" s="265"/>
      <c r="EJ38" s="265"/>
      <c r="EK38" s="268"/>
    </row>
    <row r="39" spans="1:143" s="220" customFormat="1" ht="9" customHeight="1">
      <c r="B39" s="246" t="s">
        <v>220</v>
      </c>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c r="AA39" s="247"/>
      <c r="AB39" s="247"/>
      <c r="AC39" s="247"/>
      <c r="AD39" s="247"/>
      <c r="AE39" s="247"/>
      <c r="AF39" s="247"/>
      <c r="AG39" s="247"/>
      <c r="AH39" s="247"/>
      <c r="AI39" s="247"/>
      <c r="AJ39" s="247"/>
      <c r="AK39" s="247"/>
      <c r="AL39" s="247"/>
      <c r="AM39" s="247"/>
      <c r="AN39" s="247"/>
      <c r="AO39" s="247"/>
      <c r="AP39" s="247"/>
      <c r="AQ39" s="247"/>
      <c r="AR39" s="247"/>
      <c r="AS39" s="247"/>
      <c r="AT39" s="247"/>
      <c r="AU39" s="247"/>
      <c r="AV39" s="247"/>
      <c r="AW39" s="247"/>
      <c r="AX39" s="247"/>
      <c r="AY39" s="247"/>
      <c r="AZ39" s="247"/>
      <c r="BA39" s="247"/>
      <c r="BB39" s="248"/>
      <c r="BC39" s="224"/>
      <c r="BD39" s="225"/>
      <c r="BE39" s="225"/>
      <c r="BF39" s="226"/>
      <c r="BG39" s="224"/>
      <c r="BH39" s="225"/>
      <c r="BI39" s="225"/>
      <c r="BJ39" s="225"/>
      <c r="BK39" s="226"/>
      <c r="BL39" s="224"/>
      <c r="BM39" s="225"/>
      <c r="BN39" s="225"/>
      <c r="BO39" s="226"/>
      <c r="BP39" s="224"/>
      <c r="BQ39" s="225"/>
      <c r="BR39" s="270"/>
      <c r="BS39" s="271"/>
      <c r="BT39" s="269"/>
      <c r="BU39" s="270"/>
      <c r="BV39" s="270" t="s">
        <v>227</v>
      </c>
      <c r="BW39" s="270"/>
      <c r="BX39" s="271"/>
      <c r="BY39" s="269"/>
      <c r="BZ39" s="270"/>
      <c r="CA39" s="270"/>
      <c r="CB39" s="271"/>
      <c r="CC39" s="269"/>
      <c r="CD39" s="270"/>
      <c r="CE39" s="270"/>
      <c r="CF39" s="271"/>
      <c r="CG39" s="270"/>
      <c r="CH39" s="270"/>
      <c r="CI39" s="270"/>
      <c r="CJ39" s="270"/>
      <c r="CK39" s="271"/>
      <c r="CL39" s="270"/>
      <c r="CM39" s="270"/>
      <c r="CN39" s="270"/>
      <c r="CO39" s="271"/>
      <c r="CP39" s="269"/>
      <c r="CQ39" s="270"/>
      <c r="CR39" s="270"/>
      <c r="CS39" s="271"/>
      <c r="CT39" s="224"/>
      <c r="CU39" s="225"/>
      <c r="CV39" s="225"/>
      <c r="CW39" s="225"/>
      <c r="CX39" s="226"/>
      <c r="CY39" s="224"/>
      <c r="CZ39" s="225"/>
      <c r="DA39" s="225"/>
      <c r="DB39" s="226"/>
      <c r="DC39" s="224"/>
      <c r="DD39" s="225"/>
      <c r="DE39" s="225"/>
      <c r="DF39" s="225"/>
      <c r="DG39" s="257"/>
      <c r="DH39" s="225"/>
      <c r="DI39" s="225"/>
      <c r="DJ39" s="225"/>
      <c r="DK39" s="226"/>
      <c r="DL39" s="224"/>
      <c r="DM39" s="225"/>
      <c r="DN39" s="225"/>
      <c r="DO39" s="226"/>
      <c r="DP39" s="224"/>
      <c r="DQ39" s="225"/>
      <c r="DR39" s="225"/>
      <c r="DS39" s="226"/>
      <c r="DT39" s="224"/>
      <c r="DU39" s="225"/>
      <c r="DV39" s="225"/>
      <c r="DW39" s="225"/>
      <c r="DX39" s="226"/>
      <c r="DY39" s="224"/>
      <c r="DZ39" s="225"/>
      <c r="EA39" s="225"/>
      <c r="EB39" s="226"/>
      <c r="EC39" s="224"/>
      <c r="ED39" s="225"/>
      <c r="EE39" s="225"/>
      <c r="EF39" s="226"/>
      <c r="EG39" s="224"/>
      <c r="EH39" s="225"/>
      <c r="EI39" s="225"/>
      <c r="EJ39" s="225"/>
      <c r="EK39" s="226"/>
      <c r="EM39" s="315" t="s">
        <v>271</v>
      </c>
    </row>
    <row r="40" spans="1:143" s="220" customFormat="1" ht="9" customHeight="1">
      <c r="B40" s="246" t="s">
        <v>53</v>
      </c>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c r="AA40" s="247"/>
      <c r="AB40" s="247"/>
      <c r="AC40" s="247"/>
      <c r="AD40" s="247"/>
      <c r="AE40" s="247"/>
      <c r="AF40" s="247"/>
      <c r="AG40" s="247"/>
      <c r="AH40" s="247"/>
      <c r="AI40" s="247"/>
      <c r="AJ40" s="247"/>
      <c r="AK40" s="247"/>
      <c r="AL40" s="247"/>
      <c r="AM40" s="247"/>
      <c r="AN40" s="247"/>
      <c r="AO40" s="247"/>
      <c r="AP40" s="247"/>
      <c r="AQ40" s="247"/>
      <c r="AR40" s="247"/>
      <c r="AS40" s="247"/>
      <c r="AT40" s="247"/>
      <c r="AU40" s="247"/>
      <c r="AV40" s="247"/>
      <c r="AW40" s="247"/>
      <c r="AX40" s="247"/>
      <c r="AY40" s="247"/>
      <c r="AZ40" s="247"/>
      <c r="BA40" s="247"/>
      <c r="BB40" s="248"/>
      <c r="BC40" s="224"/>
      <c r="BD40" s="225"/>
      <c r="BE40" s="225"/>
      <c r="BF40" s="226"/>
      <c r="BG40" s="224"/>
      <c r="BH40" s="225"/>
      <c r="BI40" s="225"/>
      <c r="BJ40" s="225"/>
      <c r="BK40" s="226"/>
      <c r="BL40" s="224"/>
      <c r="BM40" s="225"/>
      <c r="BN40" s="225"/>
      <c r="BO40" s="226"/>
      <c r="BP40" s="224"/>
      <c r="BQ40" s="225"/>
      <c r="BR40" s="225"/>
      <c r="BS40" s="226"/>
      <c r="BT40" s="224"/>
      <c r="BU40" s="225"/>
      <c r="BV40" s="270" t="s">
        <v>227</v>
      </c>
      <c r="BW40" s="270"/>
      <c r="BX40" s="271"/>
      <c r="BY40" s="269"/>
      <c r="BZ40" s="270"/>
      <c r="CA40" s="270"/>
      <c r="CB40" s="271"/>
      <c r="CC40" s="269"/>
      <c r="CD40" s="270"/>
      <c r="CE40" s="270"/>
      <c r="CF40" s="271"/>
      <c r="CG40" s="270"/>
      <c r="CH40" s="270"/>
      <c r="CI40" s="270"/>
      <c r="CJ40" s="270"/>
      <c r="CK40" s="271"/>
      <c r="CL40" s="270"/>
      <c r="CM40" s="270"/>
      <c r="CN40" s="270"/>
      <c r="CO40" s="271"/>
      <c r="CP40" s="269"/>
      <c r="CQ40" s="270"/>
      <c r="CR40" s="270"/>
      <c r="CS40" s="271"/>
      <c r="CT40" s="224"/>
      <c r="CU40" s="225"/>
      <c r="CV40" s="225"/>
      <c r="CW40" s="225"/>
      <c r="CX40" s="226"/>
      <c r="CY40" s="224"/>
      <c r="CZ40" s="225"/>
      <c r="DA40" s="225"/>
      <c r="DB40" s="226"/>
      <c r="DC40" s="224"/>
      <c r="DD40" s="225"/>
      <c r="DE40" s="225"/>
      <c r="DF40" s="225"/>
      <c r="DG40" s="257"/>
      <c r="DH40" s="225"/>
      <c r="DI40" s="225"/>
      <c r="DJ40" s="225"/>
      <c r="DK40" s="226"/>
      <c r="DL40" s="224"/>
      <c r="DM40" s="225"/>
      <c r="DN40" s="225"/>
      <c r="DO40" s="226"/>
      <c r="DP40" s="224"/>
      <c r="DQ40" s="225"/>
      <c r="DR40" s="225"/>
      <c r="DS40" s="226"/>
      <c r="DT40" s="224"/>
      <c r="DU40" s="225"/>
      <c r="DV40" s="225"/>
      <c r="DW40" s="225"/>
      <c r="DX40" s="226"/>
      <c r="DY40" s="224"/>
      <c r="DZ40" s="225"/>
      <c r="EA40" s="225"/>
      <c r="EB40" s="226"/>
      <c r="EC40" s="224"/>
      <c r="ED40" s="225"/>
      <c r="EE40" s="225"/>
      <c r="EF40" s="226"/>
      <c r="EG40" s="224"/>
      <c r="EH40" s="225"/>
      <c r="EI40" s="225"/>
      <c r="EJ40" s="225"/>
      <c r="EK40" s="226"/>
    </row>
    <row r="41" spans="1:143" s="220" customFormat="1" ht="9" customHeight="1">
      <c r="B41" s="246" t="s">
        <v>196</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48"/>
      <c r="BC41" s="224"/>
      <c r="BD41" s="225"/>
      <c r="BE41" s="225"/>
      <c r="BF41" s="226"/>
      <c r="BG41" s="224"/>
      <c r="BH41" s="225"/>
      <c r="BI41" s="225"/>
      <c r="BJ41" s="225"/>
      <c r="BK41" s="226"/>
      <c r="BL41" s="224"/>
      <c r="BM41" s="225"/>
      <c r="BN41" s="225"/>
      <c r="BO41" s="226"/>
      <c r="BP41" s="224"/>
      <c r="BQ41" s="225"/>
      <c r="BR41" s="225"/>
      <c r="BS41" s="226"/>
      <c r="BT41" s="224"/>
      <c r="BU41" s="225"/>
      <c r="BV41" s="270"/>
      <c r="BW41" s="270"/>
      <c r="BX41" s="271"/>
      <c r="BY41" s="269"/>
      <c r="BZ41" s="270"/>
      <c r="CA41" s="270"/>
      <c r="CB41" s="271"/>
      <c r="CC41" s="269"/>
      <c r="CD41" s="270"/>
      <c r="CE41" s="270"/>
      <c r="CF41" s="271"/>
      <c r="CG41" s="269"/>
      <c r="CH41" s="270"/>
      <c r="CI41" s="270"/>
      <c r="CJ41" s="270"/>
      <c r="CK41" s="230"/>
      <c r="CL41" s="231"/>
      <c r="CM41" s="232"/>
      <c r="CN41" s="232"/>
      <c r="CO41" s="230"/>
      <c r="CP41" s="269"/>
      <c r="CQ41" s="270"/>
      <c r="CR41" s="270"/>
      <c r="CS41" s="226"/>
      <c r="CT41" s="270"/>
      <c r="CU41" s="270"/>
      <c r="CV41" s="270"/>
      <c r="CW41" s="225"/>
      <c r="CX41" s="226"/>
      <c r="CY41" s="224"/>
      <c r="CZ41" s="225"/>
      <c r="DA41" s="225"/>
      <c r="DB41" s="226"/>
      <c r="DC41" s="224"/>
      <c r="DD41" s="270"/>
      <c r="DE41" s="270"/>
      <c r="DF41" s="270"/>
      <c r="DG41" s="282"/>
      <c r="DH41" s="270"/>
      <c r="DI41" s="270"/>
      <c r="DJ41" s="270"/>
      <c r="DK41" s="271"/>
      <c r="DL41" s="269"/>
      <c r="DM41" s="270"/>
      <c r="DN41" s="225"/>
      <c r="DO41" s="226"/>
      <c r="DP41" s="224"/>
      <c r="DQ41" s="225"/>
      <c r="DR41" s="225"/>
      <c r="DS41" s="226"/>
      <c r="DT41" s="224"/>
      <c r="DU41" s="225"/>
      <c r="DV41" s="225"/>
      <c r="DW41" s="225"/>
      <c r="DX41" s="226"/>
      <c r="DY41" s="224"/>
      <c r="DZ41" s="225"/>
      <c r="EA41" s="225"/>
      <c r="EB41" s="226"/>
      <c r="EC41" s="224"/>
      <c r="ED41" s="225"/>
      <c r="EE41" s="225"/>
      <c r="EF41" s="226"/>
      <c r="EG41" s="224"/>
      <c r="EH41" s="225"/>
      <c r="EI41" s="225"/>
      <c r="EJ41" s="225"/>
      <c r="EK41" s="226"/>
    </row>
    <row r="42" spans="1:143" s="220" customFormat="1" ht="9" customHeight="1">
      <c r="B42" s="246" t="s">
        <v>197</v>
      </c>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c r="AA42" s="247"/>
      <c r="AB42" s="247"/>
      <c r="AC42" s="247"/>
      <c r="AD42" s="247"/>
      <c r="AE42" s="247"/>
      <c r="AF42" s="247"/>
      <c r="AG42" s="247"/>
      <c r="AH42" s="247"/>
      <c r="AI42" s="247"/>
      <c r="AJ42" s="247"/>
      <c r="AK42" s="247"/>
      <c r="AL42" s="247"/>
      <c r="AM42" s="247"/>
      <c r="AN42" s="247"/>
      <c r="AO42" s="247"/>
      <c r="AP42" s="247"/>
      <c r="AQ42" s="247"/>
      <c r="AR42" s="247"/>
      <c r="AS42" s="247"/>
      <c r="AT42" s="247"/>
      <c r="AU42" s="247"/>
      <c r="AV42" s="247"/>
      <c r="AW42" s="247"/>
      <c r="AX42" s="247"/>
      <c r="AY42" s="247"/>
      <c r="AZ42" s="247"/>
      <c r="BA42" s="247"/>
      <c r="BB42" s="248"/>
      <c r="BC42" s="224"/>
      <c r="BD42" s="225"/>
      <c r="BE42" s="225"/>
      <c r="BF42" s="226"/>
      <c r="BG42" s="224"/>
      <c r="BH42" s="225"/>
      <c r="BI42" s="225"/>
      <c r="BJ42" s="225"/>
      <c r="BK42" s="226"/>
      <c r="BL42" s="224"/>
      <c r="BM42" s="225"/>
      <c r="BN42" s="225"/>
      <c r="BO42" s="226"/>
      <c r="BP42" s="224"/>
      <c r="BQ42" s="225"/>
      <c r="BR42" s="225"/>
      <c r="BS42" s="226"/>
      <c r="BT42" s="224"/>
      <c r="BU42" s="225"/>
      <c r="BV42" s="270"/>
      <c r="BW42" s="270"/>
      <c r="BX42" s="271"/>
      <c r="BY42" s="269"/>
      <c r="BZ42" s="270"/>
      <c r="CA42" s="270"/>
      <c r="CB42" s="271"/>
      <c r="CC42" s="269"/>
      <c r="CD42" s="270"/>
      <c r="CE42" s="270"/>
      <c r="CF42" s="271"/>
      <c r="CG42" s="269"/>
      <c r="CH42" s="225"/>
      <c r="CI42" s="225"/>
      <c r="CJ42" s="225"/>
      <c r="CK42" s="271"/>
      <c r="CL42" s="231"/>
      <c r="CM42" s="232"/>
      <c r="CN42" s="232"/>
      <c r="CO42" s="230"/>
      <c r="CP42" s="231"/>
      <c r="CQ42" s="232"/>
      <c r="CR42" s="232"/>
      <c r="CS42" s="230"/>
      <c r="CT42" s="270"/>
      <c r="CU42" s="270"/>
      <c r="CV42" s="270"/>
      <c r="CW42" s="225"/>
      <c r="CX42" s="226"/>
      <c r="CY42" s="224"/>
      <c r="CZ42" s="225"/>
      <c r="DA42" s="225"/>
      <c r="DB42" s="226"/>
      <c r="DC42" s="224"/>
      <c r="DD42" s="270"/>
      <c r="DE42" s="270"/>
      <c r="DF42" s="270"/>
      <c r="DG42" s="282"/>
      <c r="DH42" s="270"/>
      <c r="DI42" s="270"/>
      <c r="DJ42" s="270"/>
      <c r="DK42" s="271"/>
      <c r="DL42" s="269"/>
      <c r="DM42" s="270"/>
      <c r="DN42" s="225"/>
      <c r="DO42" s="226"/>
      <c r="DP42" s="224"/>
      <c r="DQ42" s="225"/>
      <c r="DR42" s="225"/>
      <c r="DS42" s="226"/>
      <c r="DT42" s="224"/>
      <c r="DU42" s="225"/>
      <c r="DV42" s="225"/>
      <c r="DW42" s="225"/>
      <c r="DX42" s="226"/>
      <c r="DY42" s="224"/>
      <c r="DZ42" s="225"/>
      <c r="EA42" s="225"/>
      <c r="EB42" s="226"/>
      <c r="EC42" s="224"/>
      <c r="ED42" s="225"/>
      <c r="EE42" s="225"/>
      <c r="EF42" s="226"/>
      <c r="EG42" s="224"/>
      <c r="EH42" s="225"/>
      <c r="EI42" s="225"/>
      <c r="EJ42" s="225"/>
      <c r="EK42" s="226"/>
      <c r="EM42" s="220" t="s">
        <v>260</v>
      </c>
    </row>
    <row r="43" spans="1:143" s="220" customFormat="1" ht="9" customHeight="1">
      <c r="B43" s="246" t="s">
        <v>63</v>
      </c>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c r="AA43" s="247"/>
      <c r="AB43" s="247"/>
      <c r="AC43" s="247"/>
      <c r="AD43" s="247"/>
      <c r="AE43" s="247"/>
      <c r="AF43" s="247"/>
      <c r="AG43" s="247"/>
      <c r="AH43" s="247"/>
      <c r="AI43" s="247"/>
      <c r="AJ43" s="247"/>
      <c r="AK43" s="247"/>
      <c r="AL43" s="247"/>
      <c r="AM43" s="247"/>
      <c r="AN43" s="247"/>
      <c r="AO43" s="247"/>
      <c r="AP43" s="247"/>
      <c r="AQ43" s="247"/>
      <c r="AR43" s="247"/>
      <c r="AS43" s="247"/>
      <c r="AT43" s="247"/>
      <c r="AU43" s="247"/>
      <c r="AV43" s="247"/>
      <c r="AW43" s="247"/>
      <c r="AX43" s="247"/>
      <c r="AY43" s="247"/>
      <c r="AZ43" s="247"/>
      <c r="BA43" s="247"/>
      <c r="BB43" s="248"/>
      <c r="BC43" s="224"/>
      <c r="BD43" s="225"/>
      <c r="BE43" s="225"/>
      <c r="BF43" s="226"/>
      <c r="BG43" s="224"/>
      <c r="BH43" s="225"/>
      <c r="BI43" s="225"/>
      <c r="BJ43" s="225"/>
      <c r="BK43" s="226"/>
      <c r="BL43" s="224"/>
      <c r="BM43" s="225"/>
      <c r="BN43" s="225"/>
      <c r="BO43" s="226"/>
      <c r="BP43" s="224"/>
      <c r="BQ43" s="225"/>
      <c r="BR43" s="225"/>
      <c r="BS43" s="226"/>
      <c r="BT43" s="224"/>
      <c r="BU43" s="225"/>
      <c r="BV43" s="270"/>
      <c r="BW43" s="270"/>
      <c r="BX43" s="271"/>
      <c r="BY43" s="269"/>
      <c r="BZ43" s="270"/>
      <c r="CA43" s="270"/>
      <c r="CB43" s="271"/>
      <c r="CC43" s="269"/>
      <c r="CD43" s="270"/>
      <c r="CE43" s="270"/>
      <c r="CF43" s="271"/>
      <c r="CG43" s="269"/>
      <c r="CH43" s="225"/>
      <c r="CI43" s="225"/>
      <c r="CJ43" s="225"/>
      <c r="CK43" s="226"/>
      <c r="CL43" s="224"/>
      <c r="CM43" s="225"/>
      <c r="CN43" s="225"/>
      <c r="CO43" s="226"/>
      <c r="CP43" s="225"/>
      <c r="CQ43" s="270">
        <v>1</v>
      </c>
      <c r="CR43" s="273"/>
      <c r="CS43" s="274"/>
      <c r="CT43" s="270"/>
      <c r="CU43" s="270"/>
      <c r="CV43" s="270"/>
      <c r="CW43" s="270"/>
      <c r="CX43" s="271">
        <v>1</v>
      </c>
      <c r="CY43" s="270">
        <v>1</v>
      </c>
      <c r="CZ43" s="270"/>
      <c r="DA43" s="270"/>
      <c r="DB43" s="271"/>
      <c r="DD43" s="270"/>
      <c r="DE43" s="270"/>
      <c r="DF43" s="270"/>
      <c r="DG43" s="282"/>
      <c r="DH43" s="270"/>
      <c r="DI43" s="270"/>
      <c r="DJ43" s="276"/>
      <c r="DK43" s="277"/>
      <c r="DL43" s="276"/>
      <c r="DM43" s="276"/>
      <c r="DN43" s="276"/>
      <c r="DO43" s="277"/>
      <c r="DP43" s="281"/>
      <c r="DQ43" s="225"/>
      <c r="DR43" s="225"/>
      <c r="DS43" s="226"/>
      <c r="DT43" s="224"/>
      <c r="DU43" s="225"/>
      <c r="DV43" s="225"/>
      <c r="DW43" s="225"/>
      <c r="DX43" s="226"/>
      <c r="DY43" s="224"/>
      <c r="DZ43" s="225"/>
      <c r="EA43" s="225"/>
      <c r="EB43" s="226"/>
      <c r="EC43" s="224"/>
      <c r="ED43" s="225"/>
      <c r="EE43" s="225"/>
      <c r="EF43" s="226"/>
      <c r="EG43" s="224"/>
      <c r="EH43" s="225"/>
      <c r="EI43" s="225"/>
      <c r="EJ43" s="225"/>
      <c r="EK43" s="226"/>
    </row>
    <row r="44" spans="1:143" s="220" customFormat="1" ht="9" customHeight="1">
      <c r="B44" s="246" t="s">
        <v>278</v>
      </c>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c r="AA44" s="247"/>
      <c r="AB44" s="247"/>
      <c r="AC44" s="247"/>
      <c r="AD44" s="247"/>
      <c r="AE44" s="247"/>
      <c r="AF44" s="247"/>
      <c r="AG44" s="247"/>
      <c r="AH44" s="247"/>
      <c r="AI44" s="247"/>
      <c r="AJ44" s="247"/>
      <c r="AK44" s="247"/>
      <c r="AL44" s="247"/>
      <c r="AM44" s="247"/>
      <c r="AN44" s="247"/>
      <c r="AO44" s="247"/>
      <c r="AP44" s="247"/>
      <c r="AQ44" s="247"/>
      <c r="AR44" s="247"/>
      <c r="AS44" s="247"/>
      <c r="AT44" s="247"/>
      <c r="AU44" s="247"/>
      <c r="AV44" s="247"/>
      <c r="AW44" s="247"/>
      <c r="AX44" s="247"/>
      <c r="AY44" s="247"/>
      <c r="AZ44" s="247"/>
      <c r="BA44" s="247"/>
      <c r="BB44" s="248"/>
      <c r="BC44" s="224"/>
      <c r="BD44" s="225"/>
      <c r="BE44" s="225"/>
      <c r="BF44" s="226"/>
      <c r="BG44" s="224"/>
      <c r="BH44" s="225"/>
      <c r="BI44" s="225"/>
      <c r="BJ44" s="225"/>
      <c r="BK44" s="226"/>
      <c r="BL44" s="224"/>
      <c r="BM44" s="225"/>
      <c r="BN44" s="225"/>
      <c r="BO44" s="226"/>
      <c r="BP44" s="224"/>
      <c r="BQ44" s="225"/>
      <c r="BR44" s="225"/>
      <c r="BS44" s="226"/>
      <c r="BT44" s="224"/>
      <c r="BU44" s="225"/>
      <c r="BV44" s="270"/>
      <c r="BW44" s="270"/>
      <c r="BX44" s="271"/>
      <c r="BY44" s="269"/>
      <c r="BZ44" s="270"/>
      <c r="CA44" s="270"/>
      <c r="CB44" s="271"/>
      <c r="CC44" s="269"/>
      <c r="CD44" s="270"/>
      <c r="CE44" s="270"/>
      <c r="CF44" s="271"/>
      <c r="CG44" s="269"/>
      <c r="CH44" s="225"/>
      <c r="CI44" s="225"/>
      <c r="CJ44" s="225"/>
      <c r="CK44" s="226"/>
      <c r="CL44" s="224"/>
      <c r="CM44" s="225"/>
      <c r="CN44" s="225"/>
      <c r="CO44" s="226"/>
      <c r="CP44" s="225"/>
      <c r="CQ44" s="270"/>
      <c r="CR44" s="225"/>
      <c r="CS44" s="271"/>
      <c r="CT44" s="323"/>
      <c r="CU44" s="323"/>
      <c r="CV44" s="323"/>
      <c r="CW44" s="323"/>
      <c r="CX44" s="271"/>
      <c r="CY44" s="270"/>
      <c r="CZ44" s="270"/>
      <c r="DA44" s="270"/>
      <c r="DB44" s="271"/>
      <c r="DD44" s="270"/>
      <c r="DE44" s="270"/>
      <c r="DF44" s="270"/>
      <c r="DG44" s="282"/>
      <c r="DH44" s="270"/>
      <c r="DI44" s="270"/>
      <c r="DJ44" s="276"/>
      <c r="DK44" s="277"/>
      <c r="DL44" s="276"/>
      <c r="DM44" s="276"/>
      <c r="DN44" s="276"/>
      <c r="DO44" s="277"/>
      <c r="DP44" s="281"/>
      <c r="DQ44" s="225"/>
      <c r="DR44" s="225"/>
      <c r="DS44" s="226"/>
      <c r="DT44" s="225"/>
      <c r="DU44" s="225"/>
      <c r="DV44" s="225"/>
      <c r="DW44" s="225"/>
      <c r="DX44" s="226"/>
      <c r="DY44" s="225"/>
      <c r="DZ44" s="225"/>
      <c r="EA44" s="225"/>
      <c r="EB44" s="226"/>
      <c r="EC44" s="224"/>
      <c r="ED44" s="225"/>
      <c r="EE44" s="225"/>
      <c r="EF44" s="226"/>
      <c r="EG44" s="224"/>
      <c r="EH44" s="225"/>
      <c r="EI44" s="225"/>
      <c r="EJ44" s="225"/>
      <c r="EK44" s="226"/>
    </row>
    <row r="45" spans="1:143" s="220" customFormat="1" ht="9" customHeight="1">
      <c r="B45" s="246" t="s">
        <v>192</v>
      </c>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c r="AA45" s="247"/>
      <c r="AB45" s="247"/>
      <c r="AC45" s="247"/>
      <c r="AD45" s="247"/>
      <c r="AE45" s="247"/>
      <c r="AF45" s="247"/>
      <c r="AG45" s="247"/>
      <c r="AH45" s="247"/>
      <c r="AI45" s="247"/>
      <c r="AJ45" s="247"/>
      <c r="AK45" s="247"/>
      <c r="AL45" s="247"/>
      <c r="AM45" s="247"/>
      <c r="AN45" s="247"/>
      <c r="AO45" s="247"/>
      <c r="AP45" s="247"/>
      <c r="AQ45" s="247"/>
      <c r="AR45" s="247"/>
      <c r="AS45" s="247"/>
      <c r="AT45" s="247"/>
      <c r="AU45" s="247"/>
      <c r="AV45" s="247"/>
      <c r="AW45" s="247"/>
      <c r="AX45" s="247"/>
      <c r="AY45" s="247"/>
      <c r="AZ45" s="247"/>
      <c r="BA45" s="247"/>
      <c r="BB45" s="248"/>
      <c r="BC45" s="224"/>
      <c r="BD45" s="225"/>
      <c r="BE45" s="225"/>
      <c r="BF45" s="226"/>
      <c r="BG45" s="224"/>
      <c r="BH45" s="225"/>
      <c r="BI45" s="225"/>
      <c r="BJ45" s="225"/>
      <c r="BK45" s="226"/>
      <c r="BL45" s="224"/>
      <c r="BM45" s="225"/>
      <c r="BN45" s="225"/>
      <c r="BO45" s="226"/>
      <c r="BP45" s="224"/>
      <c r="BQ45" s="225"/>
      <c r="BR45" s="225"/>
      <c r="BS45" s="226"/>
      <c r="BT45" s="224"/>
      <c r="BU45" s="225"/>
      <c r="BV45" s="270"/>
      <c r="BW45" s="270"/>
      <c r="BX45" s="271"/>
      <c r="BY45" s="269"/>
      <c r="BZ45" s="270"/>
      <c r="CA45" s="270"/>
      <c r="CB45" s="271"/>
      <c r="CC45" s="269"/>
      <c r="CD45" s="270"/>
      <c r="CE45" s="270"/>
      <c r="CF45" s="271"/>
      <c r="CG45" s="269"/>
      <c r="CH45" s="225"/>
      <c r="CI45" s="225"/>
      <c r="CJ45" s="225"/>
      <c r="CK45" s="226"/>
      <c r="CL45" s="224"/>
      <c r="CM45" s="225"/>
      <c r="CN45" s="225"/>
      <c r="CO45" s="226"/>
      <c r="CP45" s="225"/>
      <c r="CQ45" s="225"/>
      <c r="CR45" s="225"/>
      <c r="CS45" s="226"/>
      <c r="CT45" s="225"/>
      <c r="CU45" s="225"/>
      <c r="CV45" s="270"/>
      <c r="CW45" s="270"/>
      <c r="CX45" s="289"/>
      <c r="CY45" s="292"/>
      <c r="CZ45" s="270"/>
      <c r="DA45" s="276"/>
      <c r="DB45" s="277"/>
      <c r="DC45" s="283"/>
      <c r="DD45" s="283"/>
      <c r="DG45" s="282"/>
      <c r="DK45" s="277"/>
      <c r="DL45" s="276"/>
      <c r="DM45" s="276"/>
      <c r="DN45" s="276"/>
      <c r="DO45" s="277"/>
      <c r="DP45" s="281"/>
      <c r="DQ45" s="225"/>
      <c r="DR45" s="225"/>
      <c r="DS45" s="226"/>
      <c r="DX45" s="226"/>
      <c r="EB45" s="226"/>
      <c r="EC45" s="224"/>
      <c r="ED45" s="225"/>
      <c r="EE45" s="225"/>
      <c r="EF45" s="226"/>
      <c r="EG45" s="224"/>
      <c r="EH45" s="225"/>
      <c r="EI45" s="225"/>
      <c r="EJ45" s="225"/>
      <c r="EK45" s="226"/>
    </row>
    <row r="46" spans="1:143" s="220" customFormat="1" ht="9" customHeight="1">
      <c r="B46" s="246" t="s">
        <v>190</v>
      </c>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c r="AA46" s="247"/>
      <c r="AB46" s="247"/>
      <c r="AC46" s="247"/>
      <c r="AD46" s="247"/>
      <c r="AE46" s="247"/>
      <c r="AF46" s="247"/>
      <c r="AG46" s="247"/>
      <c r="AH46" s="247"/>
      <c r="AI46" s="247"/>
      <c r="AJ46" s="247"/>
      <c r="AK46" s="247"/>
      <c r="AL46" s="247"/>
      <c r="AM46" s="247"/>
      <c r="AN46" s="247"/>
      <c r="AO46" s="247"/>
      <c r="AP46" s="247"/>
      <c r="AQ46" s="247"/>
      <c r="AR46" s="247"/>
      <c r="AS46" s="247"/>
      <c r="AT46" s="247"/>
      <c r="AU46" s="247"/>
      <c r="AV46" s="247"/>
      <c r="AW46" s="247"/>
      <c r="AX46" s="247"/>
      <c r="AY46" s="247"/>
      <c r="AZ46" s="247"/>
      <c r="BA46" s="247"/>
      <c r="BB46" s="248"/>
      <c r="BC46" s="224"/>
      <c r="BD46" s="225"/>
      <c r="BE46" s="225"/>
      <c r="BF46" s="226"/>
      <c r="BG46" s="224"/>
      <c r="BH46" s="225"/>
      <c r="BI46" s="225"/>
      <c r="BJ46" s="225"/>
      <c r="BK46" s="226"/>
      <c r="BL46" s="224"/>
      <c r="BM46" s="225"/>
      <c r="BN46" s="225"/>
      <c r="BO46" s="226"/>
      <c r="BP46" s="224"/>
      <c r="BQ46" s="225"/>
      <c r="BR46" s="225"/>
      <c r="BS46" s="226"/>
      <c r="BT46" s="224"/>
      <c r="BU46" s="225"/>
      <c r="BV46" s="270"/>
      <c r="BW46" s="270"/>
      <c r="BX46" s="271"/>
      <c r="BY46" s="269"/>
      <c r="BZ46" s="270"/>
      <c r="CA46" s="270"/>
      <c r="CB46" s="271"/>
      <c r="CC46" s="269"/>
      <c r="CD46" s="270"/>
      <c r="CE46" s="270"/>
      <c r="CF46" s="271"/>
      <c r="CG46" s="269"/>
      <c r="CH46" s="225"/>
      <c r="CI46" s="225"/>
      <c r="CJ46" s="225"/>
      <c r="CK46" s="226"/>
      <c r="CL46" s="224"/>
      <c r="CM46" s="225"/>
      <c r="CN46" s="225"/>
      <c r="CO46" s="226"/>
      <c r="CP46" s="225"/>
      <c r="CQ46" s="225"/>
      <c r="CR46" s="225"/>
      <c r="CS46" s="226"/>
      <c r="CT46" s="225"/>
      <c r="CU46" s="225"/>
      <c r="CV46" s="270"/>
      <c r="CW46" s="270"/>
      <c r="CX46" s="241"/>
      <c r="CY46" s="293"/>
      <c r="CZ46" s="270"/>
      <c r="DA46" s="276"/>
      <c r="DB46" s="277"/>
      <c r="DC46" s="283"/>
      <c r="DD46" s="283"/>
      <c r="DG46" s="282"/>
      <c r="DK46" s="277"/>
      <c r="DL46" s="276"/>
      <c r="DM46" s="276"/>
      <c r="DN46" s="276"/>
      <c r="DO46" s="277"/>
      <c r="DP46" s="281"/>
      <c r="DQ46" s="225"/>
      <c r="DR46" s="225"/>
      <c r="DS46" s="226"/>
      <c r="DX46" s="226"/>
      <c r="EB46" s="226"/>
      <c r="EC46" s="224"/>
      <c r="ED46" s="225"/>
      <c r="EE46" s="225"/>
      <c r="EF46" s="226"/>
      <c r="EG46" s="224"/>
      <c r="EH46" s="225"/>
      <c r="EI46" s="225"/>
      <c r="EJ46" s="225"/>
      <c r="EK46" s="226"/>
    </row>
    <row r="47" spans="1:143" s="220" customFormat="1" ht="9" customHeight="1">
      <c r="B47" s="246" t="s">
        <v>191</v>
      </c>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c r="AA47" s="247"/>
      <c r="AB47" s="247"/>
      <c r="AC47" s="247"/>
      <c r="AD47" s="247"/>
      <c r="AE47" s="247"/>
      <c r="AF47" s="247"/>
      <c r="AG47" s="247"/>
      <c r="AH47" s="247"/>
      <c r="AI47" s="247"/>
      <c r="AJ47" s="247"/>
      <c r="AK47" s="247"/>
      <c r="AL47" s="247"/>
      <c r="AM47" s="247"/>
      <c r="AN47" s="247"/>
      <c r="AO47" s="247"/>
      <c r="AP47" s="247"/>
      <c r="AQ47" s="247"/>
      <c r="AR47" s="247"/>
      <c r="AS47" s="247"/>
      <c r="AT47" s="247"/>
      <c r="AU47" s="247"/>
      <c r="AV47" s="247"/>
      <c r="AW47" s="247"/>
      <c r="AX47" s="247"/>
      <c r="AY47" s="247"/>
      <c r="AZ47" s="247"/>
      <c r="BA47" s="247"/>
      <c r="BB47" s="248"/>
      <c r="BC47" s="224"/>
      <c r="BD47" s="225"/>
      <c r="BE47" s="225"/>
      <c r="BF47" s="226"/>
      <c r="BG47" s="224"/>
      <c r="BH47" s="225"/>
      <c r="BI47" s="225"/>
      <c r="BJ47" s="225"/>
      <c r="BK47" s="226"/>
      <c r="BL47" s="224"/>
      <c r="BM47" s="225"/>
      <c r="BN47" s="225"/>
      <c r="BO47" s="226"/>
      <c r="BP47" s="224"/>
      <c r="BQ47" s="225"/>
      <c r="BR47" s="225"/>
      <c r="BS47" s="226"/>
      <c r="BT47" s="224"/>
      <c r="BU47" s="225"/>
      <c r="BV47" s="270"/>
      <c r="BW47" s="270"/>
      <c r="BX47" s="271"/>
      <c r="BY47" s="269"/>
      <c r="BZ47" s="270"/>
      <c r="CA47" s="270"/>
      <c r="CB47" s="271"/>
      <c r="CC47" s="269"/>
      <c r="CD47" s="270"/>
      <c r="CE47" s="270"/>
      <c r="CF47" s="271"/>
      <c r="CG47" s="269"/>
      <c r="CH47" s="225"/>
      <c r="CI47" s="225"/>
      <c r="CJ47" s="225"/>
      <c r="CK47" s="226"/>
      <c r="CL47" s="224"/>
      <c r="CM47" s="225"/>
      <c r="CN47" s="225"/>
      <c r="CO47" s="226"/>
      <c r="CP47" s="225"/>
      <c r="CQ47" s="225"/>
      <c r="CR47" s="225"/>
      <c r="CS47" s="226"/>
      <c r="CT47" s="225"/>
      <c r="CU47" s="225"/>
      <c r="CV47" s="270"/>
      <c r="CW47" s="270"/>
      <c r="CX47" s="321"/>
      <c r="CY47" s="334"/>
      <c r="CZ47" s="323"/>
      <c r="DA47" s="334"/>
      <c r="DB47" s="335"/>
      <c r="DC47" s="322"/>
      <c r="DD47" s="322"/>
      <c r="DE47" s="322"/>
      <c r="DG47" s="282"/>
      <c r="DH47" s="283"/>
      <c r="DI47" s="283"/>
      <c r="DK47" s="277"/>
      <c r="DL47" s="276"/>
      <c r="DM47" s="276"/>
      <c r="DN47" s="276"/>
      <c r="DO47" s="277"/>
      <c r="DP47" s="281"/>
      <c r="DQ47" s="225"/>
      <c r="DR47" s="225"/>
      <c r="DS47" s="226"/>
      <c r="DX47" s="226"/>
      <c r="EB47" s="226"/>
      <c r="EC47" s="224"/>
      <c r="ED47" s="225"/>
      <c r="EE47" s="225"/>
      <c r="EF47" s="226"/>
      <c r="EG47" s="224"/>
      <c r="EH47" s="225"/>
      <c r="EI47" s="225"/>
      <c r="EJ47" s="225"/>
      <c r="EK47" s="226"/>
    </row>
    <row r="48" spans="1:143" hidden="1">
      <c r="A48" s="154"/>
      <c r="B48" s="126"/>
      <c r="C48" s="126"/>
      <c r="D48" s="126"/>
      <c r="E48" s="126"/>
      <c r="F48" s="24"/>
      <c r="G48" s="24"/>
      <c r="H48" s="24"/>
      <c r="I48" s="24"/>
      <c r="J48" s="24"/>
      <c r="K48" s="24"/>
      <c r="L48" s="24"/>
      <c r="M48" s="24"/>
      <c r="N48" s="24"/>
      <c r="O48" s="24"/>
      <c r="P48" s="24"/>
      <c r="Q48" s="24"/>
      <c r="R48" s="24"/>
      <c r="S48" s="24"/>
      <c r="T48" s="24"/>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c r="AR48" s="127"/>
      <c r="AS48" s="127"/>
      <c r="AT48" s="127"/>
      <c r="AU48" s="127"/>
      <c r="AV48" s="127"/>
      <c r="AW48" s="127"/>
      <c r="AX48" s="127"/>
      <c r="AY48" s="127"/>
      <c r="AZ48" s="127"/>
      <c r="BA48" s="127"/>
      <c r="BB48" s="126"/>
      <c r="BQ48" s="153"/>
      <c r="BU48" s="233"/>
      <c r="BV48" s="233"/>
      <c r="CC48" s="233"/>
      <c r="CD48" s="233"/>
      <c r="CK48" s="233"/>
      <c r="CL48" s="296"/>
      <c r="CM48" s="133"/>
      <c r="CN48" s="133"/>
      <c r="CO48" s="133"/>
      <c r="CP48" s="133"/>
      <c r="CQ48" s="133"/>
      <c r="CR48" s="133"/>
      <c r="CS48" s="133"/>
      <c r="CT48" s="133"/>
      <c r="CU48" s="133"/>
      <c r="CV48" s="133"/>
      <c r="CW48" s="133"/>
      <c r="CX48" s="133"/>
      <c r="CY48" s="133"/>
      <c r="CZ48" s="133"/>
      <c r="DA48" s="133"/>
      <c r="DB48" s="133"/>
      <c r="DK48" s="277"/>
      <c r="DL48" s="276"/>
      <c r="DM48" s="276"/>
      <c r="DN48" s="276"/>
      <c r="DO48" s="277"/>
      <c r="DP48" s="281"/>
      <c r="DQ48" s="225"/>
      <c r="DR48" s="225"/>
      <c r="DS48" s="226"/>
      <c r="DT48" s="233"/>
      <c r="DU48" s="233"/>
      <c r="EA48" s="233"/>
      <c r="EB48" s="233"/>
    </row>
    <row r="49" spans="1:132" hidden="1">
      <c r="A49" s="154"/>
      <c r="B49" s="126" t="s">
        <v>104</v>
      </c>
      <c r="C49" s="126"/>
      <c r="D49" s="126"/>
      <c r="E49" s="126"/>
      <c r="F49" s="24"/>
      <c r="G49" s="24"/>
      <c r="H49" s="24"/>
      <c r="I49" s="24"/>
      <c r="J49" s="24"/>
      <c r="K49" s="24"/>
      <c r="L49" s="24"/>
      <c r="M49" s="24"/>
      <c r="N49" s="24"/>
      <c r="O49" s="24"/>
      <c r="P49" s="24"/>
      <c r="Q49" s="24"/>
      <c r="R49" s="24"/>
      <c r="S49" s="24"/>
      <c r="T49" s="24"/>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c r="AR49" s="127"/>
      <c r="AS49" s="127"/>
      <c r="AT49" s="127"/>
      <c r="AU49" s="127"/>
      <c r="AV49" s="127"/>
      <c r="AW49" s="127"/>
      <c r="AX49" s="127"/>
      <c r="AY49" s="127"/>
      <c r="AZ49" s="24"/>
      <c r="BA49" s="24"/>
      <c r="BB49" s="126"/>
      <c r="BC49" s="24"/>
      <c r="BE49" s="145"/>
      <c r="BI49" s="146"/>
      <c r="BL49" s="24"/>
      <c r="BM49" s="24"/>
      <c r="BN49" s="24"/>
      <c r="BO49" s="24"/>
      <c r="BP49" s="24"/>
      <c r="BQ49" s="147"/>
      <c r="BU49" s="164"/>
      <c r="BV49" s="164"/>
      <c r="CC49" s="164"/>
      <c r="CD49" s="164"/>
      <c r="CK49" s="164"/>
      <c r="CL49" s="297"/>
      <c r="CM49" s="133"/>
      <c r="CN49" s="133"/>
      <c r="CO49" s="133"/>
      <c r="CP49" s="133"/>
      <c r="CQ49" s="133"/>
      <c r="CR49" s="133"/>
      <c r="CS49" s="133"/>
      <c r="CT49" s="133"/>
      <c r="CU49" s="133"/>
      <c r="CV49" s="133"/>
      <c r="CW49" s="133"/>
      <c r="CX49" s="133"/>
      <c r="CY49" s="133"/>
      <c r="CZ49" s="133"/>
      <c r="DA49" s="133"/>
      <c r="DB49" s="133"/>
      <c r="DK49" s="277"/>
      <c r="DL49" s="276"/>
      <c r="DM49" s="276"/>
      <c r="DN49" s="276"/>
      <c r="DO49" s="277"/>
      <c r="DP49" s="281"/>
      <c r="DQ49" s="225"/>
      <c r="DR49" s="225"/>
      <c r="DS49" s="226"/>
      <c r="DT49" s="164"/>
      <c r="DU49" s="164"/>
      <c r="EA49" s="164"/>
      <c r="EB49" s="164"/>
    </row>
    <row r="50" spans="1:132" s="133" customFormat="1" hidden="1">
      <c r="A50" s="154" t="s">
        <v>105</v>
      </c>
      <c r="B50" s="126" t="s">
        <v>65</v>
      </c>
      <c r="C50" s="126"/>
      <c r="D50" s="126"/>
      <c r="E50" s="126"/>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R50" s="24"/>
      <c r="AS50" s="24"/>
      <c r="AT50" s="24"/>
      <c r="AU50" s="24"/>
      <c r="AV50" s="24"/>
      <c r="AW50" s="24"/>
      <c r="AX50" s="24"/>
      <c r="AY50" s="24"/>
      <c r="AZ50" s="24"/>
      <c r="BA50" s="24"/>
      <c r="BB50" s="126"/>
      <c r="BC50" s="24"/>
      <c r="BD50" s="24"/>
      <c r="BE50" s="24"/>
      <c r="BF50" s="24"/>
      <c r="BL50" s="24"/>
      <c r="BM50" s="24"/>
      <c r="BU50" s="165" t="s">
        <v>111</v>
      </c>
      <c r="BV50" s="164"/>
      <c r="CC50" s="164"/>
      <c r="CD50" s="164"/>
      <c r="CK50" s="164"/>
      <c r="CL50" s="297"/>
      <c r="DK50" s="277"/>
      <c r="DL50" s="276"/>
      <c r="DM50" s="276"/>
      <c r="DN50" s="276"/>
      <c r="DO50" s="277"/>
      <c r="DP50" s="281"/>
      <c r="DQ50" s="225"/>
      <c r="DR50" s="225"/>
      <c r="DS50" s="226"/>
      <c r="DT50" s="164"/>
      <c r="DU50" s="164"/>
      <c r="EA50" s="164"/>
      <c r="EB50" s="164"/>
    </row>
    <row r="51" spans="1:132" s="133" customFormat="1" hidden="1">
      <c r="A51" s="154"/>
      <c r="B51" s="126" t="s">
        <v>101</v>
      </c>
      <c r="C51" s="126"/>
      <c r="D51" s="126"/>
      <c r="E51" s="126"/>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R51" s="24"/>
      <c r="AS51" s="24"/>
      <c r="AT51" s="24"/>
      <c r="AU51" s="24"/>
      <c r="AV51" s="24"/>
      <c r="AW51" s="24"/>
      <c r="AX51" s="24"/>
      <c r="AY51" s="24"/>
      <c r="AZ51" s="24"/>
      <c r="BA51" s="24"/>
      <c r="BB51" s="126"/>
      <c r="BC51" s="24"/>
      <c r="BD51" s="24"/>
      <c r="BE51" s="24"/>
      <c r="BF51" s="24"/>
      <c r="BL51" s="24"/>
      <c r="BM51" s="24"/>
      <c r="BN51" s="148"/>
      <c r="BU51" s="164"/>
      <c r="BV51" s="164"/>
      <c r="CC51" s="164"/>
      <c r="CD51" s="164"/>
      <c r="CK51" s="164"/>
      <c r="CL51" s="297"/>
      <c r="DK51" s="277"/>
      <c r="DL51" s="276"/>
      <c r="DM51" s="276"/>
      <c r="DN51" s="276"/>
      <c r="DO51" s="277"/>
      <c r="DP51" s="281"/>
      <c r="DQ51" s="225"/>
      <c r="DR51" s="225"/>
      <c r="DS51" s="226"/>
      <c r="DT51" s="164"/>
      <c r="DU51" s="164"/>
      <c r="EA51" s="164"/>
      <c r="EB51" s="164"/>
    </row>
    <row r="52" spans="1:132" s="133" customFormat="1" hidden="1">
      <c r="A52" s="154"/>
      <c r="B52" s="126" t="s">
        <v>106</v>
      </c>
      <c r="C52" s="126"/>
      <c r="D52" s="126"/>
      <c r="E52" s="126"/>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R52" s="24"/>
      <c r="AS52" s="24"/>
      <c r="AT52" s="24"/>
      <c r="AU52" s="24"/>
      <c r="AV52" s="24"/>
      <c r="AW52" s="24"/>
      <c r="AX52" s="24"/>
      <c r="AY52" s="24"/>
      <c r="AZ52" s="24"/>
      <c r="BA52" s="24"/>
      <c r="BB52" s="126" t="s">
        <v>108</v>
      </c>
      <c r="BC52" s="24"/>
      <c r="BD52" s="24"/>
      <c r="BE52" s="24"/>
      <c r="BF52" s="24"/>
      <c r="BL52" s="24"/>
      <c r="BM52" s="24"/>
      <c r="BP52" s="155"/>
      <c r="BQ52" s="156"/>
      <c r="BR52" s="156"/>
      <c r="BS52" s="156"/>
      <c r="BT52" s="156"/>
      <c r="BU52" s="166"/>
      <c r="BV52" s="164"/>
      <c r="CC52" s="164"/>
      <c r="CD52" s="164"/>
      <c r="CK52" s="164"/>
      <c r="CL52" s="297"/>
      <c r="DK52" s="277"/>
      <c r="DL52" s="276"/>
      <c r="DM52" s="276"/>
      <c r="DN52" s="276"/>
      <c r="DO52" s="277"/>
      <c r="DP52" s="281"/>
      <c r="DQ52" s="225"/>
      <c r="DR52" s="225"/>
      <c r="DS52" s="226"/>
      <c r="DT52" s="164"/>
      <c r="DU52" s="164"/>
      <c r="EA52" s="164"/>
      <c r="EB52" s="164"/>
    </row>
    <row r="53" spans="1:132" s="133" customFormat="1" hidden="1">
      <c r="A53" s="154"/>
      <c r="B53" s="126" t="s">
        <v>120</v>
      </c>
      <c r="C53" s="126"/>
      <c r="D53" s="126"/>
      <c r="E53" s="126"/>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R53" s="24"/>
      <c r="AS53" s="24"/>
      <c r="AT53" s="24"/>
      <c r="AU53" s="24"/>
      <c r="AV53" s="24"/>
      <c r="AW53" s="24"/>
      <c r="AX53" s="24"/>
      <c r="AY53" s="24"/>
      <c r="AZ53" s="24"/>
      <c r="BA53" s="24"/>
      <c r="BB53" s="126"/>
      <c r="BC53" s="24"/>
      <c r="BD53" s="24"/>
      <c r="BE53" s="24"/>
      <c r="BF53" s="24"/>
      <c r="BL53" s="24"/>
      <c r="BM53" s="24"/>
      <c r="BN53" s="156"/>
      <c r="BO53" s="156"/>
      <c r="BP53" s="155"/>
      <c r="BQ53" s="156"/>
      <c r="BR53" s="156"/>
      <c r="BS53" s="156"/>
      <c r="BT53" s="156"/>
      <c r="BU53" s="164"/>
      <c r="BV53" s="164"/>
      <c r="CC53" s="164"/>
      <c r="CD53" s="164"/>
      <c r="CK53" s="164"/>
      <c r="CL53" s="297"/>
      <c r="DK53" s="277"/>
      <c r="DL53" s="276"/>
      <c r="DM53" s="276"/>
      <c r="DN53" s="276"/>
      <c r="DO53" s="277"/>
      <c r="DP53" s="281"/>
      <c r="DQ53" s="225"/>
      <c r="DR53" s="225"/>
      <c r="DS53" s="226"/>
      <c r="DT53" s="164"/>
      <c r="DU53" s="164"/>
      <c r="EA53" s="164"/>
      <c r="EB53" s="164"/>
    </row>
    <row r="54" spans="1:132" s="133" customFormat="1" hidden="1">
      <c r="A54" s="154"/>
      <c r="B54" s="126" t="s">
        <v>107</v>
      </c>
      <c r="C54" s="126"/>
      <c r="D54" s="126"/>
      <c r="E54" s="126"/>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R54" s="24"/>
      <c r="AS54" s="24"/>
      <c r="AT54" s="24"/>
      <c r="AU54" s="24"/>
      <c r="AV54" s="24"/>
      <c r="AW54" s="24"/>
      <c r="AX54" s="24"/>
      <c r="AY54" s="24"/>
      <c r="AZ54" s="24"/>
      <c r="BA54" s="24"/>
      <c r="BB54" s="126"/>
      <c r="BC54" s="24"/>
      <c r="BD54" s="24"/>
      <c r="BE54" s="24"/>
      <c r="BF54" s="24"/>
      <c r="BL54" s="24"/>
      <c r="BM54" s="24"/>
      <c r="BN54" s="24"/>
      <c r="BO54" s="24"/>
      <c r="BP54" s="155"/>
      <c r="BQ54" s="156"/>
      <c r="BR54" s="156"/>
      <c r="BS54" s="156"/>
      <c r="BT54" s="156"/>
      <c r="BU54" s="164"/>
      <c r="BV54" s="164"/>
      <c r="CC54" s="164"/>
      <c r="CD54" s="164"/>
      <c r="CK54" s="164"/>
      <c r="CL54" s="297"/>
      <c r="DK54" s="277"/>
      <c r="DL54" s="276"/>
      <c r="DM54" s="276"/>
      <c r="DN54" s="276"/>
      <c r="DO54" s="277"/>
      <c r="DP54" s="281"/>
      <c r="DQ54" s="225"/>
      <c r="DR54" s="225"/>
      <c r="DS54" s="226"/>
      <c r="DT54" s="164"/>
      <c r="DU54" s="164"/>
      <c r="EA54" s="164"/>
      <c r="EB54" s="164"/>
    </row>
    <row r="55" spans="1:132" s="133" customFormat="1" hidden="1">
      <c r="A55" s="154"/>
      <c r="B55" s="126" t="s">
        <v>66</v>
      </c>
      <c r="C55" s="126"/>
      <c r="D55" s="126"/>
      <c r="E55" s="126"/>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R55" s="24"/>
      <c r="AS55" s="24"/>
      <c r="AT55" s="24"/>
      <c r="AU55" s="24"/>
      <c r="AV55" s="24"/>
      <c r="AW55" s="24"/>
      <c r="AX55" s="24"/>
      <c r="AY55" s="24"/>
      <c r="AZ55" s="24"/>
      <c r="BA55" s="24"/>
      <c r="BB55" s="126"/>
      <c r="BC55" s="24"/>
      <c r="BD55" s="24"/>
      <c r="BE55" s="24"/>
      <c r="BF55" s="24"/>
      <c r="BL55" s="24"/>
      <c r="BM55" s="24"/>
      <c r="BP55" s="151"/>
      <c r="BU55" s="164"/>
      <c r="BV55" s="164"/>
      <c r="CC55" s="164"/>
      <c r="CD55" s="164"/>
      <c r="CK55" s="164"/>
      <c r="CL55" s="297"/>
      <c r="DK55" s="277"/>
      <c r="DL55" s="276"/>
      <c r="DM55" s="276"/>
      <c r="DN55" s="276"/>
      <c r="DO55" s="277"/>
      <c r="DP55" s="281"/>
      <c r="DQ55" s="225"/>
      <c r="DR55" s="225"/>
      <c r="DS55" s="226"/>
      <c r="DT55" s="164"/>
      <c r="DU55" s="164"/>
      <c r="EA55" s="164"/>
      <c r="EB55" s="164"/>
    </row>
    <row r="56" spans="1:132" s="133" customFormat="1" hidden="1">
      <c r="A56" s="154"/>
      <c r="B56" s="126" t="s">
        <v>112</v>
      </c>
      <c r="C56" s="126"/>
      <c r="D56" s="126"/>
      <c r="E56" s="126"/>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R56" s="24"/>
      <c r="AS56" s="24"/>
      <c r="AT56" s="24"/>
      <c r="AU56" s="24"/>
      <c r="AV56" s="24"/>
      <c r="AW56" s="24"/>
      <c r="AX56" s="24"/>
      <c r="AY56" s="24"/>
      <c r="AZ56" s="24"/>
      <c r="BA56" s="24"/>
      <c r="BB56" s="126" t="s">
        <v>109</v>
      </c>
      <c r="BC56" s="24"/>
      <c r="BD56" s="24"/>
      <c r="BE56" s="24"/>
      <c r="BF56" s="24"/>
      <c r="BL56" s="24"/>
      <c r="BM56" s="24"/>
      <c r="BU56" s="167">
        <v>1</v>
      </c>
      <c r="BV56" s="167">
        <v>2</v>
      </c>
      <c r="CC56" s="164"/>
      <c r="CD56" s="164"/>
      <c r="CK56" s="164"/>
      <c r="CL56" s="297"/>
      <c r="DK56" s="277"/>
      <c r="DL56" s="276"/>
      <c r="DM56" s="276"/>
      <c r="DN56" s="276"/>
      <c r="DO56" s="277"/>
      <c r="DP56" s="281"/>
      <c r="DQ56" s="225"/>
      <c r="DR56" s="225"/>
      <c r="DS56" s="226"/>
      <c r="DT56" s="164"/>
      <c r="DU56" s="164"/>
      <c r="EA56" s="164"/>
      <c r="EB56" s="164"/>
    </row>
    <row r="57" spans="1:132" s="134" customFormat="1" ht="15.75" hidden="1" thickBot="1">
      <c r="A57" s="154"/>
      <c r="B57" s="137" t="s">
        <v>100</v>
      </c>
      <c r="C57" s="137"/>
      <c r="D57" s="137"/>
      <c r="E57" s="137"/>
      <c r="F57" s="138"/>
      <c r="G57" s="138"/>
      <c r="H57" s="138"/>
      <c r="I57" s="138"/>
      <c r="J57" s="138"/>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c r="AJ57" s="138"/>
      <c r="AK57" s="138"/>
      <c r="AL57" s="138"/>
      <c r="AM57" s="138"/>
      <c r="AN57" s="138"/>
      <c r="BA57" s="138"/>
      <c r="BB57" s="137" t="s">
        <v>110</v>
      </c>
      <c r="BC57" s="138"/>
      <c r="BD57" s="138"/>
      <c r="BE57" s="138"/>
      <c r="BF57" s="138"/>
      <c r="BU57" s="164"/>
      <c r="BV57" s="168"/>
      <c r="BW57" s="157">
        <v>3</v>
      </c>
      <c r="BX57" s="157">
        <v>4</v>
      </c>
      <c r="BY57" s="157">
        <v>5</v>
      </c>
      <c r="BZ57" s="158">
        <v>6</v>
      </c>
      <c r="CA57" s="158">
        <v>7</v>
      </c>
      <c r="CB57" s="158">
        <v>8</v>
      </c>
      <c r="CC57" s="164"/>
      <c r="CD57" s="168"/>
      <c r="CE57" s="152"/>
      <c r="CK57" s="164"/>
      <c r="CL57" s="297"/>
      <c r="CM57" s="133"/>
      <c r="CN57" s="133"/>
      <c r="CO57" s="133"/>
      <c r="CP57" s="133"/>
      <c r="CQ57" s="133"/>
      <c r="CR57" s="133"/>
      <c r="CS57" s="133"/>
      <c r="CT57" s="133"/>
      <c r="CU57" s="133"/>
      <c r="CV57" s="133"/>
      <c r="CW57" s="133"/>
      <c r="CX57" s="133"/>
      <c r="CY57" s="133"/>
      <c r="CZ57" s="133"/>
      <c r="DA57" s="133"/>
      <c r="DB57" s="133"/>
      <c r="DK57" s="277"/>
      <c r="DL57" s="276"/>
      <c r="DM57" s="276"/>
      <c r="DN57" s="276"/>
      <c r="DO57" s="277"/>
      <c r="DP57" s="281"/>
      <c r="DQ57" s="225"/>
      <c r="DR57" s="225"/>
      <c r="DS57" s="226"/>
      <c r="DT57" s="164"/>
      <c r="DU57" s="164"/>
      <c r="EA57" s="164"/>
      <c r="EB57" s="164"/>
    </row>
    <row r="58" spans="1:132" ht="15" hidden="1" customHeight="1">
      <c r="A58" s="154"/>
      <c r="B58" s="128" t="s">
        <v>124</v>
      </c>
      <c r="C58" s="128"/>
      <c r="D58" s="128"/>
      <c r="E58" s="128"/>
      <c r="F58" s="24"/>
      <c r="G58" s="24"/>
      <c r="H58" s="24"/>
      <c r="I58" s="24"/>
      <c r="J58" s="24"/>
      <c r="K58" s="24"/>
      <c r="L58" s="24"/>
      <c r="M58" s="24"/>
      <c r="N58" s="24"/>
      <c r="BB58" s="128"/>
      <c r="BD58" s="24"/>
      <c r="BE58" s="24"/>
      <c r="BF58" s="24"/>
      <c r="BG58" s="24"/>
      <c r="BH58" s="24"/>
      <c r="BI58" s="24"/>
      <c r="BJ58" s="24"/>
      <c r="BK58" s="24"/>
      <c r="BL58" s="24"/>
      <c r="BM58" s="24"/>
      <c r="BN58" s="24"/>
      <c r="BO58" s="24"/>
      <c r="BP58" s="24"/>
      <c r="BQ58" s="24"/>
      <c r="BR58" s="24"/>
      <c r="BS58" s="24"/>
      <c r="BT58" s="24"/>
      <c r="BU58" s="169"/>
      <c r="BV58" s="169"/>
      <c r="BW58" s="24"/>
      <c r="BX58" s="24"/>
      <c r="BY58" s="24"/>
      <c r="BZ58" s="24"/>
      <c r="CA58" s="24"/>
      <c r="CB58" s="24"/>
      <c r="CC58" s="169"/>
      <c r="CD58" s="169"/>
      <c r="CE58" s="24"/>
      <c r="CF58" s="24"/>
      <c r="CG58" s="24"/>
      <c r="CH58" s="24"/>
      <c r="CI58" s="24"/>
      <c r="CK58" s="164"/>
      <c r="CL58" s="297"/>
      <c r="CM58" s="133"/>
      <c r="CN58" s="133"/>
      <c r="CO58" s="133"/>
      <c r="CP58" s="133"/>
      <c r="CQ58" s="133"/>
      <c r="CR58" s="133"/>
      <c r="CS58" s="133"/>
      <c r="CT58" s="133"/>
      <c r="CU58" s="133"/>
      <c r="CV58" s="133"/>
      <c r="CW58" s="133"/>
      <c r="CX58" s="133"/>
      <c r="CY58" s="133"/>
      <c r="CZ58" s="133"/>
      <c r="DA58" s="133"/>
      <c r="DB58" s="133"/>
      <c r="DK58" s="277"/>
      <c r="DL58" s="276"/>
      <c r="DM58" s="276"/>
      <c r="DN58" s="276"/>
      <c r="DO58" s="277"/>
      <c r="DP58" s="281"/>
      <c r="DQ58" s="225"/>
      <c r="DR58" s="225"/>
      <c r="DS58" s="226"/>
      <c r="DT58" s="164"/>
      <c r="DU58" s="164"/>
      <c r="EA58" s="164"/>
      <c r="EB58" s="164"/>
    </row>
    <row r="59" spans="1:132" ht="15" hidden="1" customHeight="1">
      <c r="A59" s="154"/>
      <c r="B59" s="128" t="s">
        <v>113</v>
      </c>
      <c r="C59" s="128"/>
      <c r="D59" s="128"/>
      <c r="E59" s="128"/>
      <c r="F59" s="24"/>
      <c r="G59" s="24"/>
      <c r="H59" s="24"/>
      <c r="I59" s="24"/>
      <c r="J59" s="24"/>
      <c r="K59" s="24"/>
      <c r="L59" s="24"/>
      <c r="M59" s="24"/>
      <c r="N59" s="24"/>
      <c r="U59" s="133"/>
      <c r="V59" s="133"/>
      <c r="BB59" s="128"/>
      <c r="BL59" s="24"/>
      <c r="BM59" s="24"/>
      <c r="BN59" s="24"/>
      <c r="BO59" s="159"/>
      <c r="BP59" s="159"/>
      <c r="BQ59" s="159"/>
      <c r="BR59" s="159"/>
      <c r="BS59" s="159"/>
      <c r="BT59" s="159"/>
      <c r="BU59" s="170"/>
      <c r="BV59" s="170"/>
      <c r="BW59" s="159"/>
      <c r="BX59" s="159"/>
      <c r="BY59" s="159"/>
      <c r="BZ59" s="159"/>
      <c r="CA59" s="159"/>
      <c r="CB59" s="159"/>
      <c r="CC59" s="169"/>
      <c r="CD59" s="169"/>
      <c r="CE59" s="24"/>
      <c r="CF59" s="24"/>
      <c r="CG59" s="24"/>
      <c r="CH59" s="24"/>
      <c r="CI59" s="24"/>
      <c r="CK59" s="164"/>
      <c r="CL59" s="297"/>
      <c r="CM59" s="133"/>
      <c r="CN59" s="133"/>
      <c r="CO59" s="133"/>
      <c r="CP59" s="133"/>
      <c r="CQ59" s="133"/>
      <c r="CR59" s="133"/>
      <c r="CS59" s="133"/>
      <c r="CT59" s="133"/>
      <c r="CU59" s="133"/>
      <c r="CV59" s="133"/>
      <c r="CW59" s="133"/>
      <c r="CX59" s="133"/>
      <c r="CY59" s="133"/>
      <c r="CZ59" s="133"/>
      <c r="DA59" s="133"/>
      <c r="DB59" s="133"/>
      <c r="DK59" s="277"/>
      <c r="DL59" s="276"/>
      <c r="DM59" s="276"/>
      <c r="DN59" s="276"/>
      <c r="DO59" s="277"/>
      <c r="DP59" s="281"/>
      <c r="DQ59" s="225"/>
      <c r="DR59" s="225"/>
      <c r="DS59" s="226"/>
      <c r="DT59" s="164"/>
      <c r="DU59" s="164"/>
      <c r="EA59" s="164"/>
      <c r="EB59" s="164"/>
    </row>
    <row r="60" spans="1:132" ht="15" hidden="1" customHeight="1">
      <c r="A60" s="154"/>
      <c r="B60" s="128" t="s">
        <v>89</v>
      </c>
      <c r="C60" s="128"/>
      <c r="D60" s="128"/>
      <c r="E60" s="128"/>
      <c r="F60" s="24"/>
      <c r="G60" s="24"/>
      <c r="H60" s="24"/>
      <c r="I60" s="24"/>
      <c r="J60" s="24"/>
      <c r="K60" s="24"/>
      <c r="L60" s="24"/>
      <c r="M60" s="24"/>
      <c r="N60" s="24"/>
      <c r="U60" s="133"/>
      <c r="V60" s="133"/>
      <c r="BB60" s="128"/>
      <c r="BD60" s="24"/>
      <c r="BE60" s="24"/>
      <c r="BF60" s="24"/>
      <c r="BG60" s="24"/>
      <c r="BH60" s="24"/>
      <c r="BI60" s="24"/>
      <c r="BJ60" s="24"/>
      <c r="BK60" s="24"/>
      <c r="BL60" s="24"/>
      <c r="BM60" s="24"/>
      <c r="BN60" s="24"/>
      <c r="BO60" s="159"/>
      <c r="BQ60" s="24"/>
      <c r="BR60" s="24"/>
      <c r="BS60" s="24"/>
      <c r="BT60" s="24"/>
      <c r="BU60" s="169"/>
      <c r="BV60" s="169"/>
      <c r="BW60" s="24"/>
      <c r="BX60" s="24"/>
      <c r="BY60" s="24"/>
      <c r="BZ60" s="24"/>
      <c r="CA60" s="24"/>
      <c r="CB60" s="24"/>
      <c r="CC60" s="169"/>
      <c r="CD60" s="169"/>
      <c r="CE60" s="24"/>
      <c r="CF60" s="24"/>
      <c r="CG60" s="24"/>
      <c r="CH60" s="24"/>
      <c r="CI60" s="24"/>
      <c r="CK60" s="164"/>
      <c r="CL60" s="297"/>
      <c r="CM60" s="133"/>
      <c r="CN60" s="133"/>
      <c r="CO60" s="133"/>
      <c r="CP60" s="133"/>
      <c r="CQ60" s="133"/>
      <c r="CR60" s="133"/>
      <c r="CS60" s="133"/>
      <c r="CT60" s="133"/>
      <c r="CU60" s="133"/>
      <c r="CV60" s="133"/>
      <c r="CW60" s="133"/>
      <c r="CX60" s="133"/>
      <c r="CY60" s="133"/>
      <c r="CZ60" s="133"/>
      <c r="DA60" s="133"/>
      <c r="DB60" s="133"/>
      <c r="DK60" s="277"/>
      <c r="DL60" s="276"/>
      <c r="DM60" s="276"/>
      <c r="DN60" s="276"/>
      <c r="DO60" s="277"/>
      <c r="DP60" s="281"/>
      <c r="DQ60" s="225"/>
      <c r="DR60" s="225"/>
      <c r="DS60" s="226"/>
      <c r="DT60" s="164"/>
      <c r="DU60" s="164"/>
      <c r="EA60" s="164"/>
      <c r="EB60" s="164"/>
    </row>
    <row r="61" spans="1:132" ht="15" hidden="1" customHeight="1">
      <c r="A61" s="154"/>
      <c r="B61" s="128" t="s">
        <v>90</v>
      </c>
      <c r="C61" s="128"/>
      <c r="D61" s="128"/>
      <c r="E61" s="128"/>
      <c r="F61" s="24"/>
      <c r="G61" s="24"/>
      <c r="H61" s="24"/>
      <c r="I61" s="24"/>
      <c r="J61" s="24"/>
      <c r="K61" s="24"/>
      <c r="L61" s="24"/>
      <c r="M61" s="24"/>
      <c r="N61" s="24"/>
      <c r="U61" s="133"/>
      <c r="V61" s="133"/>
      <c r="BB61" s="128"/>
      <c r="BD61" s="24"/>
      <c r="BE61" s="24"/>
      <c r="BF61" s="24"/>
      <c r="BG61" s="24"/>
      <c r="BH61" s="24"/>
      <c r="BI61" s="24"/>
      <c r="BJ61" s="24"/>
      <c r="BK61" s="24"/>
      <c r="BL61" s="24"/>
      <c r="BM61" s="24"/>
      <c r="BN61" s="24"/>
      <c r="BO61" s="159"/>
      <c r="BP61" s="24"/>
      <c r="BQ61" s="24"/>
      <c r="BR61" s="24"/>
      <c r="BS61" s="24"/>
      <c r="BT61" s="24"/>
      <c r="BU61" s="169"/>
      <c r="BV61" s="169"/>
      <c r="BW61" s="24"/>
      <c r="BX61" s="24"/>
      <c r="BY61" s="24"/>
      <c r="BZ61" s="24"/>
      <c r="CA61" s="24"/>
      <c r="CB61" s="24"/>
      <c r="CC61" s="169"/>
      <c r="CD61" s="169"/>
      <c r="CE61" s="24"/>
      <c r="CF61" s="24"/>
      <c r="CG61" s="24"/>
      <c r="CH61" s="24"/>
      <c r="CI61" s="24"/>
      <c r="CK61" s="164"/>
      <c r="CL61" s="297"/>
      <c r="CM61" s="133"/>
      <c r="CN61" s="133"/>
      <c r="CO61" s="133"/>
      <c r="CP61" s="133"/>
      <c r="CQ61" s="133"/>
      <c r="CR61" s="133"/>
      <c r="CS61" s="133"/>
      <c r="CT61" s="133"/>
      <c r="CU61" s="133"/>
      <c r="CV61" s="133"/>
      <c r="CW61" s="133"/>
      <c r="CX61" s="133"/>
      <c r="CY61" s="133"/>
      <c r="CZ61" s="133"/>
      <c r="DA61" s="133"/>
      <c r="DB61" s="133"/>
      <c r="DK61" s="277"/>
      <c r="DL61" s="276"/>
      <c r="DM61" s="276"/>
      <c r="DN61" s="276"/>
      <c r="DO61" s="277"/>
      <c r="DP61" s="281"/>
      <c r="DQ61" s="225"/>
      <c r="DR61" s="225"/>
      <c r="DS61" s="226"/>
      <c r="DT61" s="164"/>
      <c r="DU61" s="164"/>
      <c r="EA61" s="164"/>
      <c r="EB61" s="164"/>
    </row>
    <row r="62" spans="1:132" ht="15" hidden="1" customHeight="1">
      <c r="A62" s="154"/>
      <c r="B62" s="128" t="s">
        <v>91</v>
      </c>
      <c r="C62" s="128"/>
      <c r="D62" s="128"/>
      <c r="E62" s="128"/>
      <c r="F62" s="24"/>
      <c r="G62" s="24"/>
      <c r="H62" s="24"/>
      <c r="I62" s="24"/>
      <c r="J62" s="24"/>
      <c r="K62" s="24"/>
      <c r="L62" s="24"/>
      <c r="M62" s="24"/>
      <c r="N62" s="24"/>
      <c r="U62" s="133"/>
      <c r="V62" s="133"/>
      <c r="BB62" s="128" t="s">
        <v>115</v>
      </c>
      <c r="BD62" s="24"/>
      <c r="BE62" s="24"/>
      <c r="BF62" s="24"/>
      <c r="BG62" s="24"/>
      <c r="BH62" s="24"/>
      <c r="BI62" s="24"/>
      <c r="BJ62" s="24"/>
      <c r="BK62" s="24"/>
      <c r="BL62" s="24"/>
      <c r="BM62" s="24"/>
      <c r="BN62" s="24"/>
      <c r="BO62" s="24"/>
      <c r="BP62" s="24"/>
      <c r="BQ62" s="24"/>
      <c r="BR62" s="24"/>
      <c r="BS62" s="24"/>
      <c r="BT62" s="24"/>
      <c r="BU62" s="169"/>
      <c r="BV62" s="169"/>
      <c r="BW62" s="24"/>
      <c r="BX62" s="24"/>
      <c r="BY62" s="24"/>
      <c r="BZ62" s="24"/>
      <c r="CA62" s="24"/>
      <c r="CB62" s="24"/>
      <c r="CC62" s="169"/>
      <c r="CD62" s="169"/>
      <c r="CE62" s="24"/>
      <c r="CF62" s="24"/>
      <c r="CG62" s="24"/>
      <c r="CH62" s="24"/>
      <c r="CI62" s="24"/>
      <c r="CK62" s="164"/>
      <c r="CL62" s="297"/>
      <c r="CM62" s="133"/>
      <c r="CN62" s="133"/>
      <c r="CO62" s="133"/>
      <c r="CP62" s="133"/>
      <c r="CQ62" s="133"/>
      <c r="CR62" s="133"/>
      <c r="CS62" s="133"/>
      <c r="CT62" s="133"/>
      <c r="CU62" s="133"/>
      <c r="CV62" s="133"/>
      <c r="CW62" s="133"/>
      <c r="CX62" s="133"/>
      <c r="CY62" s="133"/>
      <c r="CZ62" s="133"/>
      <c r="DA62" s="133"/>
      <c r="DB62" s="133"/>
      <c r="DK62" s="277"/>
      <c r="DL62" s="276"/>
      <c r="DM62" s="276"/>
      <c r="DN62" s="276"/>
      <c r="DO62" s="277"/>
      <c r="DP62" s="281"/>
      <c r="DQ62" s="225"/>
      <c r="DR62" s="225"/>
      <c r="DS62" s="226"/>
      <c r="DT62" s="164"/>
      <c r="DU62" s="164"/>
      <c r="EA62" s="164"/>
      <c r="EB62" s="164"/>
    </row>
    <row r="63" spans="1:132" ht="15" hidden="1" customHeight="1">
      <c r="A63" s="154"/>
      <c r="B63" s="128" t="s">
        <v>116</v>
      </c>
      <c r="C63" s="128"/>
      <c r="D63" s="128"/>
      <c r="E63" s="128"/>
      <c r="F63" s="24"/>
      <c r="G63" s="24"/>
      <c r="H63" s="24"/>
      <c r="I63" s="24"/>
      <c r="J63" s="24"/>
      <c r="K63" s="24"/>
      <c r="L63" s="24"/>
      <c r="M63" s="24"/>
      <c r="N63" s="24"/>
      <c r="U63" s="133"/>
      <c r="V63" s="133"/>
      <c r="BB63" s="128"/>
      <c r="BD63" s="24"/>
      <c r="BE63" s="24"/>
      <c r="BF63" s="24"/>
      <c r="BG63" s="24"/>
      <c r="BH63" s="24"/>
      <c r="BI63" s="24"/>
      <c r="BJ63" s="24"/>
      <c r="BK63" s="24"/>
      <c r="BL63" s="24"/>
      <c r="BM63" s="24"/>
      <c r="BN63" s="24"/>
      <c r="BO63" s="24"/>
      <c r="BP63" s="24"/>
      <c r="BQ63" s="24"/>
      <c r="BR63" s="24"/>
      <c r="BS63" s="159"/>
      <c r="BT63" s="24"/>
      <c r="BU63" s="169"/>
      <c r="BV63" s="169"/>
      <c r="BW63" s="24"/>
      <c r="BX63" s="24"/>
      <c r="BY63" s="24"/>
      <c r="BZ63" s="24"/>
      <c r="CA63" s="24"/>
      <c r="CB63" s="24"/>
      <c r="CC63" s="169"/>
      <c r="CD63" s="169"/>
      <c r="CE63" s="24"/>
      <c r="CF63" s="24"/>
      <c r="CG63" s="24"/>
      <c r="CH63" s="24"/>
      <c r="CI63" s="24"/>
      <c r="CK63" s="164"/>
      <c r="CL63" s="297"/>
      <c r="CM63" s="133"/>
      <c r="CN63" s="133"/>
      <c r="CO63" s="133"/>
      <c r="CP63" s="133"/>
      <c r="CQ63" s="133"/>
      <c r="CR63" s="133"/>
      <c r="CS63" s="133"/>
      <c r="CT63" s="133"/>
      <c r="CU63" s="133"/>
      <c r="CV63" s="133"/>
      <c r="CW63" s="133"/>
      <c r="CX63" s="133"/>
      <c r="CY63" s="133"/>
      <c r="CZ63" s="133"/>
      <c r="DA63" s="133"/>
      <c r="DB63" s="133"/>
      <c r="DK63" s="277"/>
      <c r="DL63" s="276"/>
      <c r="DM63" s="276"/>
      <c r="DN63" s="276"/>
      <c r="DO63" s="277"/>
      <c r="DP63" s="281"/>
      <c r="DQ63" s="225"/>
      <c r="DR63" s="225"/>
      <c r="DS63" s="226"/>
      <c r="DT63" s="164"/>
      <c r="DU63" s="164"/>
      <c r="EA63" s="164"/>
      <c r="EB63" s="164"/>
    </row>
    <row r="64" spans="1:132" ht="15" hidden="1" customHeight="1">
      <c r="A64" s="154"/>
      <c r="B64" s="128"/>
      <c r="C64" s="128"/>
      <c r="D64" s="128"/>
      <c r="E64" s="128"/>
      <c r="F64" s="24"/>
      <c r="G64" s="24"/>
      <c r="H64" s="24"/>
      <c r="I64" s="24"/>
      <c r="J64" s="24"/>
      <c r="K64" s="24"/>
      <c r="L64" s="24"/>
      <c r="M64" s="24"/>
      <c r="N64" s="24"/>
      <c r="U64" s="133"/>
      <c r="V64" s="133"/>
      <c r="BB64" s="128"/>
      <c r="BD64" s="24"/>
      <c r="BE64" s="24"/>
      <c r="BF64" s="24"/>
      <c r="BG64" s="24"/>
      <c r="BH64" s="24"/>
      <c r="BI64" s="24"/>
      <c r="BJ64" s="24"/>
      <c r="BK64" s="24"/>
      <c r="BL64" s="24"/>
      <c r="BM64" s="24"/>
      <c r="BN64" s="24"/>
      <c r="BO64" s="24"/>
      <c r="BP64" s="24"/>
      <c r="BQ64" s="24"/>
      <c r="BR64" s="24"/>
      <c r="BS64" s="24"/>
      <c r="BT64" s="24"/>
      <c r="BU64" s="169"/>
      <c r="BV64" s="169"/>
      <c r="BW64" s="24"/>
      <c r="BX64" s="24"/>
      <c r="BY64" s="24"/>
      <c r="BZ64" s="24"/>
      <c r="CA64" s="24"/>
      <c r="CB64" s="24"/>
      <c r="CC64" s="169"/>
      <c r="CD64" s="169"/>
      <c r="CE64" s="24"/>
      <c r="CF64" s="24"/>
      <c r="CG64" s="24"/>
      <c r="CH64" s="24"/>
      <c r="CI64" s="24"/>
      <c r="CK64" s="164"/>
      <c r="CL64" s="297"/>
      <c r="CM64" s="133"/>
      <c r="CN64" s="133"/>
      <c r="CO64" s="133"/>
      <c r="CP64" s="133"/>
      <c r="CQ64" s="133"/>
      <c r="CR64" s="133"/>
      <c r="CS64" s="133"/>
      <c r="CT64" s="133"/>
      <c r="CU64" s="133"/>
      <c r="CV64" s="133"/>
      <c r="CW64" s="133"/>
      <c r="CX64" s="133"/>
      <c r="CY64" s="133"/>
      <c r="CZ64" s="133"/>
      <c r="DA64" s="133"/>
      <c r="DB64" s="133"/>
      <c r="DK64" s="277"/>
      <c r="DL64" s="276"/>
      <c r="DM64" s="276"/>
      <c r="DN64" s="276"/>
      <c r="DO64" s="277"/>
      <c r="DP64" s="281"/>
      <c r="DQ64" s="225"/>
      <c r="DR64" s="225"/>
      <c r="DS64" s="226"/>
      <c r="DT64" s="164"/>
      <c r="DU64" s="164"/>
      <c r="EA64" s="164"/>
      <c r="EB64" s="164"/>
    </row>
    <row r="65" spans="1:132" ht="15" hidden="1" customHeight="1">
      <c r="A65" s="154"/>
      <c r="B65" s="128" t="s">
        <v>125</v>
      </c>
      <c r="C65" s="128"/>
      <c r="D65" s="128"/>
      <c r="E65" s="128"/>
      <c r="F65" s="24"/>
      <c r="G65" s="24"/>
      <c r="H65" s="24"/>
      <c r="I65" s="24"/>
      <c r="J65" s="24"/>
      <c r="K65" s="24"/>
      <c r="L65" s="24"/>
      <c r="M65" s="24"/>
      <c r="N65" s="24"/>
      <c r="U65" s="133"/>
      <c r="V65" s="133"/>
      <c r="BB65" s="128" t="s">
        <v>115</v>
      </c>
      <c r="BD65" s="24"/>
      <c r="BE65" s="24"/>
      <c r="BF65" s="24"/>
      <c r="BG65" s="24"/>
      <c r="BH65" s="24"/>
      <c r="BI65" s="24"/>
      <c r="BJ65" s="24"/>
      <c r="BK65" s="24"/>
      <c r="BL65" s="24"/>
      <c r="BM65" s="24"/>
      <c r="BN65" s="24"/>
      <c r="BO65" s="24"/>
      <c r="BP65" s="24"/>
      <c r="BQ65" s="24"/>
      <c r="BR65" s="24"/>
      <c r="BS65" s="24"/>
      <c r="BT65" s="24"/>
      <c r="BU65" s="169"/>
      <c r="BV65" s="169"/>
      <c r="BW65" s="24"/>
      <c r="BX65" s="24"/>
      <c r="BY65" s="24"/>
      <c r="BZ65" s="24"/>
      <c r="CA65" s="24"/>
      <c r="CB65" s="24"/>
      <c r="CC65" s="169"/>
      <c r="CD65" s="169"/>
      <c r="CE65" s="24"/>
      <c r="CF65" s="24"/>
      <c r="CG65" s="24"/>
      <c r="CH65" s="24"/>
      <c r="CI65" s="24"/>
      <c r="CK65" s="164"/>
      <c r="CL65" s="297"/>
      <c r="CM65" s="133"/>
      <c r="CN65" s="133"/>
      <c r="CO65" s="133"/>
      <c r="CP65" s="133"/>
      <c r="CQ65" s="133"/>
      <c r="CR65" s="133"/>
      <c r="CS65" s="133"/>
      <c r="CT65" s="133"/>
      <c r="CU65" s="133"/>
      <c r="CV65" s="133"/>
      <c r="CW65" s="133"/>
      <c r="CX65" s="133"/>
      <c r="CY65" s="133"/>
      <c r="CZ65" s="133"/>
      <c r="DA65" s="133"/>
      <c r="DB65" s="133"/>
      <c r="DK65" s="277"/>
      <c r="DL65" s="276"/>
      <c r="DM65" s="276"/>
      <c r="DN65" s="276"/>
      <c r="DO65" s="277"/>
      <c r="DP65" s="281"/>
      <c r="DQ65" s="225"/>
      <c r="DR65" s="225"/>
      <c r="DS65" s="226"/>
      <c r="DT65" s="164"/>
      <c r="DU65" s="164"/>
      <c r="EA65" s="164"/>
      <c r="EB65" s="164"/>
    </row>
    <row r="66" spans="1:132" hidden="1">
      <c r="A66" s="154"/>
      <c r="B66" s="128" t="s">
        <v>126</v>
      </c>
      <c r="C66" s="128"/>
      <c r="D66" s="128"/>
      <c r="E66" s="128"/>
      <c r="F66" s="24"/>
      <c r="G66" s="24"/>
      <c r="H66" s="24"/>
      <c r="I66" s="24"/>
      <c r="J66" s="24"/>
      <c r="K66" s="24"/>
      <c r="L66" s="24"/>
      <c r="M66" s="24"/>
      <c r="N66" s="24"/>
      <c r="BB66" s="128" t="s">
        <v>115</v>
      </c>
      <c r="BD66" s="24"/>
      <c r="BE66" s="24"/>
      <c r="BF66" s="24"/>
      <c r="BG66" s="24"/>
      <c r="BH66" s="24"/>
      <c r="BI66" s="24"/>
      <c r="BJ66" s="24"/>
      <c r="BK66" s="24"/>
      <c r="BL66" s="24"/>
      <c r="BM66" s="24"/>
      <c r="BN66" s="24"/>
      <c r="BO66" s="24"/>
      <c r="BP66" s="24"/>
      <c r="BQ66" s="24"/>
      <c r="BR66" s="24"/>
      <c r="BS66" s="24"/>
      <c r="BT66" s="24"/>
      <c r="BU66" s="169"/>
      <c r="BV66" s="169"/>
      <c r="BW66" s="24"/>
      <c r="BX66" s="24"/>
      <c r="BY66" s="24"/>
      <c r="BZ66" s="24"/>
      <c r="CA66" s="24"/>
      <c r="CB66" s="24"/>
      <c r="CC66" s="169"/>
      <c r="CD66" s="169"/>
      <c r="CE66" s="24"/>
      <c r="CF66" s="24"/>
      <c r="CG66" s="24"/>
      <c r="CH66" s="24"/>
      <c r="CI66" s="24"/>
      <c r="CK66" s="164"/>
      <c r="CL66" s="297"/>
      <c r="CM66" s="133"/>
      <c r="CN66" s="133"/>
      <c r="CO66" s="133"/>
      <c r="CP66" s="133"/>
      <c r="CQ66" s="133"/>
      <c r="CR66" s="133"/>
      <c r="CS66" s="133"/>
      <c r="CT66" s="133"/>
      <c r="CU66" s="133"/>
      <c r="CV66" s="133"/>
      <c r="CW66" s="133"/>
      <c r="CX66" s="133"/>
      <c r="CY66" s="133"/>
      <c r="CZ66" s="133"/>
      <c r="DA66" s="133"/>
      <c r="DB66" s="133"/>
      <c r="DK66" s="277"/>
      <c r="DL66" s="276"/>
      <c r="DM66" s="276"/>
      <c r="DN66" s="276"/>
      <c r="DO66" s="277"/>
      <c r="DP66" s="281"/>
      <c r="DQ66" s="225"/>
      <c r="DR66" s="225"/>
      <c r="DS66" s="226"/>
      <c r="DT66" s="164"/>
      <c r="DU66" s="164"/>
      <c r="EA66" s="164"/>
      <c r="EB66" s="164"/>
    </row>
    <row r="67" spans="1:132" hidden="1">
      <c r="A67" s="154"/>
      <c r="B67" s="128"/>
      <c r="C67" s="128"/>
      <c r="D67" s="128"/>
      <c r="E67" s="128"/>
      <c r="F67" s="24"/>
      <c r="G67" s="24"/>
      <c r="H67" s="24"/>
      <c r="I67" s="24"/>
      <c r="J67" s="24"/>
      <c r="K67" s="24"/>
      <c r="L67" s="24"/>
      <c r="M67" s="24"/>
      <c r="N67" s="24"/>
      <c r="BB67" s="128"/>
      <c r="BD67" s="24"/>
      <c r="BE67" s="24"/>
      <c r="BF67" s="24"/>
      <c r="BG67" s="24"/>
      <c r="BH67" s="24"/>
      <c r="BI67" s="24"/>
      <c r="BJ67" s="24"/>
      <c r="BK67" s="24"/>
      <c r="BL67" s="24"/>
      <c r="BM67" s="24"/>
      <c r="BN67" s="24"/>
      <c r="BO67" s="24"/>
      <c r="BP67" s="24"/>
      <c r="BQ67" s="24"/>
      <c r="BR67" s="24"/>
      <c r="BS67" s="24"/>
      <c r="BT67" s="24"/>
      <c r="BU67" s="169"/>
      <c r="BV67" s="169"/>
      <c r="BW67" s="24"/>
      <c r="BX67" s="24"/>
      <c r="BY67" s="24"/>
      <c r="BZ67" s="24"/>
      <c r="CA67" s="24"/>
      <c r="CB67" s="24"/>
      <c r="CC67" s="169"/>
      <c r="CD67" s="169"/>
      <c r="CE67" s="24"/>
      <c r="CF67" s="24"/>
      <c r="CG67" s="24"/>
      <c r="CH67" s="24"/>
      <c r="CI67" s="24"/>
      <c r="CK67" s="164"/>
      <c r="CL67" s="297"/>
      <c r="CM67" s="133"/>
      <c r="CN67" s="133"/>
      <c r="CO67" s="133"/>
      <c r="CP67" s="133"/>
      <c r="CQ67" s="133"/>
      <c r="CR67" s="133"/>
      <c r="CS67" s="133"/>
      <c r="CT67" s="133"/>
      <c r="CU67" s="133"/>
      <c r="CV67" s="133"/>
      <c r="CW67" s="133"/>
      <c r="CX67" s="133"/>
      <c r="CY67" s="133"/>
      <c r="CZ67" s="133"/>
      <c r="DA67" s="133"/>
      <c r="DB67" s="133"/>
      <c r="DK67" s="277"/>
      <c r="DL67" s="276"/>
      <c r="DM67" s="276"/>
      <c r="DN67" s="276"/>
      <c r="DO67" s="277"/>
      <c r="DP67" s="281"/>
      <c r="DQ67" s="225"/>
      <c r="DR67" s="225"/>
      <c r="DS67" s="226"/>
      <c r="DT67" s="164"/>
      <c r="DU67" s="164"/>
      <c r="EA67" s="164"/>
      <c r="EB67" s="164"/>
    </row>
    <row r="68" spans="1:132" hidden="1">
      <c r="A68" s="154"/>
      <c r="B68" s="128" t="s">
        <v>127</v>
      </c>
      <c r="C68" s="128"/>
      <c r="D68" s="128"/>
      <c r="E68" s="128"/>
      <c r="F68" s="24"/>
      <c r="G68" s="24"/>
      <c r="H68" s="24"/>
      <c r="I68" s="24"/>
      <c r="J68" s="24"/>
      <c r="K68" s="24"/>
      <c r="L68" s="24"/>
      <c r="M68" s="24"/>
      <c r="N68" s="24"/>
      <c r="BB68" s="128"/>
      <c r="BU68" s="169"/>
      <c r="BV68" s="169"/>
      <c r="BW68" s="24"/>
      <c r="BX68" s="24"/>
      <c r="BY68" s="24"/>
      <c r="BZ68" s="24"/>
      <c r="CA68" s="24"/>
      <c r="CB68" s="24"/>
      <c r="CC68" s="169"/>
      <c r="CD68" s="169"/>
      <c r="CE68" s="24"/>
      <c r="CF68" s="24"/>
      <c r="CG68" s="24"/>
      <c r="CH68" s="24"/>
      <c r="CI68" s="24"/>
      <c r="CK68" s="164"/>
      <c r="CL68" s="297"/>
      <c r="CM68" s="133"/>
      <c r="CN68" s="133"/>
      <c r="CO68" s="133"/>
      <c r="CP68" s="133"/>
      <c r="CQ68" s="133"/>
      <c r="CR68" s="133"/>
      <c r="CS68" s="133"/>
      <c r="CT68" s="133"/>
      <c r="CU68" s="133"/>
      <c r="CV68" s="133"/>
      <c r="CW68" s="133"/>
      <c r="CX68" s="133"/>
      <c r="CY68" s="133"/>
      <c r="CZ68" s="133"/>
      <c r="DA68" s="133"/>
      <c r="DB68" s="133"/>
      <c r="DK68" s="277"/>
      <c r="DL68" s="276"/>
      <c r="DM68" s="276"/>
      <c r="DN68" s="276"/>
      <c r="DO68" s="277"/>
      <c r="DP68" s="281"/>
      <c r="DQ68" s="225"/>
      <c r="DR68" s="225"/>
      <c r="DS68" s="226"/>
      <c r="DT68" s="164"/>
      <c r="DU68" s="164"/>
      <c r="EA68" s="164"/>
      <c r="EB68" s="164"/>
    </row>
    <row r="69" spans="1:132" hidden="1">
      <c r="A69" s="154"/>
      <c r="B69" s="128" t="s">
        <v>114</v>
      </c>
      <c r="C69" s="128"/>
      <c r="D69" s="128"/>
      <c r="E69" s="128"/>
      <c r="F69" s="24"/>
      <c r="G69" s="24"/>
      <c r="H69" s="24"/>
      <c r="I69" s="24"/>
      <c r="J69" s="24"/>
      <c r="K69" s="24"/>
      <c r="L69" s="24"/>
      <c r="M69" s="24"/>
      <c r="N69" s="24"/>
      <c r="BB69" s="128"/>
      <c r="BQ69" s="160"/>
      <c r="BR69" s="160"/>
      <c r="BU69" s="169"/>
      <c r="BV69" s="169"/>
      <c r="BW69" s="24"/>
      <c r="BX69" s="24"/>
      <c r="BY69" s="24"/>
      <c r="BZ69" s="24"/>
      <c r="CA69" s="24"/>
      <c r="CB69" s="24"/>
      <c r="CC69" s="169"/>
      <c r="CD69" s="169"/>
      <c r="CE69" s="24"/>
      <c r="CF69" s="24"/>
      <c r="CG69" s="24"/>
      <c r="CH69" s="24"/>
      <c r="CI69" s="24"/>
      <c r="CK69" s="164"/>
      <c r="CL69" s="297"/>
      <c r="CM69" s="133"/>
      <c r="CN69" s="133"/>
      <c r="CO69" s="133"/>
      <c r="CP69" s="133"/>
      <c r="CQ69" s="133"/>
      <c r="CR69" s="133"/>
      <c r="CS69" s="133"/>
      <c r="CT69" s="133"/>
      <c r="CU69" s="133"/>
      <c r="CV69" s="133"/>
      <c r="CW69" s="133"/>
      <c r="CX69" s="133"/>
      <c r="CY69" s="133"/>
      <c r="CZ69" s="133"/>
      <c r="DA69" s="133"/>
      <c r="DB69" s="133"/>
      <c r="DK69" s="277"/>
      <c r="DL69" s="276"/>
      <c r="DM69" s="276"/>
      <c r="DN69" s="276"/>
      <c r="DO69" s="277"/>
      <c r="DP69" s="281"/>
      <c r="DQ69" s="225"/>
      <c r="DR69" s="225"/>
      <c r="DS69" s="226"/>
      <c r="DT69" s="164"/>
      <c r="DU69" s="164"/>
      <c r="EA69" s="164"/>
      <c r="EB69" s="164"/>
    </row>
    <row r="70" spans="1:132" hidden="1">
      <c r="A70" s="154"/>
      <c r="B70" s="128" t="s">
        <v>93</v>
      </c>
      <c r="C70" s="128"/>
      <c r="D70" s="128"/>
      <c r="E70" s="128"/>
      <c r="F70" s="24"/>
      <c r="G70" s="24"/>
      <c r="H70" s="24"/>
      <c r="I70" s="24"/>
      <c r="J70" s="24"/>
      <c r="K70" s="24"/>
      <c r="L70" s="24"/>
      <c r="M70" s="24"/>
      <c r="N70" s="24"/>
      <c r="BB70" s="128"/>
      <c r="BO70" s="24"/>
      <c r="BP70" s="24"/>
      <c r="BQ70" s="24"/>
      <c r="BR70" s="24"/>
      <c r="BS70" s="159"/>
      <c r="BT70" s="159"/>
      <c r="BU70" s="169"/>
      <c r="BV70" s="169"/>
      <c r="BW70" s="24"/>
      <c r="BX70" s="24"/>
      <c r="BY70" s="24"/>
      <c r="BZ70" s="24"/>
      <c r="CA70" s="24"/>
      <c r="CB70" s="24"/>
      <c r="CC70" s="169"/>
      <c r="CD70" s="169"/>
      <c r="CE70" s="24"/>
      <c r="CF70" s="24"/>
      <c r="CG70" s="24"/>
      <c r="CH70" s="24"/>
      <c r="CI70" s="24"/>
      <c r="CK70" s="164"/>
      <c r="CL70" s="297"/>
      <c r="CM70" s="133"/>
      <c r="CN70" s="133"/>
      <c r="CO70" s="133"/>
      <c r="CP70" s="133"/>
      <c r="CQ70" s="133"/>
      <c r="CR70" s="133"/>
      <c r="CS70" s="133"/>
      <c r="CT70" s="133"/>
      <c r="CU70" s="133"/>
      <c r="CV70" s="133"/>
      <c r="CW70" s="133"/>
      <c r="CX70" s="133"/>
      <c r="CY70" s="133"/>
      <c r="CZ70" s="133"/>
      <c r="DA70" s="133"/>
      <c r="DB70" s="133"/>
      <c r="DK70" s="277"/>
      <c r="DL70" s="276"/>
      <c r="DM70" s="276"/>
      <c r="DN70" s="276"/>
      <c r="DO70" s="277"/>
      <c r="DP70" s="281"/>
      <c r="DQ70" s="225"/>
      <c r="DR70" s="225"/>
      <c r="DS70" s="226"/>
      <c r="DT70" s="164"/>
      <c r="DU70" s="164"/>
      <c r="EA70" s="164"/>
      <c r="EB70" s="164"/>
    </row>
    <row r="71" spans="1:132" hidden="1">
      <c r="A71" s="154"/>
      <c r="B71" s="128" t="s">
        <v>96</v>
      </c>
      <c r="C71" s="128"/>
      <c r="D71" s="128"/>
      <c r="E71" s="128"/>
      <c r="F71" s="24"/>
      <c r="G71" s="24"/>
      <c r="H71" s="24"/>
      <c r="I71" s="24"/>
      <c r="J71" s="24"/>
      <c r="K71" s="24"/>
      <c r="L71" s="24"/>
      <c r="M71" s="24"/>
      <c r="N71" s="24"/>
      <c r="BB71" s="128"/>
      <c r="BU71" s="171"/>
      <c r="BV71" s="169"/>
      <c r="BW71" s="24"/>
      <c r="BX71" s="24"/>
      <c r="BY71" s="24"/>
      <c r="BZ71" s="24"/>
      <c r="CA71" s="24"/>
      <c r="CB71" s="24"/>
      <c r="CC71" s="169"/>
      <c r="CD71" s="169"/>
      <c r="CE71" s="24"/>
      <c r="CF71" s="24"/>
      <c r="CG71" s="24"/>
      <c r="CH71" s="24"/>
      <c r="CI71" s="24"/>
      <c r="CK71" s="164"/>
      <c r="CL71" s="297"/>
      <c r="CM71" s="133"/>
      <c r="CN71" s="133"/>
      <c r="CO71" s="133"/>
      <c r="CP71" s="133"/>
      <c r="CQ71" s="133"/>
      <c r="CR71" s="133"/>
      <c r="CS71" s="133"/>
      <c r="CT71" s="133"/>
      <c r="CU71" s="133"/>
      <c r="CV71" s="133"/>
      <c r="CW71" s="133"/>
      <c r="CX71" s="133"/>
      <c r="CY71" s="133"/>
      <c r="CZ71" s="133"/>
      <c r="DA71" s="133"/>
      <c r="DB71" s="133"/>
      <c r="DK71" s="277"/>
      <c r="DL71" s="276"/>
      <c r="DM71" s="276"/>
      <c r="DN71" s="276"/>
      <c r="DO71" s="277"/>
      <c r="DP71" s="281"/>
      <c r="DQ71" s="225"/>
      <c r="DR71" s="225"/>
      <c r="DS71" s="226"/>
      <c r="DT71" s="164"/>
      <c r="DU71" s="164"/>
      <c r="EA71" s="164"/>
      <c r="EB71" s="164"/>
    </row>
    <row r="72" spans="1:132" hidden="1">
      <c r="A72" s="154"/>
      <c r="B72" s="128" t="s">
        <v>94</v>
      </c>
      <c r="C72" s="128"/>
      <c r="D72" s="128"/>
      <c r="E72" s="128"/>
      <c r="F72" s="24"/>
      <c r="G72" s="24"/>
      <c r="H72" s="24"/>
      <c r="I72" s="24"/>
      <c r="J72" s="24"/>
      <c r="K72" s="24"/>
      <c r="L72" s="24"/>
      <c r="M72" s="24"/>
      <c r="N72" s="24"/>
      <c r="BB72" s="128"/>
      <c r="BU72" s="169"/>
      <c r="BV72" s="170"/>
      <c r="BW72" s="159"/>
      <c r="BX72" s="159"/>
      <c r="BY72" s="24"/>
      <c r="BZ72" s="24"/>
      <c r="CA72" s="24"/>
      <c r="CB72" s="24"/>
      <c r="CC72" s="169"/>
      <c r="CD72" s="169"/>
      <c r="CE72" s="24"/>
      <c r="CF72" s="24"/>
      <c r="CG72" s="24"/>
      <c r="CH72" s="24"/>
      <c r="CI72" s="24"/>
      <c r="CK72" s="164"/>
      <c r="CL72" s="297"/>
      <c r="CM72" s="133"/>
      <c r="CN72" s="133"/>
      <c r="CO72" s="133"/>
      <c r="CP72" s="133"/>
      <c r="CQ72" s="133"/>
      <c r="CR72" s="133"/>
      <c r="CS72" s="133"/>
      <c r="CT72" s="133"/>
      <c r="CU72" s="133"/>
      <c r="CV72" s="133"/>
      <c r="CW72" s="133"/>
      <c r="CX72" s="133"/>
      <c r="CY72" s="133"/>
      <c r="CZ72" s="133"/>
      <c r="DA72" s="133"/>
      <c r="DB72" s="133"/>
      <c r="DK72" s="277"/>
      <c r="DL72" s="276"/>
      <c r="DM72" s="276"/>
      <c r="DN72" s="276"/>
      <c r="DO72" s="277"/>
      <c r="DP72" s="281"/>
      <c r="DQ72" s="225"/>
      <c r="DR72" s="225"/>
      <c r="DS72" s="226"/>
      <c r="DT72" s="164"/>
      <c r="DU72" s="164"/>
      <c r="EA72" s="164"/>
      <c r="EB72" s="164"/>
    </row>
    <row r="73" spans="1:132" hidden="1">
      <c r="A73" s="154"/>
      <c r="B73" s="128" t="s">
        <v>96</v>
      </c>
      <c r="C73" s="128"/>
      <c r="D73" s="128"/>
      <c r="E73" s="128"/>
      <c r="F73" s="24"/>
      <c r="G73" s="24"/>
      <c r="H73" s="24"/>
      <c r="I73" s="24"/>
      <c r="J73" s="24"/>
      <c r="K73" s="24"/>
      <c r="L73" s="24"/>
      <c r="M73" s="24"/>
      <c r="N73" s="24"/>
      <c r="BB73" s="128"/>
      <c r="BU73" s="169"/>
      <c r="BV73" s="169"/>
      <c r="BX73" s="24"/>
      <c r="BY73" s="162"/>
      <c r="BZ73" s="24"/>
      <c r="CA73" s="24"/>
      <c r="CB73" s="24"/>
      <c r="CC73" s="169"/>
      <c r="CD73" s="169"/>
      <c r="CE73" s="24"/>
      <c r="CF73" s="24"/>
      <c r="CG73" s="24"/>
      <c r="CH73" s="24"/>
      <c r="CI73" s="24"/>
      <c r="CK73" s="164"/>
      <c r="CL73" s="297"/>
      <c r="CM73" s="133"/>
      <c r="CN73" s="133"/>
      <c r="CO73" s="133"/>
      <c r="CP73" s="133"/>
      <c r="CQ73" s="133"/>
      <c r="CR73" s="133"/>
      <c r="CS73" s="133"/>
      <c r="CT73" s="133"/>
      <c r="CU73" s="133"/>
      <c r="CV73" s="133"/>
      <c r="CW73" s="133"/>
      <c r="CX73" s="133"/>
      <c r="CY73" s="133"/>
      <c r="CZ73" s="133"/>
      <c r="DA73" s="133"/>
      <c r="DB73" s="133"/>
      <c r="DK73" s="277"/>
      <c r="DL73" s="276"/>
      <c r="DM73" s="276"/>
      <c r="DN73" s="276"/>
      <c r="DO73" s="277"/>
      <c r="DP73" s="281"/>
      <c r="DQ73" s="225"/>
      <c r="DR73" s="225"/>
      <c r="DS73" s="226"/>
      <c r="DT73" s="164"/>
      <c r="DU73" s="164"/>
      <c r="EA73" s="164"/>
      <c r="EB73" s="164"/>
    </row>
    <row r="74" spans="1:132" hidden="1">
      <c r="A74" s="154"/>
      <c r="B74" s="128" t="s">
        <v>95</v>
      </c>
      <c r="C74" s="128"/>
      <c r="D74" s="128"/>
      <c r="E74" s="128"/>
      <c r="F74" s="24"/>
      <c r="G74" s="24"/>
      <c r="H74" s="24"/>
      <c r="I74" s="24"/>
      <c r="J74" s="24"/>
      <c r="K74" s="24"/>
      <c r="L74" s="24"/>
      <c r="M74" s="24"/>
      <c r="N74" s="24"/>
      <c r="BB74" s="128"/>
      <c r="BU74" s="169"/>
      <c r="BV74" s="169"/>
      <c r="BX74" s="24"/>
      <c r="BY74" s="24"/>
      <c r="BZ74" s="159"/>
      <c r="CA74" s="159"/>
      <c r="CB74" s="24"/>
      <c r="CC74" s="169"/>
      <c r="CD74" s="169"/>
      <c r="CE74" s="24"/>
      <c r="CF74" s="24"/>
      <c r="CG74" s="24"/>
      <c r="CH74" s="24"/>
      <c r="CI74" s="24"/>
      <c r="CK74" s="164"/>
      <c r="CL74" s="297"/>
      <c r="CM74" s="133"/>
      <c r="CN74" s="133"/>
      <c r="CO74" s="133"/>
      <c r="CP74" s="133"/>
      <c r="CQ74" s="133"/>
      <c r="CR74" s="133"/>
      <c r="CS74" s="133"/>
      <c r="CT74" s="133"/>
      <c r="CU74" s="133"/>
      <c r="CV74" s="133"/>
      <c r="CW74" s="133"/>
      <c r="CX74" s="133"/>
      <c r="CY74" s="133"/>
      <c r="CZ74" s="133"/>
      <c r="DA74" s="133"/>
      <c r="DB74" s="133"/>
      <c r="DK74" s="277"/>
      <c r="DL74" s="276"/>
      <c r="DM74" s="276"/>
      <c r="DN74" s="276"/>
      <c r="DO74" s="277"/>
      <c r="DP74" s="281"/>
      <c r="DQ74" s="225"/>
      <c r="DR74" s="225"/>
      <c r="DS74" s="226"/>
      <c r="DT74" s="164"/>
      <c r="DU74" s="164"/>
      <c r="EA74" s="164"/>
      <c r="EB74" s="164"/>
    </row>
    <row r="75" spans="1:132" hidden="1">
      <c r="A75" s="154"/>
      <c r="B75" s="128" t="s">
        <v>118</v>
      </c>
      <c r="C75" s="128"/>
      <c r="D75" s="128"/>
      <c r="E75" s="128"/>
      <c r="F75" s="24"/>
      <c r="G75" s="24"/>
      <c r="H75" s="24"/>
      <c r="I75" s="24"/>
      <c r="J75" s="24"/>
      <c r="K75" s="24"/>
      <c r="L75" s="24"/>
      <c r="M75" s="24"/>
      <c r="N75" s="24"/>
      <c r="BB75" s="128"/>
      <c r="BO75" s="24"/>
      <c r="BP75" s="24"/>
      <c r="BQ75" s="24"/>
      <c r="BR75" s="24"/>
      <c r="BS75" s="24"/>
      <c r="BT75" s="24"/>
      <c r="BU75" s="169"/>
      <c r="BV75" s="169"/>
      <c r="BW75" s="24"/>
      <c r="BX75" s="24"/>
      <c r="BY75" s="24"/>
      <c r="BZ75" s="24"/>
      <c r="CA75" s="176"/>
      <c r="CB75" s="24"/>
      <c r="CC75" s="169"/>
      <c r="CD75" s="169"/>
      <c r="CE75" s="24"/>
      <c r="CF75" s="24"/>
      <c r="CG75" s="24"/>
      <c r="CH75" s="24"/>
      <c r="CI75" s="24"/>
      <c r="CK75" s="164"/>
      <c r="CL75" s="297"/>
      <c r="CM75" s="133"/>
      <c r="CN75" s="133"/>
      <c r="CO75" s="133"/>
      <c r="CP75" s="133"/>
      <c r="CQ75" s="133"/>
      <c r="CR75" s="133"/>
      <c r="CS75" s="133"/>
      <c r="CT75" s="133"/>
      <c r="CU75" s="133"/>
      <c r="CV75" s="133"/>
      <c r="CW75" s="133"/>
      <c r="CX75" s="133"/>
      <c r="CY75" s="133"/>
      <c r="CZ75" s="133"/>
      <c r="DA75" s="133"/>
      <c r="DB75" s="133"/>
      <c r="DK75" s="277"/>
      <c r="DL75" s="276"/>
      <c r="DM75" s="276"/>
      <c r="DN75" s="276"/>
      <c r="DO75" s="277"/>
      <c r="DP75" s="281"/>
      <c r="DQ75" s="225"/>
      <c r="DR75" s="225"/>
      <c r="DS75" s="226"/>
      <c r="DT75" s="164"/>
      <c r="DU75" s="164"/>
      <c r="EA75" s="164"/>
      <c r="EB75" s="164"/>
    </row>
    <row r="76" spans="1:132" hidden="1">
      <c r="A76" s="154"/>
      <c r="B76" s="128"/>
      <c r="C76" s="128"/>
      <c r="D76" s="128"/>
      <c r="E76" s="128"/>
      <c r="F76" s="24"/>
      <c r="G76" s="24"/>
      <c r="H76" s="24"/>
      <c r="I76" s="24"/>
      <c r="J76" s="24"/>
      <c r="K76" s="24"/>
      <c r="L76" s="24"/>
      <c r="M76" s="24"/>
      <c r="N76" s="24"/>
      <c r="BB76" s="128"/>
      <c r="BO76" s="24"/>
      <c r="BP76" s="24"/>
      <c r="BQ76" s="24"/>
      <c r="BR76" s="24"/>
      <c r="BS76" s="24"/>
      <c r="BT76" s="24"/>
      <c r="BU76" s="169"/>
      <c r="BV76" s="169"/>
      <c r="BW76" s="24"/>
      <c r="BX76" s="24"/>
      <c r="BY76" s="24"/>
      <c r="BZ76" s="24"/>
      <c r="CA76" s="24"/>
      <c r="CB76" s="24"/>
      <c r="CC76" s="169"/>
      <c r="CD76" s="169"/>
      <c r="CE76" s="24"/>
      <c r="CF76" s="24"/>
      <c r="CG76" s="24"/>
      <c r="CH76" s="24"/>
      <c r="CI76" s="24"/>
      <c r="CK76" s="164"/>
      <c r="CL76" s="297"/>
      <c r="CM76" s="133"/>
      <c r="CN76" s="133"/>
      <c r="CO76" s="133"/>
      <c r="CP76" s="133"/>
      <c r="CQ76" s="133"/>
      <c r="CR76" s="133"/>
      <c r="CS76" s="133"/>
      <c r="CT76" s="133"/>
      <c r="CU76" s="133"/>
      <c r="CV76" s="133"/>
      <c r="CW76" s="133"/>
      <c r="CX76" s="133"/>
      <c r="CY76" s="133"/>
      <c r="CZ76" s="133"/>
      <c r="DA76" s="133"/>
      <c r="DB76" s="133"/>
      <c r="DK76" s="277"/>
      <c r="DL76" s="276"/>
      <c r="DM76" s="276"/>
      <c r="DN76" s="276"/>
      <c r="DO76" s="277"/>
      <c r="DP76" s="281"/>
      <c r="DQ76" s="225"/>
      <c r="DR76" s="225"/>
      <c r="DS76" s="226"/>
      <c r="DT76" s="164"/>
      <c r="DU76" s="164"/>
      <c r="EA76" s="164"/>
      <c r="EB76" s="164"/>
    </row>
    <row r="77" spans="1:132" hidden="1">
      <c r="A77" s="154"/>
      <c r="B77" s="128" t="s">
        <v>128</v>
      </c>
      <c r="C77" s="128"/>
      <c r="D77" s="128"/>
      <c r="E77" s="128"/>
      <c r="F77" s="24"/>
      <c r="G77" s="24"/>
      <c r="H77" s="24"/>
      <c r="I77" s="24"/>
      <c r="J77" s="24"/>
      <c r="K77" s="24"/>
      <c r="L77" s="24"/>
      <c r="M77" s="24"/>
      <c r="N77" s="24"/>
      <c r="BB77" s="128"/>
      <c r="BU77" s="164"/>
      <c r="BV77" s="164"/>
      <c r="BX77" s="24"/>
      <c r="BY77" s="24"/>
      <c r="BZ77" s="24"/>
      <c r="CA77" s="24"/>
      <c r="CB77" s="24"/>
      <c r="CC77" s="169"/>
      <c r="CD77" s="169"/>
      <c r="CE77" s="24"/>
      <c r="CF77" s="24"/>
      <c r="CG77" s="24"/>
      <c r="CH77" s="24"/>
      <c r="CI77" s="24"/>
      <c r="CK77" s="164"/>
      <c r="CL77" s="297"/>
      <c r="CM77" s="133"/>
      <c r="CN77" s="133"/>
      <c r="CO77" s="133"/>
      <c r="CP77" s="133"/>
      <c r="CQ77" s="133"/>
      <c r="CR77" s="133"/>
      <c r="CS77" s="133"/>
      <c r="CT77" s="133"/>
      <c r="CU77" s="133"/>
      <c r="CV77" s="133"/>
      <c r="CW77" s="133"/>
      <c r="CX77" s="133"/>
      <c r="CY77" s="133"/>
      <c r="CZ77" s="133"/>
      <c r="DA77" s="133"/>
      <c r="DB77" s="133"/>
      <c r="DK77" s="277"/>
      <c r="DL77" s="276"/>
      <c r="DM77" s="276"/>
      <c r="DN77" s="276"/>
      <c r="DO77" s="277"/>
      <c r="DP77" s="281"/>
      <c r="DQ77" s="225"/>
      <c r="DR77" s="225"/>
      <c r="DS77" s="226"/>
      <c r="DT77" s="164"/>
      <c r="DU77" s="164"/>
      <c r="EA77" s="164"/>
      <c r="EB77" s="164"/>
    </row>
    <row r="78" spans="1:132" hidden="1">
      <c r="A78" s="154"/>
      <c r="B78" s="128" t="s">
        <v>97</v>
      </c>
      <c r="C78" s="128"/>
      <c r="D78" s="128"/>
      <c r="E78" s="128"/>
      <c r="F78" s="24"/>
      <c r="G78" s="24"/>
      <c r="H78" s="24"/>
      <c r="I78" s="24"/>
      <c r="J78" s="24"/>
      <c r="K78" s="24"/>
      <c r="L78" s="24"/>
      <c r="M78" s="24"/>
      <c r="N78" s="24"/>
      <c r="BB78" s="128"/>
      <c r="BO78" s="160"/>
      <c r="BP78" s="160"/>
      <c r="BR78" s="24"/>
      <c r="BS78" s="24"/>
      <c r="BU78" s="164"/>
      <c r="BV78" s="164"/>
      <c r="BZ78" s="24"/>
      <c r="CA78" s="24"/>
      <c r="CB78" s="24"/>
      <c r="CC78" s="169"/>
      <c r="CD78" s="169"/>
      <c r="CE78" s="24"/>
      <c r="CF78" s="24"/>
      <c r="CG78" s="24"/>
      <c r="CH78" s="24"/>
      <c r="CI78" s="24"/>
      <c r="CK78" s="164"/>
      <c r="CL78" s="297"/>
      <c r="CM78" s="133"/>
      <c r="CN78" s="133"/>
      <c r="CO78" s="133"/>
      <c r="CP78" s="133"/>
      <c r="CQ78" s="133"/>
      <c r="CR78" s="133"/>
      <c r="CS78" s="133"/>
      <c r="CT78" s="133"/>
      <c r="CU78" s="133"/>
      <c r="CV78" s="133"/>
      <c r="CW78" s="133"/>
      <c r="CX78" s="133"/>
      <c r="CY78" s="133"/>
      <c r="CZ78" s="133"/>
      <c r="DA78" s="133"/>
      <c r="DB78" s="133"/>
      <c r="DK78" s="277"/>
      <c r="DL78" s="276"/>
      <c r="DM78" s="276"/>
      <c r="DN78" s="276"/>
      <c r="DO78" s="277"/>
      <c r="DP78" s="281"/>
      <c r="DQ78" s="225"/>
      <c r="DR78" s="225"/>
      <c r="DS78" s="226"/>
      <c r="DT78" s="164"/>
      <c r="DU78" s="164"/>
      <c r="EA78" s="164"/>
      <c r="EB78" s="164"/>
    </row>
    <row r="79" spans="1:132" hidden="1">
      <c r="A79" s="154"/>
      <c r="B79" s="128" t="s">
        <v>96</v>
      </c>
      <c r="C79" s="128"/>
      <c r="D79" s="128"/>
      <c r="E79" s="128"/>
      <c r="F79" s="24"/>
      <c r="G79" s="24"/>
      <c r="H79" s="24"/>
      <c r="I79" s="24"/>
      <c r="J79" s="24"/>
      <c r="K79" s="24"/>
      <c r="L79" s="24"/>
      <c r="M79" s="24"/>
      <c r="N79" s="24"/>
      <c r="BB79" s="128"/>
      <c r="BQ79" s="163"/>
      <c r="BR79" s="24"/>
      <c r="BS79" s="24"/>
      <c r="BU79" s="164"/>
      <c r="BV79" s="164"/>
      <c r="BZ79" s="24"/>
      <c r="CA79" s="24"/>
      <c r="CB79" s="24"/>
      <c r="CC79" s="169"/>
      <c r="CD79" s="169"/>
      <c r="CE79" s="24"/>
      <c r="CF79" s="24"/>
      <c r="CG79" s="24"/>
      <c r="CH79" s="24"/>
      <c r="CI79" s="24"/>
      <c r="CK79" s="164"/>
      <c r="CL79" s="297"/>
      <c r="CM79" s="133"/>
      <c r="CN79" s="133"/>
      <c r="CO79" s="133"/>
      <c r="CP79" s="133"/>
      <c r="CQ79" s="133"/>
      <c r="CR79" s="133"/>
      <c r="CS79" s="133"/>
      <c r="CT79" s="133"/>
      <c r="CU79" s="133"/>
      <c r="CV79" s="133"/>
      <c r="CW79" s="133"/>
      <c r="CX79" s="133"/>
      <c r="CY79" s="133"/>
      <c r="CZ79" s="133"/>
      <c r="DA79" s="133"/>
      <c r="DB79" s="133"/>
      <c r="DK79" s="277"/>
      <c r="DL79" s="276"/>
      <c r="DM79" s="276"/>
      <c r="DN79" s="276"/>
      <c r="DO79" s="277"/>
      <c r="DP79" s="281"/>
      <c r="DQ79" s="225"/>
      <c r="DR79" s="225"/>
      <c r="DS79" s="226"/>
      <c r="DT79" s="164"/>
      <c r="DU79" s="164"/>
      <c r="EA79" s="164"/>
      <c r="EB79" s="164"/>
    </row>
    <row r="80" spans="1:132" hidden="1">
      <c r="A80" s="154"/>
      <c r="B80" s="128" t="s">
        <v>98</v>
      </c>
      <c r="C80" s="128"/>
      <c r="D80" s="128"/>
      <c r="E80" s="128"/>
      <c r="F80" s="24"/>
      <c r="G80" s="24"/>
      <c r="H80" s="24"/>
      <c r="I80" s="24"/>
      <c r="J80" s="24"/>
      <c r="K80" s="24"/>
      <c r="L80" s="24"/>
      <c r="M80" s="24"/>
      <c r="N80" s="24"/>
      <c r="BB80" s="128"/>
      <c r="BR80" s="159"/>
      <c r="BS80" s="159"/>
      <c r="BU80" s="164"/>
      <c r="BV80" s="164"/>
      <c r="BZ80" s="24"/>
      <c r="CA80" s="24"/>
      <c r="CB80" s="24"/>
      <c r="CC80" s="169"/>
      <c r="CD80" s="169"/>
      <c r="CE80" s="24"/>
      <c r="CF80" s="24"/>
      <c r="CG80" s="24"/>
      <c r="CH80" s="24"/>
      <c r="CI80" s="24"/>
      <c r="CK80" s="164"/>
      <c r="CL80" s="297"/>
      <c r="CM80" s="133"/>
      <c r="CN80" s="133"/>
      <c r="CO80" s="133"/>
      <c r="CP80" s="133"/>
      <c r="CQ80" s="133"/>
      <c r="CR80" s="133"/>
      <c r="CS80" s="133"/>
      <c r="CT80" s="133"/>
      <c r="CU80" s="133"/>
      <c r="CV80" s="133"/>
      <c r="CW80" s="133"/>
      <c r="CX80" s="133"/>
      <c r="CY80" s="133"/>
      <c r="CZ80" s="133"/>
      <c r="DA80" s="133"/>
      <c r="DB80" s="133"/>
      <c r="DK80" s="277"/>
      <c r="DL80" s="276"/>
      <c r="DM80" s="276"/>
      <c r="DN80" s="276"/>
      <c r="DO80" s="277"/>
      <c r="DP80" s="281"/>
      <c r="DQ80" s="225"/>
      <c r="DR80" s="225"/>
      <c r="DS80" s="226"/>
      <c r="DT80" s="164"/>
      <c r="DU80" s="164"/>
      <c r="EA80" s="164"/>
      <c r="EB80" s="164"/>
    </row>
    <row r="81" spans="1:156" hidden="1">
      <c r="A81" s="154"/>
      <c r="B81" s="128" t="s">
        <v>96</v>
      </c>
      <c r="C81" s="128"/>
      <c r="D81" s="128"/>
      <c r="E81" s="128"/>
      <c r="F81" s="24"/>
      <c r="G81" s="24"/>
      <c r="H81" s="24"/>
      <c r="I81" s="24"/>
      <c r="J81" s="24"/>
      <c r="K81" s="24"/>
      <c r="L81" s="24"/>
      <c r="M81" s="24"/>
      <c r="N81" s="24"/>
      <c r="BB81" s="128"/>
      <c r="BT81" s="163"/>
      <c r="BU81" s="169"/>
      <c r="BV81" s="169"/>
      <c r="BZ81" s="24"/>
      <c r="CA81" s="24"/>
      <c r="CB81" s="24"/>
      <c r="CC81" s="169"/>
      <c r="CD81" s="169"/>
      <c r="CE81" s="24"/>
      <c r="CF81" s="24"/>
      <c r="CG81" s="24"/>
      <c r="CH81" s="24"/>
      <c r="CI81" s="24"/>
      <c r="CK81" s="164"/>
      <c r="CL81" s="297"/>
      <c r="CM81" s="133"/>
      <c r="CN81" s="133"/>
      <c r="CO81" s="133"/>
      <c r="CP81" s="133"/>
      <c r="CQ81" s="133"/>
      <c r="CR81" s="133"/>
      <c r="CS81" s="133"/>
      <c r="CT81" s="133"/>
      <c r="CU81" s="133"/>
      <c r="CV81" s="133"/>
      <c r="CW81" s="133"/>
      <c r="CX81" s="133"/>
      <c r="CY81" s="133"/>
      <c r="CZ81" s="133"/>
      <c r="DA81" s="133"/>
      <c r="DB81" s="133"/>
      <c r="DK81" s="277"/>
      <c r="DL81" s="276"/>
      <c r="DM81" s="276"/>
      <c r="DN81" s="276"/>
      <c r="DO81" s="277"/>
      <c r="DP81" s="281"/>
      <c r="DQ81" s="225"/>
      <c r="DR81" s="225"/>
      <c r="DS81" s="226"/>
      <c r="DT81" s="164"/>
      <c r="DU81" s="164"/>
      <c r="EA81" s="164"/>
      <c r="EB81" s="164"/>
    </row>
    <row r="82" spans="1:156" hidden="1">
      <c r="A82" s="154"/>
      <c r="B82" s="128" t="s">
        <v>117</v>
      </c>
      <c r="C82" s="128"/>
      <c r="D82" s="128"/>
      <c r="E82" s="128"/>
      <c r="F82" s="24"/>
      <c r="G82" s="24"/>
      <c r="H82" s="24"/>
      <c r="I82" s="24"/>
      <c r="J82" s="24"/>
      <c r="K82" s="24"/>
      <c r="L82" s="24"/>
      <c r="M82" s="24"/>
      <c r="N82" s="24"/>
      <c r="BB82" s="128"/>
      <c r="BU82" s="170"/>
      <c r="BV82" s="170"/>
      <c r="BW82" s="160"/>
      <c r="BZ82" s="24"/>
      <c r="CA82" s="24"/>
      <c r="CB82" s="24"/>
      <c r="CC82" s="169"/>
      <c r="CD82" s="169"/>
      <c r="CE82" s="24"/>
      <c r="CF82" s="24"/>
      <c r="CG82" s="24"/>
      <c r="CH82" s="24"/>
      <c r="CI82" s="24"/>
      <c r="CK82" s="164"/>
      <c r="CL82" s="297"/>
      <c r="CM82" s="133"/>
      <c r="CN82" s="133"/>
      <c r="CO82" s="133"/>
      <c r="CP82" s="133"/>
      <c r="CQ82" s="133"/>
      <c r="CR82" s="133"/>
      <c r="CS82" s="133"/>
      <c r="CT82" s="133"/>
      <c r="CU82" s="133"/>
      <c r="CV82" s="133"/>
      <c r="CW82" s="133"/>
      <c r="CX82" s="133"/>
      <c r="CY82" s="133"/>
      <c r="CZ82" s="133"/>
      <c r="DA82" s="133"/>
      <c r="DB82" s="133"/>
      <c r="DK82" s="277"/>
      <c r="DL82" s="276"/>
      <c r="DM82" s="276"/>
      <c r="DN82" s="276"/>
      <c r="DO82" s="277"/>
      <c r="DP82" s="281"/>
      <c r="DQ82" s="225"/>
      <c r="DR82" s="225"/>
      <c r="DS82" s="226"/>
      <c r="DT82" s="164"/>
      <c r="DU82" s="164"/>
      <c r="EA82" s="164"/>
      <c r="EB82" s="164"/>
    </row>
    <row r="83" spans="1:156" s="133" customFormat="1" hidden="1">
      <c r="A83" s="154"/>
      <c r="B83" s="128" t="s">
        <v>101</v>
      </c>
      <c r="C83" s="128"/>
      <c r="D83" s="128"/>
      <c r="E83" s="128"/>
      <c r="F83" s="174"/>
      <c r="G83" s="174"/>
      <c r="H83" s="174"/>
      <c r="I83" s="1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5"/>
      <c r="AP83" s="175"/>
      <c r="AQ83" s="175"/>
      <c r="AR83" s="174"/>
      <c r="AS83" s="174"/>
      <c r="AT83" s="174"/>
      <c r="AU83" s="174"/>
      <c r="AV83" s="174"/>
      <c r="AW83" s="174"/>
      <c r="AX83" s="174"/>
      <c r="AY83" s="174"/>
      <c r="AZ83" s="174"/>
      <c r="BA83" s="174"/>
      <c r="BB83" s="128"/>
      <c r="BC83" s="24"/>
      <c r="BD83" s="24"/>
      <c r="BE83" s="24"/>
      <c r="BF83" s="24"/>
      <c r="BL83" s="24"/>
      <c r="BM83" s="24"/>
      <c r="BU83" s="164"/>
      <c r="BV83" s="164"/>
      <c r="BW83" s="142"/>
      <c r="CC83" s="164"/>
      <c r="CD83" s="164"/>
      <c r="CK83" s="164"/>
      <c r="CL83" s="297"/>
      <c r="DK83" s="277"/>
      <c r="DL83" s="276"/>
      <c r="DM83" s="276"/>
      <c r="DN83" s="276"/>
      <c r="DO83" s="277"/>
      <c r="DP83" s="281"/>
      <c r="DQ83" s="225"/>
      <c r="DR83" s="225"/>
      <c r="DS83" s="226"/>
      <c r="DT83" s="164"/>
      <c r="DU83" s="164"/>
      <c r="EA83" s="164"/>
      <c r="EB83" s="164"/>
    </row>
    <row r="84" spans="1:156" hidden="1">
      <c r="A84" s="154"/>
      <c r="B84" s="128"/>
      <c r="C84" s="128"/>
      <c r="D84" s="128"/>
      <c r="E84" s="128"/>
      <c r="F84" s="24"/>
      <c r="G84" s="24"/>
      <c r="H84" s="24"/>
      <c r="I84" s="24"/>
      <c r="J84" s="24"/>
      <c r="K84" s="24"/>
      <c r="L84" s="24"/>
      <c r="M84" s="24"/>
      <c r="N84" s="24"/>
      <c r="BB84" s="128"/>
      <c r="BO84" s="24"/>
      <c r="BP84" s="24"/>
      <c r="BQ84" s="24"/>
      <c r="BR84" s="24"/>
      <c r="BU84" s="164"/>
      <c r="BV84" s="164"/>
      <c r="BX84" s="24"/>
      <c r="BY84" s="24"/>
      <c r="BZ84" s="24"/>
      <c r="CA84" s="24"/>
      <c r="CB84" s="24"/>
      <c r="CC84" s="169"/>
      <c r="CD84" s="169"/>
      <c r="CE84" s="24"/>
      <c r="CF84" s="24"/>
      <c r="CG84" s="24"/>
      <c r="CH84" s="24"/>
      <c r="CI84" s="24"/>
      <c r="CK84" s="164"/>
      <c r="CL84" s="297"/>
      <c r="CM84" s="133"/>
      <c r="CN84" s="133"/>
      <c r="CO84" s="133"/>
      <c r="CP84" s="133"/>
      <c r="CQ84" s="133"/>
      <c r="CR84" s="133"/>
      <c r="CS84" s="133"/>
      <c r="CT84" s="133"/>
      <c r="CU84" s="133"/>
      <c r="CV84" s="133"/>
      <c r="CW84" s="133"/>
      <c r="CX84" s="133"/>
      <c r="CY84" s="133"/>
      <c r="CZ84" s="133"/>
      <c r="DA84" s="133"/>
      <c r="DB84" s="133"/>
      <c r="DK84" s="277"/>
      <c r="DL84" s="276"/>
      <c r="DM84" s="276"/>
      <c r="DN84" s="276"/>
      <c r="DO84" s="277"/>
      <c r="DP84" s="281"/>
      <c r="DQ84" s="225"/>
      <c r="DR84" s="225"/>
      <c r="DS84" s="226"/>
      <c r="DT84" s="164"/>
      <c r="DU84" s="164"/>
      <c r="EA84" s="164"/>
      <c r="EB84" s="164"/>
    </row>
    <row r="85" spans="1:156" ht="25.5" hidden="1">
      <c r="A85" s="154" t="s">
        <v>130</v>
      </c>
      <c r="B85" s="128" t="s">
        <v>129</v>
      </c>
      <c r="C85" s="128"/>
      <c r="D85" s="128"/>
      <c r="E85" s="128"/>
      <c r="F85" s="24"/>
      <c r="G85" s="24"/>
      <c r="H85" s="24"/>
      <c r="I85" s="24"/>
      <c r="J85" s="24"/>
      <c r="K85" s="24"/>
      <c r="L85" s="24"/>
      <c r="M85" s="24"/>
      <c r="N85" s="24"/>
      <c r="BB85" s="128"/>
      <c r="BU85" s="164"/>
      <c r="BV85" s="164"/>
      <c r="BX85" s="179"/>
      <c r="BY85" s="179"/>
      <c r="BZ85" s="179"/>
      <c r="CA85" s="179"/>
      <c r="CB85" s="24"/>
      <c r="CC85" s="169"/>
      <c r="CD85" s="169"/>
      <c r="CE85" s="24"/>
      <c r="CF85" s="24"/>
      <c r="CG85" s="24"/>
      <c r="CH85" s="24"/>
      <c r="CI85" s="24"/>
      <c r="CK85" s="164"/>
      <c r="CL85" s="297"/>
      <c r="CM85" s="133"/>
      <c r="CN85" s="133"/>
      <c r="CO85" s="133"/>
      <c r="CP85" s="133"/>
      <c r="CQ85" s="133"/>
      <c r="CR85" s="133"/>
      <c r="CS85" s="133"/>
      <c r="CT85" s="133"/>
      <c r="CU85" s="133"/>
      <c r="CV85" s="133"/>
      <c r="CW85" s="133"/>
      <c r="CX85" s="133"/>
      <c r="CY85" s="133"/>
      <c r="CZ85" s="133"/>
      <c r="DA85" s="133"/>
      <c r="DB85" s="133"/>
      <c r="DK85" s="277"/>
      <c r="DL85" s="276"/>
      <c r="DM85" s="276"/>
      <c r="DN85" s="276"/>
      <c r="DO85" s="277"/>
      <c r="DP85" s="281"/>
      <c r="DQ85" s="225"/>
      <c r="DR85" s="225"/>
      <c r="DS85" s="226"/>
      <c r="DT85" s="164"/>
      <c r="DU85" s="164"/>
      <c r="EA85" s="164"/>
      <c r="EB85" s="164"/>
    </row>
    <row r="86" spans="1:156" hidden="1">
      <c r="A86" s="154"/>
      <c r="B86" s="128" t="s">
        <v>99</v>
      </c>
      <c r="C86" s="128"/>
      <c r="D86" s="128"/>
      <c r="E86" s="128"/>
      <c r="F86" s="24"/>
      <c r="G86" s="24"/>
      <c r="H86" s="24"/>
      <c r="I86" s="24"/>
      <c r="J86" s="24"/>
      <c r="K86" s="24"/>
      <c r="L86" s="24"/>
      <c r="M86" s="24"/>
      <c r="N86" s="24"/>
      <c r="BB86" s="128"/>
      <c r="BS86" s="24"/>
      <c r="BT86" s="24"/>
      <c r="BU86" s="169"/>
      <c r="BV86" s="169"/>
      <c r="BX86" s="24"/>
      <c r="BY86" s="24"/>
      <c r="BZ86" s="24"/>
      <c r="CA86" s="24"/>
      <c r="CB86" s="159"/>
      <c r="CC86" s="169"/>
      <c r="CD86" s="169"/>
      <c r="CE86" s="24"/>
      <c r="CF86" s="24"/>
      <c r="CG86" s="24"/>
      <c r="CH86" s="24"/>
      <c r="CI86" s="24"/>
      <c r="CK86" s="164"/>
      <c r="CL86" s="297"/>
      <c r="CM86" s="133"/>
      <c r="CN86" s="133"/>
      <c r="CO86" s="133"/>
      <c r="CP86" s="133"/>
      <c r="CQ86" s="133"/>
      <c r="CR86" s="133"/>
      <c r="CS86" s="133"/>
      <c r="CT86" s="133"/>
      <c r="CU86" s="133"/>
      <c r="CV86" s="133"/>
      <c r="CW86" s="133"/>
      <c r="CX86" s="133"/>
      <c r="CY86" s="133"/>
      <c r="CZ86" s="133"/>
      <c r="DA86" s="133"/>
      <c r="DB86" s="133"/>
      <c r="DK86" s="277"/>
      <c r="DL86" s="276"/>
      <c r="DM86" s="276"/>
      <c r="DN86" s="276"/>
      <c r="DO86" s="277"/>
      <c r="DP86" s="281"/>
      <c r="DQ86" s="225"/>
      <c r="DR86" s="225"/>
      <c r="DS86" s="226"/>
      <c r="DT86" s="164"/>
      <c r="DU86" s="164"/>
      <c r="EA86" s="164"/>
      <c r="EB86" s="164"/>
    </row>
    <row r="87" spans="1:156" hidden="1">
      <c r="A87" s="154"/>
      <c r="B87" s="128"/>
      <c r="C87" s="128"/>
      <c r="D87" s="128"/>
      <c r="E87" s="128"/>
      <c r="F87" s="24"/>
      <c r="G87" s="24"/>
      <c r="H87" s="24"/>
      <c r="I87" s="24"/>
      <c r="J87" s="24"/>
      <c r="K87" s="24"/>
      <c r="L87" s="24"/>
      <c r="M87" s="24"/>
      <c r="N87" s="24"/>
      <c r="BB87" s="128"/>
      <c r="BS87" s="24"/>
      <c r="BT87" s="24"/>
      <c r="BU87" s="169"/>
      <c r="BV87" s="169"/>
      <c r="BW87" s="24"/>
      <c r="BX87" s="24"/>
      <c r="BY87" s="24"/>
      <c r="BZ87" s="24"/>
      <c r="CA87" s="24"/>
      <c r="CB87" s="24"/>
      <c r="CC87" s="169"/>
      <c r="CD87" s="169"/>
      <c r="CE87" s="24"/>
      <c r="CF87" s="24"/>
      <c r="CG87" s="24"/>
      <c r="CH87" s="24"/>
      <c r="CI87" s="24"/>
      <c r="CK87" s="164"/>
      <c r="CL87" s="297"/>
      <c r="CM87" s="133"/>
      <c r="CN87" s="133"/>
      <c r="CO87" s="133"/>
      <c r="CP87" s="133"/>
      <c r="CQ87" s="133"/>
      <c r="CR87" s="133"/>
      <c r="CS87" s="133"/>
      <c r="CT87" s="133"/>
      <c r="CU87" s="133"/>
      <c r="CV87" s="133"/>
      <c r="CW87" s="133"/>
      <c r="CX87" s="133"/>
      <c r="CY87" s="133"/>
      <c r="CZ87" s="133"/>
      <c r="DA87" s="133"/>
      <c r="DB87" s="133"/>
      <c r="DK87" s="277"/>
      <c r="DL87" s="276"/>
      <c r="DM87" s="276"/>
      <c r="DN87" s="276"/>
      <c r="DO87" s="277"/>
      <c r="DP87" s="281"/>
      <c r="DQ87" s="225"/>
      <c r="DR87" s="225"/>
      <c r="DS87" s="226"/>
      <c r="DT87" s="164"/>
      <c r="DU87" s="164"/>
      <c r="EA87" s="164"/>
      <c r="EB87" s="164"/>
    </row>
    <row r="88" spans="1:156" s="133" customFormat="1" hidden="1">
      <c r="A88" s="154"/>
      <c r="B88" s="128" t="s">
        <v>131</v>
      </c>
      <c r="C88" s="128"/>
      <c r="D88" s="128"/>
      <c r="E88" s="128"/>
      <c r="F88" s="174"/>
      <c r="G88" s="174"/>
      <c r="H88" s="174"/>
      <c r="I88" s="1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5"/>
      <c r="AP88" s="175"/>
      <c r="AQ88" s="175"/>
      <c r="AR88" s="174"/>
      <c r="AS88" s="174"/>
      <c r="AT88" s="174"/>
      <c r="AU88" s="174"/>
      <c r="AV88" s="174"/>
      <c r="AW88" s="174"/>
      <c r="AX88" s="174"/>
      <c r="AY88" s="174"/>
      <c r="AZ88" s="174"/>
      <c r="BA88" s="174"/>
      <c r="BB88" s="128" t="s">
        <v>121</v>
      </c>
      <c r="BC88" s="24"/>
      <c r="BD88" s="24"/>
      <c r="BE88" s="24"/>
      <c r="BF88" s="24"/>
      <c r="BL88" s="24"/>
      <c r="BM88" s="24"/>
      <c r="BN88" s="24"/>
      <c r="BO88" s="24"/>
      <c r="BP88" s="24"/>
      <c r="BQ88" s="24"/>
      <c r="BR88" s="24"/>
      <c r="BS88" s="24"/>
      <c r="BT88" s="24"/>
      <c r="BU88" s="164"/>
      <c r="BV88" s="164"/>
      <c r="BW88" s="173"/>
      <c r="BX88" s="173"/>
      <c r="BY88" s="173"/>
      <c r="BZ88" s="173"/>
      <c r="CC88" s="164"/>
      <c r="CD88" s="164"/>
      <c r="CK88" s="164"/>
      <c r="CL88" s="297"/>
      <c r="DK88" s="277"/>
      <c r="DL88" s="276"/>
      <c r="DM88" s="276"/>
      <c r="DN88" s="276"/>
      <c r="DO88" s="277"/>
      <c r="DP88" s="281"/>
      <c r="DQ88" s="225"/>
      <c r="DR88" s="225"/>
      <c r="DS88" s="226"/>
      <c r="DT88" s="164"/>
      <c r="DU88" s="164"/>
      <c r="EA88" s="164"/>
      <c r="EB88" s="164"/>
    </row>
    <row r="89" spans="1:156" s="133" customFormat="1" hidden="1">
      <c r="A89" s="154"/>
      <c r="B89" s="128" t="s">
        <v>132</v>
      </c>
      <c r="C89" s="128"/>
      <c r="D89" s="128"/>
      <c r="E89" s="128"/>
      <c r="F89" s="174"/>
      <c r="G89" s="174"/>
      <c r="H89" s="174"/>
      <c r="I89" s="1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5"/>
      <c r="AP89" s="175"/>
      <c r="AQ89" s="175"/>
      <c r="AR89" s="174"/>
      <c r="AS89" s="174"/>
      <c r="AT89" s="174"/>
      <c r="AU89" s="174"/>
      <c r="AV89" s="174"/>
      <c r="AW89" s="174"/>
      <c r="AX89" s="174"/>
      <c r="AY89" s="174"/>
      <c r="AZ89" s="174"/>
      <c r="BA89" s="174"/>
      <c r="BB89" s="128"/>
      <c r="BC89" s="24"/>
      <c r="BD89" s="24"/>
      <c r="BE89" s="24"/>
      <c r="BF89" s="24"/>
      <c r="BL89" s="24"/>
      <c r="BM89" s="24"/>
      <c r="BN89" s="24"/>
      <c r="BO89" s="24"/>
      <c r="BP89" s="24"/>
      <c r="BQ89" s="24"/>
      <c r="BR89" s="24"/>
      <c r="BS89" s="24"/>
      <c r="BT89" s="24"/>
      <c r="BU89" s="164"/>
      <c r="BV89" s="164"/>
      <c r="BY89" s="173"/>
      <c r="BZ89" s="173"/>
      <c r="CC89" s="164"/>
      <c r="CD89" s="164"/>
      <c r="CK89" s="164"/>
      <c r="CL89" s="297"/>
      <c r="DK89" s="277"/>
      <c r="DL89" s="276"/>
      <c r="DM89" s="276"/>
      <c r="DN89" s="276"/>
      <c r="DO89" s="277"/>
      <c r="DP89" s="281"/>
      <c r="DQ89" s="225"/>
      <c r="DR89" s="225"/>
      <c r="DS89" s="226"/>
      <c r="DT89" s="164"/>
      <c r="DU89" s="164"/>
      <c r="EA89" s="164"/>
      <c r="EB89" s="164"/>
    </row>
    <row r="90" spans="1:156" s="133" customFormat="1" hidden="1">
      <c r="A90" s="154"/>
      <c r="B90" s="128"/>
      <c r="C90" s="128"/>
      <c r="D90" s="128"/>
      <c r="E90" s="128"/>
      <c r="F90" s="174"/>
      <c r="G90" s="174"/>
      <c r="H90" s="174"/>
      <c r="I90" s="1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5"/>
      <c r="AP90" s="175"/>
      <c r="AQ90" s="175"/>
      <c r="AR90" s="174"/>
      <c r="AS90" s="174"/>
      <c r="AT90" s="174"/>
      <c r="AU90" s="174"/>
      <c r="AV90" s="174"/>
      <c r="AW90" s="174"/>
      <c r="AX90" s="174"/>
      <c r="AY90" s="174"/>
      <c r="AZ90" s="174"/>
      <c r="BA90" s="174"/>
      <c r="BB90" s="128"/>
      <c r="BC90" s="24"/>
      <c r="BD90" s="24"/>
      <c r="BE90" s="24"/>
      <c r="BF90" s="24"/>
      <c r="BL90" s="24"/>
      <c r="BM90" s="24"/>
      <c r="BN90" s="24"/>
      <c r="BO90" s="24"/>
      <c r="BP90" s="24"/>
      <c r="BQ90" s="24"/>
      <c r="BR90" s="24"/>
      <c r="BS90" s="24"/>
      <c r="BT90" s="24"/>
      <c r="BU90" s="164"/>
      <c r="BV90" s="164"/>
      <c r="CC90" s="164"/>
      <c r="CD90" s="164"/>
      <c r="CK90" s="164"/>
      <c r="CL90" s="297"/>
      <c r="DK90" s="277"/>
      <c r="DL90" s="276"/>
      <c r="DM90" s="276"/>
      <c r="DN90" s="276"/>
      <c r="DO90" s="277"/>
      <c r="DP90" s="281"/>
      <c r="DQ90" s="225"/>
      <c r="DR90" s="225"/>
      <c r="DS90" s="226"/>
      <c r="DT90" s="164"/>
      <c r="DU90" s="164"/>
      <c r="EA90" s="164"/>
      <c r="EB90" s="164"/>
    </row>
    <row r="91" spans="1:156" s="133" customFormat="1" hidden="1">
      <c r="A91" s="154"/>
      <c r="B91" s="128" t="s">
        <v>133</v>
      </c>
      <c r="C91" s="128"/>
      <c r="D91" s="128"/>
      <c r="E91" s="128"/>
      <c r="F91" s="174"/>
      <c r="G91" s="174"/>
      <c r="H91" s="174"/>
      <c r="I91" s="1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5"/>
      <c r="AP91" s="175"/>
      <c r="AQ91" s="175"/>
      <c r="AR91" s="174"/>
      <c r="AS91" s="174"/>
      <c r="AT91" s="174"/>
      <c r="AU91" s="174"/>
      <c r="AV91" s="174"/>
      <c r="AW91" s="174"/>
      <c r="AX91" s="174"/>
      <c r="AY91" s="174"/>
      <c r="AZ91" s="174"/>
      <c r="BA91" s="174"/>
      <c r="BB91" s="128" t="s">
        <v>108</v>
      </c>
      <c r="BC91" s="24"/>
      <c r="BD91" s="24"/>
      <c r="BE91" s="24"/>
      <c r="BF91" s="24"/>
      <c r="BL91" s="24"/>
      <c r="BM91" s="24"/>
      <c r="BU91" s="164"/>
      <c r="BV91" s="164"/>
      <c r="BY91" s="173"/>
      <c r="BZ91" s="173"/>
      <c r="CA91" s="173"/>
      <c r="CB91" s="173"/>
      <c r="CC91" s="164"/>
      <c r="CD91" s="164"/>
      <c r="CK91" s="164"/>
      <c r="CL91" s="297"/>
      <c r="DK91" s="277"/>
      <c r="DL91" s="276"/>
      <c r="DM91" s="276"/>
      <c r="DN91" s="276"/>
      <c r="DO91" s="277"/>
      <c r="DP91" s="281"/>
      <c r="DQ91" s="225"/>
      <c r="DR91" s="225"/>
      <c r="DS91" s="226"/>
      <c r="DT91" s="164"/>
      <c r="DU91" s="164"/>
      <c r="EA91" s="164"/>
      <c r="EB91" s="164"/>
    </row>
    <row r="92" spans="1:156" s="133" customFormat="1" hidden="1">
      <c r="A92" s="154"/>
      <c r="B92" s="128" t="s">
        <v>81</v>
      </c>
      <c r="C92" s="128"/>
      <c r="D92" s="128"/>
      <c r="E92" s="128"/>
      <c r="F92" s="174"/>
      <c r="G92" s="174"/>
      <c r="H92" s="174"/>
      <c r="I92" s="1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5"/>
      <c r="AP92" s="175"/>
      <c r="AQ92" s="175"/>
      <c r="AR92" s="174"/>
      <c r="AS92" s="174"/>
      <c r="AT92" s="174"/>
      <c r="AU92" s="174"/>
      <c r="AV92" s="174"/>
      <c r="AW92" s="174"/>
      <c r="AX92" s="174"/>
      <c r="AY92" s="174"/>
      <c r="AZ92" s="174"/>
      <c r="BA92" s="174"/>
      <c r="BB92" s="128"/>
      <c r="BC92" s="24"/>
      <c r="BD92" s="24"/>
      <c r="BE92" s="24"/>
      <c r="BF92" s="24"/>
      <c r="BL92" s="24"/>
      <c r="BM92" s="24"/>
      <c r="BP92" s="151"/>
      <c r="BU92" s="164"/>
      <c r="BV92" s="164"/>
      <c r="CC92" s="164"/>
      <c r="CD92" s="164"/>
      <c r="CK92" s="164"/>
      <c r="CL92" s="297"/>
      <c r="DK92" s="277"/>
      <c r="DL92" s="276"/>
      <c r="DM92" s="276"/>
      <c r="DN92" s="276"/>
      <c r="DO92" s="277"/>
      <c r="DP92" s="281"/>
      <c r="DQ92" s="225"/>
      <c r="DR92" s="225"/>
      <c r="DS92" s="226"/>
      <c r="DT92" s="164"/>
      <c r="DU92" s="164"/>
      <c r="EA92" s="164"/>
      <c r="EB92" s="164"/>
    </row>
    <row r="93" spans="1:156" s="133" customFormat="1" hidden="1">
      <c r="A93" s="154"/>
      <c r="B93" s="128" t="s">
        <v>138</v>
      </c>
      <c r="C93" s="128"/>
      <c r="D93" s="128"/>
      <c r="E93" s="128"/>
      <c r="F93" s="174"/>
      <c r="G93" s="174"/>
      <c r="H93" s="174"/>
      <c r="I93" s="1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5"/>
      <c r="AP93" s="175"/>
      <c r="AQ93" s="175"/>
      <c r="AR93" s="174"/>
      <c r="AS93" s="174"/>
      <c r="AT93" s="174"/>
      <c r="AU93" s="174"/>
      <c r="AV93" s="174"/>
      <c r="AW93" s="174"/>
      <c r="AX93" s="174"/>
      <c r="AY93" s="174"/>
      <c r="AZ93" s="174"/>
      <c r="BA93" s="174"/>
      <c r="BB93" s="128" t="s">
        <v>109</v>
      </c>
      <c r="BC93" s="24"/>
      <c r="BD93" s="24"/>
      <c r="BE93" s="24"/>
      <c r="BF93" s="24"/>
      <c r="BL93" s="24"/>
      <c r="BM93" s="24"/>
      <c r="BU93" s="164"/>
      <c r="BV93" s="164"/>
      <c r="CC93" s="180"/>
      <c r="CD93" s="180"/>
      <c r="CK93" s="164"/>
      <c r="CL93" s="297"/>
      <c r="DK93" s="277"/>
      <c r="DL93" s="276"/>
      <c r="DM93" s="276"/>
      <c r="DN93" s="276"/>
      <c r="DO93" s="277"/>
      <c r="DP93" s="281"/>
      <c r="DQ93" s="225"/>
      <c r="DR93" s="225"/>
      <c r="DS93" s="226"/>
      <c r="DT93" s="164"/>
      <c r="DU93" s="164"/>
      <c r="EA93" s="164"/>
      <c r="EB93" s="164"/>
    </row>
    <row r="94" spans="1:156" s="134" customFormat="1" ht="15.75" hidden="1" thickBot="1">
      <c r="A94" s="154"/>
      <c r="B94" s="128" t="s">
        <v>139</v>
      </c>
      <c r="C94" s="128"/>
      <c r="D94" s="128"/>
      <c r="E94" s="128"/>
      <c r="F94" s="174"/>
      <c r="G94" s="174"/>
      <c r="H94" s="174"/>
      <c r="I94" s="1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5"/>
      <c r="AP94" s="175"/>
      <c r="AQ94" s="175"/>
      <c r="AR94" s="174"/>
      <c r="AS94" s="174"/>
      <c r="AT94" s="174"/>
      <c r="AU94" s="174"/>
      <c r="AV94" s="174"/>
      <c r="AW94" s="174"/>
      <c r="AX94" s="174"/>
      <c r="AY94" s="174"/>
      <c r="AZ94" s="174"/>
      <c r="BA94" s="174"/>
      <c r="BB94" s="128" t="s">
        <v>110</v>
      </c>
      <c r="BC94" s="24"/>
      <c r="BD94" s="24"/>
      <c r="BE94" s="24"/>
      <c r="BF94" s="24"/>
      <c r="BG94" s="133"/>
      <c r="BH94" s="133"/>
      <c r="BI94" s="133"/>
      <c r="BJ94" s="133"/>
      <c r="BK94" s="133"/>
      <c r="BL94" s="24"/>
      <c r="BM94" s="24"/>
      <c r="BN94" s="133"/>
      <c r="BO94" s="133"/>
      <c r="BP94" s="133"/>
      <c r="BQ94" s="133"/>
      <c r="BR94" s="133"/>
      <c r="BS94" s="133"/>
      <c r="BT94" s="133"/>
      <c r="BU94" s="164"/>
      <c r="BV94" s="164"/>
      <c r="BW94" s="133"/>
      <c r="BX94" s="133"/>
      <c r="BY94" s="133"/>
      <c r="BZ94" s="133"/>
      <c r="CA94" s="133"/>
      <c r="CB94" s="133"/>
      <c r="CC94" s="164"/>
      <c r="CD94" s="168"/>
      <c r="CE94" s="173"/>
      <c r="CF94" s="173"/>
      <c r="CG94" s="178"/>
      <c r="CH94" s="178"/>
      <c r="CI94" s="178"/>
      <c r="CJ94" s="178"/>
      <c r="CK94" s="164"/>
      <c r="CL94" s="297"/>
      <c r="CM94" s="133"/>
      <c r="CN94" s="133"/>
      <c r="CO94" s="133"/>
      <c r="CP94" s="133"/>
      <c r="CQ94" s="133"/>
      <c r="CR94" s="133"/>
      <c r="CS94" s="133"/>
      <c r="CT94" s="133"/>
      <c r="CU94" s="133"/>
      <c r="CV94" s="133"/>
      <c r="CW94" s="133"/>
      <c r="CX94" s="133"/>
      <c r="CY94" s="133"/>
      <c r="CZ94" s="133"/>
      <c r="DA94" s="133"/>
      <c r="DB94" s="133"/>
      <c r="DD94" s="133"/>
      <c r="DE94" s="133"/>
      <c r="DF94" s="133"/>
      <c r="DG94" s="133"/>
      <c r="DH94" s="133"/>
      <c r="DI94" s="133"/>
      <c r="DJ94" s="133"/>
      <c r="DK94" s="277"/>
      <c r="DL94" s="276"/>
      <c r="DM94" s="276"/>
      <c r="DN94" s="276"/>
      <c r="DO94" s="277"/>
      <c r="DP94" s="281"/>
      <c r="DQ94" s="225"/>
      <c r="DR94" s="225"/>
      <c r="DS94" s="226"/>
      <c r="DT94" s="164"/>
      <c r="DU94" s="164"/>
      <c r="DV94" s="133"/>
      <c r="DW94" s="133"/>
      <c r="DX94" s="133"/>
      <c r="DY94" s="133"/>
      <c r="DZ94" s="133"/>
      <c r="EA94" s="164"/>
      <c r="EB94" s="164"/>
      <c r="EC94" s="133"/>
      <c r="ED94" s="133"/>
      <c r="EE94" s="133"/>
      <c r="EF94" s="133"/>
      <c r="EG94" s="133"/>
      <c r="EH94" s="133"/>
      <c r="EI94" s="133"/>
      <c r="EJ94" s="133"/>
      <c r="EK94" s="133"/>
      <c r="EL94" s="133"/>
      <c r="EM94" s="133"/>
      <c r="EN94" s="133"/>
      <c r="EO94" s="133"/>
      <c r="EP94" s="133"/>
      <c r="EQ94" s="133"/>
      <c r="ER94" s="133"/>
      <c r="ES94" s="133"/>
      <c r="ET94" s="133"/>
      <c r="EU94" s="133"/>
      <c r="EV94" s="133"/>
      <c r="EW94" s="133"/>
      <c r="EX94" s="133"/>
      <c r="EY94" s="133"/>
      <c r="EZ94" s="133"/>
    </row>
    <row r="95" spans="1:156" hidden="1">
      <c r="A95" s="154"/>
      <c r="B95" s="128"/>
      <c r="C95" s="128"/>
      <c r="D95" s="128"/>
      <c r="E95" s="128"/>
      <c r="F95" s="24"/>
      <c r="G95" s="24"/>
      <c r="H95" s="24"/>
      <c r="I95" s="24"/>
      <c r="J95" s="24"/>
      <c r="K95" s="24"/>
      <c r="L95" s="24"/>
      <c r="M95" s="24"/>
      <c r="N95" s="24"/>
      <c r="BB95" s="128"/>
      <c r="BC95" s="24"/>
      <c r="BD95" s="24"/>
      <c r="BE95" s="24"/>
      <c r="BF95" s="24"/>
      <c r="BG95" s="133"/>
      <c r="BH95" s="133"/>
      <c r="BI95" s="133"/>
      <c r="BJ95" s="133"/>
      <c r="BK95" s="133"/>
      <c r="BL95" s="24"/>
      <c r="BM95" s="24"/>
      <c r="BN95" s="133"/>
      <c r="BO95" s="133"/>
      <c r="BP95" s="133"/>
      <c r="BQ95" s="133"/>
      <c r="BR95" s="133"/>
      <c r="BS95" s="133"/>
      <c r="BT95" s="133"/>
      <c r="BU95" s="164"/>
      <c r="BV95" s="164"/>
      <c r="BX95" s="133"/>
      <c r="BY95" s="133"/>
      <c r="BZ95" s="133"/>
      <c r="CA95" s="24"/>
      <c r="CB95" s="24"/>
      <c r="CC95" s="169"/>
      <c r="CD95" s="169"/>
      <c r="CE95" s="24"/>
      <c r="CF95" s="24"/>
      <c r="CG95" s="24"/>
      <c r="CH95" s="24"/>
      <c r="CI95" s="24"/>
      <c r="CK95" s="164"/>
      <c r="CL95" s="297"/>
      <c r="CM95" s="133"/>
      <c r="CN95" s="133"/>
      <c r="CO95" s="133"/>
      <c r="CP95" s="133"/>
      <c r="CQ95" s="133"/>
      <c r="CR95" s="133"/>
      <c r="CS95" s="133"/>
      <c r="CT95" s="133"/>
      <c r="CU95" s="133"/>
      <c r="CV95" s="133"/>
      <c r="CW95" s="133"/>
      <c r="CX95" s="133"/>
      <c r="CY95" s="133"/>
      <c r="CZ95" s="133"/>
      <c r="DA95" s="133"/>
      <c r="DB95" s="133"/>
      <c r="DK95" s="277"/>
      <c r="DL95" s="276"/>
      <c r="DM95" s="276"/>
      <c r="DN95" s="276"/>
      <c r="DO95" s="277"/>
      <c r="DP95" s="281"/>
      <c r="DQ95" s="225"/>
      <c r="DR95" s="225"/>
      <c r="DS95" s="226"/>
      <c r="DT95" s="164"/>
      <c r="DU95" s="164"/>
      <c r="EA95" s="164"/>
      <c r="EB95" s="164"/>
    </row>
    <row r="96" spans="1:156" hidden="1">
      <c r="A96" s="154"/>
      <c r="B96" s="128" t="s">
        <v>140</v>
      </c>
      <c r="C96" s="128"/>
      <c r="D96" s="128"/>
      <c r="E96" s="128"/>
      <c r="F96" s="24"/>
      <c r="G96" s="24"/>
      <c r="H96" s="24"/>
      <c r="I96" s="24"/>
      <c r="J96" s="24"/>
      <c r="K96" s="24"/>
      <c r="L96" s="24"/>
      <c r="M96" s="24"/>
      <c r="N96" s="24"/>
      <c r="BB96" s="128"/>
      <c r="BE96" s="24"/>
      <c r="BF96" s="24"/>
      <c r="BG96" s="24"/>
      <c r="BH96" s="24"/>
      <c r="BI96" s="24"/>
      <c r="BO96" s="24"/>
      <c r="BP96" s="24"/>
      <c r="BQ96" s="24"/>
      <c r="BR96" s="24"/>
      <c r="BS96" s="24"/>
      <c r="BT96" s="24"/>
      <c r="BU96" s="164"/>
      <c r="BV96" s="164"/>
      <c r="BW96" s="133"/>
      <c r="BY96" s="133"/>
      <c r="BZ96" s="133"/>
      <c r="CA96" s="24"/>
      <c r="CB96" s="24"/>
      <c r="CC96" s="177" t="s">
        <v>119</v>
      </c>
      <c r="CD96" s="169"/>
      <c r="CE96" s="24"/>
      <c r="CF96" s="24"/>
      <c r="CG96" s="24"/>
      <c r="CH96" s="24"/>
      <c r="CI96" s="24"/>
      <c r="CK96" s="164"/>
      <c r="CL96" s="297"/>
      <c r="CM96" s="133"/>
      <c r="CN96" s="133"/>
      <c r="CO96" s="133"/>
      <c r="CP96" s="133"/>
      <c r="CQ96" s="133"/>
      <c r="CR96" s="133"/>
      <c r="CS96" s="133"/>
      <c r="CT96" s="133"/>
      <c r="CU96" s="133"/>
      <c r="CV96" s="133"/>
      <c r="CW96" s="133"/>
      <c r="CX96" s="133"/>
      <c r="CY96" s="133"/>
      <c r="CZ96" s="133"/>
      <c r="DA96" s="133"/>
      <c r="DB96" s="133"/>
      <c r="DK96" s="277"/>
      <c r="DL96" s="276"/>
      <c r="DM96" s="276"/>
      <c r="DN96" s="276"/>
      <c r="DO96" s="277"/>
      <c r="DP96" s="281"/>
      <c r="DQ96" s="225"/>
      <c r="DR96" s="225"/>
      <c r="DS96" s="226"/>
      <c r="DT96" s="164"/>
      <c r="DU96" s="164"/>
      <c r="EA96" s="164"/>
      <c r="EB96" s="164"/>
    </row>
    <row r="97" spans="1:156" s="133" customFormat="1" hidden="1">
      <c r="A97" s="154"/>
      <c r="B97" s="128"/>
      <c r="C97" s="128"/>
      <c r="D97" s="128"/>
      <c r="E97" s="128"/>
      <c r="F97" s="174"/>
      <c r="G97" s="174"/>
      <c r="H97" s="174"/>
      <c r="I97" s="1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5"/>
      <c r="AP97" s="175"/>
      <c r="AQ97" s="175"/>
      <c r="AR97" s="174"/>
      <c r="AS97" s="174"/>
      <c r="AT97" s="174"/>
      <c r="AU97" s="174"/>
      <c r="AV97" s="174"/>
      <c r="AW97" s="174"/>
      <c r="AX97" s="174"/>
      <c r="AY97" s="174"/>
      <c r="AZ97" s="174"/>
      <c r="BA97" s="174"/>
      <c r="BB97" s="128"/>
      <c r="BC97" s="24"/>
      <c r="BD97" s="24"/>
      <c r="BE97" s="24"/>
      <c r="BF97" s="24"/>
      <c r="BL97" s="24"/>
      <c r="BM97" s="24"/>
      <c r="BN97" s="24"/>
      <c r="BO97" s="24"/>
      <c r="BP97" s="24"/>
      <c r="BQ97" s="24"/>
      <c r="BR97" s="24"/>
      <c r="BS97" s="24"/>
      <c r="BT97" s="24"/>
      <c r="BU97" s="164"/>
      <c r="BV97" s="164"/>
      <c r="CC97" s="164"/>
      <c r="CD97" s="164"/>
      <c r="CK97" s="164"/>
      <c r="CL97" s="297"/>
      <c r="DK97" s="277"/>
      <c r="DL97" s="276"/>
      <c r="DM97" s="276"/>
      <c r="DN97" s="276"/>
      <c r="DO97" s="277"/>
      <c r="DP97" s="281"/>
      <c r="DQ97" s="225"/>
      <c r="DR97" s="225"/>
      <c r="DS97" s="226"/>
      <c r="DT97" s="164"/>
      <c r="DU97" s="164"/>
      <c r="EA97" s="164"/>
      <c r="EB97" s="164"/>
    </row>
    <row r="98" spans="1:156" s="133" customFormat="1" hidden="1">
      <c r="A98" s="154"/>
      <c r="B98" s="128" t="s">
        <v>134</v>
      </c>
      <c r="C98" s="128"/>
      <c r="D98" s="128"/>
      <c r="E98" s="128"/>
      <c r="F98" s="174"/>
      <c r="G98" s="174"/>
      <c r="H98" s="174"/>
      <c r="I98" s="1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5"/>
      <c r="AP98" s="175"/>
      <c r="AQ98" s="175"/>
      <c r="AR98" s="174"/>
      <c r="AS98" s="174"/>
      <c r="AT98" s="174"/>
      <c r="AU98" s="174"/>
      <c r="AV98" s="174"/>
      <c r="AW98" s="174"/>
      <c r="AX98" s="174"/>
      <c r="AY98" s="174"/>
      <c r="AZ98" s="174"/>
      <c r="BA98" s="174"/>
      <c r="BB98" s="128" t="s">
        <v>108</v>
      </c>
      <c r="BC98" s="24"/>
      <c r="BD98" s="24"/>
      <c r="BE98" s="24"/>
      <c r="BF98" s="24"/>
      <c r="BL98" s="24"/>
      <c r="BM98" s="24"/>
      <c r="BU98" s="164"/>
      <c r="BV98" s="164"/>
      <c r="CC98" s="164"/>
      <c r="CD98" s="164"/>
      <c r="CG98" s="173"/>
      <c r="CH98" s="173"/>
      <c r="CI98" s="173"/>
      <c r="CJ98" s="173"/>
      <c r="CK98" s="164"/>
      <c r="CL98" s="297"/>
      <c r="DK98" s="277"/>
      <c r="DL98" s="276"/>
      <c r="DM98" s="276"/>
      <c r="DN98" s="276"/>
      <c r="DO98" s="277"/>
      <c r="DP98" s="281"/>
      <c r="DQ98" s="225"/>
      <c r="DR98" s="225"/>
      <c r="DS98" s="226"/>
      <c r="DT98" s="164"/>
      <c r="DU98" s="164"/>
      <c r="EA98" s="164"/>
      <c r="EB98" s="164"/>
    </row>
    <row r="99" spans="1:156" s="133" customFormat="1" hidden="1">
      <c r="A99" s="154"/>
      <c r="B99" s="128" t="s">
        <v>135</v>
      </c>
      <c r="C99" s="128"/>
      <c r="D99" s="128"/>
      <c r="E99" s="128"/>
      <c r="F99" s="174"/>
      <c r="G99" s="174"/>
      <c r="H99" s="174"/>
      <c r="I99" s="1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5"/>
      <c r="AP99" s="175"/>
      <c r="AQ99" s="175"/>
      <c r="AR99" s="174"/>
      <c r="AS99" s="174"/>
      <c r="AT99" s="174"/>
      <c r="AU99" s="174"/>
      <c r="AV99" s="174"/>
      <c r="AW99" s="174"/>
      <c r="AX99" s="174"/>
      <c r="AY99" s="174"/>
      <c r="AZ99" s="174"/>
      <c r="BA99" s="174"/>
      <c r="BB99" s="128"/>
      <c r="BC99" s="24"/>
      <c r="BD99" s="24"/>
      <c r="BE99" s="24"/>
      <c r="BF99" s="24"/>
      <c r="BL99" s="24"/>
      <c r="BM99" s="24"/>
      <c r="BP99" s="151"/>
      <c r="BU99" s="164"/>
      <c r="BV99" s="164"/>
      <c r="CC99" s="164"/>
      <c r="CD99" s="164"/>
      <c r="CK99" s="164"/>
      <c r="CL99" s="297"/>
      <c r="DK99" s="277"/>
      <c r="DL99" s="276"/>
      <c r="DM99" s="276"/>
      <c r="DN99" s="276"/>
      <c r="DO99" s="277"/>
      <c r="DP99" s="281"/>
      <c r="DQ99" s="225"/>
      <c r="DR99" s="225"/>
      <c r="DS99" s="226"/>
      <c r="DT99" s="164"/>
      <c r="DU99" s="164"/>
      <c r="EA99" s="164"/>
      <c r="EB99" s="164"/>
    </row>
    <row r="100" spans="1:156" s="133" customFormat="1" hidden="1">
      <c r="A100" s="154"/>
      <c r="B100" s="128" t="s">
        <v>136</v>
      </c>
      <c r="C100" s="128"/>
      <c r="D100" s="128"/>
      <c r="E100" s="128"/>
      <c r="F100" s="174"/>
      <c r="G100" s="174"/>
      <c r="H100" s="174"/>
      <c r="I100" s="1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5"/>
      <c r="AP100" s="175"/>
      <c r="AQ100" s="175"/>
      <c r="AR100" s="174"/>
      <c r="AS100" s="174"/>
      <c r="AT100" s="174"/>
      <c r="AU100" s="174"/>
      <c r="AV100" s="174"/>
      <c r="AW100" s="174"/>
      <c r="AX100" s="174"/>
      <c r="AY100" s="174"/>
      <c r="AZ100" s="174"/>
      <c r="BA100" s="174"/>
      <c r="BB100" s="128" t="s">
        <v>109</v>
      </c>
      <c r="BC100" s="24"/>
      <c r="BD100" s="24"/>
      <c r="BE100" s="24"/>
      <c r="BF100" s="24"/>
      <c r="BL100" s="24"/>
      <c r="BM100" s="24"/>
      <c r="BU100" s="164"/>
      <c r="BV100" s="164"/>
      <c r="CC100" s="164"/>
      <c r="CD100" s="164"/>
      <c r="CK100" s="180"/>
      <c r="CL100" s="298"/>
      <c r="DK100" s="277"/>
      <c r="DL100" s="276"/>
      <c r="DM100" s="276"/>
      <c r="DN100" s="276"/>
      <c r="DO100" s="277"/>
      <c r="DP100" s="281"/>
      <c r="DQ100" s="225"/>
      <c r="DR100" s="225"/>
      <c r="DS100" s="226"/>
      <c r="DT100" s="164"/>
      <c r="DU100" s="164"/>
      <c r="EA100" s="164"/>
      <c r="EB100" s="164"/>
    </row>
    <row r="101" spans="1:156" s="134" customFormat="1" ht="15.75" hidden="1" thickBot="1">
      <c r="A101" s="154"/>
      <c r="B101" s="128" t="s">
        <v>137</v>
      </c>
      <c r="C101" s="128"/>
      <c r="D101" s="128"/>
      <c r="E101" s="128"/>
      <c r="F101" s="174"/>
      <c r="G101" s="174"/>
      <c r="H101" s="174"/>
      <c r="I101" s="1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5"/>
      <c r="AP101" s="175"/>
      <c r="AQ101" s="175"/>
      <c r="AR101" s="174"/>
      <c r="AS101" s="174"/>
      <c r="AT101" s="174"/>
      <c r="AU101" s="174"/>
      <c r="AV101" s="174"/>
      <c r="AW101" s="174"/>
      <c r="AX101" s="174"/>
      <c r="AY101" s="174"/>
      <c r="AZ101" s="174"/>
      <c r="BA101" s="174"/>
      <c r="BB101" s="128" t="s">
        <v>110</v>
      </c>
      <c r="BC101" s="24"/>
      <c r="BD101" s="24"/>
      <c r="BE101" s="24"/>
      <c r="BF101" s="24"/>
      <c r="BG101" s="133"/>
      <c r="BH101" s="133"/>
      <c r="BI101" s="133"/>
      <c r="BJ101" s="133"/>
      <c r="BK101" s="133"/>
      <c r="BL101" s="24"/>
      <c r="BM101" s="24"/>
      <c r="BN101" s="133"/>
      <c r="BO101" s="133"/>
      <c r="BP101" s="133"/>
      <c r="BQ101" s="133"/>
      <c r="BR101" s="133"/>
      <c r="BS101" s="133"/>
      <c r="BT101" s="133"/>
      <c r="BU101" s="164"/>
      <c r="BV101" s="164"/>
      <c r="BW101" s="133"/>
      <c r="BX101" s="133"/>
      <c r="BY101" s="133"/>
      <c r="BZ101" s="133"/>
      <c r="CA101" s="133"/>
      <c r="CB101" s="133"/>
      <c r="CC101" s="164"/>
      <c r="CD101" s="164"/>
      <c r="CE101" s="133"/>
      <c r="CF101" s="133"/>
      <c r="CG101" s="133"/>
      <c r="CH101" s="133"/>
      <c r="CI101" s="133"/>
      <c r="CJ101" s="133"/>
      <c r="CK101" s="164"/>
      <c r="CL101" s="299"/>
      <c r="CM101" s="173"/>
      <c r="CN101" s="178"/>
      <c r="CO101" s="178"/>
      <c r="CP101" s="178"/>
      <c r="CQ101" s="178"/>
      <c r="CR101" s="133"/>
      <c r="CS101" s="133"/>
      <c r="CT101" s="133"/>
      <c r="CU101" s="133"/>
      <c r="CV101" s="133"/>
      <c r="CW101" s="133"/>
      <c r="CX101" s="133"/>
      <c r="CY101" s="133"/>
      <c r="CZ101" s="133"/>
      <c r="DA101" s="133"/>
      <c r="DB101" s="133"/>
      <c r="DD101" s="133"/>
      <c r="DE101" s="133"/>
      <c r="DF101" s="133"/>
      <c r="DG101" s="133"/>
      <c r="DH101" s="133"/>
      <c r="DI101" s="133"/>
      <c r="DJ101" s="133"/>
      <c r="DK101" s="277"/>
      <c r="DL101" s="276"/>
      <c r="DM101" s="276"/>
      <c r="DN101" s="276"/>
      <c r="DO101" s="277"/>
      <c r="DP101" s="281"/>
      <c r="DQ101" s="225"/>
      <c r="DR101" s="225"/>
      <c r="DS101" s="226"/>
      <c r="DT101" s="164"/>
      <c r="DU101" s="164"/>
      <c r="DV101" s="133"/>
      <c r="DW101" s="133"/>
      <c r="DX101" s="133"/>
      <c r="DY101" s="133"/>
      <c r="DZ101" s="133"/>
      <c r="EA101" s="164"/>
      <c r="EB101" s="164"/>
      <c r="EC101" s="133"/>
      <c r="ED101" s="133"/>
      <c r="EE101" s="133"/>
      <c r="EF101" s="133"/>
      <c r="EG101" s="133"/>
      <c r="EH101" s="133"/>
      <c r="EI101" s="133"/>
      <c r="EJ101" s="133"/>
      <c r="EK101" s="133"/>
      <c r="EL101" s="133"/>
      <c r="EM101" s="133"/>
      <c r="EN101" s="133"/>
      <c r="EO101" s="133"/>
      <c r="EP101" s="133"/>
      <c r="EQ101" s="133"/>
      <c r="ER101" s="133"/>
      <c r="ES101" s="133"/>
      <c r="ET101" s="133"/>
      <c r="EU101" s="133"/>
      <c r="EV101" s="133"/>
      <c r="EW101" s="133"/>
      <c r="EX101" s="133"/>
      <c r="EY101" s="133"/>
      <c r="EZ101" s="133"/>
    </row>
    <row r="102" spans="1:156" hidden="1">
      <c r="A102" s="154"/>
      <c r="B102" s="128"/>
      <c r="C102" s="128"/>
      <c r="D102" s="128"/>
      <c r="E102" s="128"/>
      <c r="F102" s="24"/>
      <c r="G102" s="24"/>
      <c r="H102" s="24"/>
      <c r="I102" s="24"/>
      <c r="J102" s="24"/>
      <c r="K102" s="24"/>
      <c r="L102" s="24"/>
      <c r="M102" s="24"/>
      <c r="N102" s="24"/>
      <c r="BB102" s="128"/>
      <c r="BC102" s="24"/>
      <c r="BD102" s="24"/>
      <c r="BE102" s="24"/>
      <c r="BF102" s="24"/>
      <c r="BG102" s="133"/>
      <c r="BH102" s="133"/>
      <c r="BI102" s="133"/>
      <c r="BJ102" s="133"/>
      <c r="BK102" s="133"/>
      <c r="BL102" s="24"/>
      <c r="BM102" s="24"/>
      <c r="BN102" s="133"/>
      <c r="BO102" s="133"/>
      <c r="BP102" s="133"/>
      <c r="BQ102" s="133"/>
      <c r="BR102" s="133"/>
      <c r="BS102" s="133"/>
      <c r="BT102" s="133"/>
      <c r="BU102" s="164"/>
      <c r="BV102" s="164"/>
      <c r="BX102" s="133"/>
      <c r="BY102" s="133"/>
      <c r="BZ102" s="133"/>
      <c r="CA102" s="133"/>
      <c r="CB102" s="133"/>
      <c r="CC102" s="164"/>
      <c r="CD102" s="164"/>
      <c r="CE102" s="133"/>
      <c r="CF102" s="133"/>
      <c r="CG102" s="133"/>
      <c r="CH102" s="133"/>
      <c r="CI102" s="24"/>
      <c r="CJ102" s="24"/>
      <c r="CK102" s="169"/>
      <c r="CL102" s="300"/>
      <c r="CM102" s="24"/>
      <c r="CN102" s="24"/>
      <c r="CO102" s="24"/>
      <c r="CP102" s="24"/>
      <c r="CQ102" s="133"/>
      <c r="CR102" s="133"/>
      <c r="CS102" s="133"/>
      <c r="CT102" s="133"/>
      <c r="CU102" s="133"/>
      <c r="CV102" s="133"/>
      <c r="CW102" s="133"/>
      <c r="CX102" s="133"/>
      <c r="CY102" s="133"/>
      <c r="CZ102" s="133"/>
      <c r="DA102" s="133"/>
      <c r="DB102" s="133"/>
      <c r="DK102" s="277"/>
      <c r="DL102" s="276"/>
      <c r="DM102" s="276"/>
      <c r="DN102" s="276"/>
      <c r="DO102" s="277"/>
      <c r="DP102" s="281"/>
      <c r="DQ102" s="225"/>
      <c r="DR102" s="225"/>
      <c r="DS102" s="226"/>
      <c r="DT102" s="164"/>
      <c r="DU102" s="164"/>
      <c r="EA102" s="164"/>
      <c r="EB102" s="164"/>
    </row>
    <row r="103" spans="1:156" hidden="1">
      <c r="A103" s="154"/>
      <c r="B103" s="128" t="s">
        <v>141</v>
      </c>
      <c r="C103" s="128"/>
      <c r="D103" s="128"/>
      <c r="E103" s="128"/>
      <c r="F103" s="24"/>
      <c r="G103" s="24"/>
      <c r="H103" s="24"/>
      <c r="I103" s="24"/>
      <c r="J103" s="24"/>
      <c r="K103" s="24"/>
      <c r="L103" s="24"/>
      <c r="M103" s="24"/>
      <c r="N103" s="24"/>
      <c r="BB103" s="128"/>
      <c r="BE103" s="24"/>
      <c r="BF103" s="24"/>
      <c r="BG103" s="24"/>
      <c r="BH103" s="24"/>
      <c r="BI103" s="24"/>
      <c r="BO103" s="24"/>
      <c r="BP103" s="24"/>
      <c r="BQ103" s="24"/>
      <c r="BR103" s="24"/>
      <c r="BS103" s="24"/>
      <c r="BT103" s="24"/>
      <c r="BU103" s="164"/>
      <c r="BV103" s="164"/>
      <c r="BW103" s="133"/>
      <c r="BY103" s="133"/>
      <c r="BZ103" s="133"/>
      <c r="CA103" s="133"/>
      <c r="CB103" s="133"/>
      <c r="CC103" s="164"/>
      <c r="CD103" s="164"/>
      <c r="CE103" s="133"/>
      <c r="CF103" s="133"/>
      <c r="CG103" s="133"/>
      <c r="CH103" s="133"/>
      <c r="CI103" s="24"/>
      <c r="CJ103" s="24"/>
      <c r="CK103" s="177" t="s">
        <v>183</v>
      </c>
      <c r="CL103" s="300"/>
      <c r="CM103" s="24"/>
      <c r="CN103" s="24"/>
      <c r="CO103" s="24"/>
      <c r="CP103" s="24"/>
      <c r="CQ103" s="133"/>
      <c r="CR103" s="133"/>
      <c r="CS103" s="133"/>
      <c r="CT103" s="133"/>
      <c r="CU103" s="133"/>
      <c r="CV103" s="133"/>
      <c r="CW103" s="133"/>
      <c r="CX103" s="133"/>
      <c r="CY103" s="133"/>
      <c r="CZ103" s="133"/>
      <c r="DA103" s="133"/>
      <c r="DB103" s="133"/>
      <c r="DK103" s="277"/>
      <c r="DL103" s="276"/>
      <c r="DM103" s="276"/>
      <c r="DN103" s="276"/>
      <c r="DO103" s="277"/>
      <c r="DP103" s="281"/>
      <c r="DQ103" s="225"/>
      <c r="DR103" s="225"/>
      <c r="DS103" s="226"/>
      <c r="DT103" s="164"/>
      <c r="DU103" s="164"/>
      <c r="EA103" s="164"/>
      <c r="EB103" s="164"/>
    </row>
    <row r="104" spans="1:156" hidden="1">
      <c r="A104" s="154"/>
      <c r="B104" s="128"/>
      <c r="C104" s="128"/>
      <c r="D104" s="128"/>
      <c r="E104" s="128"/>
      <c r="F104" s="24"/>
      <c r="G104" s="24"/>
      <c r="H104" s="24"/>
      <c r="I104" s="24"/>
      <c r="J104" s="24"/>
      <c r="K104" s="24"/>
      <c r="L104" s="24"/>
      <c r="M104" s="24"/>
      <c r="N104" s="24"/>
      <c r="BB104" s="128"/>
      <c r="BE104" s="24"/>
      <c r="BF104" s="24"/>
      <c r="BG104" s="24"/>
      <c r="BH104" s="24"/>
      <c r="BI104" s="24"/>
      <c r="BO104" s="24"/>
      <c r="BP104" s="24"/>
      <c r="BQ104" s="24"/>
      <c r="BR104" s="24"/>
      <c r="BS104" s="24"/>
      <c r="BT104" s="24"/>
      <c r="BU104" s="164"/>
      <c r="BV104" s="164"/>
      <c r="BY104" s="133"/>
      <c r="BZ104" s="133"/>
      <c r="CA104" s="24"/>
      <c r="CB104" s="24"/>
      <c r="CC104" s="169"/>
      <c r="CD104" s="169"/>
      <c r="CE104" s="24"/>
      <c r="CF104" s="24"/>
      <c r="CG104" s="24"/>
      <c r="CH104" s="24"/>
      <c r="CI104" s="24"/>
      <c r="CK104" s="164"/>
      <c r="CL104" s="297"/>
      <c r="CM104" s="133"/>
      <c r="CN104" s="133"/>
      <c r="CO104" s="133"/>
      <c r="CP104" s="133"/>
      <c r="CQ104" s="133"/>
      <c r="CR104" s="133"/>
      <c r="CS104" s="133"/>
      <c r="CT104" s="133"/>
      <c r="CU104" s="133"/>
      <c r="CV104" s="133"/>
      <c r="CW104" s="133"/>
      <c r="CX104" s="133"/>
      <c r="CY104" s="133"/>
      <c r="CZ104" s="133"/>
      <c r="DA104" s="133"/>
      <c r="DB104" s="133"/>
      <c r="DK104" s="277"/>
      <c r="DL104" s="276"/>
      <c r="DM104" s="276"/>
      <c r="DN104" s="276"/>
      <c r="DO104" s="277"/>
      <c r="DP104" s="281"/>
      <c r="DQ104" s="225"/>
      <c r="DR104" s="225"/>
      <c r="DS104" s="226"/>
      <c r="DT104" s="164"/>
      <c r="DU104" s="164"/>
      <c r="EA104" s="164"/>
      <c r="EB104" s="164"/>
    </row>
    <row r="105" spans="1:156" ht="15" hidden="1" customHeight="1">
      <c r="A105" s="154"/>
      <c r="B105" s="129" t="s">
        <v>123</v>
      </c>
      <c r="C105" s="129"/>
      <c r="D105" s="129"/>
      <c r="E105" s="129"/>
      <c r="F105" s="24"/>
      <c r="G105" s="24"/>
      <c r="H105" s="24"/>
      <c r="I105" s="24"/>
      <c r="J105" s="24"/>
      <c r="K105" s="24"/>
      <c r="L105" s="24"/>
      <c r="M105" s="24"/>
      <c r="N105" s="24"/>
      <c r="O105" s="24"/>
      <c r="P105" s="24"/>
      <c r="Q105" s="24"/>
      <c r="R105" s="24"/>
      <c r="S105" s="24"/>
      <c r="T105" s="24"/>
      <c r="U105" s="24"/>
      <c r="V105" s="24"/>
      <c r="BB105" s="129"/>
      <c r="BP105" s="172"/>
      <c r="BR105" s="24"/>
      <c r="BS105" s="161"/>
      <c r="BT105" s="24"/>
      <c r="BU105" s="24"/>
      <c r="BV105" s="24"/>
      <c r="BW105" s="24"/>
      <c r="BX105" s="24"/>
      <c r="BY105" s="133"/>
      <c r="BZ105" s="133"/>
      <c r="CA105" s="24"/>
      <c r="CB105" s="24"/>
      <c r="CC105" s="169"/>
      <c r="CD105" s="169"/>
      <c r="CE105" s="24"/>
      <c r="CF105" s="24"/>
      <c r="CG105" s="24"/>
      <c r="CH105" s="24"/>
      <c r="CI105" s="24"/>
      <c r="CJ105" s="24"/>
      <c r="CK105" s="169"/>
      <c r="CL105" s="300"/>
      <c r="CM105" s="133"/>
      <c r="CN105" s="133"/>
      <c r="CO105" s="133"/>
      <c r="CP105" s="133"/>
      <c r="CQ105" s="133"/>
      <c r="CR105" s="133"/>
      <c r="CS105" s="133"/>
      <c r="CT105" s="133"/>
      <c r="CU105" s="133"/>
      <c r="CV105" s="133"/>
      <c r="CW105" s="133"/>
      <c r="CX105" s="133"/>
      <c r="CY105" s="133"/>
      <c r="CZ105" s="133"/>
      <c r="DA105" s="133"/>
      <c r="DB105" s="133"/>
      <c r="DK105" s="277"/>
      <c r="DL105" s="276"/>
      <c r="DM105" s="276"/>
      <c r="DN105" s="276"/>
      <c r="DO105" s="277"/>
      <c r="DP105" s="281"/>
      <c r="DQ105" s="225"/>
      <c r="DR105" s="225"/>
      <c r="DS105" s="226"/>
      <c r="DT105" s="164"/>
      <c r="DU105" s="164"/>
      <c r="EA105" s="164"/>
      <c r="EB105" s="164"/>
    </row>
    <row r="106" spans="1:156" ht="15" hidden="1" customHeight="1">
      <c r="A106" s="154"/>
      <c r="B106" s="129" t="s">
        <v>122</v>
      </c>
      <c r="C106" s="129"/>
      <c r="D106" s="129"/>
      <c r="E106" s="129"/>
      <c r="F106" s="24"/>
      <c r="G106" s="24"/>
      <c r="H106" s="24"/>
      <c r="I106" s="24"/>
      <c r="J106" s="24"/>
      <c r="K106" s="24"/>
      <c r="L106" s="24"/>
      <c r="M106" s="24"/>
      <c r="N106" s="24"/>
      <c r="O106" s="24"/>
      <c r="P106" s="24"/>
      <c r="Q106" s="24"/>
      <c r="R106" s="24"/>
      <c r="S106" s="24"/>
      <c r="T106" s="24"/>
      <c r="U106" s="24"/>
      <c r="V106" s="24"/>
      <c r="BB106" s="129" t="s">
        <v>121</v>
      </c>
      <c r="BP106" s="172"/>
      <c r="BQ106" s="172"/>
      <c r="BR106" s="161"/>
      <c r="BS106" s="161"/>
      <c r="BT106" s="161"/>
      <c r="BU106" s="161"/>
      <c r="BV106" s="24"/>
      <c r="BW106" s="24"/>
      <c r="BX106" s="24"/>
      <c r="BY106" s="133"/>
      <c r="BZ106" s="133"/>
      <c r="CA106" s="24"/>
      <c r="CB106" s="24"/>
      <c r="CC106" s="169"/>
      <c r="CD106" s="169"/>
      <c r="CE106" s="24"/>
      <c r="CF106" s="24"/>
      <c r="CG106" s="24"/>
      <c r="CH106" s="24"/>
      <c r="CI106" s="24"/>
      <c r="CJ106" s="24"/>
      <c r="CK106" s="169"/>
      <c r="CL106" s="300"/>
      <c r="CM106" s="133"/>
      <c r="CN106" s="133"/>
      <c r="CO106" s="133"/>
      <c r="CP106" s="133"/>
      <c r="CQ106" s="133"/>
      <c r="CR106" s="133"/>
      <c r="CS106" s="133"/>
      <c r="CT106" s="133"/>
      <c r="CU106" s="133"/>
      <c r="CV106" s="133"/>
      <c r="CW106" s="133"/>
      <c r="CX106" s="133"/>
      <c r="CY106" s="133"/>
      <c r="CZ106" s="133"/>
      <c r="DA106" s="133"/>
      <c r="DB106" s="133"/>
      <c r="DK106" s="277"/>
      <c r="DL106" s="276"/>
      <c r="DM106" s="276"/>
      <c r="DN106" s="276"/>
      <c r="DO106" s="277"/>
      <c r="DP106" s="281"/>
      <c r="DQ106" s="225"/>
      <c r="DR106" s="225"/>
      <c r="DS106" s="226"/>
      <c r="DT106" s="164"/>
      <c r="DU106" s="164"/>
      <c r="EA106" s="164"/>
      <c r="EB106" s="164"/>
    </row>
    <row r="107" spans="1:156" ht="15" hidden="1" customHeight="1">
      <c r="A107" s="654" t="s">
        <v>142</v>
      </c>
      <c r="B107" s="129" t="s">
        <v>77</v>
      </c>
      <c r="C107" s="129"/>
      <c r="D107" s="129"/>
      <c r="E107" s="129"/>
      <c r="F107" s="24"/>
      <c r="G107" s="24"/>
      <c r="H107" s="24"/>
      <c r="I107" s="24"/>
      <c r="J107" s="24"/>
      <c r="K107" s="24"/>
      <c r="L107" s="24"/>
      <c r="M107" s="24"/>
      <c r="N107" s="24"/>
      <c r="O107" s="24"/>
      <c r="P107" s="24"/>
      <c r="Q107" s="24"/>
      <c r="R107" s="24"/>
      <c r="S107" s="24"/>
      <c r="T107" s="24"/>
      <c r="U107" s="24"/>
      <c r="V107" s="24"/>
      <c r="BB107" s="129"/>
      <c r="BR107" s="24"/>
      <c r="BS107" s="24"/>
      <c r="BU107" s="24"/>
      <c r="BV107" s="136"/>
      <c r="BW107" s="24"/>
      <c r="BX107" s="24"/>
      <c r="BY107" s="133"/>
      <c r="BZ107" s="133"/>
      <c r="CA107" s="24"/>
      <c r="CB107" s="24"/>
      <c r="CC107" s="169"/>
      <c r="CD107" s="169"/>
      <c r="CE107" s="24"/>
      <c r="CF107" s="24"/>
      <c r="CG107" s="24"/>
      <c r="CH107" s="24"/>
      <c r="CI107" s="24"/>
      <c r="CJ107" s="24"/>
      <c r="CK107" s="169"/>
      <c r="CL107" s="300"/>
      <c r="CM107" s="133"/>
      <c r="CN107" s="133"/>
      <c r="CO107" s="133"/>
      <c r="CP107" s="133"/>
      <c r="CQ107" s="133"/>
      <c r="CR107" s="133"/>
      <c r="CS107" s="133"/>
      <c r="CT107" s="133"/>
      <c r="CU107" s="133"/>
      <c r="CV107" s="133"/>
      <c r="CW107" s="133"/>
      <c r="CX107" s="133"/>
      <c r="CY107" s="133"/>
      <c r="CZ107" s="133"/>
      <c r="DA107" s="133"/>
      <c r="DB107" s="133"/>
      <c r="DK107" s="277"/>
      <c r="DL107" s="276"/>
      <c r="DM107" s="276"/>
      <c r="DN107" s="276"/>
      <c r="DO107" s="277"/>
      <c r="DP107" s="281"/>
      <c r="DQ107" s="225"/>
      <c r="DR107" s="225"/>
      <c r="DS107" s="226"/>
      <c r="DT107" s="164"/>
      <c r="DU107" s="164"/>
      <c r="EA107" s="164"/>
      <c r="EB107" s="164"/>
    </row>
    <row r="108" spans="1:156" ht="15" hidden="1" customHeight="1">
      <c r="A108" s="654"/>
      <c r="B108" s="129"/>
      <c r="C108" s="129"/>
      <c r="D108" s="129"/>
      <c r="E108" s="129"/>
      <c r="F108" s="24"/>
      <c r="G108" s="24"/>
      <c r="H108" s="24"/>
      <c r="I108" s="24"/>
      <c r="J108" s="24"/>
      <c r="K108" s="24"/>
      <c r="L108" s="24"/>
      <c r="M108" s="24"/>
      <c r="N108" s="24"/>
      <c r="O108" s="24"/>
      <c r="P108" s="24"/>
      <c r="Q108" s="24"/>
      <c r="R108" s="24"/>
      <c r="S108" s="24"/>
      <c r="T108" s="24"/>
      <c r="U108" s="24"/>
      <c r="V108" s="24"/>
      <c r="BB108" s="129"/>
      <c r="BK108" s="149"/>
      <c r="BR108" s="24"/>
      <c r="BS108" s="24"/>
      <c r="BT108" s="24"/>
      <c r="BU108" s="24"/>
      <c r="BV108" s="24"/>
      <c r="BW108" s="24"/>
      <c r="BX108" s="24"/>
      <c r="BY108" s="24"/>
      <c r="BZ108" s="24"/>
      <c r="CA108" s="24"/>
      <c r="CB108" s="24"/>
      <c r="CC108" s="169"/>
      <c r="CD108" s="169"/>
      <c r="CE108" s="24"/>
      <c r="CF108" s="24"/>
      <c r="CG108" s="24"/>
      <c r="CH108" s="24"/>
      <c r="CI108" s="24"/>
      <c r="CJ108" s="24"/>
      <c r="CK108" s="169"/>
      <c r="CL108" s="300"/>
      <c r="CM108" s="133"/>
      <c r="CN108" s="133"/>
      <c r="CO108" s="133"/>
      <c r="CP108" s="133"/>
      <c r="CQ108" s="133"/>
      <c r="CR108" s="133"/>
      <c r="CS108" s="133"/>
      <c r="CT108" s="133"/>
      <c r="CU108" s="133"/>
      <c r="CV108" s="133"/>
      <c r="CW108" s="133"/>
      <c r="CX108" s="133"/>
      <c r="CY108" s="133"/>
      <c r="CZ108" s="133"/>
      <c r="DA108" s="133"/>
      <c r="DB108" s="133"/>
      <c r="DK108" s="277"/>
      <c r="DL108" s="276"/>
      <c r="DM108" s="276"/>
      <c r="DN108" s="276"/>
      <c r="DO108" s="277"/>
      <c r="DP108" s="281"/>
      <c r="DQ108" s="225"/>
      <c r="DR108" s="225"/>
      <c r="DS108" s="226"/>
      <c r="DT108" s="164"/>
      <c r="DU108" s="164"/>
      <c r="EA108" s="164"/>
      <c r="EB108" s="164"/>
    </row>
    <row r="109" spans="1:156" ht="15" hidden="1" customHeight="1">
      <c r="A109" s="654"/>
      <c r="B109" s="129" t="s">
        <v>102</v>
      </c>
      <c r="C109" s="129"/>
      <c r="D109" s="129"/>
      <c r="E109" s="129"/>
      <c r="F109" s="24"/>
      <c r="G109" s="24"/>
      <c r="H109" s="24"/>
      <c r="I109" s="24"/>
      <c r="J109" s="24"/>
      <c r="K109" s="24"/>
      <c r="L109" s="24"/>
      <c r="M109" s="24"/>
      <c r="N109" s="24"/>
      <c r="O109" s="24"/>
      <c r="P109" s="24"/>
      <c r="Q109" s="24"/>
      <c r="R109" s="24"/>
      <c r="S109" s="24"/>
      <c r="T109" s="24"/>
      <c r="U109" s="24"/>
      <c r="V109" s="24"/>
      <c r="BB109" s="129"/>
      <c r="BK109" s="149"/>
      <c r="BL109" s="149"/>
      <c r="BM109" s="149"/>
      <c r="BN109" s="149"/>
      <c r="BO109" s="149"/>
      <c r="BP109" s="149"/>
      <c r="BQ109" s="149"/>
      <c r="BR109" s="149"/>
      <c r="BS109" s="149"/>
      <c r="BT109" s="149"/>
      <c r="BU109" s="149"/>
      <c r="BV109" s="149"/>
      <c r="BW109" s="149"/>
      <c r="BX109" s="149"/>
      <c r="BY109" s="24"/>
      <c r="BZ109" s="24"/>
      <c r="CA109" s="24"/>
      <c r="CB109" s="24"/>
      <c r="CC109" s="169"/>
      <c r="CD109" s="169"/>
      <c r="CE109" s="24"/>
      <c r="CF109" s="24"/>
      <c r="CG109" s="24"/>
      <c r="CH109" s="24"/>
      <c r="CI109" s="24"/>
      <c r="CJ109" s="24"/>
      <c r="CK109" s="169"/>
      <c r="CL109" s="300"/>
      <c r="CM109" s="133"/>
      <c r="CN109" s="133"/>
      <c r="CO109" s="133"/>
      <c r="CP109" s="133"/>
      <c r="CQ109" s="133"/>
      <c r="CR109" s="133"/>
      <c r="CS109" s="133"/>
      <c r="CT109" s="133"/>
      <c r="CU109" s="133"/>
      <c r="CV109" s="133"/>
      <c r="CW109" s="133"/>
      <c r="CX109" s="133"/>
      <c r="CY109" s="133"/>
      <c r="CZ109" s="133"/>
      <c r="DA109" s="133"/>
      <c r="DB109" s="133"/>
      <c r="DK109" s="277"/>
      <c r="DL109" s="276"/>
      <c r="DM109" s="276"/>
      <c r="DN109" s="276"/>
      <c r="DO109" s="277"/>
      <c r="DP109" s="281"/>
      <c r="DQ109" s="225"/>
      <c r="DR109" s="225"/>
      <c r="DS109" s="226"/>
      <c r="DT109" s="164"/>
      <c r="DU109" s="164"/>
      <c r="EA109" s="164"/>
      <c r="EB109" s="164"/>
    </row>
    <row r="110" spans="1:156" ht="15" hidden="1" customHeight="1">
      <c r="A110" s="654"/>
      <c r="B110" s="129" t="s">
        <v>88</v>
      </c>
      <c r="C110" s="129"/>
      <c r="D110" s="129"/>
      <c r="E110" s="129"/>
      <c r="F110" s="24"/>
      <c r="G110" s="24"/>
      <c r="H110" s="24"/>
      <c r="I110" s="24"/>
      <c r="J110" s="24"/>
      <c r="K110" s="24"/>
      <c r="L110" s="24"/>
      <c r="M110" s="24"/>
      <c r="N110" s="24"/>
      <c r="O110" s="24"/>
      <c r="P110" s="24"/>
      <c r="Q110" s="24"/>
      <c r="R110" s="24"/>
      <c r="S110" s="24"/>
      <c r="T110" s="24"/>
      <c r="U110" s="24"/>
      <c r="V110" s="24"/>
      <c r="BB110" s="129"/>
      <c r="BK110" s="149"/>
      <c r="BO110" s="172"/>
      <c r="BP110" s="172"/>
      <c r="BQ110" s="172"/>
      <c r="BR110" s="161"/>
      <c r="BS110" s="161"/>
      <c r="BT110" s="161"/>
      <c r="BU110" s="161"/>
      <c r="BV110" s="161"/>
      <c r="BW110" s="161"/>
      <c r="BX110" s="161"/>
      <c r="BY110" s="161"/>
      <c r="BZ110" s="161"/>
      <c r="CA110" s="161"/>
      <c r="CB110" s="161"/>
      <c r="CC110" s="181"/>
      <c r="CD110" s="181"/>
      <c r="CE110" s="161"/>
      <c r="CF110" s="161"/>
      <c r="CG110" s="161"/>
      <c r="CH110" s="161"/>
      <c r="CI110" s="161"/>
      <c r="CJ110" s="161"/>
      <c r="CK110" s="181"/>
      <c r="CL110" s="301"/>
      <c r="CM110" s="182"/>
      <c r="CN110" s="182"/>
      <c r="CO110" s="182"/>
      <c r="CP110" s="182"/>
      <c r="CQ110" s="182"/>
      <c r="CR110" s="182"/>
      <c r="CS110" s="182"/>
      <c r="CT110" s="182"/>
      <c r="CU110" s="182"/>
      <c r="CV110" s="182"/>
      <c r="CW110" s="133"/>
      <c r="CX110" s="133"/>
      <c r="CY110" s="133"/>
      <c r="CZ110" s="133"/>
      <c r="DA110" s="133"/>
      <c r="DB110" s="133"/>
      <c r="DK110" s="277"/>
      <c r="DL110" s="276"/>
      <c r="DM110" s="276"/>
      <c r="DN110" s="276"/>
      <c r="DO110" s="277"/>
      <c r="DP110" s="281"/>
      <c r="DQ110" s="225"/>
      <c r="DR110" s="225"/>
      <c r="DS110" s="226"/>
      <c r="DT110" s="164"/>
      <c r="DU110" s="164"/>
      <c r="EA110" s="164"/>
      <c r="EB110" s="164"/>
    </row>
    <row r="111" spans="1:156" ht="15" hidden="1" customHeight="1">
      <c r="A111" s="654"/>
      <c r="B111" s="129" t="s">
        <v>89</v>
      </c>
      <c r="C111" s="129"/>
      <c r="D111" s="129"/>
      <c r="E111" s="129"/>
      <c r="F111" s="24"/>
      <c r="G111" s="24"/>
      <c r="H111" s="24"/>
      <c r="I111" s="24"/>
      <c r="J111" s="24"/>
      <c r="K111" s="24"/>
      <c r="L111" s="24"/>
      <c r="M111" s="24"/>
      <c r="N111" s="24"/>
      <c r="O111" s="24"/>
      <c r="P111" s="24"/>
      <c r="Q111" s="24"/>
      <c r="R111" s="24"/>
      <c r="S111" s="24"/>
      <c r="T111" s="24"/>
      <c r="U111" s="24"/>
      <c r="V111" s="24"/>
      <c r="BB111" s="129"/>
      <c r="BK111" s="149"/>
      <c r="BS111" s="24"/>
      <c r="BT111" s="24"/>
      <c r="BU111" s="24"/>
      <c r="BV111" s="24"/>
      <c r="BW111" s="24"/>
      <c r="BX111" s="24"/>
      <c r="BY111" s="24"/>
      <c r="BZ111" s="24"/>
      <c r="CA111" s="24"/>
      <c r="CB111" s="24"/>
      <c r="CC111" s="169"/>
      <c r="CD111" s="169"/>
      <c r="CE111" s="172"/>
      <c r="CF111" s="172"/>
      <c r="CG111" s="172"/>
      <c r="CH111" s="24"/>
      <c r="CI111" s="24"/>
      <c r="CJ111" s="24"/>
      <c r="CK111" s="169"/>
      <c r="CL111" s="300"/>
      <c r="CM111" s="133"/>
      <c r="CN111" s="133"/>
      <c r="CO111" s="133"/>
      <c r="CP111" s="133"/>
      <c r="CQ111" s="133"/>
      <c r="CR111" s="133"/>
      <c r="CS111" s="133"/>
      <c r="CT111" s="133"/>
      <c r="CU111" s="133"/>
      <c r="CV111" s="133"/>
      <c r="CW111" s="133"/>
      <c r="CX111" s="133"/>
      <c r="CY111" s="133"/>
      <c r="CZ111" s="133"/>
      <c r="DA111" s="133"/>
      <c r="DB111" s="133"/>
      <c r="DK111" s="277"/>
      <c r="DL111" s="276"/>
      <c r="DM111" s="276"/>
      <c r="DN111" s="276"/>
      <c r="DO111" s="277"/>
      <c r="DP111" s="281"/>
      <c r="DQ111" s="225"/>
      <c r="DR111" s="225"/>
      <c r="DS111" s="226"/>
      <c r="DT111" s="164"/>
      <c r="DU111" s="164"/>
      <c r="EA111" s="164"/>
      <c r="EB111" s="164"/>
    </row>
    <row r="112" spans="1:156" ht="15" hidden="1" customHeight="1">
      <c r="A112" s="654"/>
      <c r="B112" s="129" t="s">
        <v>90</v>
      </c>
      <c r="C112" s="129"/>
      <c r="D112" s="129"/>
      <c r="E112" s="129"/>
      <c r="F112" s="24"/>
      <c r="G112" s="24"/>
      <c r="H112" s="24"/>
      <c r="I112" s="24"/>
      <c r="J112" s="24"/>
      <c r="K112" s="24"/>
      <c r="L112" s="24"/>
      <c r="M112" s="24"/>
      <c r="N112" s="24"/>
      <c r="O112" s="24"/>
      <c r="P112" s="24"/>
      <c r="Q112" s="24"/>
      <c r="R112" s="24"/>
      <c r="S112" s="24"/>
      <c r="T112" s="24"/>
      <c r="U112" s="24"/>
      <c r="V112" s="24"/>
      <c r="BB112" s="129"/>
      <c r="BK112" s="149"/>
      <c r="BS112" s="24"/>
      <c r="BT112" s="24"/>
      <c r="BU112" s="24"/>
      <c r="BV112" s="24"/>
      <c r="BW112" s="24"/>
      <c r="BX112" s="24"/>
      <c r="BY112" s="24"/>
      <c r="BZ112" s="24"/>
      <c r="CA112" s="24"/>
      <c r="CB112" s="24"/>
      <c r="CC112" s="169"/>
      <c r="CD112" s="169"/>
      <c r="CE112" s="172"/>
      <c r="CF112" s="172"/>
      <c r="CG112" s="172"/>
      <c r="CH112" s="24"/>
      <c r="CI112" s="24"/>
      <c r="CJ112" s="24"/>
      <c r="CK112" s="169"/>
      <c r="CL112" s="300"/>
      <c r="CM112" s="133"/>
      <c r="CN112" s="133"/>
      <c r="CO112" s="133"/>
      <c r="CP112" s="133"/>
      <c r="CQ112" s="133"/>
      <c r="CR112" s="133"/>
      <c r="CS112" s="133"/>
      <c r="CT112" s="133"/>
      <c r="CU112" s="133"/>
      <c r="CV112" s="133"/>
      <c r="CW112" s="133"/>
      <c r="CX112" s="133"/>
      <c r="CY112" s="133"/>
      <c r="CZ112" s="133"/>
      <c r="DA112" s="133"/>
      <c r="DB112" s="133"/>
      <c r="DK112" s="277"/>
      <c r="DL112" s="276"/>
      <c r="DM112" s="276"/>
      <c r="DN112" s="276"/>
      <c r="DO112" s="277"/>
      <c r="DP112" s="281"/>
      <c r="DQ112" s="225"/>
      <c r="DR112" s="225"/>
      <c r="DS112" s="226"/>
      <c r="DT112" s="164"/>
      <c r="DU112" s="164"/>
      <c r="EA112" s="164"/>
      <c r="EB112" s="164"/>
    </row>
    <row r="113" spans="1:132" ht="15" hidden="1" customHeight="1">
      <c r="A113" s="654"/>
      <c r="B113" s="129" t="s">
        <v>116</v>
      </c>
      <c r="C113" s="129"/>
      <c r="D113" s="129"/>
      <c r="E113" s="129"/>
      <c r="F113" s="24"/>
      <c r="G113" s="24"/>
      <c r="H113" s="24"/>
      <c r="I113" s="24"/>
      <c r="J113" s="24"/>
      <c r="K113" s="24"/>
      <c r="L113" s="24"/>
      <c r="M113" s="24"/>
      <c r="N113" s="24"/>
      <c r="O113" s="24"/>
      <c r="P113" s="24"/>
      <c r="Q113" s="24"/>
      <c r="R113" s="24"/>
      <c r="S113" s="24"/>
      <c r="T113" s="24"/>
      <c r="U113" s="24"/>
      <c r="V113" s="24"/>
      <c r="BB113" s="129"/>
      <c r="BK113" s="149"/>
      <c r="BS113" s="24"/>
      <c r="BT113" s="24"/>
      <c r="BU113" s="24"/>
      <c r="BV113" s="24"/>
      <c r="BW113" s="24"/>
      <c r="BX113" s="24"/>
      <c r="BY113" s="24"/>
      <c r="BZ113" s="24"/>
      <c r="CA113" s="24"/>
      <c r="CB113" s="24"/>
      <c r="CC113" s="169"/>
      <c r="CD113" s="169"/>
      <c r="CE113" s="24"/>
      <c r="CF113" s="24"/>
      <c r="CG113" s="172"/>
      <c r="CH113" s="172"/>
      <c r="CI113" s="172"/>
      <c r="CJ113" s="24"/>
      <c r="CK113" s="169"/>
      <c r="CL113" s="300"/>
      <c r="CM113" s="133"/>
      <c r="CN113" s="133"/>
      <c r="CO113" s="133"/>
      <c r="CP113" s="133"/>
      <c r="CQ113" s="133"/>
      <c r="CR113" s="133"/>
      <c r="CS113" s="133"/>
      <c r="CT113" s="133"/>
      <c r="CU113" s="133"/>
      <c r="CV113" s="133"/>
      <c r="CW113" s="133"/>
      <c r="CX113" s="133"/>
      <c r="CY113" s="133"/>
      <c r="CZ113" s="133"/>
      <c r="DA113" s="133"/>
      <c r="DB113" s="133"/>
      <c r="DK113" s="277"/>
      <c r="DL113" s="276"/>
      <c r="DM113" s="276"/>
      <c r="DN113" s="276"/>
      <c r="DO113" s="277"/>
      <c r="DP113" s="281"/>
      <c r="DQ113" s="225"/>
      <c r="DR113" s="225"/>
      <c r="DS113" s="226"/>
      <c r="DT113" s="164"/>
      <c r="DU113" s="164"/>
      <c r="EA113" s="164"/>
      <c r="EB113" s="164"/>
    </row>
    <row r="114" spans="1:132" ht="15" hidden="1" customHeight="1">
      <c r="A114" s="654"/>
      <c r="B114" s="129"/>
      <c r="C114" s="129"/>
      <c r="D114" s="129"/>
      <c r="E114" s="129"/>
      <c r="F114" s="24"/>
      <c r="G114" s="24"/>
      <c r="H114" s="24"/>
      <c r="I114" s="24"/>
      <c r="J114" s="24"/>
      <c r="K114" s="24"/>
      <c r="L114" s="24"/>
      <c r="M114" s="24"/>
      <c r="N114" s="24"/>
      <c r="O114" s="24"/>
      <c r="P114" s="24"/>
      <c r="Q114" s="24"/>
      <c r="R114" s="24"/>
      <c r="S114" s="24"/>
      <c r="T114" s="24"/>
      <c r="U114" s="24"/>
      <c r="V114" s="24"/>
      <c r="BB114" s="129"/>
      <c r="BK114" s="149"/>
      <c r="BR114" s="24"/>
      <c r="BS114" s="24"/>
      <c r="BT114" s="24"/>
      <c r="BU114" s="24"/>
      <c r="BV114" s="24"/>
      <c r="BW114" s="24"/>
      <c r="BX114" s="24"/>
      <c r="BY114" s="24"/>
      <c r="BZ114" s="24"/>
      <c r="CA114" s="24"/>
      <c r="CB114" s="24"/>
      <c r="CC114" s="205"/>
      <c r="CD114" s="205"/>
      <c r="CE114" s="24"/>
      <c r="CF114" s="24"/>
      <c r="CG114" s="24"/>
      <c r="CH114" s="24"/>
      <c r="CI114" s="24"/>
      <c r="CJ114" s="24"/>
      <c r="CK114" s="169"/>
      <c r="CL114" s="300"/>
      <c r="CM114" s="133"/>
      <c r="CN114" s="133"/>
      <c r="CO114" s="133"/>
      <c r="CP114" s="133"/>
      <c r="CQ114" s="133"/>
      <c r="CR114" s="133"/>
      <c r="CS114" s="133"/>
      <c r="CT114" s="133"/>
      <c r="CU114" s="133"/>
      <c r="CV114" s="133"/>
      <c r="CW114" s="133"/>
      <c r="CX114" s="133"/>
      <c r="CY114" s="133"/>
      <c r="CZ114" s="133"/>
      <c r="DA114" s="133"/>
      <c r="DB114" s="133"/>
      <c r="DK114" s="277"/>
      <c r="DL114" s="276"/>
      <c r="DM114" s="276"/>
      <c r="DN114" s="276"/>
      <c r="DO114" s="277"/>
      <c r="DP114" s="281"/>
      <c r="DQ114" s="225"/>
      <c r="DR114" s="225"/>
      <c r="DS114" s="226"/>
      <c r="DT114" s="164"/>
      <c r="DU114" s="164"/>
      <c r="EA114" s="164"/>
      <c r="EB114" s="164"/>
    </row>
    <row r="115" spans="1:132" hidden="1">
      <c r="A115" s="654"/>
      <c r="B115" s="129" t="s">
        <v>67</v>
      </c>
      <c r="C115" s="129"/>
      <c r="D115" s="129"/>
      <c r="E115" s="129"/>
      <c r="F115" s="24"/>
      <c r="G115" s="24"/>
      <c r="H115" s="24"/>
      <c r="I115" s="24"/>
      <c r="J115" s="24"/>
      <c r="K115" s="24"/>
      <c r="L115" s="24"/>
      <c r="M115" s="24"/>
      <c r="N115" s="24"/>
      <c r="O115" s="24"/>
      <c r="P115" s="24"/>
      <c r="Q115" s="24"/>
      <c r="R115" s="24"/>
      <c r="S115" s="24"/>
      <c r="T115" s="24"/>
      <c r="U115" s="24"/>
      <c r="V115" s="24"/>
      <c r="BB115" s="129"/>
      <c r="BR115" s="161">
        <v>1</v>
      </c>
      <c r="BS115" s="161">
        <v>2</v>
      </c>
      <c r="BT115" s="161">
        <v>3</v>
      </c>
      <c r="BU115" s="161">
        <v>4</v>
      </c>
      <c r="BV115" s="161">
        <v>5</v>
      </c>
      <c r="BW115" s="161">
        <v>6</v>
      </c>
      <c r="BX115" s="161">
        <v>7</v>
      </c>
      <c r="BY115" s="24"/>
      <c r="BZ115" s="24"/>
      <c r="CA115" s="24"/>
      <c r="CB115" s="24"/>
      <c r="CC115" s="205"/>
      <c r="CD115" s="205"/>
      <c r="CH115" s="24"/>
      <c r="CI115" s="24"/>
      <c r="CJ115" s="24"/>
      <c r="CK115" s="169"/>
      <c r="CL115" s="300"/>
      <c r="CM115" s="133"/>
      <c r="CN115" s="133"/>
      <c r="CO115" s="133"/>
      <c r="CP115" s="133"/>
      <c r="CQ115" s="133"/>
      <c r="CR115" s="133"/>
      <c r="CS115" s="133"/>
      <c r="CT115" s="133"/>
      <c r="CU115" s="133"/>
      <c r="CV115" s="133"/>
      <c r="CW115" s="133"/>
      <c r="CX115" s="133"/>
      <c r="CY115" s="133"/>
      <c r="CZ115" s="133"/>
      <c r="DA115" s="133"/>
      <c r="DB115" s="133"/>
      <c r="DK115" s="277"/>
      <c r="DL115" s="276"/>
      <c r="DM115" s="276"/>
      <c r="DN115" s="276"/>
      <c r="DO115" s="277"/>
      <c r="DP115" s="281"/>
      <c r="DQ115" s="225"/>
      <c r="DR115" s="225"/>
      <c r="DS115" s="226"/>
      <c r="DT115" s="164"/>
      <c r="DU115" s="164"/>
      <c r="EA115" s="164"/>
      <c r="EB115" s="164"/>
    </row>
    <row r="116" spans="1:132" hidden="1">
      <c r="A116" s="654"/>
      <c r="B116" s="129" t="s">
        <v>68</v>
      </c>
      <c r="C116" s="129"/>
      <c r="D116" s="129"/>
      <c r="E116" s="129"/>
      <c r="F116" s="24"/>
      <c r="G116" s="24"/>
      <c r="H116" s="24"/>
      <c r="I116" s="24"/>
      <c r="J116" s="24"/>
      <c r="K116" s="24"/>
      <c r="L116" s="24"/>
      <c r="M116" s="24"/>
      <c r="N116" s="24"/>
      <c r="O116" s="24"/>
      <c r="P116" s="24"/>
      <c r="Q116" s="24"/>
      <c r="R116" s="24"/>
      <c r="S116" s="24"/>
      <c r="T116" s="24"/>
      <c r="U116" s="24"/>
      <c r="V116" s="24"/>
      <c r="BB116" s="129"/>
      <c r="BG116" s="24"/>
      <c r="BK116" s="24"/>
      <c r="BL116" s="24"/>
      <c r="BM116" s="24"/>
      <c r="BN116" s="24"/>
      <c r="BO116" s="24"/>
      <c r="BP116" s="24"/>
      <c r="BQ116" s="24"/>
      <c r="BR116" s="140"/>
      <c r="BS116" s="24"/>
      <c r="BT116" s="24"/>
      <c r="BU116" s="24"/>
      <c r="BV116" s="24"/>
      <c r="BW116" s="24"/>
      <c r="BX116" s="24"/>
      <c r="BY116" s="161">
        <v>1</v>
      </c>
      <c r="BZ116" s="161">
        <v>2</v>
      </c>
      <c r="CA116" s="161">
        <v>3</v>
      </c>
      <c r="CB116" s="161">
        <v>4</v>
      </c>
      <c r="CC116" s="205"/>
      <c r="CD116" s="205"/>
      <c r="CH116" s="24"/>
      <c r="CI116" s="24"/>
      <c r="CJ116" s="24"/>
      <c r="CK116" s="169"/>
      <c r="CL116" s="300"/>
      <c r="CM116" s="133"/>
      <c r="CN116" s="133"/>
      <c r="CO116" s="133"/>
      <c r="CP116" s="133"/>
      <c r="CQ116" s="133"/>
      <c r="CR116" s="133"/>
      <c r="CS116" s="133"/>
      <c r="CT116" s="133"/>
      <c r="CU116" s="133"/>
      <c r="CV116" s="133"/>
      <c r="CW116" s="133"/>
      <c r="CX116" s="133"/>
      <c r="CY116" s="133"/>
      <c r="CZ116" s="133"/>
      <c r="DA116" s="133"/>
      <c r="DB116" s="133"/>
      <c r="DK116" s="277"/>
      <c r="DL116" s="276"/>
      <c r="DM116" s="276"/>
      <c r="DN116" s="276"/>
      <c r="DO116" s="277"/>
      <c r="DP116" s="281"/>
      <c r="DQ116" s="225"/>
      <c r="DR116" s="225"/>
      <c r="DS116" s="226"/>
      <c r="DT116" s="164"/>
      <c r="DU116" s="164"/>
      <c r="EA116" s="164"/>
      <c r="EB116" s="164"/>
    </row>
    <row r="117" spans="1:132" hidden="1">
      <c r="A117" s="654"/>
      <c r="B117" s="129"/>
      <c r="C117" s="129"/>
      <c r="D117" s="129"/>
      <c r="E117" s="129"/>
      <c r="F117" s="24"/>
      <c r="G117" s="24"/>
      <c r="H117" s="24"/>
      <c r="I117" s="24"/>
      <c r="J117" s="24"/>
      <c r="K117" s="24"/>
      <c r="L117" s="24"/>
      <c r="M117" s="24"/>
      <c r="N117" s="24"/>
      <c r="O117" s="24"/>
      <c r="P117" s="24"/>
      <c r="Q117" s="24"/>
      <c r="R117" s="24"/>
      <c r="S117" s="24"/>
      <c r="T117" s="24"/>
      <c r="U117" s="24"/>
      <c r="V117" s="24"/>
      <c r="BB117" s="129"/>
      <c r="BG117" s="24"/>
      <c r="BK117" s="24"/>
      <c r="BL117" s="140"/>
      <c r="BM117" s="24"/>
      <c r="BN117" s="24"/>
      <c r="BO117" s="24"/>
      <c r="BP117" s="24"/>
      <c r="BQ117" s="24"/>
      <c r="BR117" s="24"/>
      <c r="BS117" s="24"/>
      <c r="BT117" s="24"/>
      <c r="BU117" s="24"/>
      <c r="BV117" s="24"/>
      <c r="BW117" s="24"/>
      <c r="BX117" s="24"/>
      <c r="BY117" s="24"/>
      <c r="BZ117" s="24"/>
      <c r="CA117" s="24"/>
      <c r="CB117" s="24"/>
      <c r="CC117" s="205"/>
      <c r="CD117" s="205"/>
      <c r="CE117" s="24"/>
      <c r="CF117" s="24"/>
      <c r="CG117" s="24"/>
      <c r="CH117" s="24"/>
      <c r="CI117" s="24"/>
      <c r="CJ117" s="24"/>
      <c r="CK117" s="169"/>
      <c r="CL117" s="300"/>
      <c r="CM117" s="133"/>
      <c r="CN117" s="133"/>
      <c r="CO117" s="133"/>
      <c r="CP117" s="133"/>
      <c r="CQ117" s="133"/>
      <c r="CR117" s="133"/>
      <c r="CS117" s="133"/>
      <c r="CT117" s="133"/>
      <c r="CU117" s="133"/>
      <c r="CV117" s="133"/>
      <c r="CW117" s="133"/>
      <c r="CX117" s="133"/>
      <c r="CY117" s="133"/>
      <c r="CZ117" s="133"/>
      <c r="DA117" s="133"/>
      <c r="DB117" s="133"/>
      <c r="DK117" s="277"/>
      <c r="DL117" s="276"/>
      <c r="DM117" s="276"/>
      <c r="DN117" s="276"/>
      <c r="DO117" s="277"/>
      <c r="DP117" s="281"/>
      <c r="DQ117" s="225"/>
      <c r="DR117" s="225"/>
      <c r="DS117" s="226"/>
      <c r="DT117" s="164"/>
      <c r="DU117" s="164"/>
      <c r="EA117" s="164"/>
      <c r="EB117" s="164"/>
    </row>
    <row r="118" spans="1:132" hidden="1">
      <c r="A118" s="654"/>
      <c r="B118" s="129" t="s">
        <v>78</v>
      </c>
      <c r="C118" s="129"/>
      <c r="D118" s="129"/>
      <c r="E118" s="129"/>
      <c r="F118" s="24"/>
      <c r="G118" s="24"/>
      <c r="H118" s="24"/>
      <c r="I118" s="24"/>
      <c r="J118" s="24"/>
      <c r="K118" s="24"/>
      <c r="L118" s="24"/>
      <c r="M118" s="24"/>
      <c r="N118" s="24"/>
      <c r="O118" s="24"/>
      <c r="P118" s="24"/>
      <c r="Q118" s="24"/>
      <c r="R118" s="24"/>
      <c r="S118" s="24"/>
      <c r="T118" s="24"/>
      <c r="U118" s="24"/>
      <c r="V118" s="24"/>
      <c r="BB118" s="129"/>
      <c r="BG118" s="24"/>
      <c r="BK118" s="24"/>
      <c r="BL118" s="24"/>
      <c r="BM118" s="24"/>
      <c r="BN118" s="24"/>
      <c r="BO118" s="24"/>
      <c r="BP118" s="24"/>
      <c r="BQ118" s="24"/>
      <c r="BR118" s="24"/>
      <c r="BS118" s="24"/>
      <c r="BT118" s="24"/>
      <c r="BU118" s="24"/>
      <c r="BW118" s="24"/>
      <c r="BX118" s="24"/>
      <c r="BY118" s="24"/>
      <c r="BZ118" s="24"/>
      <c r="CA118" s="24"/>
      <c r="CB118" s="24"/>
      <c r="CC118" s="169"/>
      <c r="CD118" s="169"/>
      <c r="CE118" s="161">
        <v>1</v>
      </c>
      <c r="CF118" s="161">
        <v>2</v>
      </c>
      <c r="CG118" s="161">
        <v>3</v>
      </c>
      <c r="CH118" s="161">
        <v>4</v>
      </c>
      <c r="CI118" s="161">
        <v>5</v>
      </c>
      <c r="CJ118" s="161">
        <v>6</v>
      </c>
      <c r="CK118" s="181">
        <v>7</v>
      </c>
      <c r="CL118" s="301">
        <v>8</v>
      </c>
      <c r="CM118" s="133"/>
      <c r="CN118" s="133"/>
      <c r="CO118" s="133"/>
      <c r="CP118" s="133"/>
      <c r="CQ118" s="133"/>
      <c r="CR118" s="133"/>
      <c r="CS118" s="133"/>
      <c r="CT118" s="133"/>
      <c r="CU118" s="133"/>
      <c r="CV118" s="133"/>
      <c r="CW118" s="133"/>
      <c r="CX118" s="133"/>
      <c r="CY118" s="133"/>
      <c r="CZ118" s="133"/>
      <c r="DA118" s="133"/>
      <c r="DB118" s="133"/>
      <c r="DK118" s="277"/>
      <c r="DL118" s="276"/>
      <c r="DM118" s="276"/>
      <c r="DN118" s="276"/>
      <c r="DO118" s="277"/>
      <c r="DP118" s="281"/>
      <c r="DQ118" s="225"/>
      <c r="DR118" s="225"/>
      <c r="DS118" s="226"/>
      <c r="DT118" s="164"/>
      <c r="DU118" s="164"/>
      <c r="EA118" s="164"/>
      <c r="EB118" s="164"/>
    </row>
    <row r="119" spans="1:132" hidden="1">
      <c r="A119" s="654"/>
      <c r="B119" s="129" t="s">
        <v>93</v>
      </c>
      <c r="C119" s="129"/>
      <c r="D119" s="129"/>
      <c r="E119" s="129"/>
      <c r="F119" s="24"/>
      <c r="G119" s="24"/>
      <c r="H119" s="24"/>
      <c r="I119" s="24"/>
      <c r="J119" s="24"/>
      <c r="K119" s="24"/>
      <c r="L119" s="24"/>
      <c r="M119" s="24"/>
      <c r="N119" s="24"/>
      <c r="O119" s="24"/>
      <c r="P119" s="24"/>
      <c r="Q119" s="24"/>
      <c r="R119" s="24"/>
      <c r="S119" s="24"/>
      <c r="T119" s="24"/>
      <c r="U119" s="24"/>
      <c r="V119" s="24"/>
      <c r="BB119" s="129"/>
      <c r="BG119" s="24"/>
      <c r="BK119" s="24"/>
      <c r="BL119" s="24"/>
      <c r="BM119" s="24"/>
      <c r="BN119" s="24"/>
      <c r="BO119" s="24"/>
      <c r="BP119" s="24"/>
      <c r="BQ119" s="24"/>
      <c r="BR119" s="24"/>
      <c r="BS119" s="24"/>
      <c r="BT119" s="24"/>
      <c r="BU119" s="24"/>
      <c r="CC119" s="169"/>
      <c r="CD119" s="169"/>
      <c r="CE119" s="161">
        <v>1</v>
      </c>
      <c r="CF119" s="161">
        <v>2</v>
      </c>
      <c r="CG119" s="24"/>
      <c r="CH119" s="24"/>
      <c r="CI119" s="24"/>
      <c r="CJ119" s="24"/>
      <c r="CK119" s="169"/>
      <c r="CL119" s="300"/>
      <c r="CM119" s="133"/>
      <c r="CN119" s="133"/>
      <c r="CO119" s="133"/>
      <c r="CP119" s="133"/>
      <c r="CQ119" s="133"/>
      <c r="CR119" s="133"/>
      <c r="CS119" s="133"/>
      <c r="CT119" s="133"/>
      <c r="CU119" s="133"/>
      <c r="CV119" s="133"/>
      <c r="CW119" s="133"/>
      <c r="CX119" s="133"/>
      <c r="CY119" s="133"/>
      <c r="CZ119" s="133"/>
      <c r="DA119" s="133"/>
      <c r="DB119" s="133"/>
      <c r="DK119" s="277"/>
      <c r="DL119" s="276"/>
      <c r="DM119" s="276"/>
      <c r="DN119" s="276"/>
      <c r="DO119" s="277"/>
      <c r="DP119" s="281"/>
      <c r="DQ119" s="225"/>
      <c r="DR119" s="225"/>
      <c r="DS119" s="226"/>
      <c r="DT119" s="164"/>
      <c r="DU119" s="164"/>
      <c r="EA119" s="164"/>
      <c r="EB119" s="164"/>
    </row>
    <row r="120" spans="1:132" hidden="1">
      <c r="A120" s="654"/>
      <c r="B120" s="129" t="s">
        <v>96</v>
      </c>
      <c r="C120" s="129"/>
      <c r="D120" s="129"/>
      <c r="E120" s="129"/>
      <c r="F120" s="24"/>
      <c r="G120" s="24"/>
      <c r="H120" s="24"/>
      <c r="I120" s="24"/>
      <c r="J120" s="24"/>
      <c r="K120" s="24"/>
      <c r="L120" s="24"/>
      <c r="M120" s="24"/>
      <c r="N120" s="24"/>
      <c r="O120" s="24"/>
      <c r="P120" s="24"/>
      <c r="Q120" s="24"/>
      <c r="R120" s="24"/>
      <c r="S120" s="24"/>
      <c r="T120" s="24"/>
      <c r="U120" s="24"/>
      <c r="V120" s="24"/>
      <c r="BB120" s="129"/>
      <c r="BG120" s="24"/>
      <c r="BK120" s="24"/>
      <c r="BL120" s="24"/>
      <c r="BM120" s="24"/>
      <c r="BN120" s="24"/>
      <c r="BO120" s="24"/>
      <c r="BP120" s="24"/>
      <c r="BQ120" s="24"/>
      <c r="BR120" s="24"/>
      <c r="BS120" s="24"/>
      <c r="BT120" s="24"/>
      <c r="BU120" s="24"/>
      <c r="CC120" s="169"/>
      <c r="CD120" s="169"/>
      <c r="CE120" s="24"/>
      <c r="CF120" s="24"/>
      <c r="CG120" s="161">
        <v>3</v>
      </c>
      <c r="CH120" s="24"/>
      <c r="CI120" s="24"/>
      <c r="CJ120" s="24"/>
      <c r="CK120" s="169"/>
      <c r="CL120" s="300"/>
      <c r="CM120" s="133"/>
      <c r="CN120" s="133"/>
      <c r="CO120" s="133"/>
      <c r="CP120" s="133"/>
      <c r="CQ120" s="133"/>
      <c r="CR120" s="133"/>
      <c r="CS120" s="133"/>
      <c r="CT120" s="133"/>
      <c r="CU120" s="133"/>
      <c r="CV120" s="133"/>
      <c r="CW120" s="133"/>
      <c r="CX120" s="133"/>
      <c r="CY120" s="133"/>
      <c r="CZ120" s="133"/>
      <c r="DA120" s="133"/>
      <c r="DB120" s="133"/>
      <c r="DK120" s="277"/>
      <c r="DL120" s="276"/>
      <c r="DM120" s="276"/>
      <c r="DN120" s="276"/>
      <c r="DO120" s="277"/>
      <c r="DP120" s="281"/>
      <c r="DQ120" s="225"/>
      <c r="DR120" s="225"/>
      <c r="DS120" s="226"/>
      <c r="DT120" s="164"/>
      <c r="DU120" s="164"/>
      <c r="EA120" s="164"/>
      <c r="EB120" s="164"/>
    </row>
    <row r="121" spans="1:132" hidden="1">
      <c r="A121" s="654"/>
      <c r="B121" s="129" t="s">
        <v>94</v>
      </c>
      <c r="C121" s="129"/>
      <c r="D121" s="129"/>
      <c r="E121" s="129"/>
      <c r="F121" s="24"/>
      <c r="G121" s="24"/>
      <c r="H121" s="24"/>
      <c r="I121" s="24"/>
      <c r="J121" s="24"/>
      <c r="K121" s="24"/>
      <c r="L121" s="24"/>
      <c r="M121" s="24"/>
      <c r="N121" s="24"/>
      <c r="O121" s="24"/>
      <c r="P121" s="24"/>
      <c r="Q121" s="24"/>
      <c r="R121" s="24"/>
      <c r="S121" s="24"/>
      <c r="T121" s="24"/>
      <c r="U121" s="24"/>
      <c r="V121" s="24"/>
      <c r="BB121" s="129"/>
      <c r="BG121" s="24"/>
      <c r="BK121" s="24"/>
      <c r="BL121" s="24"/>
      <c r="BM121" s="24"/>
      <c r="BN121" s="24"/>
      <c r="BO121" s="24"/>
      <c r="BP121" s="24"/>
      <c r="BQ121" s="24"/>
      <c r="BR121" s="24"/>
      <c r="BS121" s="24"/>
      <c r="BT121" s="24"/>
      <c r="BU121" s="24"/>
      <c r="CC121" s="169"/>
      <c r="CD121" s="169"/>
      <c r="CE121" s="24"/>
      <c r="CF121" s="24"/>
      <c r="CG121" s="24"/>
      <c r="CH121" s="161">
        <v>4</v>
      </c>
      <c r="CI121" s="161">
        <v>5</v>
      </c>
      <c r="CJ121" s="24"/>
      <c r="CK121" s="169"/>
      <c r="CL121" s="300"/>
      <c r="CM121" s="133"/>
      <c r="CN121" s="133"/>
      <c r="CO121" s="133"/>
      <c r="CP121" s="133"/>
      <c r="CQ121" s="133"/>
      <c r="CR121" s="133"/>
      <c r="CS121" s="133"/>
      <c r="CT121" s="133"/>
      <c r="CU121" s="133"/>
      <c r="CV121" s="133"/>
      <c r="CW121" s="133"/>
      <c r="CX121" s="133"/>
      <c r="CY121" s="133"/>
      <c r="CZ121" s="133"/>
      <c r="DA121" s="133"/>
      <c r="DB121" s="133"/>
      <c r="DK121" s="277"/>
      <c r="DL121" s="276"/>
      <c r="DM121" s="276"/>
      <c r="DN121" s="276"/>
      <c r="DO121" s="277"/>
      <c r="DP121" s="281"/>
      <c r="DQ121" s="225"/>
      <c r="DR121" s="225"/>
      <c r="DS121" s="226"/>
      <c r="DT121" s="164"/>
      <c r="DU121" s="164"/>
      <c r="EA121" s="164"/>
      <c r="EB121" s="164"/>
    </row>
    <row r="122" spans="1:132" hidden="1">
      <c r="A122" s="654"/>
      <c r="B122" s="129" t="s">
        <v>96</v>
      </c>
      <c r="C122" s="129"/>
      <c r="D122" s="129"/>
      <c r="E122" s="129"/>
      <c r="F122" s="24"/>
      <c r="G122" s="24"/>
      <c r="H122" s="24"/>
      <c r="I122" s="24"/>
      <c r="J122" s="24"/>
      <c r="K122" s="24"/>
      <c r="L122" s="24"/>
      <c r="M122" s="24"/>
      <c r="N122" s="24"/>
      <c r="O122" s="24"/>
      <c r="P122" s="24"/>
      <c r="Q122" s="24"/>
      <c r="R122" s="24"/>
      <c r="S122" s="24"/>
      <c r="T122" s="24"/>
      <c r="U122" s="24"/>
      <c r="V122" s="24"/>
      <c r="BB122" s="129"/>
      <c r="BG122" s="24"/>
      <c r="BK122" s="24"/>
      <c r="BL122" s="24"/>
      <c r="BM122" s="24"/>
      <c r="BN122" s="24"/>
      <c r="BO122" s="24"/>
      <c r="BP122" s="24"/>
      <c r="BQ122" s="24"/>
      <c r="BR122" s="24"/>
      <c r="BS122" s="24"/>
      <c r="BT122" s="24"/>
      <c r="BU122" s="24"/>
      <c r="CC122" s="169"/>
      <c r="CD122" s="169"/>
      <c r="CE122" s="24"/>
      <c r="CF122" s="24"/>
      <c r="CG122" s="24"/>
      <c r="CH122" s="24"/>
      <c r="CI122" s="24"/>
      <c r="CJ122" s="161">
        <v>6</v>
      </c>
      <c r="CK122" s="169"/>
      <c r="CL122" s="300"/>
      <c r="CM122" s="133"/>
      <c r="CN122" s="133"/>
      <c r="CO122" s="133"/>
      <c r="CP122" s="133"/>
      <c r="CQ122" s="133"/>
      <c r="CR122" s="133"/>
      <c r="CS122" s="133"/>
      <c r="CT122" s="133"/>
      <c r="CU122" s="133"/>
      <c r="CV122" s="133"/>
      <c r="CW122" s="133"/>
      <c r="CX122" s="133"/>
      <c r="CY122" s="133"/>
      <c r="CZ122" s="133"/>
      <c r="DA122" s="133"/>
      <c r="DB122" s="133"/>
      <c r="DK122" s="277"/>
      <c r="DL122" s="276"/>
      <c r="DM122" s="276"/>
      <c r="DN122" s="276"/>
      <c r="DO122" s="277"/>
      <c r="DP122" s="281"/>
      <c r="DQ122" s="225"/>
      <c r="DR122" s="225"/>
      <c r="DS122" s="226"/>
      <c r="DT122" s="164"/>
      <c r="DU122" s="164"/>
      <c r="EA122" s="164"/>
      <c r="EB122" s="164"/>
    </row>
    <row r="123" spans="1:132" hidden="1">
      <c r="A123" s="654"/>
      <c r="B123" s="129" t="s">
        <v>95</v>
      </c>
      <c r="C123" s="129"/>
      <c r="D123" s="129"/>
      <c r="E123" s="129"/>
      <c r="F123" s="24"/>
      <c r="G123" s="24"/>
      <c r="H123" s="24"/>
      <c r="I123" s="24"/>
      <c r="J123" s="24"/>
      <c r="K123" s="24"/>
      <c r="L123" s="24"/>
      <c r="M123" s="24"/>
      <c r="N123" s="24"/>
      <c r="O123" s="24"/>
      <c r="P123" s="24"/>
      <c r="Q123" s="24"/>
      <c r="R123" s="24"/>
      <c r="S123" s="24"/>
      <c r="T123" s="24"/>
      <c r="U123" s="24"/>
      <c r="V123" s="24"/>
      <c r="BB123" s="129"/>
      <c r="BG123" s="24"/>
      <c r="BK123" s="24"/>
      <c r="BL123" s="24"/>
      <c r="BM123" s="24"/>
      <c r="BN123" s="24"/>
      <c r="BO123" s="24"/>
      <c r="BP123" s="24"/>
      <c r="BQ123" s="24"/>
      <c r="BR123" s="24"/>
      <c r="BS123" s="24"/>
      <c r="BT123" s="24"/>
      <c r="BU123" s="24"/>
      <c r="CC123" s="169"/>
      <c r="CD123" s="169"/>
      <c r="CE123" s="24"/>
      <c r="CF123" s="24"/>
      <c r="CG123" s="24"/>
      <c r="CH123" s="24"/>
      <c r="CI123" s="24"/>
      <c r="CJ123" s="24"/>
      <c r="CK123" s="181">
        <v>7</v>
      </c>
      <c r="CL123" s="301">
        <v>8</v>
      </c>
      <c r="CM123" s="133"/>
      <c r="CN123" s="133"/>
      <c r="CO123" s="133"/>
      <c r="CP123" s="133"/>
      <c r="CQ123" s="133"/>
      <c r="CR123" s="133"/>
      <c r="CS123" s="133"/>
      <c r="CT123" s="133"/>
      <c r="CU123" s="133"/>
      <c r="CV123" s="133"/>
      <c r="CW123" s="133"/>
      <c r="CX123" s="133"/>
      <c r="CY123" s="133"/>
      <c r="CZ123" s="133"/>
      <c r="DA123" s="133"/>
      <c r="DB123" s="133"/>
      <c r="DK123" s="277"/>
      <c r="DL123" s="276"/>
      <c r="DM123" s="276"/>
      <c r="DN123" s="276"/>
      <c r="DO123" s="277"/>
      <c r="DP123" s="281"/>
      <c r="DQ123" s="225"/>
      <c r="DR123" s="225"/>
      <c r="DS123" s="226"/>
      <c r="DT123" s="164"/>
      <c r="DU123" s="164"/>
      <c r="EA123" s="164"/>
      <c r="EB123" s="164"/>
    </row>
    <row r="124" spans="1:132" hidden="1">
      <c r="A124" s="654"/>
      <c r="B124" s="129"/>
      <c r="C124" s="129"/>
      <c r="D124" s="129"/>
      <c r="E124" s="129"/>
      <c r="F124" s="24"/>
      <c r="G124" s="24"/>
      <c r="H124" s="24"/>
      <c r="I124" s="24"/>
      <c r="J124" s="24"/>
      <c r="K124" s="24"/>
      <c r="L124" s="24"/>
      <c r="M124" s="24"/>
      <c r="N124" s="24"/>
      <c r="O124" s="24"/>
      <c r="P124" s="24"/>
      <c r="Q124" s="24"/>
      <c r="R124" s="24"/>
      <c r="S124" s="24"/>
      <c r="T124" s="24"/>
      <c r="U124" s="24"/>
      <c r="V124" s="24"/>
      <c r="BB124" s="129"/>
      <c r="BG124" s="24"/>
      <c r="BK124" s="24"/>
      <c r="BL124" s="24"/>
      <c r="BM124" s="24"/>
      <c r="BN124" s="24"/>
      <c r="BO124" s="24"/>
      <c r="BP124" s="24"/>
      <c r="BQ124" s="24"/>
      <c r="BR124" s="24"/>
      <c r="BS124" s="24"/>
      <c r="BT124" s="24"/>
      <c r="BU124" s="24"/>
      <c r="BW124" s="24"/>
      <c r="BX124" s="24"/>
      <c r="BY124" s="24"/>
      <c r="BZ124" s="24"/>
      <c r="CA124" s="24"/>
      <c r="CB124" s="24"/>
      <c r="CC124" s="169"/>
      <c r="CD124" s="169"/>
      <c r="CE124" s="24"/>
      <c r="CF124" s="24"/>
      <c r="CG124" s="24"/>
      <c r="CH124" s="24"/>
      <c r="CI124" s="24"/>
      <c r="CJ124" s="24"/>
      <c r="CK124" s="164"/>
      <c r="CL124" s="297"/>
      <c r="CM124" s="133"/>
      <c r="CN124" s="133"/>
      <c r="CO124" s="133"/>
      <c r="CP124" s="133"/>
      <c r="CQ124" s="133"/>
      <c r="CR124" s="133"/>
      <c r="CS124" s="133"/>
      <c r="CT124" s="133"/>
      <c r="CU124" s="133"/>
      <c r="CV124" s="133"/>
      <c r="CW124" s="133"/>
      <c r="CX124" s="133"/>
      <c r="CY124" s="133"/>
      <c r="CZ124" s="133"/>
      <c r="DA124" s="133"/>
      <c r="DB124" s="133"/>
      <c r="DK124" s="277"/>
      <c r="DL124" s="276"/>
      <c r="DM124" s="276"/>
      <c r="DN124" s="276"/>
      <c r="DO124" s="277"/>
      <c r="DP124" s="281"/>
      <c r="DQ124" s="225"/>
      <c r="DR124" s="225"/>
      <c r="DS124" s="226"/>
      <c r="DT124" s="164"/>
      <c r="DU124" s="164"/>
      <c r="EA124" s="164"/>
      <c r="EB124" s="164"/>
    </row>
    <row r="125" spans="1:132" hidden="1">
      <c r="A125" s="654"/>
      <c r="B125" s="129" t="s">
        <v>79</v>
      </c>
      <c r="C125" s="129"/>
      <c r="D125" s="129"/>
      <c r="E125" s="129"/>
      <c r="F125" s="24"/>
      <c r="G125" s="24"/>
      <c r="H125" s="24"/>
      <c r="I125" s="24"/>
      <c r="J125" s="24"/>
      <c r="K125" s="24"/>
      <c r="L125" s="24"/>
      <c r="M125" s="24"/>
      <c r="N125" s="24"/>
      <c r="O125" s="24"/>
      <c r="P125" s="24"/>
      <c r="Q125" s="24"/>
      <c r="R125" s="24"/>
      <c r="S125" s="24"/>
      <c r="T125" s="24"/>
      <c r="U125" s="24"/>
      <c r="V125" s="24"/>
      <c r="BB125" s="129"/>
      <c r="BG125" s="24"/>
      <c r="BK125" s="24"/>
      <c r="CB125" s="24"/>
      <c r="CC125" s="169"/>
      <c r="CD125" s="169"/>
      <c r="CE125" s="161">
        <v>1</v>
      </c>
      <c r="CF125" s="161">
        <v>2</v>
      </c>
      <c r="CG125" s="161">
        <v>3</v>
      </c>
      <c r="CH125" s="161">
        <v>4</v>
      </c>
      <c r="CI125" s="161">
        <v>5</v>
      </c>
      <c r="CJ125" s="161">
        <v>6</v>
      </c>
      <c r="CK125" s="181">
        <v>7</v>
      </c>
      <c r="CL125" s="301">
        <v>8</v>
      </c>
      <c r="CM125" s="24"/>
      <c r="CN125" s="24"/>
      <c r="CO125" s="133"/>
      <c r="CP125" s="133"/>
      <c r="CQ125" s="133"/>
      <c r="CR125" s="133"/>
      <c r="CS125" s="133"/>
      <c r="CT125" s="133"/>
      <c r="CU125" s="133"/>
      <c r="CV125" s="133"/>
      <c r="CW125" s="133"/>
      <c r="CX125" s="133"/>
      <c r="CY125" s="133"/>
      <c r="CZ125" s="133"/>
      <c r="DA125" s="133"/>
      <c r="DB125" s="133"/>
      <c r="DK125" s="277"/>
      <c r="DL125" s="276"/>
      <c r="DM125" s="276"/>
      <c r="DN125" s="276"/>
      <c r="DO125" s="277"/>
      <c r="DP125" s="281"/>
      <c r="DQ125" s="225"/>
      <c r="DR125" s="225"/>
      <c r="DS125" s="226"/>
      <c r="DT125" s="164"/>
      <c r="DU125" s="164"/>
      <c r="EA125" s="164"/>
      <c r="EB125" s="164"/>
    </row>
    <row r="126" spans="1:132" hidden="1">
      <c r="A126" s="654"/>
      <c r="B126" s="129" t="s">
        <v>97</v>
      </c>
      <c r="C126" s="129"/>
      <c r="D126" s="129"/>
      <c r="E126" s="129"/>
      <c r="F126" s="24"/>
      <c r="G126" s="24"/>
      <c r="H126" s="24"/>
      <c r="I126" s="24"/>
      <c r="J126" s="24"/>
      <c r="K126" s="24"/>
      <c r="L126" s="24"/>
      <c r="M126" s="24"/>
      <c r="N126" s="24"/>
      <c r="O126" s="24"/>
      <c r="P126" s="24"/>
      <c r="Q126" s="24"/>
      <c r="R126" s="24"/>
      <c r="S126" s="24"/>
      <c r="T126" s="24"/>
      <c r="U126" s="24"/>
      <c r="V126" s="24"/>
      <c r="BB126" s="129"/>
      <c r="BG126" s="24"/>
      <c r="BK126" s="24"/>
      <c r="CB126" s="24"/>
      <c r="CC126" s="169"/>
      <c r="CD126" s="169"/>
      <c r="CE126" s="161">
        <v>1</v>
      </c>
      <c r="CF126" s="161">
        <v>2</v>
      </c>
      <c r="CG126" s="24"/>
      <c r="CH126" s="24"/>
      <c r="CI126" s="24"/>
      <c r="CJ126" s="24"/>
      <c r="CK126" s="169"/>
      <c r="CL126" s="300"/>
      <c r="CM126" s="24"/>
      <c r="CN126" s="24"/>
      <c r="CO126" s="133"/>
      <c r="CP126" s="133"/>
      <c r="CQ126" s="133"/>
      <c r="CR126" s="133"/>
      <c r="CS126" s="133"/>
      <c r="CT126" s="133"/>
      <c r="CU126" s="133"/>
      <c r="CV126" s="133"/>
      <c r="CW126" s="133"/>
      <c r="CX126" s="133"/>
      <c r="CY126" s="133"/>
      <c r="CZ126" s="133"/>
      <c r="DA126" s="133"/>
      <c r="DB126" s="133"/>
      <c r="DK126" s="277"/>
      <c r="DL126" s="276"/>
      <c r="DM126" s="276"/>
      <c r="DN126" s="276"/>
      <c r="DO126" s="277"/>
      <c r="DP126" s="281"/>
      <c r="DQ126" s="225"/>
      <c r="DR126" s="225"/>
      <c r="DS126" s="226"/>
      <c r="DT126" s="164"/>
      <c r="DU126" s="164"/>
      <c r="EA126" s="164"/>
      <c r="EB126" s="164"/>
    </row>
    <row r="127" spans="1:132" hidden="1">
      <c r="A127" s="654"/>
      <c r="B127" s="129" t="s">
        <v>96</v>
      </c>
      <c r="C127" s="129"/>
      <c r="D127" s="129"/>
      <c r="E127" s="129"/>
      <c r="F127" s="24"/>
      <c r="G127" s="24"/>
      <c r="H127" s="24"/>
      <c r="I127" s="24"/>
      <c r="J127" s="24"/>
      <c r="K127" s="24"/>
      <c r="L127" s="24"/>
      <c r="M127" s="24"/>
      <c r="N127" s="24"/>
      <c r="O127" s="24"/>
      <c r="P127" s="24"/>
      <c r="Q127" s="24"/>
      <c r="R127" s="24"/>
      <c r="S127" s="24"/>
      <c r="T127" s="24"/>
      <c r="U127" s="24"/>
      <c r="V127" s="24"/>
      <c r="BB127" s="129"/>
      <c r="BG127" s="24"/>
      <c r="BK127" s="24"/>
      <c r="CB127" s="24"/>
      <c r="CC127" s="169"/>
      <c r="CD127" s="169"/>
      <c r="CE127" s="24"/>
      <c r="CF127" s="24"/>
      <c r="CG127" s="161">
        <v>3</v>
      </c>
      <c r="CH127" s="24"/>
      <c r="CI127" s="24"/>
      <c r="CJ127" s="24"/>
      <c r="CK127" s="169"/>
      <c r="CL127" s="300"/>
      <c r="CM127" s="24"/>
      <c r="CN127" s="24"/>
      <c r="CO127" s="133"/>
      <c r="CP127" s="133"/>
      <c r="CQ127" s="133"/>
      <c r="CR127" s="133"/>
      <c r="CS127" s="133"/>
      <c r="CT127" s="133"/>
      <c r="CU127" s="133"/>
      <c r="CV127" s="133"/>
      <c r="CW127" s="133"/>
      <c r="CX127" s="133"/>
      <c r="CY127" s="133"/>
      <c r="CZ127" s="133"/>
      <c r="DA127" s="133"/>
      <c r="DB127" s="133"/>
      <c r="DK127" s="277"/>
      <c r="DL127" s="276"/>
      <c r="DM127" s="276"/>
      <c r="DN127" s="276"/>
      <c r="DO127" s="277"/>
      <c r="DP127" s="281"/>
      <c r="DQ127" s="225"/>
      <c r="DR127" s="225"/>
      <c r="DS127" s="226"/>
      <c r="DT127" s="164"/>
      <c r="DU127" s="164"/>
      <c r="EA127" s="164"/>
      <c r="EB127" s="164"/>
    </row>
    <row r="128" spans="1:132" hidden="1">
      <c r="A128" s="654"/>
      <c r="B128" s="129" t="s">
        <v>98</v>
      </c>
      <c r="C128" s="129"/>
      <c r="D128" s="129"/>
      <c r="E128" s="129"/>
      <c r="F128" s="24"/>
      <c r="G128" s="24"/>
      <c r="H128" s="24"/>
      <c r="I128" s="24"/>
      <c r="J128" s="24"/>
      <c r="K128" s="24"/>
      <c r="L128" s="24"/>
      <c r="M128" s="24"/>
      <c r="N128" s="24"/>
      <c r="O128" s="24"/>
      <c r="P128" s="24"/>
      <c r="Q128" s="24"/>
      <c r="R128" s="24"/>
      <c r="S128" s="24"/>
      <c r="T128" s="24"/>
      <c r="U128" s="24"/>
      <c r="V128" s="24"/>
      <c r="BB128" s="129"/>
      <c r="BG128" s="24"/>
      <c r="BK128" s="24"/>
      <c r="CB128" s="24"/>
      <c r="CC128" s="169"/>
      <c r="CD128" s="169"/>
      <c r="CE128" s="24"/>
      <c r="CF128" s="24"/>
      <c r="CG128" s="24"/>
      <c r="CH128" s="161">
        <v>4</v>
      </c>
      <c r="CI128" s="161">
        <v>5</v>
      </c>
      <c r="CJ128" s="24"/>
      <c r="CK128" s="169"/>
      <c r="CL128" s="300"/>
      <c r="CM128" s="24"/>
      <c r="CN128" s="24"/>
      <c r="CO128" s="133"/>
      <c r="CP128" s="133"/>
      <c r="CQ128" s="133"/>
      <c r="CR128" s="133"/>
      <c r="CS128" s="133"/>
      <c r="CT128" s="133"/>
      <c r="CU128" s="133"/>
      <c r="CV128" s="133"/>
      <c r="CW128" s="133"/>
      <c r="CX128" s="133"/>
      <c r="CY128" s="133"/>
      <c r="CZ128" s="133"/>
      <c r="DA128" s="133"/>
      <c r="DB128" s="133"/>
      <c r="DK128" s="277"/>
      <c r="DL128" s="276"/>
      <c r="DM128" s="276"/>
      <c r="DN128" s="276"/>
      <c r="DO128" s="277"/>
      <c r="DP128" s="281"/>
      <c r="DQ128" s="225"/>
      <c r="DR128" s="225"/>
      <c r="DS128" s="226"/>
      <c r="DT128" s="164"/>
      <c r="DU128" s="164"/>
      <c r="EA128" s="164"/>
      <c r="EB128" s="164"/>
    </row>
    <row r="129" spans="1:132" hidden="1">
      <c r="A129" s="654"/>
      <c r="B129" s="129" t="s">
        <v>96</v>
      </c>
      <c r="C129" s="129"/>
      <c r="D129" s="129"/>
      <c r="E129" s="129"/>
      <c r="F129" s="24"/>
      <c r="G129" s="24"/>
      <c r="H129" s="24"/>
      <c r="I129" s="24"/>
      <c r="J129" s="24"/>
      <c r="K129" s="24"/>
      <c r="L129" s="24"/>
      <c r="M129" s="24"/>
      <c r="N129" s="24"/>
      <c r="O129" s="24"/>
      <c r="P129" s="24"/>
      <c r="Q129" s="24"/>
      <c r="R129" s="24"/>
      <c r="S129" s="24"/>
      <c r="T129" s="24"/>
      <c r="U129" s="24"/>
      <c r="V129" s="24"/>
      <c r="BB129" s="129"/>
      <c r="BG129" s="24"/>
      <c r="BK129" s="24"/>
      <c r="BL129" s="24"/>
      <c r="BM129" s="24"/>
      <c r="BN129" s="24"/>
      <c r="BO129" s="24"/>
      <c r="BP129" s="24"/>
      <c r="BQ129" s="24"/>
      <c r="BR129" s="24"/>
      <c r="BS129" s="24"/>
      <c r="BT129" s="24"/>
      <c r="BU129" s="24"/>
      <c r="BV129" s="24"/>
      <c r="BW129" s="24"/>
      <c r="BX129" s="24"/>
      <c r="BY129" s="24"/>
      <c r="BZ129" s="24"/>
      <c r="CA129" s="24"/>
      <c r="CC129" s="169"/>
      <c r="CD129" s="169"/>
      <c r="CE129" s="24"/>
      <c r="CF129" s="24"/>
      <c r="CG129" s="24"/>
      <c r="CH129" s="24"/>
      <c r="CI129" s="24"/>
      <c r="CJ129" s="161">
        <v>6</v>
      </c>
      <c r="CK129" s="169"/>
      <c r="CL129" s="300"/>
      <c r="CM129" s="133"/>
      <c r="CN129" s="133"/>
      <c r="CO129" s="133"/>
      <c r="CP129" s="133"/>
      <c r="CQ129" s="133"/>
      <c r="CR129" s="133"/>
      <c r="CS129" s="133"/>
      <c r="CT129" s="133"/>
      <c r="CU129" s="133"/>
      <c r="CV129" s="133"/>
      <c r="CW129" s="133"/>
      <c r="CX129" s="133"/>
      <c r="CY129" s="133"/>
      <c r="CZ129" s="133"/>
      <c r="DA129" s="133"/>
      <c r="DB129" s="133"/>
      <c r="DK129" s="277"/>
      <c r="DL129" s="276"/>
      <c r="DM129" s="276"/>
      <c r="DN129" s="276"/>
      <c r="DO129" s="277"/>
      <c r="DP129" s="281"/>
      <c r="DQ129" s="225"/>
      <c r="DR129" s="225"/>
      <c r="DS129" s="226"/>
      <c r="DT129" s="164"/>
      <c r="DU129" s="164"/>
      <c r="EA129" s="164"/>
      <c r="EB129" s="164"/>
    </row>
    <row r="130" spans="1:132" hidden="1">
      <c r="A130" s="654"/>
      <c r="B130" s="129" t="s">
        <v>95</v>
      </c>
      <c r="C130" s="129"/>
      <c r="D130" s="129"/>
      <c r="E130" s="129"/>
      <c r="F130" s="24"/>
      <c r="G130" s="24"/>
      <c r="H130" s="24"/>
      <c r="I130" s="24"/>
      <c r="J130" s="24"/>
      <c r="K130" s="24"/>
      <c r="L130" s="24"/>
      <c r="M130" s="24"/>
      <c r="N130" s="24"/>
      <c r="O130" s="24"/>
      <c r="P130" s="24"/>
      <c r="Q130" s="24"/>
      <c r="R130" s="24"/>
      <c r="S130" s="24"/>
      <c r="T130" s="24"/>
      <c r="U130" s="24"/>
      <c r="V130" s="24"/>
      <c r="BB130" s="129"/>
      <c r="BG130" s="24"/>
      <c r="BK130" s="24"/>
      <c r="BL130" s="24"/>
      <c r="BM130" s="24"/>
      <c r="BN130" s="24"/>
      <c r="BO130" s="24"/>
      <c r="BP130" s="24"/>
      <c r="BQ130" s="24"/>
      <c r="BR130" s="24"/>
      <c r="BS130" s="24"/>
      <c r="BT130" s="24"/>
      <c r="BU130" s="24"/>
      <c r="CC130" s="169"/>
      <c r="CD130" s="169"/>
      <c r="CE130" s="24"/>
      <c r="CF130" s="24"/>
      <c r="CG130" s="24"/>
      <c r="CH130" s="24"/>
      <c r="CI130" s="24"/>
      <c r="CJ130" s="24"/>
      <c r="CK130" s="181">
        <v>7</v>
      </c>
      <c r="CL130" s="301">
        <v>8</v>
      </c>
      <c r="CM130" s="133"/>
      <c r="CN130" s="133"/>
      <c r="CO130" s="133"/>
      <c r="CP130" s="133"/>
      <c r="CQ130" s="133"/>
      <c r="CR130" s="133"/>
      <c r="CS130" s="133"/>
      <c r="CT130" s="133"/>
      <c r="CU130" s="133"/>
      <c r="CV130" s="133"/>
      <c r="CW130" s="133"/>
      <c r="CX130" s="133"/>
      <c r="CY130" s="133"/>
      <c r="CZ130" s="133"/>
      <c r="DA130" s="133"/>
      <c r="DB130" s="133"/>
      <c r="DK130" s="277"/>
      <c r="DL130" s="276"/>
      <c r="DM130" s="276"/>
      <c r="DN130" s="276"/>
      <c r="DO130" s="277"/>
      <c r="DP130" s="281"/>
      <c r="DQ130" s="225"/>
      <c r="DR130" s="225"/>
      <c r="DS130" s="226"/>
      <c r="DT130" s="164"/>
      <c r="DU130" s="164"/>
      <c r="EA130" s="164"/>
      <c r="EB130" s="164"/>
    </row>
    <row r="131" spans="1:132" hidden="1">
      <c r="A131" s="654"/>
      <c r="B131" s="129"/>
      <c r="C131" s="129"/>
      <c r="D131" s="129"/>
      <c r="E131" s="129"/>
      <c r="F131" s="24"/>
      <c r="G131" s="24"/>
      <c r="H131" s="24"/>
      <c r="I131" s="24"/>
      <c r="J131" s="24"/>
      <c r="K131" s="24"/>
      <c r="L131" s="24"/>
      <c r="M131" s="24"/>
      <c r="N131" s="24"/>
      <c r="O131" s="24"/>
      <c r="P131" s="24"/>
      <c r="Q131" s="24"/>
      <c r="R131" s="24"/>
      <c r="S131" s="24"/>
      <c r="T131" s="24"/>
      <c r="U131" s="24"/>
      <c r="V131" s="24"/>
      <c r="BB131" s="129"/>
      <c r="BG131" s="24"/>
      <c r="BK131" s="24"/>
      <c r="BU131" s="24"/>
      <c r="BV131" s="24"/>
      <c r="BW131" s="24"/>
      <c r="BX131" s="24"/>
      <c r="BY131" s="24"/>
      <c r="BZ131" s="24"/>
      <c r="CA131" s="24"/>
      <c r="CB131" s="24"/>
      <c r="CC131" s="169"/>
      <c r="CD131" s="169"/>
      <c r="CK131" s="169"/>
      <c r="CL131" s="300"/>
      <c r="CM131" s="24"/>
      <c r="CN131" s="24"/>
      <c r="CO131" s="133"/>
      <c r="CP131" s="133"/>
      <c r="CQ131" s="133"/>
      <c r="CR131" s="133"/>
      <c r="CS131" s="133"/>
      <c r="CT131" s="133"/>
      <c r="CU131" s="133"/>
      <c r="CV131" s="133"/>
      <c r="CW131" s="133"/>
      <c r="CX131" s="133"/>
      <c r="CY131" s="133"/>
      <c r="CZ131" s="133"/>
      <c r="DA131" s="133"/>
      <c r="DB131" s="133"/>
      <c r="DK131" s="277"/>
      <c r="DL131" s="276"/>
      <c r="DM131" s="276"/>
      <c r="DN131" s="276"/>
      <c r="DO131" s="277"/>
      <c r="DP131" s="281"/>
      <c r="DQ131" s="225"/>
      <c r="DR131" s="225"/>
      <c r="DS131" s="226"/>
      <c r="DT131" s="164"/>
      <c r="DU131" s="164"/>
      <c r="EA131" s="164"/>
      <c r="EB131" s="164"/>
    </row>
    <row r="132" spans="1:132" hidden="1">
      <c r="A132" s="654"/>
      <c r="B132" s="129" t="s">
        <v>80</v>
      </c>
      <c r="C132" s="129"/>
      <c r="D132" s="129"/>
      <c r="E132" s="129"/>
      <c r="F132" s="24"/>
      <c r="G132" s="24"/>
      <c r="H132" s="24"/>
      <c r="I132" s="24"/>
      <c r="J132" s="24"/>
      <c r="K132" s="24"/>
      <c r="L132" s="24"/>
      <c r="M132" s="24"/>
      <c r="N132" s="24"/>
      <c r="O132" s="24"/>
      <c r="P132" s="24"/>
      <c r="Q132" s="24"/>
      <c r="R132" s="24"/>
      <c r="S132" s="24"/>
      <c r="T132" s="24"/>
      <c r="U132" s="24"/>
      <c r="V132" s="24"/>
      <c r="BB132" s="129"/>
      <c r="BG132" s="24"/>
      <c r="BK132" s="24"/>
      <c r="BU132" s="24"/>
      <c r="BV132" s="24"/>
      <c r="BW132" s="24"/>
      <c r="BX132" s="24"/>
      <c r="BY132" s="24"/>
      <c r="BZ132" s="24"/>
      <c r="CA132" s="24"/>
      <c r="CB132" s="24"/>
      <c r="CC132" s="169"/>
      <c r="CD132" s="169"/>
      <c r="CE132" s="24"/>
      <c r="CF132" s="24"/>
      <c r="CG132" s="24"/>
      <c r="CH132" s="24"/>
      <c r="CI132" s="24"/>
      <c r="CJ132" s="24"/>
      <c r="CK132" s="169"/>
      <c r="CL132" s="300"/>
      <c r="CM132" s="161"/>
      <c r="CN132" s="161"/>
      <c r="CO132" s="182"/>
      <c r="CP132" s="182"/>
      <c r="CQ132" s="182"/>
      <c r="CR132" s="182"/>
      <c r="CS132" s="182"/>
      <c r="CT132" s="182"/>
      <c r="CU132" s="133"/>
      <c r="CV132" s="133"/>
      <c r="CW132" s="133"/>
      <c r="CX132" s="133"/>
      <c r="CY132" s="133"/>
      <c r="CZ132" s="133"/>
      <c r="DA132" s="133"/>
      <c r="DB132" s="133"/>
      <c r="DK132" s="277"/>
      <c r="DL132" s="276"/>
      <c r="DM132" s="276"/>
      <c r="DN132" s="276"/>
      <c r="DO132" s="277"/>
      <c r="DP132" s="281"/>
      <c r="DQ132" s="225"/>
      <c r="DR132" s="225"/>
      <c r="DS132" s="226"/>
      <c r="DT132" s="164"/>
      <c r="DU132" s="164"/>
      <c r="EA132" s="164"/>
      <c r="EB132" s="164"/>
    </row>
    <row r="133" spans="1:132" hidden="1">
      <c r="A133" s="654"/>
      <c r="B133" s="129" t="s">
        <v>99</v>
      </c>
      <c r="C133" s="129"/>
      <c r="D133" s="129"/>
      <c r="E133" s="129"/>
      <c r="F133" s="24"/>
      <c r="G133" s="24"/>
      <c r="H133" s="24"/>
      <c r="I133" s="24"/>
      <c r="J133" s="24"/>
      <c r="K133" s="24"/>
      <c r="L133" s="24"/>
      <c r="M133" s="24"/>
      <c r="N133" s="24"/>
      <c r="O133" s="24"/>
      <c r="P133" s="24"/>
      <c r="Q133" s="24"/>
      <c r="R133" s="24"/>
      <c r="S133" s="24"/>
      <c r="T133" s="24"/>
      <c r="U133" s="24"/>
      <c r="V133" s="24"/>
      <c r="BB133" s="129"/>
      <c r="BG133" s="24"/>
      <c r="BK133" s="24"/>
      <c r="BU133" s="24"/>
      <c r="BV133" s="24"/>
      <c r="BW133" s="24"/>
      <c r="BX133" s="24"/>
      <c r="BY133" s="24"/>
      <c r="BZ133" s="24"/>
      <c r="CA133" s="24"/>
      <c r="CB133" s="24"/>
      <c r="CC133" s="169"/>
      <c r="CD133" s="169"/>
      <c r="CE133" s="24"/>
      <c r="CF133" s="24"/>
      <c r="CG133" s="24"/>
      <c r="CH133" s="24"/>
      <c r="CI133" s="24"/>
      <c r="CJ133" s="24"/>
      <c r="CK133" s="169"/>
      <c r="CL133" s="300"/>
      <c r="CM133" s="24"/>
      <c r="CN133" s="24"/>
      <c r="CO133" s="133"/>
      <c r="CP133" s="133"/>
      <c r="CQ133" s="133"/>
      <c r="CR133" s="133"/>
      <c r="CS133" s="133"/>
      <c r="CT133" s="133"/>
      <c r="CU133" s="182"/>
      <c r="CV133" s="133"/>
      <c r="CW133" s="133"/>
      <c r="CX133" s="133"/>
      <c r="CY133" s="133"/>
      <c r="CZ133" s="133"/>
      <c r="DA133" s="133"/>
      <c r="DB133" s="133"/>
      <c r="DK133" s="277"/>
      <c r="DL133" s="276"/>
      <c r="DM133" s="276"/>
      <c r="DN133" s="276"/>
      <c r="DO133" s="277"/>
      <c r="DP133" s="281"/>
      <c r="DQ133" s="225"/>
      <c r="DR133" s="225"/>
      <c r="DS133" s="226"/>
      <c r="DT133" s="164"/>
      <c r="DU133" s="164"/>
      <c r="EA133" s="164"/>
      <c r="EB133" s="164"/>
    </row>
    <row r="134" spans="1:132" hidden="1">
      <c r="A134" s="654"/>
      <c r="B134" s="129"/>
      <c r="C134" s="129"/>
      <c r="D134" s="129"/>
      <c r="E134" s="129"/>
      <c r="F134" s="24"/>
      <c r="G134" s="24"/>
      <c r="H134" s="24"/>
      <c r="I134" s="24"/>
      <c r="J134" s="24"/>
      <c r="K134" s="24"/>
      <c r="L134" s="24"/>
      <c r="M134" s="24"/>
      <c r="N134" s="24"/>
      <c r="O134" s="24"/>
      <c r="P134" s="24"/>
      <c r="Q134" s="24"/>
      <c r="R134" s="24"/>
      <c r="S134" s="24"/>
      <c r="T134" s="24"/>
      <c r="U134" s="24"/>
      <c r="V134" s="24"/>
      <c r="BB134" s="129"/>
      <c r="BG134" s="24"/>
      <c r="BK134" s="24"/>
      <c r="BU134" s="24"/>
      <c r="BV134" s="24"/>
      <c r="BW134" s="24"/>
      <c r="BX134" s="24"/>
      <c r="BY134" s="24"/>
      <c r="BZ134" s="24"/>
      <c r="CA134" s="24"/>
      <c r="CB134" s="24"/>
      <c r="CC134" s="169"/>
      <c r="CD134" s="169"/>
      <c r="CE134" s="24"/>
      <c r="CF134" s="24"/>
      <c r="CG134" s="24"/>
      <c r="CH134" s="24"/>
      <c r="CI134" s="24"/>
      <c r="CJ134" s="24"/>
      <c r="CK134" s="169"/>
      <c r="CL134" s="300"/>
      <c r="CM134" s="24"/>
      <c r="CN134" s="24"/>
      <c r="CO134" s="133"/>
      <c r="CP134" s="133"/>
      <c r="CQ134" s="133"/>
      <c r="CR134" s="133"/>
      <c r="CS134" s="133"/>
      <c r="CT134" s="133"/>
      <c r="CU134" s="133"/>
      <c r="CV134" s="133"/>
      <c r="CW134" s="133"/>
      <c r="CX134" s="133"/>
      <c r="CY134" s="133"/>
      <c r="CZ134" s="133"/>
      <c r="DA134" s="133"/>
      <c r="DB134" s="133"/>
      <c r="DK134" s="277"/>
      <c r="DL134" s="276"/>
      <c r="DM134" s="276"/>
      <c r="DN134" s="276"/>
      <c r="DO134" s="277"/>
      <c r="DP134" s="281"/>
      <c r="DQ134" s="225"/>
      <c r="DR134" s="225"/>
      <c r="DS134" s="226"/>
      <c r="DT134" s="164"/>
      <c r="DU134" s="164"/>
      <c r="EA134" s="164"/>
      <c r="EB134" s="164"/>
    </row>
    <row r="135" spans="1:132" hidden="1">
      <c r="A135" s="654"/>
      <c r="B135" s="129" t="s">
        <v>143</v>
      </c>
      <c r="C135" s="129"/>
      <c r="D135" s="129"/>
      <c r="E135" s="129"/>
      <c r="F135" s="24"/>
      <c r="G135" s="24"/>
      <c r="H135" s="24"/>
      <c r="I135" s="24"/>
      <c r="J135" s="24"/>
      <c r="K135" s="24"/>
      <c r="L135" s="24"/>
      <c r="M135" s="24"/>
      <c r="N135" s="24"/>
      <c r="O135" s="24"/>
      <c r="P135" s="24"/>
      <c r="Q135" s="24"/>
      <c r="R135" s="24"/>
      <c r="S135" s="24"/>
      <c r="T135" s="24"/>
      <c r="U135" s="24"/>
      <c r="V135" s="24"/>
      <c r="BB135" s="129" t="s">
        <v>108</v>
      </c>
      <c r="BC135" s="24"/>
      <c r="BD135" s="24"/>
      <c r="BE135" s="24"/>
      <c r="BF135" s="24"/>
      <c r="BG135" s="24"/>
      <c r="BK135" s="24"/>
      <c r="BS135" s="24"/>
      <c r="BT135" s="24"/>
      <c r="BU135" s="24"/>
      <c r="BV135" s="24"/>
      <c r="BW135" s="24"/>
      <c r="BX135" s="24"/>
      <c r="BY135" s="24"/>
      <c r="BZ135" s="24"/>
      <c r="CA135" s="24"/>
      <c r="CB135" s="24"/>
      <c r="CC135" s="169"/>
      <c r="CD135" s="169"/>
      <c r="CK135" s="164"/>
      <c r="CL135" s="297"/>
      <c r="CM135" s="133"/>
      <c r="CN135" s="133"/>
      <c r="CO135" s="133"/>
      <c r="CP135" s="133"/>
      <c r="CQ135" s="133"/>
      <c r="CR135" s="133"/>
      <c r="CS135" s="182"/>
      <c r="CT135" s="182"/>
      <c r="CU135" s="182"/>
      <c r="CV135" s="182"/>
      <c r="CW135" s="133"/>
      <c r="CX135" s="133"/>
      <c r="CY135" s="133"/>
      <c r="CZ135" s="133"/>
      <c r="DA135" s="133"/>
      <c r="DB135" s="133"/>
      <c r="DD135" s="133"/>
      <c r="DE135" s="133"/>
      <c r="DF135" s="133"/>
      <c r="DG135" s="133"/>
      <c r="DK135" s="277"/>
      <c r="DL135" s="276"/>
      <c r="DM135" s="276"/>
      <c r="DN135" s="276"/>
      <c r="DO135" s="277"/>
      <c r="DP135" s="281"/>
      <c r="DQ135" s="225"/>
      <c r="DR135" s="225"/>
      <c r="DS135" s="226"/>
      <c r="DT135" s="164"/>
      <c r="DU135" s="164"/>
      <c r="EA135" s="164"/>
      <c r="EB135" s="164"/>
    </row>
    <row r="136" spans="1:132" hidden="1">
      <c r="A136" s="654"/>
      <c r="B136" s="129" t="s">
        <v>69</v>
      </c>
      <c r="C136" s="129"/>
      <c r="D136" s="129"/>
      <c r="E136" s="129"/>
      <c r="F136" s="24"/>
      <c r="G136" s="24"/>
      <c r="H136" s="24"/>
      <c r="I136" s="24"/>
      <c r="J136" s="24"/>
      <c r="K136" s="24"/>
      <c r="L136" s="24"/>
      <c r="M136" s="24"/>
      <c r="N136" s="24"/>
      <c r="O136" s="24"/>
      <c r="P136" s="24"/>
      <c r="Q136" s="24"/>
      <c r="R136" s="24"/>
      <c r="S136" s="24"/>
      <c r="T136" s="24"/>
      <c r="U136" s="24"/>
      <c r="V136" s="24"/>
      <c r="BB136" s="129"/>
      <c r="BC136" s="24"/>
      <c r="BD136" s="24"/>
      <c r="BE136" s="24"/>
      <c r="BF136" s="24"/>
      <c r="BG136" s="24"/>
      <c r="BK136" s="24"/>
      <c r="BS136" s="24"/>
      <c r="BT136" s="24"/>
      <c r="BU136" s="24"/>
      <c r="BV136" s="24"/>
      <c r="BW136" s="24"/>
      <c r="BX136" s="24"/>
      <c r="BY136" s="24"/>
      <c r="BZ136" s="24"/>
      <c r="CA136" s="24"/>
      <c r="CB136" s="24"/>
      <c r="CC136" s="169"/>
      <c r="CD136" s="169"/>
      <c r="CK136" s="164"/>
      <c r="CL136" s="297"/>
      <c r="CM136" s="133"/>
      <c r="CN136" s="133"/>
      <c r="CO136" s="133"/>
      <c r="CP136" s="133"/>
      <c r="CQ136" s="133"/>
      <c r="CR136" s="133"/>
      <c r="CS136" s="133"/>
      <c r="CT136" s="133"/>
      <c r="CU136" s="133"/>
      <c r="CV136" s="133"/>
      <c r="CW136" s="133"/>
      <c r="CX136" s="133"/>
      <c r="CY136" s="133"/>
      <c r="CZ136" s="133"/>
      <c r="DA136" s="133"/>
      <c r="DB136" s="133"/>
      <c r="DD136" s="133"/>
      <c r="DE136" s="133"/>
      <c r="DF136" s="133"/>
      <c r="DG136" s="133"/>
      <c r="DK136" s="277"/>
      <c r="DL136" s="276"/>
      <c r="DM136" s="276"/>
      <c r="DN136" s="276"/>
      <c r="DO136" s="277"/>
      <c r="DP136" s="281"/>
      <c r="DQ136" s="225"/>
      <c r="DR136" s="225"/>
      <c r="DS136" s="226"/>
      <c r="DT136" s="164"/>
      <c r="DU136" s="164"/>
      <c r="EA136" s="164"/>
      <c r="EB136" s="164"/>
    </row>
    <row r="137" spans="1:132" s="133" customFormat="1" hidden="1">
      <c r="A137" s="654"/>
      <c r="B137" s="129" t="s">
        <v>144</v>
      </c>
      <c r="C137" s="129"/>
      <c r="D137" s="129"/>
      <c r="E137" s="129"/>
      <c r="F137" s="24"/>
      <c r="G137" s="24"/>
      <c r="H137" s="24"/>
      <c r="I137" s="24"/>
      <c r="J137" s="24"/>
      <c r="K137" s="24"/>
      <c r="L137" s="24"/>
      <c r="M137" s="24"/>
      <c r="N137" s="24"/>
      <c r="O137" s="24"/>
      <c r="P137" s="24"/>
      <c r="Q137" s="24"/>
      <c r="R137" s="24"/>
      <c r="S137" s="24"/>
      <c r="T137" s="24"/>
      <c r="U137" s="24"/>
      <c r="V137" s="24"/>
      <c r="BB137" s="129" t="s">
        <v>109</v>
      </c>
      <c r="BC137" s="24"/>
      <c r="BD137" s="24"/>
      <c r="BE137" s="24"/>
      <c r="BF137" s="24"/>
      <c r="BG137" s="24"/>
      <c r="BK137" s="24"/>
      <c r="BS137" s="24"/>
      <c r="BT137" s="24"/>
      <c r="BU137" s="24"/>
      <c r="BV137" s="24"/>
      <c r="BW137" s="24"/>
      <c r="BX137" s="24"/>
      <c r="BY137" s="24"/>
      <c r="BZ137" s="24"/>
      <c r="CA137" s="24"/>
      <c r="CB137" s="24"/>
      <c r="CC137" s="169"/>
      <c r="CD137" s="169"/>
      <c r="CK137" s="164"/>
      <c r="CL137" s="297"/>
      <c r="CW137" s="182"/>
      <c r="CX137" s="182"/>
      <c r="DK137" s="277"/>
      <c r="DL137" s="276"/>
      <c r="DM137" s="276"/>
      <c r="DN137" s="276"/>
      <c r="DO137" s="277"/>
      <c r="DP137" s="281"/>
      <c r="DQ137" s="225"/>
      <c r="DR137" s="225"/>
      <c r="DS137" s="226"/>
      <c r="DT137" s="164"/>
      <c r="DU137" s="164"/>
      <c r="EA137" s="164"/>
      <c r="EB137" s="164"/>
    </row>
    <row r="138" spans="1:132" s="133" customFormat="1" hidden="1">
      <c r="A138" s="654"/>
      <c r="B138" s="129" t="s">
        <v>145</v>
      </c>
      <c r="C138" s="129"/>
      <c r="D138" s="129"/>
      <c r="E138" s="129"/>
      <c r="F138" s="24"/>
      <c r="G138" s="24"/>
      <c r="H138" s="24"/>
      <c r="I138" s="24"/>
      <c r="J138" s="24"/>
      <c r="K138" s="24"/>
      <c r="L138" s="24"/>
      <c r="M138" s="24"/>
      <c r="N138" s="24"/>
      <c r="O138" s="24"/>
      <c r="P138" s="24"/>
      <c r="Q138" s="24"/>
      <c r="R138" s="24"/>
      <c r="S138" s="24"/>
      <c r="T138" s="24"/>
      <c r="U138" s="24"/>
      <c r="V138" s="24"/>
      <c r="BB138" s="129" t="s">
        <v>110</v>
      </c>
      <c r="BC138" s="24"/>
      <c r="BD138" s="24"/>
      <c r="BE138" s="24"/>
      <c r="BF138" s="24"/>
      <c r="BG138" s="24"/>
      <c r="BK138" s="24"/>
      <c r="BS138" s="24"/>
      <c r="BT138" s="24"/>
      <c r="BU138" s="24"/>
      <c r="BV138" s="24"/>
      <c r="BW138" s="24"/>
      <c r="BX138" s="24"/>
      <c r="BY138" s="24"/>
      <c r="BZ138" s="24"/>
      <c r="CA138" s="24"/>
      <c r="CB138" s="24"/>
      <c r="CC138" s="169"/>
      <c r="CD138" s="169"/>
      <c r="CK138" s="164"/>
      <c r="CL138" s="297"/>
      <c r="CX138" s="151"/>
      <c r="CY138" s="182"/>
      <c r="CZ138" s="182"/>
      <c r="DA138" s="184"/>
      <c r="DB138" s="184"/>
      <c r="DD138" s="184"/>
      <c r="DE138" s="184"/>
      <c r="DF138" s="184"/>
      <c r="DK138" s="277"/>
      <c r="DL138" s="276"/>
      <c r="DM138" s="276"/>
      <c r="DN138" s="276"/>
      <c r="DO138" s="277"/>
      <c r="DP138" s="281"/>
      <c r="DQ138" s="225"/>
      <c r="DR138" s="225"/>
      <c r="DS138" s="226"/>
      <c r="DT138" s="164"/>
      <c r="DU138" s="164"/>
      <c r="EA138" s="164"/>
      <c r="EB138" s="164"/>
    </row>
    <row r="139" spans="1:132" s="133" customFormat="1" hidden="1">
      <c r="A139" s="654"/>
      <c r="B139" s="129"/>
      <c r="C139" s="129"/>
      <c r="D139" s="129"/>
      <c r="E139" s="129"/>
      <c r="F139" s="24"/>
      <c r="G139" s="24"/>
      <c r="H139" s="24"/>
      <c r="I139" s="24"/>
      <c r="J139" s="24"/>
      <c r="K139" s="24"/>
      <c r="L139" s="24"/>
      <c r="M139" s="24"/>
      <c r="N139" s="24"/>
      <c r="O139" s="24"/>
      <c r="P139" s="24"/>
      <c r="Q139" s="24"/>
      <c r="R139" s="24"/>
      <c r="S139" s="24"/>
      <c r="T139" s="24"/>
      <c r="U139" s="24"/>
      <c r="V139" s="24"/>
      <c r="BB139" s="129"/>
      <c r="BC139" s="24"/>
      <c r="BD139" s="24"/>
      <c r="BE139" s="24"/>
      <c r="BF139" s="24"/>
      <c r="BG139" s="24"/>
      <c r="BK139" s="24"/>
      <c r="BS139" s="24"/>
      <c r="BT139" s="24"/>
      <c r="BU139" s="24"/>
      <c r="BV139" s="24"/>
      <c r="BW139" s="24"/>
      <c r="BX139" s="24"/>
      <c r="BY139" s="24"/>
      <c r="BZ139" s="24"/>
      <c r="CA139" s="24"/>
      <c r="CB139" s="24"/>
      <c r="CC139" s="169"/>
      <c r="CD139" s="169"/>
      <c r="CK139" s="164"/>
      <c r="CL139" s="297"/>
      <c r="CU139" s="24"/>
      <c r="CV139" s="24"/>
      <c r="CW139" s="24"/>
      <c r="CX139" s="24"/>
      <c r="CY139" s="24"/>
      <c r="CZ139" s="24"/>
      <c r="DA139" s="24"/>
      <c r="DB139" s="24"/>
      <c r="DD139" s="24"/>
      <c r="DE139"/>
      <c r="DF139" s="24"/>
      <c r="DG139"/>
      <c r="DK139" s="277"/>
      <c r="DL139" s="276"/>
      <c r="DM139" s="276"/>
      <c r="DN139" s="276"/>
      <c r="DO139" s="277"/>
      <c r="DP139" s="281"/>
      <c r="DQ139" s="225"/>
      <c r="DR139" s="225"/>
      <c r="DS139" s="226"/>
      <c r="DT139" s="164"/>
      <c r="DU139" s="164"/>
      <c r="EA139" s="164"/>
      <c r="EB139" s="164"/>
    </row>
    <row r="140" spans="1:132" s="133" customFormat="1" hidden="1">
      <c r="A140" s="654"/>
      <c r="B140" s="129" t="s">
        <v>146</v>
      </c>
      <c r="C140" s="129"/>
      <c r="D140" s="129"/>
      <c r="E140" s="129"/>
      <c r="F140" s="24"/>
      <c r="G140" s="24"/>
      <c r="H140" s="24"/>
      <c r="I140" s="24"/>
      <c r="J140" s="24"/>
      <c r="K140" s="24"/>
      <c r="L140" s="24"/>
      <c r="M140" s="24"/>
      <c r="N140" s="24"/>
      <c r="O140" s="24"/>
      <c r="P140" s="24"/>
      <c r="Q140" s="24"/>
      <c r="R140" s="24"/>
      <c r="S140" s="24"/>
      <c r="T140" s="24"/>
      <c r="U140" s="24"/>
      <c r="V140" s="24"/>
      <c r="BB140" s="129"/>
      <c r="BC140" s="24"/>
      <c r="BD140" s="24"/>
      <c r="BE140" s="24"/>
      <c r="BF140" s="24"/>
      <c r="BG140" s="24"/>
      <c r="BK140" s="24"/>
      <c r="BS140" s="24"/>
      <c r="BT140" s="24"/>
      <c r="BU140" s="24"/>
      <c r="BV140" s="24"/>
      <c r="BW140" s="24"/>
      <c r="BX140" s="24"/>
      <c r="BY140" s="24"/>
      <c r="BZ140" s="24"/>
      <c r="CA140" s="24"/>
      <c r="CB140" s="24"/>
      <c r="CC140" s="169"/>
      <c r="CD140" s="169"/>
      <c r="CK140" s="164"/>
      <c r="CL140" s="297"/>
      <c r="CU140" s="24"/>
      <c r="CV140" s="24"/>
      <c r="CW140" s="304" t="s">
        <v>184</v>
      </c>
      <c r="CX140" s="24"/>
      <c r="CY140" s="24"/>
      <c r="CZ140" s="24"/>
      <c r="DA140" s="24"/>
      <c r="DB140" s="24"/>
      <c r="DD140" s="24"/>
      <c r="DE140"/>
      <c r="DF140" s="24"/>
      <c r="DG140"/>
      <c r="DK140" s="277"/>
      <c r="DL140" s="276"/>
      <c r="DM140" s="276"/>
      <c r="DN140" s="276"/>
      <c r="DO140" s="277"/>
      <c r="DP140" s="281"/>
      <c r="DQ140" s="225"/>
      <c r="DR140" s="225"/>
      <c r="DS140" s="226"/>
      <c r="DT140" s="164"/>
      <c r="DU140" s="164"/>
      <c r="EA140" s="164"/>
      <c r="EB140" s="164"/>
    </row>
    <row r="141" spans="1:132" s="133" customFormat="1" hidden="1">
      <c r="A141" s="654"/>
      <c r="B141" s="129"/>
      <c r="C141" s="129"/>
      <c r="D141" s="129"/>
      <c r="E141" s="129"/>
      <c r="F141" s="24"/>
      <c r="G141" s="24"/>
      <c r="H141" s="24"/>
      <c r="I141" s="24"/>
      <c r="J141" s="24"/>
      <c r="K141" s="24"/>
      <c r="L141" s="24"/>
      <c r="M141" s="24"/>
      <c r="N141" s="24"/>
      <c r="O141" s="24"/>
      <c r="P141" s="24"/>
      <c r="Q141" s="24"/>
      <c r="R141" s="24"/>
      <c r="S141" s="24"/>
      <c r="T141" s="24"/>
      <c r="U141" s="24"/>
      <c r="V141" s="24"/>
      <c r="BB141" s="129"/>
      <c r="BC141" s="24"/>
      <c r="BD141" s="24"/>
      <c r="BE141" s="24"/>
      <c r="BF141" s="24"/>
      <c r="BG141" s="24"/>
      <c r="BK141" s="24"/>
      <c r="BY141" s="24"/>
      <c r="BZ141" s="24"/>
      <c r="CA141" s="24"/>
      <c r="CB141" s="24"/>
      <c r="CC141" s="169"/>
      <c r="CD141" s="169"/>
      <c r="CK141" s="164"/>
      <c r="CL141" s="297"/>
      <c r="DK141" s="277"/>
      <c r="DL141" s="276"/>
      <c r="DM141" s="276"/>
      <c r="DN141" s="276"/>
      <c r="DO141" s="277"/>
      <c r="DP141" s="281"/>
      <c r="DQ141" s="225"/>
      <c r="DR141" s="225"/>
      <c r="DS141" s="226"/>
      <c r="DT141" s="164"/>
      <c r="DU141" s="164"/>
      <c r="EA141" s="164"/>
      <c r="EB141" s="164"/>
    </row>
    <row r="142" spans="1:132" s="134" customFormat="1" ht="15.75" hidden="1" thickBot="1">
      <c r="A142" s="654"/>
      <c r="B142" s="139"/>
      <c r="C142" s="139"/>
      <c r="D142" s="139"/>
      <c r="E142" s="139"/>
      <c r="F142" s="138"/>
      <c r="G142" s="138"/>
      <c r="H142" s="138"/>
      <c r="I142" s="138"/>
      <c r="J142" s="138"/>
      <c r="K142" s="138"/>
      <c r="L142" s="138"/>
      <c r="M142" s="138"/>
      <c r="N142" s="138"/>
      <c r="O142" s="138"/>
      <c r="P142" s="138"/>
      <c r="Q142" s="138"/>
      <c r="R142" s="138"/>
      <c r="S142" s="138"/>
      <c r="T142" s="138"/>
      <c r="U142" s="138"/>
      <c r="V142" s="138"/>
      <c r="BB142" s="139"/>
      <c r="BC142" s="138"/>
      <c r="BD142" s="138"/>
      <c r="BE142" s="138"/>
      <c r="BF142" s="138"/>
      <c r="BG142" s="138"/>
      <c r="BK142" s="138"/>
      <c r="BZ142" s="138"/>
      <c r="CA142" s="138"/>
      <c r="CB142" s="138"/>
      <c r="CC142" s="169"/>
      <c r="CD142" s="169"/>
      <c r="CK142" s="164"/>
      <c r="CL142" s="297"/>
      <c r="CM142" s="133"/>
      <c r="CN142" s="133"/>
      <c r="CO142" s="133"/>
      <c r="CP142" s="133"/>
      <c r="CQ142" s="133"/>
      <c r="CR142" s="133"/>
      <c r="CS142" s="133"/>
      <c r="CT142" s="133"/>
      <c r="CU142" s="133"/>
      <c r="CV142" s="133"/>
      <c r="CW142" s="133"/>
      <c r="CX142" s="133"/>
      <c r="CY142" s="133"/>
      <c r="CZ142" s="133"/>
      <c r="DA142" s="133"/>
      <c r="DB142" s="133"/>
      <c r="DK142" s="277"/>
      <c r="DL142" s="276"/>
      <c r="DM142" s="276"/>
      <c r="DN142" s="276"/>
      <c r="DO142" s="277"/>
      <c r="DP142" s="281"/>
      <c r="DQ142" s="225"/>
      <c r="DR142" s="225"/>
      <c r="DS142" s="226"/>
      <c r="DT142" s="164"/>
      <c r="DU142" s="164"/>
      <c r="EA142" s="164"/>
      <c r="EB142" s="164"/>
    </row>
    <row r="143" spans="1:132" ht="15" hidden="1" customHeight="1">
      <c r="A143" s="654" t="s">
        <v>147</v>
      </c>
      <c r="B143" s="130"/>
      <c r="C143" s="130"/>
      <c r="D143" s="130"/>
      <c r="E143" s="130"/>
      <c r="F143" s="24"/>
      <c r="G143" s="24"/>
      <c r="H143" s="24"/>
      <c r="I143" s="24"/>
      <c r="J143" s="24"/>
      <c r="K143" s="24"/>
      <c r="L143" s="24"/>
      <c r="M143" s="24"/>
      <c r="N143" s="24"/>
      <c r="O143" s="24"/>
      <c r="P143" s="24"/>
      <c r="Q143" s="24"/>
      <c r="R143" s="24"/>
      <c r="S143" s="24"/>
      <c r="T143" s="24"/>
      <c r="U143" s="24"/>
      <c r="V143" s="24"/>
      <c r="BB143" s="130"/>
      <c r="BC143" s="24"/>
      <c r="BD143" s="24"/>
      <c r="BE143" s="24"/>
      <c r="BF143" s="24"/>
      <c r="BR143" s="149"/>
      <c r="BS143" s="24"/>
      <c r="BT143" s="24"/>
      <c r="BU143" s="24"/>
      <c r="BV143" s="24"/>
      <c r="BW143" s="24"/>
      <c r="BX143" s="24"/>
      <c r="BY143" s="24"/>
      <c r="BZ143" s="24"/>
      <c r="CA143" s="24"/>
      <c r="CB143" s="24"/>
      <c r="CC143" s="24"/>
      <c r="CD143" s="24"/>
      <c r="CE143" s="24"/>
      <c r="CF143" s="24"/>
      <c r="CG143" s="24"/>
      <c r="CH143" s="24"/>
      <c r="CI143" s="24"/>
      <c r="CJ143" s="24"/>
      <c r="CK143" s="169"/>
      <c r="CL143" s="300"/>
      <c r="CM143" s="24"/>
      <c r="CN143" s="24"/>
      <c r="CO143" s="24"/>
      <c r="CP143" s="24"/>
      <c r="CQ143" s="24"/>
      <c r="CR143" s="24"/>
      <c r="CS143" s="24"/>
      <c r="CT143" s="24"/>
      <c r="CU143" s="24"/>
      <c r="CV143" s="133"/>
      <c r="CW143" s="133"/>
      <c r="CX143" s="133"/>
      <c r="CY143" s="133"/>
      <c r="CZ143" s="133"/>
      <c r="DA143" s="133"/>
      <c r="DB143" s="133"/>
      <c r="DK143" s="277"/>
      <c r="DL143" s="276"/>
      <c r="DM143" s="276"/>
      <c r="DN143" s="276"/>
      <c r="DO143" s="277"/>
      <c r="DP143" s="281"/>
      <c r="DQ143" s="225"/>
      <c r="DR143" s="225"/>
      <c r="DS143" s="226"/>
      <c r="DT143" s="164"/>
      <c r="DU143" s="164"/>
      <c r="EA143" s="164"/>
      <c r="EB143" s="164"/>
    </row>
    <row r="144" spans="1:132" ht="15" hidden="1" customHeight="1">
      <c r="A144" s="654"/>
      <c r="B144" s="130" t="s">
        <v>103</v>
      </c>
      <c r="C144" s="130"/>
      <c r="D144" s="130"/>
      <c r="E144" s="130"/>
      <c r="F144" s="24"/>
      <c r="G144" s="24"/>
      <c r="H144" s="24"/>
      <c r="I144" s="24"/>
      <c r="J144" s="24"/>
      <c r="K144" s="24"/>
      <c r="L144" s="24"/>
      <c r="M144" s="24"/>
      <c r="N144" s="24"/>
      <c r="O144" s="24"/>
      <c r="P144" s="24"/>
      <c r="Q144" s="24"/>
      <c r="R144" s="24"/>
      <c r="S144" s="24"/>
      <c r="T144" s="24"/>
      <c r="U144" s="24"/>
      <c r="V144" s="24"/>
      <c r="BB144" s="130"/>
      <c r="BC144" s="24"/>
      <c r="BD144" s="24"/>
      <c r="BE144" s="24"/>
      <c r="BF144" s="24"/>
      <c r="BR144" s="149"/>
      <c r="BS144" s="149"/>
      <c r="BT144" s="149"/>
      <c r="BU144" s="149"/>
      <c r="BV144" s="149"/>
      <c r="BW144" s="149"/>
      <c r="BX144" s="149"/>
      <c r="BY144" s="149"/>
      <c r="BZ144" s="149"/>
      <c r="CA144" s="149"/>
      <c r="CB144" s="149"/>
      <c r="CC144" s="149"/>
      <c r="CD144" s="24"/>
      <c r="CE144" s="24"/>
      <c r="CF144" s="24"/>
      <c r="CG144" s="24"/>
      <c r="CH144" s="24"/>
      <c r="CI144" s="24"/>
      <c r="CJ144" s="24"/>
      <c r="CK144" s="169"/>
      <c r="CL144" s="300"/>
      <c r="CM144" s="24"/>
      <c r="CN144" s="24"/>
      <c r="CO144" s="24"/>
      <c r="CP144" s="24"/>
      <c r="CQ144" s="24"/>
      <c r="CR144" s="24"/>
      <c r="CS144" s="24"/>
      <c r="CT144" s="24"/>
      <c r="CU144" s="24"/>
      <c r="CV144" s="133"/>
      <c r="CW144" s="133"/>
      <c r="CX144" s="133"/>
      <c r="CY144" s="133"/>
      <c r="CZ144" s="133"/>
      <c r="DA144" s="133"/>
      <c r="DB144" s="133"/>
      <c r="DK144" s="277"/>
      <c r="DL144" s="276"/>
      <c r="DM144" s="276"/>
      <c r="DN144" s="276"/>
      <c r="DO144" s="277"/>
      <c r="DP144" s="281"/>
      <c r="DQ144" s="225"/>
      <c r="DR144" s="225"/>
      <c r="DS144" s="226"/>
      <c r="DT144" s="164"/>
      <c r="DU144" s="164"/>
      <c r="EA144" s="164"/>
      <c r="EB144" s="164"/>
    </row>
    <row r="145" spans="1:132" ht="15" hidden="1" customHeight="1">
      <c r="A145" s="654"/>
      <c r="B145" s="130" t="s">
        <v>88</v>
      </c>
      <c r="C145" s="130"/>
      <c r="D145" s="130"/>
      <c r="E145" s="130"/>
      <c r="F145" s="24"/>
      <c r="G145" s="24"/>
      <c r="H145" s="24"/>
      <c r="I145" s="24"/>
      <c r="J145" s="24"/>
      <c r="K145" s="24"/>
      <c r="L145" s="24"/>
      <c r="M145" s="24"/>
      <c r="N145" s="24"/>
      <c r="O145" s="24"/>
      <c r="P145" s="24"/>
      <c r="Q145" s="24"/>
      <c r="R145" s="24"/>
      <c r="S145" s="24"/>
      <c r="T145" s="24"/>
      <c r="U145" s="24"/>
      <c r="V145" s="24"/>
      <c r="BB145" s="130"/>
      <c r="BC145" s="24"/>
      <c r="BD145" s="24"/>
      <c r="BE145" s="24"/>
      <c r="BF145" s="24"/>
      <c r="BR145" s="149"/>
      <c r="BS145" s="149"/>
      <c r="BT145" s="149"/>
      <c r="BU145" s="149"/>
      <c r="BV145" s="149"/>
      <c r="BW145" s="149"/>
      <c r="BX145" s="149"/>
      <c r="BY145" s="149"/>
      <c r="BZ145" s="149"/>
      <c r="CA145" s="149"/>
      <c r="CB145" s="24"/>
      <c r="CC145" s="24"/>
      <c r="CD145" s="24"/>
      <c r="CE145" s="185"/>
      <c r="CF145" s="185"/>
      <c r="CG145" s="185"/>
      <c r="CH145" s="185"/>
      <c r="CI145" s="185"/>
      <c r="CJ145" s="185"/>
      <c r="CK145" s="212"/>
      <c r="CL145" s="302"/>
      <c r="CM145" s="185"/>
      <c r="CN145" s="185"/>
      <c r="CO145" s="185"/>
      <c r="CP145" s="185"/>
      <c r="CQ145" s="185"/>
      <c r="CR145" s="185"/>
      <c r="CS145" s="185"/>
      <c r="CT145" s="185"/>
      <c r="CU145" s="185"/>
      <c r="CV145" s="198"/>
      <c r="CW145" s="198"/>
      <c r="CX145" s="198"/>
      <c r="CY145" s="198"/>
      <c r="CZ145" s="198"/>
      <c r="DA145" s="198"/>
      <c r="DB145" s="133"/>
      <c r="DK145" s="277"/>
      <c r="DL145" s="276"/>
      <c r="DM145" s="276"/>
      <c r="DN145" s="276"/>
      <c r="DO145" s="277"/>
      <c r="DP145" s="281"/>
      <c r="DQ145" s="225"/>
      <c r="DR145" s="225"/>
      <c r="DS145" s="226"/>
      <c r="DT145" s="164"/>
      <c r="DU145" s="164"/>
      <c r="EA145" s="164"/>
      <c r="EB145" s="164"/>
    </row>
    <row r="146" spans="1:132" ht="15" hidden="1" customHeight="1">
      <c r="A146" s="654"/>
      <c r="B146" s="130" t="s">
        <v>89</v>
      </c>
      <c r="C146" s="130"/>
      <c r="D146" s="130"/>
      <c r="E146" s="130"/>
      <c r="F146" s="24"/>
      <c r="G146" s="24"/>
      <c r="H146" s="24"/>
      <c r="I146" s="24"/>
      <c r="J146" s="24"/>
      <c r="K146" s="24"/>
      <c r="L146" s="24"/>
      <c r="M146" s="24"/>
      <c r="N146" s="24"/>
      <c r="O146" s="24"/>
      <c r="P146" s="24"/>
      <c r="Q146" s="24"/>
      <c r="R146" s="24"/>
      <c r="S146" s="24"/>
      <c r="T146" s="24"/>
      <c r="U146" s="24"/>
      <c r="V146" s="24"/>
      <c r="BB146" s="130"/>
      <c r="BC146" s="24"/>
      <c r="BD146" s="24"/>
      <c r="BE146" s="24"/>
      <c r="BF146" s="24"/>
      <c r="BR146" s="149"/>
      <c r="BS146" s="149"/>
      <c r="BT146" s="149"/>
      <c r="BU146" s="149"/>
      <c r="BV146" s="149"/>
      <c r="BW146" s="149"/>
      <c r="BX146" s="149"/>
      <c r="BY146" s="149"/>
      <c r="BZ146" s="149"/>
      <c r="CA146" s="149"/>
      <c r="CB146" s="24"/>
      <c r="CC146" s="24"/>
      <c r="CD146" s="24"/>
      <c r="CE146" s="24"/>
      <c r="CF146" s="24"/>
      <c r="CG146" s="24"/>
      <c r="CH146" s="24"/>
      <c r="CI146" s="24"/>
      <c r="CJ146" s="185"/>
      <c r="CK146" s="212"/>
      <c r="CL146" s="302"/>
      <c r="CM146" s="24"/>
      <c r="CN146" s="24"/>
      <c r="CO146" s="133"/>
      <c r="CP146" s="133"/>
      <c r="CQ146" s="133"/>
      <c r="CR146" s="24"/>
      <c r="CS146" s="24"/>
      <c r="CT146" s="24"/>
      <c r="CU146" s="24"/>
      <c r="CV146" s="133"/>
      <c r="CW146" s="133"/>
      <c r="CX146" s="133"/>
      <c r="CY146" s="133"/>
      <c r="CZ146" s="133"/>
      <c r="DA146" s="133"/>
      <c r="DB146" s="133"/>
      <c r="DK146" s="277"/>
      <c r="DL146" s="276"/>
      <c r="DM146" s="276"/>
      <c r="DN146" s="276"/>
      <c r="DO146" s="277"/>
      <c r="DP146" s="281"/>
      <c r="DQ146" s="225"/>
      <c r="DR146" s="225"/>
      <c r="DS146" s="226"/>
      <c r="DT146" s="164"/>
      <c r="DU146" s="164"/>
      <c r="EA146" s="164"/>
      <c r="EB146" s="164"/>
    </row>
    <row r="147" spans="1:132" ht="15" hidden="1" customHeight="1">
      <c r="A147" s="654"/>
      <c r="B147" s="130" t="s">
        <v>90</v>
      </c>
      <c r="C147" s="130"/>
      <c r="D147" s="130"/>
      <c r="E147" s="130"/>
      <c r="F147" s="24"/>
      <c r="G147" s="24"/>
      <c r="H147" s="24"/>
      <c r="I147" s="24"/>
      <c r="J147" s="24"/>
      <c r="K147" s="24"/>
      <c r="L147" s="24"/>
      <c r="M147" s="24"/>
      <c r="N147" s="24"/>
      <c r="O147" s="24"/>
      <c r="P147" s="24"/>
      <c r="Q147" s="24"/>
      <c r="R147" s="24"/>
      <c r="S147" s="24"/>
      <c r="T147" s="24"/>
      <c r="U147" s="24"/>
      <c r="V147" s="24"/>
      <c r="BB147" s="130"/>
      <c r="BC147" s="24"/>
      <c r="BD147" s="24"/>
      <c r="BE147" s="24"/>
      <c r="BF147" s="24"/>
      <c r="BR147" s="149"/>
      <c r="BS147" s="149"/>
      <c r="BT147" s="149"/>
      <c r="BU147" s="149"/>
      <c r="BV147" s="149"/>
      <c r="BW147" s="149"/>
      <c r="BX147" s="149"/>
      <c r="BY147" s="149"/>
      <c r="BZ147" s="149"/>
      <c r="CA147" s="149"/>
      <c r="CB147" s="24"/>
      <c r="CC147" s="24"/>
      <c r="CD147" s="24"/>
      <c r="CE147" s="24"/>
      <c r="CF147" s="24"/>
      <c r="CG147" s="24"/>
      <c r="CH147" s="24"/>
      <c r="CI147" s="24"/>
      <c r="CJ147" s="185"/>
      <c r="CK147" s="212"/>
      <c r="CL147" s="302"/>
      <c r="CM147" s="24"/>
      <c r="CN147" s="24"/>
      <c r="CO147" s="133"/>
      <c r="CP147" s="133"/>
      <c r="CQ147" s="133"/>
      <c r="CR147" s="24"/>
      <c r="CS147" s="24"/>
      <c r="CT147" s="24"/>
      <c r="CU147" s="24"/>
      <c r="CV147" s="133"/>
      <c r="CW147" s="133"/>
      <c r="CX147" s="133"/>
      <c r="CY147" s="133"/>
      <c r="CZ147" s="133"/>
      <c r="DA147" s="133"/>
      <c r="DB147" s="133"/>
      <c r="DK147" s="277"/>
      <c r="DL147" s="276"/>
      <c r="DM147" s="276"/>
      <c r="DN147" s="276"/>
      <c r="DO147" s="277"/>
      <c r="DP147" s="281"/>
      <c r="DQ147" s="225"/>
      <c r="DR147" s="225"/>
      <c r="DS147" s="226"/>
      <c r="DT147" s="164"/>
      <c r="DU147" s="164"/>
      <c r="EA147" s="164"/>
      <c r="EB147" s="164"/>
    </row>
    <row r="148" spans="1:132" ht="15" hidden="1" customHeight="1">
      <c r="A148" s="654"/>
      <c r="B148" s="130" t="s">
        <v>92</v>
      </c>
      <c r="C148" s="130"/>
      <c r="D148" s="130"/>
      <c r="E148" s="130"/>
      <c r="F148" s="24"/>
      <c r="G148" s="24"/>
      <c r="H148" s="24"/>
      <c r="I148" s="24"/>
      <c r="J148" s="24"/>
      <c r="K148" s="24"/>
      <c r="L148" s="24"/>
      <c r="M148" s="24"/>
      <c r="N148" s="24"/>
      <c r="O148" s="24"/>
      <c r="P148" s="24"/>
      <c r="Q148" s="24"/>
      <c r="R148" s="24"/>
      <c r="S148" s="24"/>
      <c r="T148" s="24"/>
      <c r="U148" s="24"/>
      <c r="V148" s="24"/>
      <c r="BB148" s="130"/>
      <c r="BC148" s="24"/>
      <c r="BD148" s="24"/>
      <c r="BE148" s="24"/>
      <c r="BF148" s="24"/>
      <c r="BR148" s="149"/>
      <c r="BS148" s="149"/>
      <c r="BT148" s="149"/>
      <c r="BU148" s="149"/>
      <c r="BV148" s="149"/>
      <c r="BW148" s="149"/>
      <c r="BX148" s="149"/>
      <c r="BY148" s="149"/>
      <c r="BZ148" s="149"/>
      <c r="CA148" s="149"/>
      <c r="CB148" s="24"/>
      <c r="CC148" s="24"/>
      <c r="CD148" s="24"/>
      <c r="CE148" s="24"/>
      <c r="CF148" s="24"/>
      <c r="CG148" s="24"/>
      <c r="CH148" s="24"/>
      <c r="CI148" s="24"/>
      <c r="CJ148" s="24"/>
      <c r="CK148" s="169"/>
      <c r="CL148" s="300"/>
      <c r="CM148" s="185"/>
      <c r="CN148" s="185"/>
      <c r="CO148" s="133"/>
      <c r="CP148" s="133"/>
      <c r="CQ148" s="133"/>
      <c r="CR148" s="24"/>
      <c r="CS148" s="24"/>
      <c r="CT148" s="24"/>
      <c r="CU148" s="24"/>
      <c r="CV148" s="133"/>
      <c r="CW148" s="133"/>
      <c r="CX148" s="133"/>
      <c r="CY148" s="133"/>
      <c r="CZ148" s="133"/>
      <c r="DA148" s="133"/>
      <c r="DB148" s="133"/>
      <c r="DK148" s="277"/>
      <c r="DL148" s="276"/>
      <c r="DM148" s="276"/>
      <c r="DN148" s="276"/>
      <c r="DO148" s="277"/>
      <c r="DP148" s="281"/>
      <c r="DQ148" s="225"/>
      <c r="DR148" s="225"/>
      <c r="DS148" s="226"/>
      <c r="DT148" s="164"/>
      <c r="DU148" s="164"/>
      <c r="EA148" s="164"/>
      <c r="EB148" s="164"/>
    </row>
    <row r="149" spans="1:132" ht="15" hidden="1" customHeight="1">
      <c r="A149" s="654"/>
      <c r="B149" s="130"/>
      <c r="C149" s="130"/>
      <c r="D149" s="130"/>
      <c r="E149" s="130"/>
      <c r="F149" s="24"/>
      <c r="G149" s="24"/>
      <c r="H149" s="24"/>
      <c r="I149" s="24"/>
      <c r="J149" s="24"/>
      <c r="K149" s="24"/>
      <c r="L149" s="24"/>
      <c r="M149" s="24"/>
      <c r="N149" s="24"/>
      <c r="O149" s="24"/>
      <c r="P149" s="24"/>
      <c r="Q149" s="24"/>
      <c r="R149" s="24"/>
      <c r="S149" s="24"/>
      <c r="T149" s="24"/>
      <c r="U149" s="24"/>
      <c r="V149" s="24"/>
      <c r="BB149" s="130"/>
      <c r="BC149" s="24"/>
      <c r="BD149" s="24"/>
      <c r="BE149" s="24"/>
      <c r="BF149" s="24"/>
      <c r="BR149" s="149"/>
      <c r="BS149" s="24"/>
      <c r="BT149" s="24"/>
      <c r="BU149" s="24"/>
      <c r="BV149" s="24"/>
      <c r="BW149" s="24"/>
      <c r="BX149" s="24"/>
      <c r="BY149" s="24"/>
      <c r="BZ149" s="24"/>
      <c r="CA149" s="24"/>
      <c r="CB149" s="24"/>
      <c r="CC149" s="24"/>
      <c r="CD149" s="24"/>
      <c r="CE149" s="24"/>
      <c r="CF149" s="24"/>
      <c r="CG149" s="24"/>
      <c r="CH149" s="24"/>
      <c r="CI149" s="24"/>
      <c r="CJ149" s="24"/>
      <c r="CK149" s="169"/>
      <c r="CL149" s="300"/>
      <c r="CM149" s="24"/>
      <c r="CN149" s="24"/>
      <c r="CO149" s="24"/>
      <c r="CP149" s="24"/>
      <c r="CQ149" s="24"/>
      <c r="CR149" s="24"/>
      <c r="CS149" s="24"/>
      <c r="CT149" s="24"/>
      <c r="CU149" s="24"/>
      <c r="CV149" s="133"/>
      <c r="CW149" s="133"/>
      <c r="CX149" s="133"/>
      <c r="CY149" s="133"/>
      <c r="CZ149" s="133"/>
      <c r="DA149" s="133"/>
      <c r="DB149" s="133"/>
      <c r="DK149" s="277"/>
      <c r="DL149" s="276"/>
      <c r="DM149" s="276"/>
      <c r="DN149" s="276"/>
      <c r="DO149" s="277"/>
      <c r="DP149" s="281"/>
      <c r="DQ149" s="225"/>
      <c r="DR149" s="225"/>
      <c r="DS149" s="226"/>
      <c r="DT149" s="164"/>
      <c r="DU149" s="164"/>
      <c r="EA149" s="164"/>
      <c r="EB149" s="164"/>
    </row>
    <row r="150" spans="1:132" ht="15" hidden="1" customHeight="1">
      <c r="A150" s="654"/>
      <c r="B150" s="130" t="s">
        <v>70</v>
      </c>
      <c r="C150" s="130"/>
      <c r="D150" s="130"/>
      <c r="E150" s="130"/>
      <c r="F150" s="24"/>
      <c r="G150" s="24"/>
      <c r="H150" s="24"/>
      <c r="I150" s="24"/>
      <c r="J150" s="24"/>
      <c r="K150" s="24"/>
      <c r="L150" s="24"/>
      <c r="M150" s="24"/>
      <c r="N150" s="24"/>
      <c r="O150" s="24"/>
      <c r="P150" s="24"/>
      <c r="Q150" s="24"/>
      <c r="R150" s="24"/>
      <c r="S150" s="24"/>
      <c r="T150" s="24"/>
      <c r="U150" s="24"/>
      <c r="V150" s="24"/>
      <c r="BB150" s="130"/>
      <c r="BC150" s="24"/>
      <c r="BD150" s="24"/>
      <c r="BE150" s="24"/>
      <c r="BF150" s="24"/>
      <c r="BW150" s="185">
        <v>1</v>
      </c>
      <c r="BX150" s="185">
        <v>2</v>
      </c>
      <c r="BY150" s="185">
        <v>3</v>
      </c>
      <c r="BZ150" s="185">
        <v>4</v>
      </c>
      <c r="CA150" s="185">
        <v>5</v>
      </c>
      <c r="CB150" s="185">
        <v>6</v>
      </c>
      <c r="CC150" s="185">
        <v>7</v>
      </c>
      <c r="CD150" s="24"/>
      <c r="CE150" s="24"/>
      <c r="CF150" s="24"/>
      <c r="CG150" s="24"/>
      <c r="CH150" s="24"/>
      <c r="CI150" s="24"/>
      <c r="CJ150" s="24"/>
      <c r="CK150" s="169"/>
      <c r="CL150" s="300"/>
      <c r="CM150" s="24"/>
      <c r="CN150" s="24"/>
      <c r="CO150" s="24"/>
      <c r="CP150" s="24"/>
      <c r="CQ150" s="24"/>
      <c r="CR150" s="24"/>
      <c r="CS150" s="24"/>
      <c r="CT150" s="24"/>
      <c r="CU150" s="24"/>
      <c r="CV150" s="133"/>
      <c r="CW150" s="133"/>
      <c r="CX150" s="133"/>
      <c r="CY150" s="133"/>
      <c r="CZ150" s="133"/>
      <c r="DA150" s="133"/>
      <c r="DB150" s="133"/>
      <c r="DK150" s="277"/>
      <c r="DL150" s="276"/>
      <c r="DM150" s="276"/>
      <c r="DN150" s="276"/>
      <c r="DO150" s="277"/>
      <c r="DP150" s="281"/>
      <c r="DQ150" s="225"/>
      <c r="DR150" s="225"/>
      <c r="DS150" s="226"/>
      <c r="DT150" s="164"/>
      <c r="DU150" s="164"/>
      <c r="EA150" s="164"/>
      <c r="EB150" s="164"/>
    </row>
    <row r="151" spans="1:132" hidden="1">
      <c r="A151" s="654"/>
      <c r="B151" s="130" t="s">
        <v>71</v>
      </c>
      <c r="C151" s="130"/>
      <c r="D151" s="130"/>
      <c r="E151" s="130"/>
      <c r="F151" s="24"/>
      <c r="G151" s="24"/>
      <c r="H151" s="24"/>
      <c r="I151" s="24"/>
      <c r="J151" s="24"/>
      <c r="K151" s="24"/>
      <c r="L151" s="24"/>
      <c r="M151" s="24"/>
      <c r="N151" s="24"/>
      <c r="O151" s="24"/>
      <c r="P151" s="24"/>
      <c r="Q151" s="24"/>
      <c r="R151" s="24"/>
      <c r="S151" s="24"/>
      <c r="T151" s="24"/>
      <c r="U151" s="24"/>
      <c r="V151" s="24"/>
      <c r="BB151" s="130"/>
      <c r="BC151" s="24"/>
      <c r="BD151" s="24"/>
      <c r="BE151" s="24"/>
      <c r="BF151" s="24"/>
      <c r="BW151" s="24"/>
      <c r="BX151" s="24"/>
      <c r="BY151" s="24"/>
      <c r="BZ151" s="24"/>
      <c r="CA151" s="24"/>
      <c r="CB151" s="24"/>
      <c r="CC151" s="24"/>
      <c r="CD151" s="185">
        <v>1</v>
      </c>
      <c r="CE151" s="185">
        <v>2</v>
      </c>
      <c r="CF151" s="185">
        <v>3</v>
      </c>
      <c r="CG151" s="185">
        <v>4</v>
      </c>
      <c r="CH151" s="185">
        <v>5</v>
      </c>
      <c r="CI151" s="24"/>
      <c r="CJ151" s="24"/>
      <c r="CK151" s="169"/>
      <c r="CL151" s="300"/>
      <c r="CM151" s="24"/>
      <c r="CN151" s="24"/>
      <c r="CO151" s="24"/>
      <c r="CP151" s="24"/>
      <c r="CQ151" s="24"/>
      <c r="CR151" s="24"/>
      <c r="CS151" s="24"/>
      <c r="CT151" s="24"/>
      <c r="CU151" s="24"/>
      <c r="CV151" s="133"/>
      <c r="CW151" s="133"/>
      <c r="CX151" s="133"/>
      <c r="CY151" s="133"/>
      <c r="CZ151" s="133"/>
      <c r="DA151" s="133"/>
      <c r="DB151" s="133"/>
      <c r="DK151" s="277"/>
      <c r="DL151" s="276"/>
      <c r="DM151" s="276"/>
      <c r="DN151" s="276"/>
      <c r="DO151" s="277"/>
      <c r="DP151" s="281"/>
      <c r="DQ151" s="225"/>
      <c r="DR151" s="225"/>
      <c r="DS151" s="226"/>
      <c r="DT151" s="164"/>
      <c r="DU151" s="164"/>
      <c r="EA151" s="164"/>
      <c r="EB151" s="164"/>
    </row>
    <row r="152" spans="1:132" hidden="1">
      <c r="A152" s="654"/>
      <c r="B152" s="130"/>
      <c r="C152" s="130"/>
      <c r="D152" s="130"/>
      <c r="E152" s="130"/>
      <c r="F152" s="24"/>
      <c r="G152" s="24"/>
      <c r="H152" s="24"/>
      <c r="I152" s="24"/>
      <c r="J152" s="24"/>
      <c r="K152" s="24"/>
      <c r="L152" s="24"/>
      <c r="M152" s="24"/>
      <c r="N152" s="24"/>
      <c r="O152" s="24"/>
      <c r="P152" s="24"/>
      <c r="Q152" s="24"/>
      <c r="R152" s="24"/>
      <c r="S152" s="24"/>
      <c r="T152" s="24"/>
      <c r="U152" s="24"/>
      <c r="V152" s="24"/>
      <c r="BB152" s="130"/>
      <c r="BC152" s="24"/>
      <c r="BD152" s="24"/>
      <c r="BE152" s="24"/>
      <c r="BF152" s="24"/>
      <c r="BS152" s="24"/>
      <c r="BT152" s="24"/>
      <c r="BU152" s="24"/>
      <c r="BV152" s="24"/>
      <c r="BW152" s="24"/>
      <c r="BX152" s="24"/>
      <c r="BY152" s="24"/>
      <c r="BZ152" s="24"/>
      <c r="CA152" s="24"/>
      <c r="CB152" s="24"/>
      <c r="CC152" s="24"/>
      <c r="CD152" s="24"/>
      <c r="CE152" s="24"/>
      <c r="CF152" s="24"/>
      <c r="CG152" s="24"/>
      <c r="CH152" s="24"/>
      <c r="CI152" s="24"/>
      <c r="CJ152" s="24"/>
      <c r="CK152" s="169"/>
      <c r="CL152" s="300"/>
      <c r="CM152" s="24"/>
      <c r="CN152" s="24"/>
      <c r="CO152" s="24"/>
      <c r="CP152" s="24"/>
      <c r="CQ152" s="24"/>
      <c r="CR152" s="24"/>
      <c r="CS152" s="24"/>
      <c r="CT152" s="24"/>
      <c r="CU152" s="24"/>
      <c r="CV152" s="133"/>
      <c r="CW152" s="133"/>
      <c r="CX152" s="133"/>
      <c r="CY152" s="133"/>
      <c r="CZ152" s="133"/>
      <c r="DA152" s="133"/>
      <c r="DB152" s="133"/>
      <c r="DK152" s="277"/>
      <c r="DL152" s="276"/>
      <c r="DM152" s="276"/>
      <c r="DN152" s="276"/>
      <c r="DO152" s="277"/>
      <c r="DP152" s="281"/>
      <c r="DQ152" s="225"/>
      <c r="DR152" s="225"/>
      <c r="DS152" s="226"/>
      <c r="DT152" s="164"/>
      <c r="DU152" s="164"/>
      <c r="EA152" s="164"/>
      <c r="EB152" s="164"/>
    </row>
    <row r="153" spans="1:132" hidden="1">
      <c r="A153" s="654"/>
      <c r="B153" s="130" t="s">
        <v>84</v>
      </c>
      <c r="C153" s="130"/>
      <c r="D153" s="130"/>
      <c r="E153" s="130"/>
      <c r="F153" s="24"/>
      <c r="G153" s="24"/>
      <c r="H153" s="24"/>
      <c r="I153" s="24"/>
      <c r="J153" s="24"/>
      <c r="K153" s="24"/>
      <c r="L153" s="24"/>
      <c r="M153" s="24"/>
      <c r="N153" s="24"/>
      <c r="O153" s="24"/>
      <c r="P153" s="24"/>
      <c r="Q153" s="24"/>
      <c r="R153" s="24"/>
      <c r="S153" s="24"/>
      <c r="T153" s="24"/>
      <c r="U153" s="24"/>
      <c r="V153" s="24"/>
      <c r="BB153" s="130"/>
      <c r="BC153" s="24"/>
      <c r="BD153" s="24"/>
      <c r="BE153" s="24"/>
      <c r="BF153" s="24"/>
      <c r="BS153" s="24"/>
      <c r="BT153" s="24"/>
      <c r="BU153" s="24"/>
      <c r="BV153" s="24"/>
      <c r="BW153" s="24"/>
      <c r="BX153" s="24"/>
      <c r="BY153" s="24"/>
      <c r="BZ153" s="24"/>
      <c r="CA153" s="24"/>
      <c r="CB153" s="24"/>
      <c r="CC153" s="24"/>
      <c r="CK153" s="164"/>
      <c r="CL153" s="297"/>
      <c r="CM153" s="185">
        <v>2</v>
      </c>
      <c r="CN153" s="185">
        <v>3</v>
      </c>
      <c r="CO153" s="185">
        <v>4</v>
      </c>
      <c r="CP153" s="185">
        <v>5</v>
      </c>
      <c r="CQ153" s="185">
        <v>6</v>
      </c>
      <c r="CR153" s="185">
        <v>7</v>
      </c>
      <c r="CS153" s="185">
        <v>8</v>
      </c>
      <c r="CT153" s="133"/>
      <c r="CU153" s="133"/>
      <c r="CV153" s="133"/>
      <c r="CW153" s="133"/>
      <c r="CX153" s="133"/>
      <c r="CY153" s="133"/>
      <c r="CZ153" s="133"/>
      <c r="DA153" s="133"/>
      <c r="DB153" s="133"/>
      <c r="DK153" s="277"/>
      <c r="DL153" s="276"/>
      <c r="DM153" s="276"/>
      <c r="DN153" s="276"/>
      <c r="DO153" s="277"/>
      <c r="DP153" s="281"/>
      <c r="DQ153" s="225"/>
      <c r="DR153" s="225"/>
      <c r="DS153" s="226"/>
      <c r="DT153" s="164"/>
      <c r="DU153" s="164"/>
      <c r="EA153" s="164"/>
      <c r="EB153" s="164"/>
    </row>
    <row r="154" spans="1:132" hidden="1">
      <c r="A154" s="654"/>
      <c r="B154" s="130" t="s">
        <v>93</v>
      </c>
      <c r="C154" s="130"/>
      <c r="D154" s="130"/>
      <c r="E154" s="130"/>
      <c r="F154" s="24"/>
      <c r="G154" s="24"/>
      <c r="H154" s="24"/>
      <c r="I154" s="24"/>
      <c r="J154" s="24"/>
      <c r="K154" s="24"/>
      <c r="L154" s="24"/>
      <c r="M154" s="24"/>
      <c r="N154" s="24"/>
      <c r="O154" s="24"/>
      <c r="P154" s="24"/>
      <c r="Q154" s="24"/>
      <c r="R154" s="24"/>
      <c r="S154" s="24"/>
      <c r="T154" s="24"/>
      <c r="U154" s="24"/>
      <c r="V154" s="24"/>
      <c r="BB154" s="130"/>
      <c r="BC154" s="24"/>
      <c r="BD154" s="24"/>
      <c r="BE154" s="24"/>
      <c r="BF154" s="24"/>
      <c r="BS154" s="24"/>
      <c r="BT154" s="24"/>
      <c r="BU154" s="24"/>
      <c r="BV154" s="24"/>
      <c r="BW154" s="24"/>
      <c r="BX154" s="24"/>
      <c r="BY154" s="24"/>
      <c r="BZ154" s="24"/>
      <c r="CA154" s="24"/>
      <c r="CB154" s="24"/>
      <c r="CC154" s="24"/>
      <c r="CK154" s="164"/>
      <c r="CL154" s="297"/>
      <c r="CM154" s="185">
        <v>2</v>
      </c>
      <c r="CN154" s="24"/>
      <c r="CO154" s="24"/>
      <c r="CP154" s="24"/>
      <c r="CQ154" s="24"/>
      <c r="CR154" s="24"/>
      <c r="CS154" s="24"/>
      <c r="CT154" s="133"/>
      <c r="CU154" s="133"/>
      <c r="CV154" s="133"/>
      <c r="CW154" s="133"/>
      <c r="CX154" s="133"/>
      <c r="CY154" s="133"/>
      <c r="CZ154" s="133"/>
      <c r="DA154" s="133"/>
      <c r="DB154" s="133"/>
      <c r="DK154" s="277"/>
      <c r="DL154" s="276"/>
      <c r="DM154" s="276"/>
      <c r="DN154" s="276"/>
      <c r="DO154" s="277"/>
      <c r="DP154" s="281"/>
      <c r="DQ154" s="225"/>
      <c r="DR154" s="225"/>
      <c r="DS154" s="226"/>
      <c r="DT154" s="164"/>
      <c r="DU154" s="164"/>
      <c r="EA154" s="164"/>
      <c r="EB154" s="164"/>
    </row>
    <row r="155" spans="1:132" hidden="1">
      <c r="A155" s="654"/>
      <c r="B155" s="130" t="s">
        <v>96</v>
      </c>
      <c r="C155" s="130"/>
      <c r="D155" s="130"/>
      <c r="E155" s="130"/>
      <c r="F155" s="24"/>
      <c r="G155" s="24"/>
      <c r="H155" s="24"/>
      <c r="I155" s="24"/>
      <c r="J155" s="24"/>
      <c r="K155" s="24"/>
      <c r="L155" s="24"/>
      <c r="M155" s="24"/>
      <c r="N155" s="24"/>
      <c r="O155" s="24"/>
      <c r="P155" s="24"/>
      <c r="Q155" s="24"/>
      <c r="R155" s="24"/>
      <c r="S155" s="24"/>
      <c r="T155" s="24"/>
      <c r="U155" s="24"/>
      <c r="V155" s="24"/>
      <c r="BB155" s="130"/>
      <c r="BC155" s="24"/>
      <c r="BD155" s="24"/>
      <c r="BE155" s="24"/>
      <c r="BF155" s="24"/>
      <c r="BS155" s="24"/>
      <c r="BT155" s="24"/>
      <c r="BU155" s="24"/>
      <c r="BV155" s="24"/>
      <c r="BW155" s="24"/>
      <c r="BX155" s="24"/>
      <c r="BY155" s="24"/>
      <c r="BZ155" s="24"/>
      <c r="CA155" s="24"/>
      <c r="CB155" s="24"/>
      <c r="CC155" s="24"/>
      <c r="CK155" s="164"/>
      <c r="CL155" s="297"/>
      <c r="CM155" s="24"/>
      <c r="CN155" s="185">
        <v>3</v>
      </c>
      <c r="CO155" s="24"/>
      <c r="CP155" s="24"/>
      <c r="CQ155" s="24"/>
      <c r="CR155" s="24"/>
      <c r="CS155" s="24"/>
      <c r="CT155" s="133"/>
      <c r="CU155" s="133"/>
      <c r="CV155" s="133"/>
      <c r="CW155" s="133"/>
      <c r="CX155" s="133"/>
      <c r="CY155" s="133"/>
      <c r="CZ155" s="133"/>
      <c r="DA155" s="133"/>
      <c r="DB155" s="133"/>
      <c r="DK155" s="277"/>
      <c r="DL155" s="276"/>
      <c r="DM155" s="276"/>
      <c r="DN155" s="276"/>
      <c r="DO155" s="277"/>
      <c r="DP155" s="281"/>
      <c r="DQ155" s="225"/>
      <c r="DR155" s="225"/>
      <c r="DS155" s="226"/>
      <c r="DT155" s="164"/>
      <c r="DU155" s="164"/>
      <c r="EA155" s="164"/>
      <c r="EB155" s="164"/>
    </row>
    <row r="156" spans="1:132" hidden="1">
      <c r="A156" s="654"/>
      <c r="B156" s="130" t="s">
        <v>94</v>
      </c>
      <c r="C156" s="130"/>
      <c r="D156" s="130"/>
      <c r="E156" s="130"/>
      <c r="F156" s="24"/>
      <c r="G156" s="24"/>
      <c r="H156" s="24"/>
      <c r="I156" s="24"/>
      <c r="J156" s="24"/>
      <c r="K156" s="24"/>
      <c r="L156" s="24"/>
      <c r="M156" s="24"/>
      <c r="N156" s="24"/>
      <c r="O156" s="24"/>
      <c r="P156" s="24"/>
      <c r="Q156" s="24"/>
      <c r="R156" s="24"/>
      <c r="S156" s="24"/>
      <c r="T156" s="24"/>
      <c r="U156" s="24"/>
      <c r="V156" s="24"/>
      <c r="BB156" s="130"/>
      <c r="BC156" s="24"/>
      <c r="BD156" s="24"/>
      <c r="BE156" s="24"/>
      <c r="BF156" s="24"/>
      <c r="BS156" s="24"/>
      <c r="BT156" s="24"/>
      <c r="BU156" s="24"/>
      <c r="BV156" s="24"/>
      <c r="BW156" s="24"/>
      <c r="BX156" s="24"/>
      <c r="BY156" s="24"/>
      <c r="BZ156" s="24"/>
      <c r="CA156" s="24"/>
      <c r="CB156" s="24"/>
      <c r="CC156" s="24"/>
      <c r="CK156" s="164"/>
      <c r="CL156" s="297"/>
      <c r="CM156" s="24"/>
      <c r="CN156" s="24"/>
      <c r="CO156" s="185">
        <v>4</v>
      </c>
      <c r="CP156" s="185">
        <v>5</v>
      </c>
      <c r="CQ156" s="24"/>
      <c r="CR156" s="24"/>
      <c r="CS156" s="24"/>
      <c r="CT156" s="133"/>
      <c r="CU156" s="133"/>
      <c r="CV156" s="133"/>
      <c r="CW156" s="133"/>
      <c r="CX156" s="133"/>
      <c r="CY156" s="133"/>
      <c r="CZ156" s="133"/>
      <c r="DA156" s="133"/>
      <c r="DB156" s="133"/>
      <c r="DK156" s="277"/>
      <c r="DL156" s="276"/>
      <c r="DM156" s="276"/>
      <c r="DN156" s="276"/>
      <c r="DO156" s="277"/>
      <c r="DP156" s="281"/>
      <c r="DQ156" s="225"/>
      <c r="DR156" s="225"/>
      <c r="DS156" s="226"/>
      <c r="DT156" s="164"/>
      <c r="DU156" s="164"/>
      <c r="EA156" s="164"/>
      <c r="EB156" s="164"/>
    </row>
    <row r="157" spans="1:132" hidden="1">
      <c r="A157" s="654"/>
      <c r="B157" s="130" t="s">
        <v>96</v>
      </c>
      <c r="C157" s="130"/>
      <c r="D157" s="130"/>
      <c r="E157" s="130"/>
      <c r="F157" s="24"/>
      <c r="G157" s="24"/>
      <c r="H157" s="24"/>
      <c r="I157" s="24"/>
      <c r="J157" s="24"/>
      <c r="K157" s="24"/>
      <c r="L157" s="24"/>
      <c r="M157" s="24"/>
      <c r="N157" s="24"/>
      <c r="O157" s="24"/>
      <c r="P157" s="24"/>
      <c r="Q157" s="24"/>
      <c r="R157" s="24"/>
      <c r="S157" s="24"/>
      <c r="T157" s="24"/>
      <c r="U157" s="24"/>
      <c r="V157" s="24"/>
      <c r="BB157" s="130"/>
      <c r="BC157" s="24"/>
      <c r="BD157" s="24"/>
      <c r="BE157" s="24"/>
      <c r="BF157" s="24"/>
      <c r="BS157" s="24"/>
      <c r="BT157" s="24"/>
      <c r="BU157" s="24"/>
      <c r="BV157" s="24"/>
      <c r="BW157" s="24"/>
      <c r="BX157" s="24"/>
      <c r="BY157" s="24"/>
      <c r="BZ157" s="24"/>
      <c r="CA157" s="24"/>
      <c r="CB157" s="24"/>
      <c r="CC157" s="24"/>
      <c r="CK157" s="164"/>
      <c r="CL157" s="297"/>
      <c r="CM157" s="24"/>
      <c r="CN157" s="24"/>
      <c r="CO157" s="24"/>
      <c r="CP157" s="24"/>
      <c r="CQ157" s="185">
        <v>6</v>
      </c>
      <c r="CR157" s="24"/>
      <c r="CS157" s="24"/>
      <c r="CT157" s="133"/>
      <c r="CU157" s="133"/>
      <c r="CV157" s="133"/>
      <c r="CW157" s="133"/>
      <c r="CX157" s="133"/>
      <c r="CY157" s="133"/>
      <c r="CZ157" s="133"/>
      <c r="DA157" s="133"/>
      <c r="DB157" s="133"/>
      <c r="DK157" s="277"/>
      <c r="DL157" s="276"/>
      <c r="DM157" s="276"/>
      <c r="DN157" s="276"/>
      <c r="DO157" s="277"/>
      <c r="DP157" s="281"/>
      <c r="DQ157" s="225"/>
      <c r="DR157" s="225"/>
      <c r="DS157" s="226"/>
      <c r="DT157" s="164"/>
      <c r="DU157" s="164"/>
      <c r="EA157" s="164"/>
      <c r="EB157" s="164"/>
    </row>
    <row r="158" spans="1:132" hidden="1">
      <c r="A158" s="654"/>
      <c r="B158" s="130" t="s">
        <v>95</v>
      </c>
      <c r="C158" s="130"/>
      <c r="D158" s="130"/>
      <c r="E158" s="130"/>
      <c r="F158" s="24"/>
      <c r="G158" s="24"/>
      <c r="H158" s="24"/>
      <c r="I158" s="24"/>
      <c r="J158" s="24"/>
      <c r="K158" s="24"/>
      <c r="L158" s="24"/>
      <c r="M158" s="24"/>
      <c r="N158" s="24"/>
      <c r="O158" s="24"/>
      <c r="P158" s="24"/>
      <c r="Q158" s="24"/>
      <c r="R158" s="24"/>
      <c r="S158" s="24"/>
      <c r="T158" s="24"/>
      <c r="U158" s="24"/>
      <c r="V158" s="24"/>
      <c r="BB158" s="130"/>
      <c r="BC158" s="24"/>
      <c r="BD158" s="24"/>
      <c r="BE158" s="24"/>
      <c r="BF158" s="24"/>
      <c r="BS158" s="24"/>
      <c r="BT158" s="24"/>
      <c r="BU158" s="24"/>
      <c r="BV158" s="24"/>
      <c r="BW158" s="24"/>
      <c r="BX158" s="24"/>
      <c r="BY158" s="24"/>
      <c r="BZ158" s="24"/>
      <c r="CA158" s="24"/>
      <c r="CB158" s="24"/>
      <c r="CC158" s="24"/>
      <c r="CK158" s="164"/>
      <c r="CL158" s="297"/>
      <c r="CM158" s="24"/>
      <c r="CN158" s="24"/>
      <c r="CO158" s="24"/>
      <c r="CP158" s="24"/>
      <c r="CQ158" s="24"/>
      <c r="CR158" s="185">
        <v>7</v>
      </c>
      <c r="CS158" s="185">
        <v>8</v>
      </c>
      <c r="CT158" s="133"/>
      <c r="CU158" s="133"/>
      <c r="CV158" s="133"/>
      <c r="CW158" s="133"/>
      <c r="CX158" s="133"/>
      <c r="CY158" s="133"/>
      <c r="CZ158" s="133"/>
      <c r="DA158" s="133"/>
      <c r="DB158" s="133"/>
      <c r="DK158" s="277"/>
      <c r="DL158" s="276"/>
      <c r="DM158" s="276"/>
      <c r="DN158" s="276"/>
      <c r="DO158" s="277"/>
      <c r="DP158" s="281"/>
      <c r="DQ158" s="225"/>
      <c r="DR158" s="225"/>
      <c r="DS158" s="226"/>
      <c r="DT158" s="164"/>
      <c r="DU158" s="164"/>
      <c r="EA158" s="164"/>
      <c r="EB158" s="164"/>
    </row>
    <row r="159" spans="1:132" hidden="1">
      <c r="A159" s="654"/>
      <c r="B159" s="130"/>
      <c r="C159" s="130"/>
      <c r="D159" s="130"/>
      <c r="E159" s="130"/>
      <c r="F159" s="24"/>
      <c r="G159" s="24"/>
      <c r="H159" s="24"/>
      <c r="I159" s="24"/>
      <c r="J159" s="24"/>
      <c r="K159" s="24"/>
      <c r="L159" s="24"/>
      <c r="M159" s="24"/>
      <c r="N159" s="24"/>
      <c r="O159" s="24"/>
      <c r="P159" s="24"/>
      <c r="Q159" s="24"/>
      <c r="R159" s="24"/>
      <c r="S159" s="24"/>
      <c r="T159" s="24"/>
      <c r="U159" s="24"/>
      <c r="V159" s="24"/>
      <c r="BB159" s="130"/>
      <c r="BC159" s="24"/>
      <c r="BD159" s="24"/>
      <c r="BE159" s="24"/>
      <c r="BF159" s="24"/>
      <c r="BS159" s="24"/>
      <c r="BT159" s="24"/>
      <c r="BU159" s="24"/>
      <c r="BV159" s="24"/>
      <c r="BW159" s="24"/>
      <c r="BX159" s="24"/>
      <c r="BY159" s="24"/>
      <c r="BZ159" s="24"/>
      <c r="CA159" s="24"/>
      <c r="CB159" s="24"/>
      <c r="CC159" s="24"/>
      <c r="CE159" s="24"/>
      <c r="CF159" s="24"/>
      <c r="CG159" s="24"/>
      <c r="CH159" s="24"/>
      <c r="CI159" s="24"/>
      <c r="CJ159" s="24"/>
      <c r="CK159" s="169"/>
      <c r="CL159" s="300"/>
      <c r="CM159" s="24"/>
      <c r="CN159" s="24"/>
      <c r="CO159" s="24"/>
      <c r="CP159" s="133"/>
      <c r="CQ159" s="24"/>
      <c r="CR159" s="133"/>
      <c r="CS159" s="133"/>
      <c r="CT159" s="133"/>
      <c r="CU159" s="133"/>
      <c r="CV159" s="133"/>
      <c r="CW159" s="133"/>
      <c r="CX159" s="133"/>
      <c r="CY159" s="133"/>
      <c r="CZ159" s="133"/>
      <c r="DA159" s="133"/>
      <c r="DB159" s="133"/>
      <c r="DK159" s="277"/>
      <c r="DL159" s="276"/>
      <c r="DM159" s="276"/>
      <c r="DN159" s="276"/>
      <c r="DO159" s="277"/>
      <c r="DP159" s="281"/>
      <c r="DQ159" s="225"/>
      <c r="DR159" s="225"/>
      <c r="DS159" s="226"/>
      <c r="DT159" s="164"/>
      <c r="DU159" s="164"/>
      <c r="EA159" s="164"/>
      <c r="EB159" s="164"/>
    </row>
    <row r="160" spans="1:132" hidden="1">
      <c r="A160" s="654"/>
      <c r="B160" s="130" t="s">
        <v>82</v>
      </c>
      <c r="C160" s="130"/>
      <c r="D160" s="130"/>
      <c r="E160" s="130"/>
      <c r="F160" s="24"/>
      <c r="G160" s="24"/>
      <c r="H160" s="24"/>
      <c r="I160" s="24"/>
      <c r="J160" s="24"/>
      <c r="K160" s="24"/>
      <c r="L160" s="24"/>
      <c r="M160" s="24"/>
      <c r="N160" s="24"/>
      <c r="O160" s="24"/>
      <c r="P160" s="24"/>
      <c r="Q160" s="24"/>
      <c r="R160" s="24"/>
      <c r="S160" s="24"/>
      <c r="T160" s="24"/>
      <c r="U160" s="24"/>
      <c r="V160" s="24"/>
      <c r="BB160" s="130"/>
      <c r="BC160" s="24"/>
      <c r="BD160" s="24"/>
      <c r="BE160" s="24"/>
      <c r="BF160" s="24"/>
      <c r="BS160" s="24"/>
      <c r="BT160" s="24"/>
      <c r="BU160" s="24"/>
      <c r="BV160" s="24"/>
      <c r="BW160" s="24"/>
      <c r="BX160" s="24"/>
      <c r="BY160" s="24"/>
      <c r="CF160" s="24"/>
      <c r="CG160" s="24"/>
      <c r="CK160" s="164"/>
      <c r="CL160" s="300"/>
      <c r="CM160" s="24"/>
      <c r="CN160" s="185">
        <v>1</v>
      </c>
      <c r="CO160" s="185">
        <v>2</v>
      </c>
      <c r="CP160" s="185">
        <v>3</v>
      </c>
      <c r="CQ160" s="185">
        <v>4</v>
      </c>
      <c r="CR160" s="133"/>
      <c r="CS160" s="133"/>
      <c r="CT160" s="133"/>
      <c r="CU160" s="133"/>
      <c r="CV160" s="133"/>
      <c r="CW160" s="133"/>
      <c r="CX160" s="133"/>
      <c r="CY160" s="133"/>
      <c r="CZ160" s="133"/>
      <c r="DA160" s="133"/>
      <c r="DB160" s="133"/>
      <c r="DK160" s="277"/>
      <c r="DL160" s="276"/>
      <c r="DM160" s="276"/>
      <c r="DN160" s="276"/>
      <c r="DO160" s="277"/>
      <c r="DP160" s="281"/>
      <c r="DQ160" s="225"/>
      <c r="DR160" s="225"/>
      <c r="DS160" s="226"/>
      <c r="DT160" s="164"/>
      <c r="DU160" s="164"/>
      <c r="EA160" s="164"/>
      <c r="EB160" s="164"/>
    </row>
    <row r="161" spans="1:132" hidden="1">
      <c r="A161" s="654"/>
      <c r="B161" s="130" t="s">
        <v>97</v>
      </c>
      <c r="C161" s="130"/>
      <c r="D161" s="130"/>
      <c r="E161" s="130"/>
      <c r="F161" s="24"/>
      <c r="G161" s="24"/>
      <c r="H161" s="24"/>
      <c r="I161" s="24"/>
      <c r="J161" s="24"/>
      <c r="K161" s="24"/>
      <c r="L161" s="24"/>
      <c r="M161" s="24"/>
      <c r="N161" s="24"/>
      <c r="O161" s="24"/>
      <c r="P161" s="24"/>
      <c r="Q161" s="24"/>
      <c r="R161" s="24"/>
      <c r="S161" s="24"/>
      <c r="T161" s="24"/>
      <c r="U161" s="24"/>
      <c r="V161" s="24"/>
      <c r="BB161" s="130"/>
      <c r="BC161" s="24"/>
      <c r="BD161" s="24"/>
      <c r="BE161" s="24"/>
      <c r="BF161" s="24"/>
      <c r="BS161" s="24"/>
      <c r="BT161" s="24"/>
      <c r="BU161" s="24"/>
      <c r="BV161" s="24"/>
      <c r="BW161" s="24"/>
      <c r="BX161" s="24"/>
      <c r="BY161" s="24"/>
      <c r="CF161" s="24"/>
      <c r="CG161" s="24"/>
      <c r="CK161" s="164"/>
      <c r="CL161" s="300"/>
      <c r="CM161" s="24"/>
      <c r="CN161" s="185">
        <v>1</v>
      </c>
      <c r="CO161" s="185">
        <v>2</v>
      </c>
      <c r="CP161" s="24"/>
      <c r="CQ161" s="24"/>
      <c r="CR161" s="133"/>
      <c r="CS161" s="133"/>
      <c r="CT161" s="133"/>
      <c r="CU161" s="133"/>
      <c r="CV161" s="133"/>
      <c r="CW161" s="133"/>
      <c r="CX161" s="133"/>
      <c r="CY161" s="133"/>
      <c r="CZ161" s="133"/>
      <c r="DA161" s="133"/>
      <c r="DB161" s="133"/>
      <c r="DK161" s="277"/>
      <c r="DL161" s="276"/>
      <c r="DM161" s="276"/>
      <c r="DN161" s="276"/>
      <c r="DO161" s="277"/>
      <c r="DP161" s="281"/>
      <c r="DQ161" s="225"/>
      <c r="DR161" s="225"/>
      <c r="DS161" s="226"/>
      <c r="DT161" s="164"/>
      <c r="DU161" s="164"/>
      <c r="EA161" s="164"/>
      <c r="EB161" s="164"/>
    </row>
    <row r="162" spans="1:132" hidden="1">
      <c r="A162" s="654"/>
      <c r="B162" s="130" t="s">
        <v>96</v>
      </c>
      <c r="C162" s="130"/>
      <c r="D162" s="130"/>
      <c r="E162" s="130"/>
      <c r="F162" s="24"/>
      <c r="G162" s="24"/>
      <c r="H162" s="24"/>
      <c r="I162" s="24"/>
      <c r="J162" s="24"/>
      <c r="K162" s="24"/>
      <c r="L162" s="24"/>
      <c r="M162" s="24"/>
      <c r="N162" s="24"/>
      <c r="O162" s="24"/>
      <c r="P162" s="24"/>
      <c r="Q162" s="24"/>
      <c r="R162" s="24"/>
      <c r="S162" s="24"/>
      <c r="T162" s="24"/>
      <c r="U162" s="24"/>
      <c r="V162" s="24"/>
      <c r="BB162" s="130"/>
      <c r="BC162" s="24"/>
      <c r="BD162" s="24"/>
      <c r="BE162" s="24"/>
      <c r="BF162" s="24"/>
      <c r="BS162" s="24"/>
      <c r="BT162" s="24"/>
      <c r="BU162" s="24"/>
      <c r="BV162" s="24"/>
      <c r="BW162" s="24"/>
      <c r="BX162" s="24"/>
      <c r="BY162" s="24"/>
      <c r="CF162" s="24"/>
      <c r="CG162" s="24"/>
      <c r="CK162" s="164"/>
      <c r="CL162" s="300"/>
      <c r="CM162" s="24"/>
      <c r="CN162" s="24"/>
      <c r="CO162" s="24"/>
      <c r="CP162" s="185">
        <v>3</v>
      </c>
      <c r="CQ162" s="24"/>
      <c r="CR162" s="133"/>
      <c r="CS162" s="133"/>
      <c r="CT162" s="133"/>
      <c r="CU162" s="133"/>
      <c r="CV162" s="133"/>
      <c r="CW162" s="133"/>
      <c r="CX162" s="133"/>
      <c r="CY162" s="133"/>
      <c r="CZ162" s="133"/>
      <c r="DA162" s="133"/>
      <c r="DB162" s="133"/>
      <c r="DK162" s="277"/>
      <c r="DL162" s="276"/>
      <c r="DM162" s="276"/>
      <c r="DN162" s="276"/>
      <c r="DO162" s="277"/>
      <c r="DP162" s="281"/>
      <c r="DQ162" s="225"/>
      <c r="DR162" s="225"/>
      <c r="DS162" s="226"/>
      <c r="DT162" s="164"/>
      <c r="DU162" s="164"/>
      <c r="EA162" s="164"/>
      <c r="EB162" s="164"/>
    </row>
    <row r="163" spans="1:132" hidden="1">
      <c r="A163" s="654"/>
      <c r="B163" s="130" t="s">
        <v>98</v>
      </c>
      <c r="C163" s="130"/>
      <c r="D163" s="130"/>
      <c r="E163" s="130"/>
      <c r="F163" s="24"/>
      <c r="G163" s="24"/>
      <c r="H163" s="24"/>
      <c r="I163" s="24"/>
      <c r="J163" s="24"/>
      <c r="K163" s="24"/>
      <c r="L163" s="24"/>
      <c r="M163" s="24"/>
      <c r="N163" s="24"/>
      <c r="O163" s="24"/>
      <c r="P163" s="24"/>
      <c r="Q163" s="24"/>
      <c r="R163" s="24"/>
      <c r="S163" s="24"/>
      <c r="T163" s="24"/>
      <c r="U163" s="24"/>
      <c r="V163" s="24"/>
      <c r="BB163" s="130"/>
      <c r="BC163" s="24"/>
      <c r="BD163" s="24"/>
      <c r="BE163" s="24"/>
      <c r="BF163" s="24"/>
      <c r="BS163" s="24"/>
      <c r="BT163" s="24"/>
      <c r="BU163" s="24"/>
      <c r="BV163" s="24"/>
      <c r="BW163" s="24"/>
      <c r="BX163" s="24"/>
      <c r="BY163" s="24"/>
      <c r="CF163" s="24"/>
      <c r="CG163" s="24"/>
      <c r="CK163" s="164"/>
      <c r="CL163" s="300"/>
      <c r="CM163" s="24"/>
      <c r="CN163" s="24"/>
      <c r="CO163" s="24"/>
      <c r="CP163" s="24"/>
      <c r="CQ163" s="185">
        <v>4</v>
      </c>
      <c r="CR163" s="133"/>
      <c r="CS163" s="133"/>
      <c r="CT163" s="133"/>
      <c r="CU163" s="133"/>
      <c r="CV163" s="133"/>
      <c r="CW163" s="133"/>
      <c r="CX163" s="133"/>
      <c r="CY163" s="133"/>
      <c r="CZ163" s="133"/>
      <c r="DA163" s="133"/>
      <c r="DB163" s="133"/>
      <c r="DK163" s="277"/>
      <c r="DL163" s="276"/>
      <c r="DM163" s="276"/>
      <c r="DN163" s="276"/>
      <c r="DO163" s="277"/>
      <c r="DP163" s="281"/>
      <c r="DQ163" s="225"/>
      <c r="DR163" s="225"/>
      <c r="DS163" s="226"/>
      <c r="DT163" s="164"/>
      <c r="DU163" s="164"/>
      <c r="EA163" s="164"/>
      <c r="EB163" s="164"/>
    </row>
    <row r="164" spans="1:132" hidden="1">
      <c r="A164" s="654"/>
      <c r="B164" s="130"/>
      <c r="C164" s="130"/>
      <c r="D164" s="130"/>
      <c r="E164" s="130"/>
      <c r="F164" s="24"/>
      <c r="G164" s="24"/>
      <c r="H164" s="24"/>
      <c r="I164" s="24"/>
      <c r="J164" s="24"/>
      <c r="K164" s="24"/>
      <c r="L164" s="24"/>
      <c r="M164" s="24"/>
      <c r="N164" s="24"/>
      <c r="O164" s="24"/>
      <c r="P164" s="24"/>
      <c r="Q164" s="24"/>
      <c r="R164" s="24"/>
      <c r="S164" s="24"/>
      <c r="T164" s="24"/>
      <c r="U164" s="24"/>
      <c r="V164" s="24"/>
      <c r="BB164" s="130"/>
      <c r="BC164" s="24"/>
      <c r="BD164" s="24"/>
      <c r="BE164" s="24"/>
      <c r="BF164" s="24"/>
      <c r="BS164" s="24"/>
      <c r="BT164" s="24"/>
      <c r="BU164" s="24"/>
      <c r="BV164" s="24"/>
      <c r="BW164" s="24"/>
      <c r="BX164" s="24"/>
      <c r="BY164" s="24"/>
      <c r="CB164" s="24"/>
      <c r="CC164" s="24"/>
      <c r="CD164" s="24"/>
      <c r="CE164" s="24"/>
      <c r="CF164" s="24"/>
      <c r="CG164" s="24"/>
      <c r="CK164" s="164"/>
      <c r="CL164" s="300"/>
      <c r="CM164" s="24"/>
      <c r="CN164" s="24"/>
      <c r="CO164" s="24"/>
      <c r="CP164" s="133"/>
      <c r="CQ164" s="24"/>
      <c r="CR164" s="133"/>
      <c r="CS164" s="133"/>
      <c r="CT164" s="133"/>
      <c r="CU164" s="133"/>
      <c r="CV164" s="133"/>
      <c r="CW164" s="133"/>
      <c r="CX164" s="133"/>
      <c r="CY164" s="133"/>
      <c r="CZ164" s="133"/>
      <c r="DA164" s="133"/>
      <c r="DB164" s="133"/>
      <c r="DK164" s="277"/>
      <c r="DL164" s="276"/>
      <c r="DM164" s="276"/>
      <c r="DN164" s="276"/>
      <c r="DO164" s="277"/>
      <c r="DP164" s="281"/>
      <c r="DQ164" s="225"/>
      <c r="DR164" s="225"/>
      <c r="DS164" s="226"/>
      <c r="DT164" s="164"/>
      <c r="DU164" s="164"/>
      <c r="EA164" s="164"/>
      <c r="EB164" s="164"/>
    </row>
    <row r="165" spans="1:132" hidden="1">
      <c r="A165" s="654"/>
      <c r="B165" s="130" t="s">
        <v>83</v>
      </c>
      <c r="C165" s="130"/>
      <c r="D165" s="130"/>
      <c r="E165" s="130"/>
      <c r="F165" s="24"/>
      <c r="G165" s="24"/>
      <c r="H165" s="24"/>
      <c r="I165" s="24"/>
      <c r="J165" s="24"/>
      <c r="K165" s="24"/>
      <c r="L165" s="24"/>
      <c r="M165" s="24"/>
      <c r="N165" s="24"/>
      <c r="O165" s="24"/>
      <c r="P165" s="24"/>
      <c r="Q165" s="24"/>
      <c r="R165" s="24"/>
      <c r="S165" s="24"/>
      <c r="T165" s="24"/>
      <c r="U165" s="24"/>
      <c r="V165" s="24"/>
      <c r="BB165" s="130"/>
      <c r="BC165" s="24"/>
      <c r="BD165" s="24"/>
      <c r="BE165" s="24"/>
      <c r="BF165" s="24"/>
      <c r="BS165" s="24"/>
      <c r="BT165" s="24"/>
      <c r="BU165" s="24"/>
      <c r="BV165" s="24"/>
      <c r="BW165" s="24"/>
      <c r="BX165" s="24"/>
      <c r="BY165" s="24"/>
      <c r="CB165" s="24"/>
      <c r="CC165" s="24"/>
      <c r="CD165" s="24"/>
      <c r="CE165" s="24"/>
      <c r="CK165" s="164"/>
      <c r="CL165" s="297"/>
      <c r="CM165" s="133"/>
      <c r="CN165" s="133"/>
      <c r="CO165" s="133"/>
      <c r="CP165" s="133"/>
      <c r="CQ165" s="24"/>
      <c r="CR165" s="185">
        <v>1</v>
      </c>
      <c r="CS165" s="185">
        <v>2</v>
      </c>
      <c r="CT165" s="185">
        <v>3</v>
      </c>
      <c r="CU165" s="185">
        <v>4</v>
      </c>
      <c r="CV165" s="133"/>
      <c r="CW165" s="133"/>
      <c r="CX165" s="133"/>
      <c r="CY165" s="133"/>
      <c r="CZ165" s="133"/>
      <c r="DA165" s="133"/>
      <c r="DB165" s="133"/>
      <c r="DK165" s="277"/>
      <c r="DL165" s="276"/>
      <c r="DM165" s="276"/>
      <c r="DN165" s="276"/>
      <c r="DO165" s="277"/>
      <c r="DP165" s="281"/>
      <c r="DQ165" s="225"/>
      <c r="DR165" s="225"/>
      <c r="DS165" s="226"/>
      <c r="DT165" s="164"/>
      <c r="DU165" s="164"/>
      <c r="EA165" s="164"/>
      <c r="EB165" s="164"/>
    </row>
    <row r="166" spans="1:132" hidden="1">
      <c r="A166" s="654"/>
      <c r="B166" s="130" t="s">
        <v>99</v>
      </c>
      <c r="C166" s="130"/>
      <c r="D166" s="130"/>
      <c r="E166" s="130"/>
      <c r="F166" s="24"/>
      <c r="G166" s="24"/>
      <c r="H166" s="24"/>
      <c r="I166" s="24"/>
      <c r="J166" s="24"/>
      <c r="K166" s="24"/>
      <c r="L166" s="24"/>
      <c r="M166" s="24"/>
      <c r="N166" s="24"/>
      <c r="O166" s="24"/>
      <c r="P166" s="24"/>
      <c r="Q166" s="24"/>
      <c r="R166" s="24"/>
      <c r="S166" s="24"/>
      <c r="T166" s="24"/>
      <c r="U166" s="24"/>
      <c r="V166" s="24"/>
      <c r="BB166" s="130"/>
      <c r="BC166" s="24"/>
      <c r="BD166" s="24"/>
      <c r="BE166" s="24"/>
      <c r="BF166" s="24"/>
      <c r="BS166" s="24"/>
      <c r="BT166" s="24"/>
      <c r="BU166" s="24"/>
      <c r="BV166" s="24"/>
      <c r="BW166" s="24"/>
      <c r="BX166" s="24"/>
      <c r="BY166" s="24"/>
      <c r="CB166" s="24"/>
      <c r="CC166" s="24"/>
      <c r="CD166" s="24"/>
      <c r="CE166" s="24"/>
      <c r="CF166" s="24"/>
      <c r="CG166" s="24"/>
      <c r="CH166" s="24"/>
      <c r="CI166" s="24"/>
      <c r="CJ166" s="24"/>
      <c r="CK166" s="169"/>
      <c r="CL166" s="300"/>
      <c r="CM166" s="133"/>
      <c r="CN166" s="133"/>
      <c r="CO166" s="133"/>
      <c r="CP166" s="133"/>
      <c r="CQ166" s="24"/>
      <c r="CR166" s="133"/>
      <c r="CS166" s="133"/>
      <c r="CT166" s="133"/>
      <c r="CU166" s="133"/>
      <c r="CV166" s="198"/>
      <c r="CW166" s="133"/>
      <c r="CX166" s="133"/>
      <c r="CY166" s="133"/>
      <c r="CZ166" s="133"/>
      <c r="DA166" s="133"/>
      <c r="DB166" s="133"/>
      <c r="DK166" s="277"/>
      <c r="DL166" s="276"/>
      <c r="DM166" s="276"/>
      <c r="DN166" s="276"/>
      <c r="DO166" s="277"/>
      <c r="DP166" s="281"/>
      <c r="DQ166" s="225"/>
      <c r="DR166" s="225"/>
      <c r="DS166" s="226"/>
      <c r="DT166" s="164"/>
      <c r="DU166" s="164"/>
      <c r="EA166" s="164"/>
      <c r="EB166" s="164"/>
    </row>
    <row r="167" spans="1:132" hidden="1">
      <c r="A167" s="654"/>
      <c r="B167" s="130"/>
      <c r="C167" s="130"/>
      <c r="D167" s="130"/>
      <c r="E167" s="130"/>
      <c r="F167" s="24"/>
      <c r="G167" s="24"/>
      <c r="H167" s="24"/>
      <c r="I167" s="24"/>
      <c r="J167" s="24"/>
      <c r="K167" s="24"/>
      <c r="L167" s="24"/>
      <c r="M167" s="24"/>
      <c r="N167" s="24"/>
      <c r="O167" s="24"/>
      <c r="P167" s="24"/>
      <c r="Q167" s="24"/>
      <c r="R167" s="24"/>
      <c r="S167" s="24"/>
      <c r="T167" s="24"/>
      <c r="U167" s="24"/>
      <c r="V167" s="24"/>
      <c r="BB167" s="130"/>
      <c r="BC167" s="24"/>
      <c r="BD167" s="24"/>
      <c r="BE167" s="24"/>
      <c r="BF167" s="24"/>
      <c r="BS167" s="24"/>
      <c r="BT167" s="24"/>
      <c r="BU167" s="24"/>
      <c r="BV167" s="24"/>
      <c r="BW167" s="24"/>
      <c r="BX167" s="24"/>
      <c r="BY167" s="24"/>
      <c r="BZ167" s="24"/>
      <c r="CA167" s="24"/>
      <c r="CB167" s="24"/>
      <c r="CC167" s="24"/>
      <c r="CK167" s="164"/>
      <c r="CL167" s="297"/>
      <c r="CM167" s="133"/>
      <c r="CN167" s="133"/>
      <c r="CO167" s="133"/>
      <c r="CP167" s="133"/>
      <c r="CQ167" s="24"/>
      <c r="CR167" s="133"/>
      <c r="CS167" s="133"/>
      <c r="CT167" s="133"/>
      <c r="CU167" s="133"/>
      <c r="CV167" s="133"/>
      <c r="CW167" s="133"/>
      <c r="CX167" s="133"/>
      <c r="CY167" s="133"/>
      <c r="CZ167" s="133"/>
      <c r="DA167" s="133"/>
      <c r="DB167" s="133"/>
      <c r="DK167" s="277"/>
      <c r="DL167" s="276"/>
      <c r="DM167" s="276"/>
      <c r="DN167" s="276"/>
      <c r="DO167" s="277"/>
      <c r="DP167" s="281"/>
      <c r="DQ167" s="225"/>
      <c r="DR167" s="225"/>
      <c r="DS167" s="226"/>
      <c r="DT167" s="164"/>
      <c r="DU167" s="164"/>
      <c r="EA167" s="164"/>
      <c r="EB167" s="164"/>
    </row>
    <row r="168" spans="1:132" hidden="1">
      <c r="A168" s="654"/>
      <c r="B168" s="130" t="s">
        <v>72</v>
      </c>
      <c r="C168" s="130"/>
      <c r="D168" s="130"/>
      <c r="E168" s="130"/>
      <c r="F168" s="24"/>
      <c r="G168" s="24"/>
      <c r="H168" s="24"/>
      <c r="I168" s="24"/>
      <c r="J168" s="24"/>
      <c r="K168" s="24"/>
      <c r="L168" s="24"/>
      <c r="M168" s="24"/>
      <c r="N168" s="24"/>
      <c r="O168" s="24"/>
      <c r="P168" s="24"/>
      <c r="Q168" s="24"/>
      <c r="R168" s="24"/>
      <c r="S168" s="24"/>
      <c r="T168" s="24"/>
      <c r="U168" s="24"/>
      <c r="V168" s="24"/>
      <c r="BB168" s="130"/>
      <c r="BC168" s="24"/>
      <c r="BD168" s="24"/>
      <c r="BE168" s="24"/>
      <c r="BF168" s="24"/>
      <c r="BS168" s="24"/>
      <c r="BT168" s="24"/>
      <c r="BU168" s="24"/>
      <c r="BV168" s="24"/>
      <c r="BW168" s="24"/>
      <c r="BX168" s="24"/>
      <c r="BY168" s="24"/>
      <c r="BZ168" s="24"/>
      <c r="CA168" s="24"/>
      <c r="CB168" s="24"/>
      <c r="CC168" s="24"/>
      <c r="CD168" s="24"/>
      <c r="CE168" s="24"/>
      <c r="CF168" s="24"/>
      <c r="CG168" s="24"/>
      <c r="CH168" s="24"/>
      <c r="CI168" s="24"/>
      <c r="CJ168" s="24"/>
      <c r="CK168" s="169"/>
      <c r="CL168" s="297"/>
      <c r="CM168" s="24"/>
      <c r="CN168" s="133"/>
      <c r="CO168" s="24"/>
      <c r="CP168" s="24"/>
      <c r="CQ168" s="24"/>
      <c r="CR168" s="24"/>
      <c r="CS168" s="133"/>
      <c r="CT168" s="133"/>
      <c r="CU168" s="133"/>
      <c r="CV168" s="133"/>
      <c r="CW168" s="24"/>
      <c r="CX168" s="133"/>
      <c r="CY168" s="133"/>
      <c r="CZ168" s="133"/>
      <c r="DA168" s="305" t="s">
        <v>185</v>
      </c>
      <c r="DB168" s="133"/>
      <c r="DK168" s="277"/>
      <c r="DL168" s="276"/>
      <c r="DM168" s="276"/>
      <c r="DN168" s="276"/>
      <c r="DO168" s="277"/>
      <c r="DP168" s="281"/>
      <c r="DQ168" s="225"/>
      <c r="DR168" s="225"/>
      <c r="DS168" s="226"/>
      <c r="DT168" s="164"/>
      <c r="DU168" s="164"/>
      <c r="EA168" s="164"/>
      <c r="EB168" s="164"/>
    </row>
    <row r="169" spans="1:132" hidden="1">
      <c r="A169" s="654"/>
      <c r="B169" s="130"/>
      <c r="C169" s="130"/>
      <c r="D169" s="130"/>
      <c r="E169" s="130"/>
      <c r="F169" s="24"/>
      <c r="G169" s="24"/>
      <c r="H169" s="24"/>
      <c r="I169" s="24"/>
      <c r="J169" s="24"/>
      <c r="K169" s="24"/>
      <c r="L169" s="24"/>
      <c r="M169" s="24"/>
      <c r="N169" s="24"/>
      <c r="O169" s="24"/>
      <c r="P169" s="24"/>
      <c r="Q169" s="24"/>
      <c r="R169" s="24"/>
      <c r="S169" s="24"/>
      <c r="T169" s="24"/>
      <c r="U169" s="24"/>
      <c r="V169" s="24"/>
      <c r="BB169" s="130"/>
      <c r="BC169" s="24"/>
      <c r="BD169" s="24"/>
      <c r="BE169" s="24"/>
      <c r="BF169" s="24"/>
      <c r="BS169" s="24"/>
      <c r="BT169" s="24"/>
      <c r="BU169" s="24"/>
      <c r="BV169" s="24"/>
      <c r="BW169" s="24"/>
      <c r="BX169" s="24"/>
      <c r="BY169" s="24"/>
      <c r="BZ169" s="24"/>
      <c r="CA169" s="24"/>
      <c r="CB169" s="24"/>
      <c r="CC169" s="24"/>
      <c r="CD169" s="24"/>
      <c r="CE169" s="24"/>
      <c r="CF169" s="24"/>
      <c r="CG169" s="24"/>
      <c r="CH169" s="24"/>
      <c r="CI169" s="24"/>
      <c r="CJ169" s="24"/>
      <c r="CK169" s="169"/>
      <c r="CL169" s="297"/>
      <c r="CM169" s="24"/>
      <c r="CN169" s="133"/>
      <c r="CO169" s="24"/>
      <c r="CP169" s="24"/>
      <c r="CQ169" s="24"/>
      <c r="CR169" s="24"/>
      <c r="CS169" s="133"/>
      <c r="CT169" s="133"/>
      <c r="CU169" s="133"/>
      <c r="CV169" s="133"/>
      <c r="CW169" s="24"/>
      <c r="CX169" s="133"/>
      <c r="CY169" s="133"/>
      <c r="CZ169" s="133"/>
      <c r="DA169" s="133"/>
      <c r="DB169" s="133"/>
      <c r="DK169" s="277"/>
      <c r="DL169" s="276"/>
      <c r="DM169" s="276"/>
      <c r="DN169" s="276"/>
      <c r="DO169" s="277"/>
      <c r="DP169" s="281"/>
      <c r="DQ169" s="225"/>
      <c r="DR169" s="225"/>
      <c r="DS169" s="226"/>
      <c r="DT169" s="164"/>
      <c r="DU169" s="164"/>
      <c r="EA169" s="164"/>
      <c r="EB169" s="164"/>
    </row>
    <row r="170" spans="1:132" s="133" customFormat="1" hidden="1">
      <c r="A170" s="654"/>
      <c r="B170" s="130" t="s">
        <v>143</v>
      </c>
      <c r="C170" s="130"/>
      <c r="D170" s="130"/>
      <c r="E170" s="130"/>
      <c r="F170" s="24"/>
      <c r="G170" s="24"/>
      <c r="H170" s="24"/>
      <c r="I170" s="24"/>
      <c r="J170" s="24"/>
      <c r="K170" s="24"/>
      <c r="L170" s="24"/>
      <c r="M170" s="24"/>
      <c r="N170" s="24"/>
      <c r="O170" s="24"/>
      <c r="P170" s="24"/>
      <c r="Q170" s="24"/>
      <c r="R170" s="24"/>
      <c r="S170" s="24"/>
      <c r="T170" s="24"/>
      <c r="U170" s="24"/>
      <c r="V170" s="24"/>
      <c r="BB170" s="130" t="s">
        <v>108</v>
      </c>
      <c r="BC170" s="24"/>
      <c r="BD170" s="24"/>
      <c r="BE170" s="24"/>
      <c r="BF170" s="24"/>
      <c r="BG170" s="150"/>
      <c r="BH170" s="150"/>
      <c r="BI170" s="150"/>
      <c r="BJ170" s="150"/>
      <c r="BK170" s="150"/>
      <c r="BL170" s="150"/>
      <c r="BM170" s="150"/>
      <c r="BN170" s="150"/>
      <c r="BO170" s="150"/>
      <c r="BP170" s="150"/>
      <c r="BQ170" s="150"/>
      <c r="BR170" s="150"/>
      <c r="BS170" s="24"/>
      <c r="BT170" s="24"/>
      <c r="BU170" s="24"/>
      <c r="BV170" s="24"/>
      <c r="BW170" s="24"/>
      <c r="BX170" s="24"/>
      <c r="BY170" s="24"/>
      <c r="BZ170" s="24"/>
      <c r="CA170" s="24"/>
      <c r="CB170" s="24"/>
      <c r="CC170" s="24"/>
      <c r="CD170" s="24"/>
      <c r="CE170" s="24"/>
      <c r="CF170" s="24"/>
      <c r="CG170" s="24"/>
      <c r="CH170" s="24"/>
      <c r="CI170" s="24"/>
      <c r="CJ170" s="24"/>
      <c r="CK170" s="169"/>
      <c r="CL170" s="303"/>
      <c r="CM170" s="150"/>
      <c r="CN170" s="150"/>
      <c r="CO170" s="150"/>
      <c r="CP170" s="150"/>
      <c r="CQ170" s="150"/>
      <c r="CR170" s="150"/>
      <c r="CW170" s="198"/>
      <c r="CX170" s="198"/>
      <c r="CY170" s="198"/>
      <c r="CZ170" s="198"/>
      <c r="DK170" s="277"/>
      <c r="DL170" s="276"/>
      <c r="DM170" s="276"/>
      <c r="DN170" s="276"/>
      <c r="DO170" s="277"/>
      <c r="DP170" s="281"/>
      <c r="DQ170" s="225"/>
      <c r="DR170" s="225"/>
      <c r="DS170" s="226"/>
      <c r="DT170" s="164"/>
      <c r="DU170" s="164"/>
      <c r="EA170" s="164"/>
      <c r="EB170" s="164"/>
    </row>
    <row r="171" spans="1:132" s="133" customFormat="1" hidden="1">
      <c r="A171" s="654"/>
      <c r="B171" s="130" t="s">
        <v>69</v>
      </c>
      <c r="C171" s="130"/>
      <c r="D171" s="130"/>
      <c r="E171" s="130"/>
      <c r="F171" s="24"/>
      <c r="G171" s="24"/>
      <c r="H171" s="24"/>
      <c r="I171" s="24"/>
      <c r="J171" s="24"/>
      <c r="K171" s="24"/>
      <c r="L171" s="24"/>
      <c r="M171" s="24"/>
      <c r="N171" s="24"/>
      <c r="O171" s="24"/>
      <c r="P171" s="24"/>
      <c r="Q171" s="24"/>
      <c r="R171" s="24"/>
      <c r="S171" s="24"/>
      <c r="T171" s="24"/>
      <c r="U171" s="24"/>
      <c r="V171" s="24"/>
      <c r="BB171" s="130"/>
      <c r="BC171" s="24"/>
      <c r="BD171" s="24"/>
      <c r="BE171" s="24"/>
      <c r="BF171" s="24"/>
      <c r="BG171" s="150"/>
      <c r="BH171" s="150"/>
      <c r="BI171" s="150"/>
      <c r="BJ171" s="150"/>
      <c r="BK171" s="150"/>
      <c r="BL171" s="150"/>
      <c r="BM171" s="150"/>
      <c r="BN171" s="150"/>
      <c r="BO171" s="150"/>
      <c r="BP171" s="150"/>
      <c r="BQ171" s="150"/>
      <c r="BR171" s="150"/>
      <c r="BS171" s="24"/>
      <c r="BT171" s="24"/>
      <c r="BU171" s="24"/>
      <c r="BV171" s="24"/>
      <c r="BW171" s="24"/>
      <c r="BX171" s="24"/>
      <c r="BY171" s="24"/>
      <c r="BZ171" s="24"/>
      <c r="CA171" s="24"/>
      <c r="CB171" s="24"/>
      <c r="CC171" s="24"/>
      <c r="CD171" s="24"/>
      <c r="CE171" s="24"/>
      <c r="CF171" s="24"/>
      <c r="CG171" s="24"/>
      <c r="CH171" s="24"/>
      <c r="CI171" s="24"/>
      <c r="CJ171" s="24"/>
      <c r="CK171" s="169"/>
      <c r="CL171" s="303"/>
      <c r="CM171" s="150"/>
      <c r="CN171" s="150"/>
      <c r="CO171" s="150"/>
      <c r="CP171" s="150"/>
      <c r="CQ171" s="150"/>
      <c r="CR171" s="150"/>
      <c r="DK171" s="277"/>
      <c r="DL171" s="276"/>
      <c r="DM171" s="276"/>
      <c r="DN171" s="276"/>
      <c r="DO171" s="277"/>
      <c r="DP171" s="281"/>
      <c r="DQ171" s="225"/>
      <c r="DR171" s="225"/>
      <c r="DS171" s="226"/>
      <c r="DT171" s="164"/>
      <c r="DU171" s="164"/>
      <c r="EA171" s="164"/>
      <c r="EB171" s="164"/>
    </row>
    <row r="172" spans="1:132" s="133" customFormat="1" hidden="1">
      <c r="A172" s="654"/>
      <c r="B172" s="130" t="s">
        <v>144</v>
      </c>
      <c r="C172" s="130"/>
      <c r="D172" s="130"/>
      <c r="E172" s="130"/>
      <c r="F172" s="24"/>
      <c r="G172" s="24"/>
      <c r="H172" s="24"/>
      <c r="I172" s="24"/>
      <c r="J172" s="24"/>
      <c r="K172" s="24"/>
      <c r="L172" s="24"/>
      <c r="M172" s="24"/>
      <c r="N172" s="24"/>
      <c r="O172" s="24"/>
      <c r="P172" s="24"/>
      <c r="Q172" s="24"/>
      <c r="R172" s="24"/>
      <c r="S172" s="24"/>
      <c r="T172" s="24"/>
      <c r="U172" s="24"/>
      <c r="V172" s="24"/>
      <c r="BB172" s="130" t="s">
        <v>109</v>
      </c>
      <c r="BC172" s="24"/>
      <c r="BD172" s="24"/>
      <c r="BE172" s="24"/>
      <c r="BF172" s="24"/>
      <c r="BG172" s="150"/>
      <c r="BH172" s="150"/>
      <c r="BI172" s="150"/>
      <c r="BJ172" s="150"/>
      <c r="BK172" s="150"/>
      <c r="BL172" s="150"/>
      <c r="BM172" s="150"/>
      <c r="BN172" s="150"/>
      <c r="BO172" s="150"/>
      <c r="BP172" s="150"/>
      <c r="BQ172" s="150"/>
      <c r="BR172" s="150"/>
      <c r="BS172" s="24"/>
      <c r="BT172" s="24"/>
      <c r="BU172" s="24"/>
      <c r="BV172" s="24"/>
      <c r="BW172" s="24"/>
      <c r="BX172" s="24"/>
      <c r="BY172" s="24"/>
      <c r="BZ172" s="24"/>
      <c r="CA172" s="24"/>
      <c r="CB172" s="24"/>
      <c r="CC172" s="24"/>
      <c r="CD172" s="24"/>
      <c r="CE172" s="24"/>
      <c r="CF172" s="24"/>
      <c r="CG172" s="24"/>
      <c r="CH172" s="24"/>
      <c r="CI172" s="24"/>
      <c r="CJ172" s="24"/>
      <c r="CK172" s="169"/>
      <c r="CL172" s="303"/>
      <c r="CM172" s="150"/>
      <c r="CN172" s="150"/>
      <c r="CO172" s="150"/>
      <c r="CP172" s="150"/>
      <c r="CQ172" s="150"/>
      <c r="CR172" s="150"/>
      <c r="DA172" s="198"/>
      <c r="DB172" s="198"/>
      <c r="DK172" s="277"/>
      <c r="DL172" s="276"/>
      <c r="DM172" s="276"/>
      <c r="DN172" s="276"/>
      <c r="DO172" s="277"/>
      <c r="DP172" s="281"/>
      <c r="DQ172" s="225"/>
      <c r="DR172" s="225"/>
      <c r="DS172" s="226"/>
      <c r="DT172" s="164"/>
      <c r="DU172" s="164"/>
      <c r="EA172" s="164"/>
      <c r="EB172" s="164"/>
    </row>
    <row r="173" spans="1:132" s="133" customFormat="1" hidden="1">
      <c r="A173" s="654"/>
      <c r="B173" s="130" t="s">
        <v>145</v>
      </c>
      <c r="C173" s="130"/>
      <c r="D173" s="130"/>
      <c r="E173" s="130"/>
      <c r="F173" s="24"/>
      <c r="G173" s="24"/>
      <c r="H173" s="24"/>
      <c r="I173" s="24"/>
      <c r="J173" s="24"/>
      <c r="K173" s="24"/>
      <c r="L173" s="24"/>
      <c r="M173" s="24"/>
      <c r="N173" s="24"/>
      <c r="O173" s="24"/>
      <c r="P173" s="24"/>
      <c r="Q173" s="24"/>
      <c r="R173" s="24"/>
      <c r="S173" s="24"/>
      <c r="T173" s="24"/>
      <c r="U173" s="24"/>
      <c r="V173" s="24"/>
      <c r="BB173" s="130" t="s">
        <v>110</v>
      </c>
      <c r="BC173" s="24"/>
      <c r="BD173" s="24"/>
      <c r="BE173" s="24"/>
      <c r="BF173" s="24"/>
      <c r="BG173" s="150"/>
      <c r="BH173" s="150"/>
      <c r="BI173" s="150"/>
      <c r="BJ173" s="150"/>
      <c r="BK173" s="150"/>
      <c r="BL173" s="150"/>
      <c r="BM173" s="150"/>
      <c r="BN173" s="150"/>
      <c r="BO173" s="150"/>
      <c r="BP173" s="150"/>
      <c r="BQ173" s="150"/>
      <c r="BR173" s="150"/>
      <c r="BS173" s="24"/>
      <c r="BT173" s="24"/>
      <c r="BU173" s="24"/>
      <c r="BV173" s="24"/>
      <c r="BW173" s="24"/>
      <c r="BX173" s="24"/>
      <c r="BY173" s="24"/>
      <c r="BZ173" s="24"/>
      <c r="CA173" s="24"/>
      <c r="CB173" s="24"/>
      <c r="CC173" s="24"/>
      <c r="CD173" s="24"/>
      <c r="CE173" s="24"/>
      <c r="CF173" s="24"/>
      <c r="CG173" s="24"/>
      <c r="CH173" s="24"/>
      <c r="CI173" s="24"/>
      <c r="CJ173" s="24"/>
      <c r="CK173" s="169"/>
      <c r="CL173" s="303"/>
      <c r="CM173" s="150"/>
      <c r="CN173" s="150"/>
      <c r="CO173" s="150"/>
      <c r="CP173" s="150"/>
      <c r="CQ173" s="150"/>
      <c r="CR173" s="150"/>
      <c r="DB173" s="151"/>
      <c r="DD173" s="198"/>
      <c r="DE173" s="198"/>
      <c r="DF173" s="200"/>
      <c r="DG173" s="200"/>
      <c r="DH173" s="200"/>
      <c r="DI173" s="200"/>
      <c r="DK173" s="277"/>
      <c r="DL173" s="276"/>
      <c r="DM173" s="276"/>
      <c r="DN173" s="276"/>
      <c r="DO173" s="277"/>
      <c r="DP173" s="281"/>
      <c r="DQ173" s="225"/>
      <c r="DR173" s="225"/>
      <c r="DS173" s="226"/>
      <c r="DT173" s="164"/>
      <c r="DU173" s="164"/>
      <c r="EA173" s="164"/>
      <c r="EB173" s="164"/>
    </row>
    <row r="174" spans="1:132" s="133" customFormat="1" hidden="1">
      <c r="A174" s="654"/>
      <c r="B174" s="130"/>
      <c r="C174" s="130"/>
      <c r="D174" s="130"/>
      <c r="E174" s="130"/>
      <c r="F174" s="24"/>
      <c r="G174" s="24"/>
      <c r="H174" s="24"/>
      <c r="I174" s="24"/>
      <c r="J174" s="24"/>
      <c r="K174" s="24"/>
      <c r="L174" s="24"/>
      <c r="M174" s="24"/>
      <c r="N174" s="24"/>
      <c r="O174" s="24"/>
      <c r="P174" s="24"/>
      <c r="Q174" s="24"/>
      <c r="R174" s="24"/>
      <c r="S174" s="24"/>
      <c r="T174" s="24"/>
      <c r="U174" s="24"/>
      <c r="V174" s="24"/>
      <c r="BB174" s="130"/>
      <c r="BC174" s="24"/>
      <c r="BD174" s="24"/>
      <c r="BE174" s="24"/>
      <c r="BF174" s="24"/>
      <c r="BS174" s="24"/>
      <c r="BT174" s="24"/>
      <c r="BU174" s="24"/>
      <c r="BV174" s="24"/>
      <c r="BW174" s="24"/>
      <c r="BX174" s="24"/>
      <c r="BY174" s="24"/>
      <c r="BZ174" s="24"/>
      <c r="CA174" s="24"/>
      <c r="CB174" s="24"/>
      <c r="CC174" s="24"/>
      <c r="CD174" s="24"/>
      <c r="CE174" s="24"/>
      <c r="CF174" s="24"/>
      <c r="CG174" s="24"/>
      <c r="CH174" s="24"/>
      <c r="CI174" s="24"/>
      <c r="CJ174" s="24"/>
      <c r="CK174" s="169"/>
      <c r="CL174" s="297"/>
      <c r="DK174" s="277"/>
      <c r="DL174" s="276"/>
      <c r="DM174" s="276"/>
      <c r="DN174" s="276"/>
      <c r="DO174" s="277"/>
      <c r="DP174" s="281"/>
      <c r="DQ174" s="225"/>
      <c r="DR174" s="225"/>
      <c r="DS174" s="226"/>
      <c r="DT174" s="164"/>
      <c r="DU174" s="164"/>
      <c r="EA174" s="164"/>
      <c r="EB174" s="164"/>
    </row>
    <row r="175" spans="1:132" ht="15" hidden="1" customHeight="1">
      <c r="A175" s="654" t="s">
        <v>173</v>
      </c>
      <c r="B175" s="131"/>
      <c r="C175" s="131"/>
      <c r="D175" s="131"/>
      <c r="E175" s="131"/>
      <c r="F175" s="24"/>
      <c r="G175" s="24"/>
      <c r="H175" s="24"/>
      <c r="I175" s="24"/>
      <c r="J175" s="24"/>
      <c r="K175" s="24"/>
      <c r="L175" s="24"/>
      <c r="M175" s="24"/>
      <c r="N175" s="24"/>
      <c r="O175" s="24"/>
      <c r="P175" s="24"/>
      <c r="Q175" s="24"/>
      <c r="R175" s="24"/>
      <c r="S175" s="24"/>
      <c r="T175" s="24"/>
      <c r="U175" s="24"/>
      <c r="V175" s="24"/>
      <c r="BB175" s="131"/>
      <c r="BC175" s="24"/>
      <c r="BD175" s="24"/>
      <c r="BE175" s="24"/>
      <c r="BF175" s="24"/>
      <c r="BG175" s="24"/>
      <c r="BI175" s="24"/>
      <c r="BJ175" s="24"/>
      <c r="BK175" s="24"/>
      <c r="BQ175" s="133"/>
      <c r="BR175" s="133"/>
      <c r="BS175" s="133"/>
      <c r="BT175" s="133"/>
      <c r="BU175" s="133"/>
      <c r="BV175" s="133"/>
      <c r="BW175" s="133"/>
      <c r="BX175" s="133"/>
      <c r="BY175" s="133"/>
      <c r="BZ175" s="133"/>
      <c r="CA175" s="133"/>
      <c r="CB175" s="133"/>
      <c r="CC175" s="133"/>
      <c r="CD175" s="133"/>
      <c r="CE175" s="133"/>
      <c r="CF175" s="133"/>
      <c r="CG175" s="24"/>
      <c r="CH175" s="24"/>
      <c r="CI175" s="24"/>
      <c r="CJ175" s="24"/>
      <c r="CK175" s="169"/>
      <c r="CL175" s="300"/>
      <c r="CM175" s="24"/>
      <c r="CN175" s="24"/>
      <c r="CO175" s="24"/>
      <c r="CP175" s="24"/>
      <c r="CQ175" s="24"/>
      <c r="CR175" s="24"/>
      <c r="CS175" s="24"/>
      <c r="CT175" s="24"/>
      <c r="CU175" s="24"/>
      <c r="CV175" s="24"/>
      <c r="CW175" s="24"/>
      <c r="CX175" s="24"/>
      <c r="CY175" s="24"/>
      <c r="CZ175" s="24"/>
      <c r="DA175" s="24"/>
      <c r="DB175" s="24"/>
      <c r="DK175" s="277"/>
      <c r="DL175" s="276"/>
      <c r="DM175" s="276"/>
      <c r="DN175" s="276"/>
      <c r="DO175" s="277"/>
      <c r="DP175" s="281"/>
      <c r="DQ175" s="225"/>
      <c r="DR175" s="225"/>
      <c r="DS175" s="226"/>
      <c r="DT175" s="164"/>
      <c r="DU175" s="164"/>
      <c r="EA175" s="164"/>
      <c r="EB175" s="164"/>
    </row>
    <row r="176" spans="1:132" ht="15" hidden="1" customHeight="1">
      <c r="A176" s="654"/>
      <c r="B176" s="131" t="s">
        <v>171</v>
      </c>
      <c r="C176" s="131"/>
      <c r="D176" s="131"/>
      <c r="E176" s="131"/>
      <c r="F176" s="24"/>
      <c r="G176" s="24"/>
      <c r="H176" s="24"/>
      <c r="I176" s="24"/>
      <c r="J176" s="24"/>
      <c r="K176" s="24"/>
      <c r="L176" s="24"/>
      <c r="M176" s="24"/>
      <c r="N176" s="24"/>
      <c r="O176" s="24"/>
      <c r="P176" s="24"/>
      <c r="Q176" s="24"/>
      <c r="R176" s="24"/>
      <c r="S176" s="24"/>
      <c r="T176" s="24"/>
      <c r="U176" s="24"/>
      <c r="V176" s="24"/>
      <c r="BB176" s="131"/>
      <c r="BC176" s="24"/>
      <c r="BD176" s="24"/>
      <c r="BE176" s="24"/>
      <c r="BF176" s="24"/>
      <c r="BG176" s="24"/>
      <c r="BI176" s="24"/>
      <c r="BJ176" s="24"/>
      <c r="BK176" s="24"/>
      <c r="BQ176" s="133"/>
      <c r="BR176" s="133"/>
      <c r="BS176" s="133"/>
      <c r="BT176" s="133"/>
      <c r="BU176" s="133"/>
      <c r="BV176" s="133"/>
      <c r="BY176" s="150"/>
      <c r="BZ176" s="133"/>
      <c r="CA176" s="133"/>
      <c r="CB176" s="133"/>
      <c r="CC176" s="133"/>
      <c r="CD176" s="133"/>
      <c r="CE176" s="133"/>
      <c r="CF176" s="133"/>
      <c r="CG176" s="24"/>
      <c r="CH176" s="24"/>
      <c r="CI176" s="24"/>
      <c r="CJ176" s="24"/>
      <c r="CK176" s="169"/>
      <c r="CL176" s="300"/>
      <c r="CM176" s="24"/>
      <c r="CN176" s="24"/>
      <c r="CO176" s="24"/>
      <c r="CP176" s="24"/>
      <c r="CQ176" s="24"/>
      <c r="CR176" s="24"/>
      <c r="CS176" s="24"/>
      <c r="CT176" s="24"/>
      <c r="CU176" s="24"/>
      <c r="CV176" s="24"/>
      <c r="CW176" s="24"/>
      <c r="CX176" s="24"/>
      <c r="CY176" s="24"/>
      <c r="CZ176" s="24"/>
      <c r="DA176" s="24"/>
      <c r="DB176" s="24"/>
      <c r="DK176" s="277"/>
      <c r="DL176" s="276"/>
      <c r="DM176" s="276"/>
      <c r="DN176" s="276"/>
      <c r="DO176" s="277"/>
      <c r="DP176" s="281"/>
      <c r="DQ176" s="225"/>
      <c r="DR176" s="225"/>
      <c r="DS176" s="226"/>
      <c r="DT176" s="164"/>
      <c r="DU176" s="164"/>
      <c r="EA176" s="164"/>
      <c r="EB176" s="164"/>
    </row>
    <row r="177" spans="1:132" ht="15" hidden="1" customHeight="1">
      <c r="A177" s="654"/>
      <c r="B177" s="131" t="s">
        <v>88</v>
      </c>
      <c r="C177" s="131"/>
      <c r="D177" s="131"/>
      <c r="E177" s="131"/>
      <c r="F177" s="24"/>
      <c r="G177" s="24"/>
      <c r="H177" s="24"/>
      <c r="I177" s="24"/>
      <c r="J177" s="24"/>
      <c r="K177" s="24"/>
      <c r="L177" s="24"/>
      <c r="M177" s="24"/>
      <c r="N177" s="24"/>
      <c r="O177" s="24"/>
      <c r="P177" s="24"/>
      <c r="Q177" s="24"/>
      <c r="R177" s="24"/>
      <c r="S177" s="24"/>
      <c r="T177" s="24"/>
      <c r="U177" s="24"/>
      <c r="V177" s="24"/>
      <c r="BB177" s="131"/>
      <c r="BC177" s="24"/>
      <c r="BD177" s="24"/>
      <c r="BE177" s="24"/>
      <c r="BF177" s="24"/>
      <c r="BG177" s="24"/>
      <c r="BI177" s="24"/>
      <c r="BJ177" s="24"/>
      <c r="BK177" s="24"/>
      <c r="BQ177" s="133"/>
      <c r="BR177" s="133"/>
      <c r="BS177" s="133"/>
      <c r="BT177" s="133"/>
      <c r="BU177" s="133"/>
      <c r="BV177" s="133"/>
      <c r="BW177" s="149"/>
      <c r="BX177" s="149"/>
      <c r="BY177" s="149"/>
      <c r="BZ177" s="149"/>
      <c r="CA177" s="149"/>
      <c r="CB177" s="24"/>
      <c r="CC177" s="24"/>
      <c r="CD177" s="24"/>
      <c r="CK177" s="164"/>
      <c r="CL177" s="297"/>
      <c r="CM177" s="133"/>
      <c r="CN177" s="133"/>
      <c r="CO177" s="133"/>
      <c r="CP177" s="133"/>
      <c r="CQ177" s="133"/>
      <c r="CR177" s="133"/>
      <c r="CS177" s="133"/>
      <c r="CT177" s="204"/>
      <c r="CU177" s="204"/>
      <c r="CV177" s="204"/>
      <c r="CW177" s="204"/>
      <c r="CX177" s="204"/>
      <c r="CY177" s="204"/>
      <c r="CZ177" s="204"/>
      <c r="DA177" s="204"/>
      <c r="DB177" s="204"/>
      <c r="DD177" s="204"/>
      <c r="DE177" s="204"/>
      <c r="DF177" s="204"/>
      <c r="DG177" s="204"/>
      <c r="DH177" s="204"/>
      <c r="DI177" s="204"/>
      <c r="DJ177" s="204"/>
      <c r="DK177" s="277"/>
      <c r="DL177" s="276"/>
      <c r="DM177" s="276"/>
      <c r="DN177" s="276"/>
      <c r="DO177" s="277"/>
      <c r="DP177" s="281"/>
      <c r="DQ177" s="225"/>
      <c r="DR177" s="225"/>
      <c r="DS177" s="226"/>
      <c r="DT177" s="164"/>
      <c r="DU177" s="164"/>
      <c r="EA177" s="164"/>
      <c r="EB177" s="164"/>
    </row>
    <row r="178" spans="1:132" ht="15" hidden="1" customHeight="1">
      <c r="A178" s="654"/>
      <c r="B178" s="131" t="s">
        <v>89</v>
      </c>
      <c r="C178" s="131"/>
      <c r="D178" s="131"/>
      <c r="E178" s="131"/>
      <c r="F178" s="24"/>
      <c r="G178" s="24"/>
      <c r="H178" s="24"/>
      <c r="I178" s="24"/>
      <c r="J178" s="24"/>
      <c r="K178" s="24"/>
      <c r="L178" s="24"/>
      <c r="M178" s="24"/>
      <c r="N178" s="24"/>
      <c r="O178" s="24"/>
      <c r="P178" s="24"/>
      <c r="Q178" s="24"/>
      <c r="R178" s="24"/>
      <c r="S178" s="24"/>
      <c r="T178" s="24"/>
      <c r="U178" s="24"/>
      <c r="V178" s="24"/>
      <c r="BB178" s="131"/>
      <c r="BC178" s="24"/>
      <c r="BD178" s="24"/>
      <c r="BE178" s="24"/>
      <c r="BF178" s="24"/>
      <c r="BG178" s="24"/>
      <c r="BI178" s="24"/>
      <c r="BJ178" s="24"/>
      <c r="BK178" s="24"/>
      <c r="BQ178" s="133"/>
      <c r="BR178" s="133"/>
      <c r="BS178" s="133"/>
      <c r="BT178" s="133"/>
      <c r="BU178" s="133"/>
      <c r="BV178" s="133"/>
      <c r="BW178" s="149"/>
      <c r="BX178" s="149"/>
      <c r="BY178" s="149"/>
      <c r="BZ178" s="149"/>
      <c r="CA178" s="149"/>
      <c r="CB178" s="24"/>
      <c r="CC178" s="24"/>
      <c r="CD178" s="24"/>
      <c r="CE178" s="24"/>
      <c r="CF178" s="24"/>
      <c r="CG178" s="24"/>
      <c r="CH178" s="24"/>
      <c r="CI178" s="24"/>
      <c r="CJ178" s="24"/>
      <c r="CK178" s="169"/>
      <c r="CL178" s="300"/>
      <c r="CM178" s="133"/>
      <c r="CN178" s="133"/>
      <c r="CO178" s="133"/>
      <c r="CP178" s="133"/>
      <c r="CQ178" s="133"/>
      <c r="CR178" s="24"/>
      <c r="CS178" s="24"/>
      <c r="CT178" s="24"/>
      <c r="CU178" s="24"/>
      <c r="CV178" s="133"/>
      <c r="CW178" s="133"/>
      <c r="CX178" s="133"/>
      <c r="CY178" s="133"/>
      <c r="CZ178" s="204"/>
      <c r="DA178" s="204"/>
      <c r="DB178" s="204"/>
      <c r="DD178" s="24"/>
      <c r="DE178" s="24"/>
      <c r="DF178" s="24"/>
      <c r="DK178" s="277"/>
      <c r="DL178" s="276"/>
      <c r="DM178" s="276"/>
      <c r="DN178" s="276"/>
      <c r="DO178" s="277"/>
      <c r="DP178" s="281"/>
      <c r="DQ178" s="225"/>
      <c r="DR178" s="225"/>
      <c r="DS178" s="226"/>
      <c r="DT178" s="164"/>
      <c r="DU178" s="164"/>
      <c r="EA178" s="164"/>
      <c r="EB178" s="164"/>
    </row>
    <row r="179" spans="1:132" ht="15" hidden="1" customHeight="1">
      <c r="A179" s="654"/>
      <c r="B179" s="131" t="s">
        <v>90</v>
      </c>
      <c r="C179" s="131"/>
      <c r="D179" s="131"/>
      <c r="E179" s="131"/>
      <c r="F179" s="24"/>
      <c r="G179" s="24"/>
      <c r="H179" s="24"/>
      <c r="I179" s="24"/>
      <c r="J179" s="24"/>
      <c r="K179" s="24"/>
      <c r="L179" s="24"/>
      <c r="M179" s="24"/>
      <c r="N179" s="24"/>
      <c r="O179" s="24"/>
      <c r="P179" s="24"/>
      <c r="Q179" s="24"/>
      <c r="R179" s="24"/>
      <c r="S179" s="24"/>
      <c r="T179" s="24"/>
      <c r="U179" s="24"/>
      <c r="V179" s="24"/>
      <c r="BB179" s="131"/>
      <c r="BC179" s="24"/>
      <c r="BD179" s="24"/>
      <c r="BE179" s="24"/>
      <c r="BF179" s="24"/>
      <c r="BG179" s="24"/>
      <c r="BI179" s="24"/>
      <c r="BJ179" s="24"/>
      <c r="BK179" s="24"/>
      <c r="BQ179" s="133"/>
      <c r="BR179" s="133"/>
      <c r="BS179" s="133"/>
      <c r="BT179" s="133"/>
      <c r="BU179" s="133"/>
      <c r="BV179" s="133"/>
      <c r="BW179" s="149"/>
      <c r="BX179" s="149"/>
      <c r="BY179" s="149"/>
      <c r="BZ179" s="149"/>
      <c r="CA179" s="149"/>
      <c r="CB179" s="24"/>
      <c r="CC179" s="24"/>
      <c r="CD179" s="24"/>
      <c r="CE179" s="24"/>
      <c r="CF179" s="24"/>
      <c r="CG179" s="24"/>
      <c r="CH179" s="24"/>
      <c r="CI179" s="24"/>
      <c r="CJ179" s="24"/>
      <c r="CK179" s="169"/>
      <c r="CL179" s="300"/>
      <c r="CM179" s="133"/>
      <c r="CN179" s="133"/>
      <c r="CO179" s="133"/>
      <c r="CP179" s="133"/>
      <c r="CQ179" s="133"/>
      <c r="CR179" s="24"/>
      <c r="CS179" s="24"/>
      <c r="CT179" s="24"/>
      <c r="CU179" s="24"/>
      <c r="CV179" s="133"/>
      <c r="CW179" s="133"/>
      <c r="CX179" s="133"/>
      <c r="CY179" s="133"/>
      <c r="CZ179" s="204"/>
      <c r="DA179" s="204"/>
      <c r="DB179" s="204"/>
      <c r="DD179" s="24"/>
      <c r="DE179" s="24"/>
      <c r="DF179" s="24"/>
      <c r="DK179" s="277"/>
      <c r="DL179" s="276"/>
      <c r="DM179" s="276"/>
      <c r="DN179" s="276"/>
      <c r="DO179" s="277"/>
      <c r="DP179" s="281"/>
      <c r="DQ179" s="225"/>
      <c r="DR179" s="225"/>
      <c r="DS179" s="226"/>
      <c r="DT179" s="164"/>
      <c r="DU179" s="164"/>
      <c r="EA179" s="164"/>
      <c r="EB179" s="164"/>
    </row>
    <row r="180" spans="1:132" ht="15" hidden="1" customHeight="1">
      <c r="A180" s="654"/>
      <c r="B180" s="131" t="s">
        <v>92</v>
      </c>
      <c r="C180" s="131"/>
      <c r="D180" s="131"/>
      <c r="E180" s="131"/>
      <c r="F180" s="24"/>
      <c r="G180" s="24"/>
      <c r="H180" s="24"/>
      <c r="I180" s="24"/>
      <c r="J180" s="24"/>
      <c r="K180" s="24"/>
      <c r="L180" s="24"/>
      <c r="M180" s="24"/>
      <c r="N180" s="24"/>
      <c r="O180" s="24"/>
      <c r="P180" s="24"/>
      <c r="Q180" s="24"/>
      <c r="R180" s="24"/>
      <c r="S180" s="24"/>
      <c r="T180" s="24"/>
      <c r="U180" s="24"/>
      <c r="V180" s="24"/>
      <c r="BB180" s="131"/>
      <c r="BC180" s="24"/>
      <c r="BD180" s="24"/>
      <c r="BE180" s="24"/>
      <c r="BF180" s="24"/>
      <c r="BG180" s="24"/>
      <c r="BI180" s="24"/>
      <c r="BJ180" s="24"/>
      <c r="BK180" s="24"/>
      <c r="BQ180" s="133"/>
      <c r="BR180" s="133"/>
      <c r="BS180" s="133"/>
      <c r="BT180" s="133"/>
      <c r="BU180" s="133"/>
      <c r="BV180" s="133"/>
      <c r="BW180" s="149"/>
      <c r="BX180" s="149"/>
      <c r="BY180" s="149"/>
      <c r="BZ180" s="149"/>
      <c r="CA180" s="149"/>
      <c r="CB180" s="24"/>
      <c r="CC180" s="24"/>
      <c r="CD180" s="24"/>
      <c r="CE180" s="24"/>
      <c r="CF180" s="24"/>
      <c r="CG180" s="24"/>
      <c r="CH180" s="24"/>
      <c r="CI180" s="24"/>
      <c r="CJ180" s="24"/>
      <c r="CK180" s="169"/>
      <c r="CL180" s="300"/>
      <c r="CM180" s="133"/>
      <c r="CN180" s="133"/>
      <c r="CO180" s="133"/>
      <c r="CP180" s="133"/>
      <c r="CQ180" s="133"/>
      <c r="CR180" s="24"/>
      <c r="CS180" s="24"/>
      <c r="CT180" s="24"/>
      <c r="CU180" s="24"/>
      <c r="CV180" s="133"/>
      <c r="CW180" s="133"/>
      <c r="CX180" s="133"/>
      <c r="CY180" s="133"/>
      <c r="CZ180" s="24"/>
      <c r="DA180" s="24"/>
      <c r="DB180" s="24"/>
      <c r="DD180" s="204"/>
      <c r="DE180" s="204"/>
      <c r="DF180" s="204"/>
      <c r="DK180" s="277"/>
      <c r="DL180" s="276"/>
      <c r="DM180" s="276"/>
      <c r="DN180" s="276"/>
      <c r="DO180" s="277"/>
      <c r="DP180" s="281"/>
      <c r="DQ180" s="225"/>
      <c r="DR180" s="225"/>
      <c r="DS180" s="226"/>
      <c r="DT180" s="164"/>
      <c r="DU180" s="164"/>
      <c r="EA180" s="164"/>
      <c r="EB180" s="164"/>
    </row>
    <row r="181" spans="1:132" ht="15" hidden="1" customHeight="1">
      <c r="A181" s="654"/>
      <c r="B181" s="131"/>
      <c r="C181" s="131"/>
      <c r="D181" s="131"/>
      <c r="E181" s="131"/>
      <c r="F181" s="24"/>
      <c r="G181" s="24"/>
      <c r="H181" s="24"/>
      <c r="I181" s="24"/>
      <c r="J181" s="24"/>
      <c r="K181" s="24"/>
      <c r="L181" s="24"/>
      <c r="M181" s="24"/>
      <c r="N181" s="24"/>
      <c r="O181" s="24"/>
      <c r="P181" s="24"/>
      <c r="Q181" s="24"/>
      <c r="R181" s="24"/>
      <c r="S181" s="24"/>
      <c r="T181" s="24"/>
      <c r="U181" s="24"/>
      <c r="V181" s="24"/>
      <c r="BB181" s="131"/>
      <c r="BC181" s="24"/>
      <c r="BD181" s="24"/>
      <c r="BE181" s="24"/>
      <c r="BF181" s="24"/>
      <c r="BG181" s="24"/>
      <c r="BI181" s="24"/>
      <c r="BJ181" s="24"/>
      <c r="BK181" s="24"/>
      <c r="BQ181" s="133"/>
      <c r="BR181" s="133"/>
      <c r="BS181" s="133"/>
      <c r="BT181" s="133"/>
      <c r="BU181" s="133"/>
      <c r="BV181" s="133"/>
      <c r="BW181" s="24"/>
      <c r="BX181" s="24"/>
      <c r="BY181" s="24"/>
      <c r="BZ181" s="24"/>
      <c r="CA181" s="24"/>
      <c r="CB181" s="24"/>
      <c r="CC181" s="24"/>
      <c r="CD181" s="24"/>
      <c r="CE181" s="24"/>
      <c r="CF181" s="24"/>
      <c r="CG181" s="24"/>
      <c r="CH181" s="24"/>
      <c r="CI181" s="24"/>
      <c r="CJ181" s="24"/>
      <c r="CK181" s="169"/>
      <c r="CL181" s="300"/>
      <c r="CM181" s="24"/>
      <c r="CN181" s="24"/>
      <c r="CO181" s="24"/>
      <c r="CP181" s="24"/>
      <c r="CQ181" s="24"/>
      <c r="CR181" s="24"/>
      <c r="CS181" s="24"/>
      <c r="CT181" s="24"/>
      <c r="CU181" s="24"/>
      <c r="CV181" s="133"/>
      <c r="CW181" s="133"/>
      <c r="CX181" s="133"/>
      <c r="CY181" s="133"/>
      <c r="CZ181" s="133"/>
      <c r="DA181" s="133"/>
      <c r="DB181" s="133"/>
      <c r="DK181" s="277"/>
      <c r="DL181" s="276"/>
      <c r="DM181" s="276"/>
      <c r="DN181" s="276"/>
      <c r="DO181" s="277"/>
      <c r="DP181" s="281"/>
      <c r="DQ181" s="225"/>
      <c r="DR181" s="225"/>
      <c r="DS181" s="226"/>
      <c r="DT181" s="164"/>
      <c r="DU181" s="164"/>
      <c r="EA181" s="164"/>
      <c r="EB181" s="164"/>
    </row>
    <row r="182" spans="1:132" ht="15" hidden="1" customHeight="1">
      <c r="A182" s="654"/>
      <c r="B182" s="131" t="s">
        <v>73</v>
      </c>
      <c r="C182" s="131"/>
      <c r="D182" s="131"/>
      <c r="E182" s="131"/>
      <c r="F182" s="24"/>
      <c r="G182" s="24"/>
      <c r="H182" s="24"/>
      <c r="I182" s="24"/>
      <c r="J182" s="24"/>
      <c r="K182" s="24"/>
      <c r="L182" s="24"/>
      <c r="M182" s="24"/>
      <c r="N182" s="24"/>
      <c r="O182" s="24"/>
      <c r="P182" s="24"/>
      <c r="Q182" s="24"/>
      <c r="R182" s="24"/>
      <c r="S182" s="24"/>
      <c r="T182" s="24"/>
      <c r="U182" s="24"/>
      <c r="V182" s="24"/>
      <c r="BB182" s="131"/>
      <c r="BC182" s="24"/>
      <c r="BD182" s="24"/>
      <c r="BE182" s="24"/>
      <c r="BF182" s="24"/>
      <c r="BG182" s="24"/>
      <c r="BI182" s="24"/>
      <c r="BJ182" s="24"/>
      <c r="BK182" s="24"/>
      <c r="BV182" s="204">
        <v>1</v>
      </c>
      <c r="BW182" s="204">
        <v>2</v>
      </c>
      <c r="BX182" s="204">
        <v>3</v>
      </c>
      <c r="BY182" s="204">
        <v>4</v>
      </c>
      <c r="BZ182" s="204">
        <v>5</v>
      </c>
      <c r="CA182" s="204">
        <v>6</v>
      </c>
      <c r="CB182" s="204">
        <v>7</v>
      </c>
      <c r="CC182" s="24"/>
      <c r="CD182" s="24"/>
      <c r="CE182" s="24"/>
      <c r="CF182" s="24"/>
      <c r="CG182" s="24"/>
      <c r="CI182" s="24"/>
      <c r="CJ182" s="24"/>
      <c r="CK182" s="169"/>
      <c r="CL182" s="300"/>
      <c r="CM182" s="24"/>
      <c r="CN182" s="24"/>
      <c r="CO182" s="24"/>
      <c r="CP182" s="24"/>
      <c r="CQ182" s="24"/>
      <c r="CR182" s="24"/>
      <c r="CS182" s="24"/>
      <c r="CT182" s="24"/>
      <c r="CU182" s="24"/>
      <c r="CV182" s="133"/>
      <c r="CW182" s="133"/>
      <c r="CX182" s="133"/>
      <c r="CY182" s="133"/>
      <c r="CZ182" s="133"/>
      <c r="DA182" s="133"/>
      <c r="DB182" s="133"/>
      <c r="DK182" s="277"/>
      <c r="DL182" s="276"/>
      <c r="DM182" s="276"/>
      <c r="DN182" s="276"/>
      <c r="DO182" s="277"/>
      <c r="DP182" s="281"/>
      <c r="DQ182" s="225"/>
      <c r="DR182" s="225"/>
      <c r="DS182" s="226"/>
      <c r="DT182" s="164"/>
      <c r="DU182" s="164"/>
      <c r="EA182" s="164"/>
      <c r="EB182" s="164"/>
    </row>
    <row r="183" spans="1:132" ht="15" hidden="1" customHeight="1">
      <c r="A183" s="654"/>
      <c r="B183" s="131" t="s">
        <v>74</v>
      </c>
      <c r="C183" s="131"/>
      <c r="D183" s="131"/>
      <c r="E183" s="131"/>
      <c r="F183" s="24"/>
      <c r="G183" s="24"/>
      <c r="H183" s="24"/>
      <c r="I183" s="24"/>
      <c r="J183" s="24"/>
      <c r="K183" s="24"/>
      <c r="L183" s="24"/>
      <c r="M183" s="24"/>
      <c r="N183" s="24"/>
      <c r="O183" s="24"/>
      <c r="P183" s="24"/>
      <c r="Q183" s="24"/>
      <c r="R183" s="24"/>
      <c r="S183" s="24"/>
      <c r="T183" s="24"/>
      <c r="U183" s="24"/>
      <c r="V183" s="24"/>
      <c r="BB183" s="131"/>
      <c r="BC183" s="24"/>
      <c r="BD183" s="24"/>
      <c r="BE183" s="24"/>
      <c r="BF183" s="24"/>
      <c r="BG183" s="24"/>
      <c r="BI183" s="24"/>
      <c r="BJ183" s="24"/>
      <c r="BK183" s="24"/>
      <c r="BV183" s="24"/>
      <c r="BW183" s="24"/>
      <c r="BX183" s="24"/>
      <c r="BY183" s="24"/>
      <c r="BZ183" s="24"/>
      <c r="CA183" s="24"/>
      <c r="CB183" s="24"/>
      <c r="CC183" s="204">
        <v>1</v>
      </c>
      <c r="CD183" s="204">
        <v>2</v>
      </c>
      <c r="CE183" s="204">
        <v>3</v>
      </c>
      <c r="CF183" s="204">
        <v>4</v>
      </c>
      <c r="CG183" s="204">
        <v>5</v>
      </c>
      <c r="CI183" s="24"/>
      <c r="CJ183" s="24"/>
      <c r="CK183" s="169"/>
      <c r="CL183" s="300"/>
      <c r="CM183" s="24"/>
      <c r="CN183" s="24"/>
      <c r="CO183" s="24"/>
      <c r="CP183" s="24"/>
      <c r="CQ183" s="24"/>
      <c r="CR183" s="24"/>
      <c r="CS183" s="24"/>
      <c r="CT183" s="24"/>
      <c r="CU183" s="24"/>
      <c r="CV183" s="133"/>
      <c r="CW183" s="133"/>
      <c r="CX183" s="133"/>
      <c r="CY183" s="133"/>
      <c r="CZ183" s="133"/>
      <c r="DA183" s="133"/>
      <c r="DB183" s="133"/>
      <c r="DK183" s="277"/>
      <c r="DL183" s="276"/>
      <c r="DM183" s="276"/>
      <c r="DN183" s="276"/>
      <c r="DO183" s="277"/>
      <c r="DP183" s="281"/>
      <c r="DQ183" s="225"/>
      <c r="DR183" s="225"/>
      <c r="DS183" s="226"/>
      <c r="DT183" s="164"/>
      <c r="DU183" s="164"/>
      <c r="EA183" s="164"/>
      <c r="EB183" s="164"/>
    </row>
    <row r="184" spans="1:132" ht="15" hidden="1" customHeight="1">
      <c r="A184" s="654"/>
      <c r="B184" s="131"/>
      <c r="C184" s="131"/>
      <c r="D184" s="131"/>
      <c r="E184" s="131"/>
      <c r="F184" s="24"/>
      <c r="G184" s="24"/>
      <c r="H184" s="24"/>
      <c r="I184" s="24"/>
      <c r="J184" s="24"/>
      <c r="K184" s="24"/>
      <c r="L184" s="24"/>
      <c r="M184" s="24"/>
      <c r="N184" s="24"/>
      <c r="O184" s="24"/>
      <c r="P184" s="24"/>
      <c r="Q184" s="24"/>
      <c r="R184" s="24"/>
      <c r="S184" s="24"/>
      <c r="T184" s="24"/>
      <c r="U184" s="24"/>
      <c r="V184" s="24"/>
      <c r="BB184" s="131"/>
      <c r="BC184" s="24"/>
      <c r="BD184" s="24"/>
      <c r="BE184" s="24"/>
      <c r="BF184" s="24"/>
      <c r="BG184" s="24"/>
      <c r="BI184" s="24"/>
      <c r="BJ184" s="24"/>
      <c r="BK184" s="24"/>
      <c r="BQ184" s="133"/>
      <c r="BR184" s="133"/>
      <c r="BS184" s="133"/>
      <c r="BT184" s="133"/>
      <c r="BU184" s="133"/>
      <c r="BV184" s="133"/>
      <c r="BW184" s="24"/>
      <c r="BX184" s="24"/>
      <c r="BY184" s="24"/>
      <c r="BZ184" s="24"/>
      <c r="CA184" s="24"/>
      <c r="CB184" s="24"/>
      <c r="CC184" s="24"/>
      <c r="CD184" s="24"/>
      <c r="CE184" s="24"/>
      <c r="CF184" s="24"/>
      <c r="CG184" s="24"/>
      <c r="CH184" s="24"/>
      <c r="CI184" s="24"/>
      <c r="CJ184" s="24"/>
      <c r="CK184" s="169"/>
      <c r="CL184" s="300"/>
      <c r="CM184" s="24"/>
      <c r="CN184" s="24"/>
      <c r="CO184" s="24"/>
      <c r="CP184" s="24"/>
      <c r="CQ184" s="24"/>
      <c r="CR184" s="24"/>
      <c r="CS184" s="24"/>
      <c r="CT184" s="24"/>
      <c r="CU184" s="24"/>
      <c r="CV184" s="133"/>
      <c r="CW184" s="133"/>
      <c r="CX184" s="133"/>
      <c r="CY184" s="133"/>
      <c r="CZ184" s="133"/>
      <c r="DA184" s="133"/>
      <c r="DB184" s="133"/>
      <c r="DK184" s="277"/>
      <c r="DL184" s="276"/>
      <c r="DM184" s="276"/>
      <c r="DN184" s="276"/>
      <c r="DO184" s="277"/>
      <c r="DP184" s="281"/>
      <c r="DQ184" s="225"/>
      <c r="DR184" s="225"/>
      <c r="DS184" s="226"/>
      <c r="DT184" s="164"/>
      <c r="DU184" s="164"/>
      <c r="EA184" s="164"/>
      <c r="EB184" s="164"/>
    </row>
    <row r="185" spans="1:132" ht="15" hidden="1" customHeight="1">
      <c r="A185" s="654"/>
      <c r="B185" s="131" t="s">
        <v>87</v>
      </c>
      <c r="C185" s="131"/>
      <c r="D185" s="131"/>
      <c r="E185" s="131"/>
      <c r="F185" s="24"/>
      <c r="G185" s="24"/>
      <c r="H185" s="24"/>
      <c r="I185" s="24"/>
      <c r="J185" s="24"/>
      <c r="K185" s="24"/>
      <c r="L185" s="24"/>
      <c r="M185" s="24"/>
      <c r="N185" s="24"/>
      <c r="O185" s="24"/>
      <c r="P185" s="24"/>
      <c r="Q185" s="24"/>
      <c r="R185" s="24"/>
      <c r="S185" s="24"/>
      <c r="T185" s="24"/>
      <c r="U185" s="24"/>
      <c r="V185" s="24"/>
      <c r="BB185" s="131"/>
      <c r="BC185" s="24"/>
      <c r="BD185" s="24"/>
      <c r="BE185" s="24"/>
      <c r="BF185" s="24"/>
      <c r="BG185" s="24"/>
      <c r="BI185" s="24"/>
      <c r="BJ185" s="24"/>
      <c r="BK185" s="24"/>
      <c r="BQ185" s="133"/>
      <c r="BR185" s="133"/>
      <c r="BS185" s="133"/>
      <c r="BT185" s="133"/>
      <c r="BU185" s="133"/>
      <c r="BV185" s="133"/>
      <c r="BW185" s="24"/>
      <c r="BX185" s="24"/>
      <c r="BY185" s="24"/>
      <c r="BZ185" s="24"/>
      <c r="CA185" s="24"/>
      <c r="CB185" s="24"/>
      <c r="CC185" s="24"/>
      <c r="CK185" s="164"/>
      <c r="CL185" s="297"/>
      <c r="CM185" s="133"/>
      <c r="CN185" s="133"/>
      <c r="CO185" s="133"/>
      <c r="CP185" s="133"/>
      <c r="CQ185" s="133"/>
      <c r="CR185" s="133"/>
      <c r="CS185" s="133"/>
      <c r="CT185" s="133"/>
      <c r="CU185" s="133"/>
      <c r="CV185" s="133"/>
      <c r="CW185" s="133"/>
      <c r="CX185" s="133"/>
      <c r="CY185" s="133"/>
      <c r="CZ185" s="133"/>
      <c r="DA185" s="133"/>
      <c r="DB185" s="133"/>
      <c r="DD185" s="204">
        <v>1</v>
      </c>
      <c r="DE185" s="204">
        <v>2</v>
      </c>
      <c r="DF185" s="204">
        <v>3</v>
      </c>
      <c r="DG185" s="204">
        <v>4</v>
      </c>
      <c r="DH185" s="204">
        <v>5</v>
      </c>
      <c r="DI185" s="204">
        <v>6</v>
      </c>
      <c r="DJ185" s="204">
        <v>7</v>
      </c>
      <c r="DK185" s="277"/>
      <c r="DL185" s="276"/>
      <c r="DM185" s="276"/>
      <c r="DN185" s="276"/>
      <c r="DO185" s="277"/>
      <c r="DP185" s="281"/>
      <c r="DQ185" s="225"/>
      <c r="DR185" s="225"/>
      <c r="DS185" s="226"/>
      <c r="DT185" s="164"/>
      <c r="DU185" s="164"/>
      <c r="EA185" s="164"/>
      <c r="EB185" s="164"/>
    </row>
    <row r="186" spans="1:132" hidden="1">
      <c r="A186" s="654"/>
      <c r="B186" s="131" t="s">
        <v>93</v>
      </c>
      <c r="C186" s="131"/>
      <c r="D186" s="131"/>
      <c r="E186" s="131"/>
      <c r="F186" s="24"/>
      <c r="G186" s="24"/>
      <c r="H186" s="24"/>
      <c r="I186" s="24"/>
      <c r="J186" s="24"/>
      <c r="K186" s="24"/>
      <c r="L186" s="24"/>
      <c r="M186" s="24"/>
      <c r="N186" s="24"/>
      <c r="O186" s="24"/>
      <c r="P186" s="24"/>
      <c r="Q186" s="24"/>
      <c r="R186" s="24"/>
      <c r="S186" s="24"/>
      <c r="T186" s="24"/>
      <c r="U186" s="24"/>
      <c r="V186" s="24"/>
      <c r="BB186" s="131"/>
      <c r="BC186" s="24"/>
      <c r="BD186" s="24"/>
      <c r="BE186" s="24"/>
      <c r="BF186" s="24"/>
      <c r="BG186" s="24"/>
      <c r="BI186" s="24"/>
      <c r="BJ186" s="24"/>
      <c r="BK186" s="24"/>
      <c r="BQ186" s="133"/>
      <c r="BR186" s="133"/>
      <c r="BS186" s="133"/>
      <c r="BT186" s="133"/>
      <c r="BU186" s="133"/>
      <c r="BV186" s="133"/>
      <c r="BW186" s="24"/>
      <c r="BX186" s="24"/>
      <c r="BY186" s="24"/>
      <c r="BZ186" s="24"/>
      <c r="CA186" s="24"/>
      <c r="CB186" s="24"/>
      <c r="CC186" s="24"/>
      <c r="CK186" s="164"/>
      <c r="CL186" s="297"/>
      <c r="CM186" s="133"/>
      <c r="CN186" s="133"/>
      <c r="CO186" s="133"/>
      <c r="CP186" s="133"/>
      <c r="CQ186" s="133"/>
      <c r="CR186" s="133"/>
      <c r="CS186" s="133"/>
      <c r="CT186" s="133"/>
      <c r="CU186" s="133"/>
      <c r="CV186" s="133"/>
      <c r="CW186" s="133"/>
      <c r="CX186" s="133"/>
      <c r="CY186" s="133"/>
      <c r="CZ186" s="133"/>
      <c r="DA186" s="133"/>
      <c r="DB186" s="133"/>
      <c r="DD186" s="204">
        <v>1</v>
      </c>
      <c r="DE186" s="204">
        <v>2</v>
      </c>
      <c r="DF186" s="24"/>
      <c r="DG186" s="24"/>
      <c r="DH186" s="24"/>
      <c r="DI186" s="24"/>
      <c r="DJ186" s="24"/>
      <c r="DK186" s="277"/>
      <c r="DL186" s="276"/>
      <c r="DM186" s="276"/>
      <c r="DN186" s="276"/>
      <c r="DO186" s="277"/>
      <c r="DP186" s="281"/>
      <c r="DQ186" s="225"/>
      <c r="DR186" s="225"/>
      <c r="DS186" s="226"/>
      <c r="DT186" s="164"/>
      <c r="DU186" s="164"/>
      <c r="EA186" s="164"/>
      <c r="EB186" s="164"/>
    </row>
    <row r="187" spans="1:132" hidden="1">
      <c r="A187" s="654"/>
      <c r="B187" s="131" t="s">
        <v>96</v>
      </c>
      <c r="C187" s="131"/>
      <c r="D187" s="131"/>
      <c r="E187" s="131"/>
      <c r="F187" s="24"/>
      <c r="G187" s="24"/>
      <c r="H187" s="24"/>
      <c r="I187" s="24"/>
      <c r="J187" s="24"/>
      <c r="K187" s="24"/>
      <c r="L187" s="24"/>
      <c r="M187" s="24"/>
      <c r="N187" s="24"/>
      <c r="O187" s="24"/>
      <c r="P187" s="24"/>
      <c r="Q187" s="24"/>
      <c r="R187" s="24"/>
      <c r="S187" s="24"/>
      <c r="T187" s="24"/>
      <c r="U187" s="24"/>
      <c r="V187" s="24"/>
      <c r="BB187" s="131"/>
      <c r="BC187" s="24"/>
      <c r="BD187" s="24"/>
      <c r="BE187" s="24"/>
      <c r="BF187" s="24"/>
      <c r="BG187" s="24"/>
      <c r="BI187" s="24"/>
      <c r="BJ187" s="24"/>
      <c r="BK187" s="24"/>
      <c r="BQ187" s="133"/>
      <c r="BR187" s="133"/>
      <c r="BS187" s="133"/>
      <c r="BT187" s="133"/>
      <c r="BU187" s="133"/>
      <c r="BV187" s="133"/>
      <c r="BW187" s="24"/>
      <c r="BX187" s="24"/>
      <c r="BY187" s="24"/>
      <c r="BZ187" s="24"/>
      <c r="CA187" s="24"/>
      <c r="CB187" s="24"/>
      <c r="CC187" s="24"/>
      <c r="CK187" s="164"/>
      <c r="CL187" s="297"/>
      <c r="CM187" s="133"/>
      <c r="CN187" s="133"/>
      <c r="CO187" s="133"/>
      <c r="CP187" s="133"/>
      <c r="CQ187" s="133"/>
      <c r="CR187" s="133"/>
      <c r="CS187" s="133"/>
      <c r="CT187" s="133"/>
      <c r="CU187" s="133"/>
      <c r="CV187" s="133"/>
      <c r="CW187" s="133"/>
      <c r="CX187" s="133"/>
      <c r="CY187" s="133"/>
      <c r="CZ187" s="133"/>
      <c r="DA187" s="133"/>
      <c r="DB187" s="133"/>
      <c r="DD187" s="24"/>
      <c r="DE187" s="24"/>
      <c r="DF187" s="204">
        <v>3</v>
      </c>
      <c r="DG187" s="24"/>
      <c r="DH187" s="24"/>
      <c r="DI187" s="24"/>
      <c r="DJ187" s="24"/>
      <c r="DK187" s="277"/>
      <c r="DL187" s="276"/>
      <c r="DM187" s="276"/>
      <c r="DN187" s="276"/>
      <c r="DO187" s="277"/>
      <c r="DP187" s="281"/>
      <c r="DQ187" s="225"/>
      <c r="DR187" s="225"/>
      <c r="DS187" s="226"/>
      <c r="DT187" s="164"/>
      <c r="DU187" s="164"/>
      <c r="EA187" s="164"/>
      <c r="EB187" s="164"/>
    </row>
    <row r="188" spans="1:132" hidden="1">
      <c r="A188" s="654"/>
      <c r="B188" s="131" t="s">
        <v>94</v>
      </c>
      <c r="C188" s="131"/>
      <c r="D188" s="131"/>
      <c r="E188" s="131"/>
      <c r="F188" s="24"/>
      <c r="G188" s="24"/>
      <c r="H188" s="24"/>
      <c r="I188" s="24"/>
      <c r="J188" s="24"/>
      <c r="K188" s="24"/>
      <c r="L188" s="24"/>
      <c r="M188" s="24"/>
      <c r="N188" s="24"/>
      <c r="O188" s="24"/>
      <c r="P188" s="24"/>
      <c r="Q188" s="24"/>
      <c r="R188" s="24"/>
      <c r="S188" s="24"/>
      <c r="T188" s="24"/>
      <c r="U188" s="24"/>
      <c r="V188" s="24"/>
      <c r="BB188" s="131"/>
      <c r="BC188" s="24"/>
      <c r="BD188" s="24"/>
      <c r="BE188" s="24"/>
      <c r="BF188" s="24"/>
      <c r="BG188" s="24"/>
      <c r="BI188" s="24"/>
      <c r="BJ188" s="24"/>
      <c r="BK188" s="24"/>
      <c r="BQ188" s="133"/>
      <c r="BR188" s="133"/>
      <c r="BS188" s="133"/>
      <c r="BT188" s="133"/>
      <c r="BU188" s="133"/>
      <c r="BV188" s="133"/>
      <c r="BW188" s="24"/>
      <c r="BX188" s="24"/>
      <c r="BY188" s="24"/>
      <c r="BZ188" s="24"/>
      <c r="CA188" s="24"/>
      <c r="CB188" s="24"/>
      <c r="CC188" s="24"/>
      <c r="CK188" s="164"/>
      <c r="CL188" s="297"/>
      <c r="CM188" s="133"/>
      <c r="CN188" s="133"/>
      <c r="CO188" s="133"/>
      <c r="CP188" s="133"/>
      <c r="CQ188" s="133"/>
      <c r="CR188" s="133"/>
      <c r="CS188" s="133"/>
      <c r="CT188" s="133"/>
      <c r="CU188" s="133"/>
      <c r="CV188" s="133"/>
      <c r="CW188" s="133"/>
      <c r="CX188" s="133"/>
      <c r="CY188" s="133"/>
      <c r="CZ188" s="133"/>
      <c r="DA188" s="133"/>
      <c r="DB188" s="133"/>
      <c r="DD188" s="24"/>
      <c r="DE188" s="24"/>
      <c r="DF188" s="24"/>
      <c r="DG188" s="204">
        <v>4</v>
      </c>
      <c r="DH188" s="204">
        <v>5</v>
      </c>
      <c r="DI188" s="24"/>
      <c r="DJ188" s="24"/>
      <c r="DK188" s="277"/>
      <c r="DL188" s="276"/>
      <c r="DM188" s="276"/>
      <c r="DN188" s="276"/>
      <c r="DO188" s="277"/>
      <c r="DP188" s="281"/>
      <c r="DQ188" s="225"/>
      <c r="DR188" s="225"/>
      <c r="DS188" s="226"/>
      <c r="DT188" s="164"/>
      <c r="DU188" s="164"/>
      <c r="EA188" s="164"/>
      <c r="EB188" s="164"/>
    </row>
    <row r="189" spans="1:132" hidden="1">
      <c r="A189" s="654"/>
      <c r="B189" s="131" t="s">
        <v>96</v>
      </c>
      <c r="C189" s="131"/>
      <c r="D189" s="131"/>
      <c r="E189" s="131"/>
      <c r="F189" s="24"/>
      <c r="G189" s="24"/>
      <c r="H189" s="24"/>
      <c r="I189" s="24"/>
      <c r="J189" s="24"/>
      <c r="K189" s="24"/>
      <c r="L189" s="24"/>
      <c r="M189" s="24"/>
      <c r="N189" s="24"/>
      <c r="O189" s="24"/>
      <c r="P189" s="24"/>
      <c r="Q189" s="24"/>
      <c r="R189" s="24"/>
      <c r="S189" s="24"/>
      <c r="T189" s="24"/>
      <c r="U189" s="24"/>
      <c r="V189" s="24"/>
      <c r="BB189" s="131"/>
      <c r="BC189" s="24"/>
      <c r="BD189" s="24"/>
      <c r="BE189" s="24"/>
      <c r="BF189" s="24"/>
      <c r="BG189" s="24"/>
      <c r="BI189" s="24"/>
      <c r="BJ189" s="24"/>
      <c r="BK189" s="24"/>
      <c r="BQ189" s="133"/>
      <c r="BR189" s="133"/>
      <c r="BS189" s="133"/>
      <c r="BT189" s="133"/>
      <c r="BU189" s="133"/>
      <c r="BV189" s="133"/>
      <c r="BW189" s="24"/>
      <c r="BX189" s="24"/>
      <c r="BY189" s="24"/>
      <c r="BZ189" s="24"/>
      <c r="CA189" s="24"/>
      <c r="CB189" s="24"/>
      <c r="CC189" s="24"/>
      <c r="CK189" s="164"/>
      <c r="CL189" s="297"/>
      <c r="CM189" s="133"/>
      <c r="CN189" s="133"/>
      <c r="CO189" s="133"/>
      <c r="CP189" s="133"/>
      <c r="CQ189" s="133"/>
      <c r="CR189" s="133"/>
      <c r="CS189" s="133"/>
      <c r="CT189" s="133"/>
      <c r="CU189" s="133"/>
      <c r="CV189" s="133"/>
      <c r="CW189" s="133"/>
      <c r="CX189" s="133"/>
      <c r="CY189" s="133"/>
      <c r="CZ189" s="133"/>
      <c r="DA189" s="133"/>
      <c r="DB189" s="133"/>
      <c r="DD189" s="24"/>
      <c r="DE189" s="24"/>
      <c r="DF189" s="24"/>
      <c r="DG189" s="24"/>
      <c r="DH189" s="24"/>
      <c r="DI189" s="204">
        <v>6</v>
      </c>
      <c r="DJ189" s="24"/>
      <c r="DK189" s="277"/>
      <c r="DL189" s="276"/>
      <c r="DM189" s="276"/>
      <c r="DN189" s="276"/>
      <c r="DO189" s="277"/>
      <c r="DP189" s="281"/>
      <c r="DQ189" s="225"/>
      <c r="DR189" s="225"/>
      <c r="DS189" s="226"/>
      <c r="DT189" s="164"/>
      <c r="DU189" s="164"/>
      <c r="EA189" s="164"/>
      <c r="EB189" s="164"/>
    </row>
    <row r="190" spans="1:132" hidden="1">
      <c r="A190" s="654"/>
      <c r="B190" s="131" t="s">
        <v>95</v>
      </c>
      <c r="C190" s="131"/>
      <c r="D190" s="131"/>
      <c r="E190" s="131"/>
      <c r="F190" s="24"/>
      <c r="G190" s="24"/>
      <c r="H190" s="24"/>
      <c r="I190" s="24"/>
      <c r="J190" s="24"/>
      <c r="K190" s="24"/>
      <c r="L190" s="24"/>
      <c r="M190" s="24"/>
      <c r="N190" s="24"/>
      <c r="O190" s="24"/>
      <c r="P190" s="24"/>
      <c r="Q190" s="24"/>
      <c r="R190" s="24"/>
      <c r="S190" s="24"/>
      <c r="T190" s="24"/>
      <c r="U190" s="24"/>
      <c r="V190" s="24"/>
      <c r="BB190" s="131"/>
      <c r="BC190" s="24"/>
      <c r="BD190" s="24"/>
      <c r="BE190" s="24"/>
      <c r="BF190" s="24"/>
      <c r="BG190" s="24"/>
      <c r="BI190" s="24"/>
      <c r="BJ190" s="24"/>
      <c r="BK190" s="24"/>
      <c r="BQ190" s="133"/>
      <c r="BR190" s="133"/>
      <c r="BS190" s="133"/>
      <c r="BT190" s="133"/>
      <c r="BU190" s="133"/>
      <c r="BV190" s="133"/>
      <c r="BW190" s="24"/>
      <c r="BX190" s="24"/>
      <c r="BY190" s="24"/>
      <c r="BZ190" s="24"/>
      <c r="CA190" s="24"/>
      <c r="CB190" s="24"/>
      <c r="CC190" s="24"/>
      <c r="CK190" s="164"/>
      <c r="CL190" s="297"/>
      <c r="CM190" s="133"/>
      <c r="CN190" s="133"/>
      <c r="CO190" s="133"/>
      <c r="CP190" s="133"/>
      <c r="CQ190" s="133"/>
      <c r="CR190" s="133"/>
      <c r="CS190" s="133"/>
      <c r="CT190" s="133"/>
      <c r="CU190" s="133"/>
      <c r="CV190" s="133"/>
      <c r="CW190" s="133"/>
      <c r="CX190" s="133"/>
      <c r="CY190" s="133"/>
      <c r="CZ190" s="133"/>
      <c r="DA190" s="133"/>
      <c r="DB190" s="133"/>
      <c r="DD190" s="24"/>
      <c r="DE190" s="24"/>
      <c r="DF190" s="24"/>
      <c r="DG190" s="24"/>
      <c r="DH190" s="24"/>
      <c r="DI190" s="24"/>
      <c r="DJ190" s="204">
        <v>7</v>
      </c>
      <c r="DK190" s="277"/>
      <c r="DL190" s="276"/>
      <c r="DM190" s="276"/>
      <c r="DN190" s="276"/>
      <c r="DO190" s="277"/>
      <c r="DP190" s="281"/>
      <c r="DQ190" s="225"/>
      <c r="DR190" s="225"/>
      <c r="DS190" s="226"/>
      <c r="DT190" s="164"/>
      <c r="DU190" s="164"/>
      <c r="EA190" s="164"/>
      <c r="EB190" s="164"/>
    </row>
    <row r="191" spans="1:132" hidden="1">
      <c r="A191" s="654"/>
      <c r="B191" s="131"/>
      <c r="C191" s="131"/>
      <c r="D191" s="131"/>
      <c r="E191" s="131"/>
      <c r="F191" s="24"/>
      <c r="G191" s="24"/>
      <c r="H191" s="24"/>
      <c r="I191" s="24"/>
      <c r="J191" s="24"/>
      <c r="K191" s="24"/>
      <c r="L191" s="24"/>
      <c r="M191" s="24"/>
      <c r="N191" s="24"/>
      <c r="O191" s="24"/>
      <c r="P191" s="24"/>
      <c r="Q191" s="24"/>
      <c r="R191" s="24"/>
      <c r="S191" s="24"/>
      <c r="T191" s="24"/>
      <c r="U191" s="24"/>
      <c r="V191" s="24"/>
      <c r="BB191" s="131"/>
      <c r="BC191" s="24"/>
      <c r="BD191" s="24"/>
      <c r="BE191" s="24"/>
      <c r="BF191" s="24"/>
      <c r="BG191" s="24"/>
      <c r="BI191" s="24"/>
      <c r="BJ191" s="24"/>
      <c r="BK191" s="24"/>
      <c r="BQ191" s="133"/>
      <c r="BR191" s="133"/>
      <c r="BS191" s="133"/>
      <c r="BT191" s="133"/>
      <c r="BU191" s="133"/>
      <c r="BV191" s="133"/>
      <c r="BW191" s="24"/>
      <c r="BX191" s="24"/>
      <c r="BY191" s="24"/>
      <c r="BZ191" s="24"/>
      <c r="CA191" s="24"/>
      <c r="CB191" s="24"/>
      <c r="CC191" s="24"/>
      <c r="CE191" s="24"/>
      <c r="CF191" s="24"/>
      <c r="CG191" s="24"/>
      <c r="CH191" s="24"/>
      <c r="CI191" s="24"/>
      <c r="CJ191" s="24"/>
      <c r="CK191" s="169"/>
      <c r="CL191" s="300"/>
      <c r="CM191" s="24"/>
      <c r="CN191" s="24"/>
      <c r="CO191" s="24"/>
      <c r="CP191" s="133"/>
      <c r="CQ191" s="133"/>
      <c r="CR191" s="133"/>
      <c r="CS191" s="133"/>
      <c r="CT191" s="133"/>
      <c r="CU191" s="133"/>
      <c r="CV191" s="133"/>
      <c r="CW191" s="133"/>
      <c r="CX191" s="133"/>
      <c r="CY191" s="133"/>
      <c r="CZ191" s="133"/>
      <c r="DA191" s="133"/>
      <c r="DB191" s="133"/>
      <c r="DD191" s="24"/>
      <c r="DE191" s="24"/>
      <c r="DF191" s="24"/>
      <c r="DG191" s="24"/>
      <c r="DI191" s="24"/>
      <c r="DK191" s="277"/>
      <c r="DL191" s="276"/>
      <c r="DM191" s="276"/>
      <c r="DN191" s="276"/>
      <c r="DO191" s="277"/>
      <c r="DP191" s="281"/>
      <c r="DQ191" s="225"/>
      <c r="DR191" s="225"/>
      <c r="DS191" s="226"/>
      <c r="DT191" s="164"/>
      <c r="DU191" s="164"/>
      <c r="EA191" s="164"/>
      <c r="EB191" s="164"/>
    </row>
    <row r="192" spans="1:132" hidden="1">
      <c r="A192" s="654"/>
      <c r="B192" s="131" t="s">
        <v>85</v>
      </c>
      <c r="C192" s="131"/>
      <c r="D192" s="131"/>
      <c r="E192" s="131"/>
      <c r="F192" s="24"/>
      <c r="G192" s="24"/>
      <c r="H192" s="24"/>
      <c r="I192" s="24"/>
      <c r="J192" s="24"/>
      <c r="K192" s="24"/>
      <c r="L192" s="24"/>
      <c r="M192" s="24"/>
      <c r="N192" s="24"/>
      <c r="O192" s="24"/>
      <c r="P192" s="24"/>
      <c r="Q192" s="24"/>
      <c r="R192" s="24"/>
      <c r="S192" s="24"/>
      <c r="T192" s="24"/>
      <c r="U192" s="24"/>
      <c r="V192" s="24"/>
      <c r="BB192" s="131"/>
      <c r="BC192" s="24"/>
      <c r="BD192" s="24"/>
      <c r="BE192" s="24"/>
      <c r="BF192" s="24"/>
      <c r="BG192" s="24"/>
      <c r="BI192" s="24"/>
      <c r="BJ192" s="24"/>
      <c r="BK192" s="24"/>
      <c r="BQ192" s="133"/>
      <c r="BR192" s="133"/>
      <c r="BS192" s="133"/>
      <c r="BT192" s="133"/>
      <c r="BU192" s="133"/>
      <c r="BV192" s="133"/>
      <c r="BW192" s="24"/>
      <c r="BX192" s="24"/>
      <c r="BY192" s="24"/>
      <c r="CF192" s="24"/>
      <c r="CG192" s="24"/>
      <c r="CK192" s="164"/>
      <c r="CL192" s="300"/>
      <c r="CM192" s="24"/>
      <c r="CN192" s="24"/>
      <c r="CO192" s="24"/>
      <c r="CP192" s="133"/>
      <c r="CQ192" s="133"/>
      <c r="CR192" s="133"/>
      <c r="CS192" s="133"/>
      <c r="CT192" s="133"/>
      <c r="CU192" s="133"/>
      <c r="CV192" s="133"/>
      <c r="CW192" s="133"/>
      <c r="CX192" s="133"/>
      <c r="CY192" s="133"/>
      <c r="CZ192" s="133"/>
      <c r="DA192" s="133"/>
      <c r="DB192" s="133"/>
      <c r="DD192" s="24"/>
      <c r="DE192" s="24"/>
      <c r="DF192" s="204">
        <v>1</v>
      </c>
      <c r="DG192" s="204">
        <v>2</v>
      </c>
      <c r="DH192" s="204">
        <v>3</v>
      </c>
      <c r="DI192" s="204">
        <v>4</v>
      </c>
      <c r="DK192" s="277"/>
      <c r="DL192" s="276"/>
      <c r="DM192" s="276"/>
      <c r="DN192" s="276"/>
      <c r="DO192" s="277"/>
      <c r="DP192" s="281"/>
      <c r="DQ192" s="225"/>
      <c r="DR192" s="225"/>
      <c r="DS192" s="226"/>
      <c r="DT192" s="164"/>
      <c r="DU192" s="164"/>
      <c r="EA192" s="164"/>
      <c r="EB192" s="164"/>
    </row>
    <row r="193" spans="1:156" hidden="1">
      <c r="A193" s="654"/>
      <c r="B193" s="131" t="s">
        <v>97</v>
      </c>
      <c r="C193" s="131"/>
      <c r="D193" s="131"/>
      <c r="E193" s="131"/>
      <c r="F193" s="24"/>
      <c r="G193" s="24"/>
      <c r="H193" s="24"/>
      <c r="I193" s="24"/>
      <c r="J193" s="24"/>
      <c r="K193" s="24"/>
      <c r="L193" s="24"/>
      <c r="M193" s="24"/>
      <c r="N193" s="24"/>
      <c r="O193" s="24"/>
      <c r="P193" s="24"/>
      <c r="Q193" s="24"/>
      <c r="R193" s="24"/>
      <c r="S193" s="24"/>
      <c r="T193" s="24"/>
      <c r="U193" s="24"/>
      <c r="V193" s="24"/>
      <c r="BB193" s="131"/>
      <c r="BC193" s="24"/>
      <c r="BD193" s="24"/>
      <c r="BE193" s="24"/>
      <c r="BF193" s="24"/>
      <c r="BG193" s="24"/>
      <c r="BI193" s="24"/>
      <c r="BJ193" s="24"/>
      <c r="BK193" s="24"/>
      <c r="BQ193" s="133"/>
      <c r="BR193" s="133"/>
      <c r="BS193" s="133"/>
      <c r="BT193" s="133"/>
      <c r="BU193" s="133"/>
      <c r="BV193" s="133"/>
      <c r="BW193" s="24"/>
      <c r="BX193" s="24"/>
      <c r="BY193" s="24"/>
      <c r="CF193" s="24"/>
      <c r="CG193" s="24"/>
      <c r="CK193" s="164"/>
      <c r="CL193" s="300"/>
      <c r="CM193" s="24"/>
      <c r="CN193" s="24"/>
      <c r="CO193" s="24"/>
      <c r="CP193" s="133"/>
      <c r="CQ193" s="133"/>
      <c r="CR193" s="133"/>
      <c r="CS193" s="133"/>
      <c r="CT193" s="133"/>
      <c r="CU193" s="133"/>
      <c r="CV193" s="133"/>
      <c r="CW193" s="133"/>
      <c r="CX193" s="133"/>
      <c r="CY193" s="133"/>
      <c r="CZ193" s="133"/>
      <c r="DA193" s="133"/>
      <c r="DB193" s="133"/>
      <c r="DD193" s="24"/>
      <c r="DE193" s="24"/>
      <c r="DF193" s="204">
        <v>1</v>
      </c>
      <c r="DG193" s="204">
        <v>2</v>
      </c>
      <c r="DH193" s="24"/>
      <c r="DI193" s="24"/>
      <c r="DK193" s="277"/>
      <c r="DL193" s="276"/>
      <c r="DM193" s="276"/>
      <c r="DN193" s="276"/>
      <c r="DO193" s="277"/>
      <c r="DP193" s="281"/>
      <c r="DQ193" s="225"/>
      <c r="DR193" s="225"/>
      <c r="DS193" s="226"/>
      <c r="DT193" s="164"/>
      <c r="DU193" s="164"/>
      <c r="EA193" s="164"/>
      <c r="EB193" s="164"/>
    </row>
    <row r="194" spans="1:156" hidden="1">
      <c r="A194" s="654"/>
      <c r="B194" s="131" t="s">
        <v>96</v>
      </c>
      <c r="C194" s="131"/>
      <c r="D194" s="131"/>
      <c r="E194" s="131"/>
      <c r="F194" s="24"/>
      <c r="G194" s="24"/>
      <c r="H194" s="24"/>
      <c r="I194" s="24"/>
      <c r="J194" s="24"/>
      <c r="K194" s="24"/>
      <c r="L194" s="24"/>
      <c r="M194" s="24"/>
      <c r="N194" s="24"/>
      <c r="O194" s="24"/>
      <c r="P194" s="24"/>
      <c r="Q194" s="24"/>
      <c r="R194" s="24"/>
      <c r="S194" s="24"/>
      <c r="T194" s="24"/>
      <c r="U194" s="24"/>
      <c r="V194" s="24"/>
      <c r="BB194" s="131"/>
      <c r="BC194" s="24"/>
      <c r="BD194" s="24"/>
      <c r="BE194" s="24"/>
      <c r="BF194" s="24"/>
      <c r="BG194" s="24"/>
      <c r="BI194" s="24"/>
      <c r="BJ194" s="24"/>
      <c r="BK194" s="24"/>
      <c r="BQ194" s="133"/>
      <c r="BR194" s="133"/>
      <c r="BS194" s="133"/>
      <c r="BT194" s="133"/>
      <c r="BU194" s="133"/>
      <c r="BV194" s="133"/>
      <c r="BW194" s="24"/>
      <c r="BX194" s="24"/>
      <c r="BY194" s="24"/>
      <c r="CF194" s="24"/>
      <c r="CG194" s="24"/>
      <c r="CK194" s="164"/>
      <c r="CL194" s="300"/>
      <c r="CM194" s="24"/>
      <c r="CN194" s="24"/>
      <c r="CO194" s="24"/>
      <c r="CP194" s="133"/>
      <c r="CQ194" s="133"/>
      <c r="CR194" s="133"/>
      <c r="CS194" s="133"/>
      <c r="CT194" s="133"/>
      <c r="CU194" s="133"/>
      <c r="CV194" s="133"/>
      <c r="CW194" s="133"/>
      <c r="CX194" s="133"/>
      <c r="CY194" s="133"/>
      <c r="CZ194" s="133"/>
      <c r="DA194" s="133"/>
      <c r="DB194" s="133"/>
      <c r="DD194" s="24"/>
      <c r="DE194" s="24"/>
      <c r="DF194" s="24"/>
      <c r="DG194" s="24"/>
      <c r="DH194" s="204">
        <v>3</v>
      </c>
      <c r="DI194" s="24"/>
      <c r="DK194" s="277"/>
      <c r="DL194" s="276"/>
      <c r="DM194" s="276"/>
      <c r="DN194" s="276"/>
      <c r="DO194" s="277"/>
      <c r="DP194" s="281"/>
      <c r="DQ194" s="225"/>
      <c r="DR194" s="225"/>
      <c r="DS194" s="226"/>
      <c r="DT194" s="164"/>
      <c r="DU194" s="164"/>
      <c r="EA194" s="164"/>
      <c r="EB194" s="164"/>
    </row>
    <row r="195" spans="1:156" hidden="1">
      <c r="A195" s="654"/>
      <c r="B195" s="131" t="s">
        <v>98</v>
      </c>
      <c r="C195" s="131"/>
      <c r="D195" s="131"/>
      <c r="E195" s="131"/>
      <c r="F195" s="24"/>
      <c r="G195" s="24"/>
      <c r="H195" s="24"/>
      <c r="I195" s="24"/>
      <c r="J195" s="24"/>
      <c r="K195" s="24"/>
      <c r="L195" s="24"/>
      <c r="M195" s="24"/>
      <c r="N195" s="24"/>
      <c r="O195" s="24"/>
      <c r="P195" s="24"/>
      <c r="Q195" s="24"/>
      <c r="R195" s="24"/>
      <c r="S195" s="24"/>
      <c r="T195" s="24"/>
      <c r="U195" s="24"/>
      <c r="V195" s="24"/>
      <c r="BB195" s="131"/>
      <c r="BC195" s="24"/>
      <c r="BD195" s="24"/>
      <c r="BE195" s="24"/>
      <c r="BF195" s="24"/>
      <c r="BG195" s="24"/>
      <c r="BI195" s="24"/>
      <c r="BJ195" s="24"/>
      <c r="BK195" s="24"/>
      <c r="BQ195" s="133"/>
      <c r="BR195" s="133"/>
      <c r="BS195" s="133"/>
      <c r="BT195" s="133"/>
      <c r="BU195" s="133"/>
      <c r="BV195" s="133"/>
      <c r="BW195" s="24"/>
      <c r="BX195" s="24"/>
      <c r="BY195" s="24"/>
      <c r="CF195" s="24"/>
      <c r="CG195" s="24"/>
      <c r="CK195" s="164"/>
      <c r="CL195" s="300"/>
      <c r="CM195" s="24"/>
      <c r="CN195" s="24"/>
      <c r="CO195" s="24"/>
      <c r="CP195" s="133"/>
      <c r="CQ195" s="133"/>
      <c r="CR195" s="133"/>
      <c r="CS195" s="133"/>
      <c r="CT195" s="133"/>
      <c r="CU195" s="133"/>
      <c r="CV195" s="133"/>
      <c r="CW195" s="133"/>
      <c r="CX195" s="133"/>
      <c r="CY195" s="133"/>
      <c r="CZ195" s="133"/>
      <c r="DA195" s="133"/>
      <c r="DB195" s="133"/>
      <c r="DD195" s="24"/>
      <c r="DE195" s="24"/>
      <c r="DF195" s="24"/>
      <c r="DG195" s="24"/>
      <c r="DH195" s="24"/>
      <c r="DI195" s="204">
        <v>4</v>
      </c>
      <c r="DK195" s="277"/>
      <c r="DL195" s="276"/>
      <c r="DM195" s="276"/>
      <c r="DN195" s="276"/>
      <c r="DO195" s="277"/>
      <c r="DP195" s="281"/>
      <c r="DQ195" s="225"/>
      <c r="DR195" s="225"/>
      <c r="DS195" s="226"/>
      <c r="DT195" s="164"/>
      <c r="DU195" s="164"/>
      <c r="EA195" s="164"/>
      <c r="EB195" s="164"/>
    </row>
    <row r="196" spans="1:156" hidden="1">
      <c r="A196" s="654"/>
      <c r="B196" s="131"/>
      <c r="C196" s="131"/>
      <c r="D196" s="131"/>
      <c r="E196" s="131"/>
      <c r="F196" s="24"/>
      <c r="G196" s="24"/>
      <c r="H196" s="24"/>
      <c r="I196" s="24"/>
      <c r="J196" s="24"/>
      <c r="K196" s="24"/>
      <c r="L196" s="24"/>
      <c r="M196" s="24"/>
      <c r="N196" s="24"/>
      <c r="O196" s="24"/>
      <c r="P196" s="24"/>
      <c r="Q196" s="24"/>
      <c r="R196" s="24"/>
      <c r="S196" s="24"/>
      <c r="T196" s="24"/>
      <c r="U196" s="24"/>
      <c r="V196" s="24"/>
      <c r="BB196" s="131"/>
      <c r="BC196" s="24"/>
      <c r="BD196" s="24"/>
      <c r="BE196" s="24"/>
      <c r="BF196" s="24"/>
      <c r="BG196" s="24"/>
      <c r="BI196" s="24"/>
      <c r="BJ196" s="24"/>
      <c r="BK196" s="24"/>
      <c r="BQ196" s="133"/>
      <c r="BR196" s="133"/>
      <c r="BS196" s="133"/>
      <c r="BT196" s="133"/>
      <c r="BU196" s="133"/>
      <c r="BV196" s="133"/>
      <c r="BW196" s="24"/>
      <c r="BX196" s="24"/>
      <c r="BY196" s="24"/>
      <c r="CB196" s="24"/>
      <c r="CC196" s="24"/>
      <c r="CD196" s="24"/>
      <c r="CE196" s="24"/>
      <c r="CF196" s="24"/>
      <c r="CG196" s="24"/>
      <c r="CK196" s="164"/>
      <c r="CL196" s="300"/>
      <c r="CM196" s="24"/>
      <c r="CN196" s="24"/>
      <c r="CO196" s="24"/>
      <c r="CP196" s="24"/>
      <c r="CQ196" s="24"/>
      <c r="CR196" s="24"/>
      <c r="CS196" s="24"/>
      <c r="CT196" s="133"/>
      <c r="CU196" s="24"/>
      <c r="CV196" s="133"/>
      <c r="CW196" s="133"/>
      <c r="CX196" s="133"/>
      <c r="CY196" s="133"/>
      <c r="CZ196" s="133"/>
      <c r="DA196" s="133"/>
      <c r="DB196" s="133"/>
      <c r="DK196" s="277"/>
      <c r="DL196" s="276"/>
      <c r="DM196" s="276"/>
      <c r="DN196" s="276"/>
      <c r="DO196" s="277"/>
      <c r="DP196" s="281"/>
      <c r="DQ196" s="225"/>
      <c r="DR196" s="225"/>
      <c r="DS196" s="226"/>
      <c r="DT196" s="164"/>
      <c r="DU196" s="164"/>
      <c r="EA196" s="164"/>
      <c r="EB196" s="164"/>
    </row>
    <row r="197" spans="1:156" hidden="1">
      <c r="A197" s="654"/>
      <c r="B197" s="131" t="s">
        <v>86</v>
      </c>
      <c r="C197" s="131"/>
      <c r="D197" s="131"/>
      <c r="E197" s="131"/>
      <c r="F197" s="24"/>
      <c r="G197" s="24"/>
      <c r="H197" s="24"/>
      <c r="I197" s="24"/>
      <c r="J197" s="24"/>
      <c r="K197" s="24"/>
      <c r="L197" s="24"/>
      <c r="M197" s="24"/>
      <c r="N197" s="24"/>
      <c r="O197" s="24"/>
      <c r="P197" s="24"/>
      <c r="Q197" s="24"/>
      <c r="R197" s="24"/>
      <c r="S197" s="24"/>
      <c r="T197" s="24"/>
      <c r="U197" s="24"/>
      <c r="V197" s="24"/>
      <c r="BB197" s="131"/>
      <c r="BC197" s="24"/>
      <c r="BD197" s="24"/>
      <c r="BE197" s="24"/>
      <c r="BF197" s="24"/>
      <c r="BG197" s="24"/>
      <c r="BI197" s="24"/>
      <c r="BJ197" s="24"/>
      <c r="BK197" s="24"/>
      <c r="BQ197" s="133"/>
      <c r="BR197" s="133"/>
      <c r="BS197" s="133"/>
      <c r="BT197" s="133"/>
      <c r="BU197" s="133"/>
      <c r="BV197" s="133"/>
      <c r="BW197" s="24"/>
      <c r="BX197" s="24"/>
      <c r="BY197" s="24"/>
      <c r="CB197" s="24"/>
      <c r="CC197" s="24"/>
      <c r="CD197" s="24"/>
      <c r="CE197" s="24"/>
      <c r="CK197" s="164"/>
      <c r="CL197" s="297"/>
      <c r="CM197" s="133"/>
      <c r="CN197" s="133"/>
      <c r="CO197" s="133"/>
      <c r="CP197" s="133"/>
      <c r="CQ197" s="133"/>
      <c r="CR197" s="133"/>
      <c r="CS197" s="133"/>
      <c r="CT197" s="133"/>
      <c r="CU197" s="24"/>
      <c r="CV197" s="133"/>
      <c r="CW197" s="133"/>
      <c r="CX197" s="133"/>
      <c r="CY197" s="133"/>
      <c r="CZ197" s="133"/>
      <c r="DA197" s="133"/>
      <c r="DB197" s="133"/>
      <c r="DJ197" s="204">
        <v>1</v>
      </c>
      <c r="DK197" s="277"/>
      <c r="DL197" s="276"/>
      <c r="DM197" s="276"/>
      <c r="DN197" s="276"/>
      <c r="DO197" s="277"/>
      <c r="DP197" s="281"/>
      <c r="DQ197" s="225"/>
      <c r="DR197" s="225"/>
      <c r="DS197" s="226"/>
      <c r="DT197" s="164"/>
      <c r="DU197" s="164"/>
      <c r="EA197" s="164"/>
      <c r="EB197" s="164"/>
    </row>
    <row r="198" spans="1:156" hidden="1">
      <c r="A198" s="654"/>
      <c r="B198" s="131" t="s">
        <v>99</v>
      </c>
      <c r="C198" s="131"/>
      <c r="D198" s="131"/>
      <c r="E198" s="131"/>
      <c r="F198" s="24"/>
      <c r="G198" s="24"/>
      <c r="H198" s="24"/>
      <c r="I198" s="24"/>
      <c r="J198" s="24"/>
      <c r="K198" s="24"/>
      <c r="L198" s="24"/>
      <c r="M198" s="24"/>
      <c r="N198" s="24"/>
      <c r="O198" s="24"/>
      <c r="P198" s="24"/>
      <c r="Q198" s="24"/>
      <c r="R198" s="24"/>
      <c r="S198" s="24"/>
      <c r="T198" s="24"/>
      <c r="U198" s="24"/>
      <c r="V198" s="24"/>
      <c r="BB198" s="131"/>
      <c r="BC198" s="24"/>
      <c r="BD198" s="24"/>
      <c r="BE198" s="24"/>
      <c r="BF198" s="24"/>
      <c r="BG198" s="24"/>
      <c r="BI198" s="24"/>
      <c r="BJ198" s="24"/>
      <c r="BK198" s="24"/>
      <c r="BQ198" s="133"/>
      <c r="BR198" s="133"/>
      <c r="BS198" s="133"/>
      <c r="BT198" s="133"/>
      <c r="BU198" s="133"/>
      <c r="BV198" s="133"/>
      <c r="BW198" s="24"/>
      <c r="BX198" s="24"/>
      <c r="BY198" s="24"/>
      <c r="CB198" s="24"/>
      <c r="CC198" s="24"/>
      <c r="CD198" s="24"/>
      <c r="CE198" s="24"/>
      <c r="CF198" s="24"/>
      <c r="CG198" s="24"/>
      <c r="CH198" s="24"/>
      <c r="CI198" s="24"/>
      <c r="CJ198" s="24"/>
      <c r="CK198" s="169"/>
      <c r="CL198" s="300"/>
      <c r="CM198" s="24"/>
      <c r="CN198" s="133"/>
      <c r="CO198" s="133"/>
      <c r="CP198" s="133"/>
      <c r="CQ198" s="133"/>
      <c r="CR198" s="133"/>
      <c r="CS198" s="133"/>
      <c r="CT198" s="133"/>
      <c r="CU198" s="24"/>
      <c r="CV198" s="133"/>
      <c r="CW198" s="133"/>
      <c r="CX198" s="133"/>
      <c r="CY198" s="133"/>
      <c r="CZ198" s="133"/>
      <c r="DA198" s="133"/>
      <c r="DB198" s="133"/>
      <c r="DK198" s="277"/>
      <c r="DL198" s="276"/>
      <c r="DM198" s="276"/>
      <c r="DN198" s="276"/>
      <c r="DO198" s="277"/>
      <c r="DP198" s="281"/>
      <c r="DQ198" s="225"/>
      <c r="DR198" s="225"/>
      <c r="DS198" s="226"/>
      <c r="DT198" s="164"/>
      <c r="DU198" s="164"/>
      <c r="EA198" s="164"/>
      <c r="EB198" s="164"/>
    </row>
    <row r="199" spans="1:156" hidden="1">
      <c r="A199" s="654"/>
      <c r="B199" s="131"/>
      <c r="C199" s="131"/>
      <c r="D199" s="131"/>
      <c r="E199" s="131"/>
      <c r="F199" s="24"/>
      <c r="G199" s="24"/>
      <c r="H199" s="24"/>
      <c r="I199" s="24"/>
      <c r="J199" s="24"/>
      <c r="K199" s="24"/>
      <c r="L199" s="24"/>
      <c r="M199" s="24"/>
      <c r="N199" s="24"/>
      <c r="O199" s="24"/>
      <c r="P199" s="24"/>
      <c r="Q199" s="24"/>
      <c r="R199" s="24"/>
      <c r="S199" s="24"/>
      <c r="T199" s="24"/>
      <c r="U199" s="24"/>
      <c r="V199" s="24"/>
      <c r="BB199" s="131"/>
      <c r="BC199" s="24"/>
      <c r="BD199" s="24"/>
      <c r="BE199" s="24"/>
      <c r="BF199" s="24"/>
      <c r="BG199" s="24"/>
      <c r="BI199" s="24"/>
      <c r="BJ199" s="24"/>
      <c r="BK199" s="24"/>
      <c r="BQ199" s="133"/>
      <c r="BR199" s="133"/>
      <c r="BS199" s="133"/>
      <c r="BT199" s="133"/>
      <c r="BU199" s="133"/>
      <c r="BV199" s="133"/>
      <c r="BW199" s="24"/>
      <c r="BX199" s="24"/>
      <c r="BY199" s="24"/>
      <c r="BZ199" s="24"/>
      <c r="CA199" s="24"/>
      <c r="CB199" s="24"/>
      <c r="CC199" s="24"/>
      <c r="CK199" s="164"/>
      <c r="CL199" s="297"/>
      <c r="CM199" s="24"/>
      <c r="CN199" s="133"/>
      <c r="CO199" s="133"/>
      <c r="CP199" s="133"/>
      <c r="CQ199" s="133"/>
      <c r="CR199" s="133"/>
      <c r="CS199" s="133"/>
      <c r="CT199" s="133"/>
      <c r="CU199" s="24"/>
      <c r="CV199" s="133"/>
      <c r="CW199" s="133"/>
      <c r="CX199" s="133"/>
      <c r="CY199" s="133"/>
      <c r="CZ199" s="133"/>
      <c r="DA199" s="133"/>
      <c r="DB199" s="133"/>
      <c r="DK199" s="277"/>
      <c r="DL199" s="276"/>
      <c r="DM199" s="276"/>
      <c r="DN199" s="276"/>
      <c r="DO199" s="277"/>
      <c r="DP199" s="281"/>
      <c r="DQ199" s="225"/>
      <c r="DR199" s="225"/>
      <c r="DS199" s="226"/>
      <c r="DT199" s="164"/>
      <c r="DU199" s="164"/>
      <c r="EA199" s="164"/>
      <c r="EB199" s="164"/>
    </row>
    <row r="200" spans="1:156" hidden="1">
      <c r="A200" s="654"/>
      <c r="B200" s="131" t="s">
        <v>75</v>
      </c>
      <c r="C200" s="131"/>
      <c r="D200" s="131"/>
      <c r="E200" s="131"/>
      <c r="F200" s="24"/>
      <c r="G200" s="24"/>
      <c r="H200" s="24"/>
      <c r="I200" s="24"/>
      <c r="J200" s="24"/>
      <c r="K200" s="24"/>
      <c r="L200" s="24"/>
      <c r="M200" s="24"/>
      <c r="N200" s="24"/>
      <c r="O200" s="24"/>
      <c r="P200" s="24"/>
      <c r="Q200" s="24"/>
      <c r="R200" s="24"/>
      <c r="S200" s="24"/>
      <c r="T200" s="24"/>
      <c r="U200" s="24"/>
      <c r="V200" s="24"/>
      <c r="BB200" s="131"/>
      <c r="BC200" s="24"/>
      <c r="BD200" s="24"/>
      <c r="BE200" s="24"/>
      <c r="BF200" s="24"/>
      <c r="BG200" s="24"/>
      <c r="BI200" s="24"/>
      <c r="BJ200" s="24"/>
      <c r="BK200" s="24"/>
      <c r="BQ200" s="133"/>
      <c r="BR200" s="133"/>
      <c r="BS200" s="133"/>
      <c r="BT200" s="133"/>
      <c r="BU200" s="133"/>
      <c r="BV200" s="133"/>
      <c r="BW200" s="24"/>
      <c r="BX200" s="24"/>
      <c r="BY200" s="24"/>
      <c r="BZ200" s="24"/>
      <c r="CA200" s="24"/>
      <c r="CB200" s="24"/>
      <c r="CC200" s="24"/>
      <c r="CD200" s="24"/>
      <c r="CE200" s="24"/>
      <c r="CF200" s="24"/>
      <c r="CG200" s="24"/>
      <c r="CH200" s="24"/>
      <c r="CI200" s="24"/>
      <c r="CJ200" s="24"/>
      <c r="CK200" s="169"/>
      <c r="CL200" s="297"/>
      <c r="CM200" s="133"/>
      <c r="CN200" s="133"/>
      <c r="CO200" s="24"/>
      <c r="CP200" s="133"/>
      <c r="CQ200" s="24"/>
      <c r="CR200" s="133"/>
      <c r="CS200" s="24"/>
      <c r="CT200" s="24"/>
      <c r="CU200" s="24"/>
      <c r="CV200" s="24"/>
      <c r="CW200" s="133"/>
      <c r="CX200" s="133"/>
      <c r="CY200" s="133"/>
      <c r="CZ200" s="133"/>
      <c r="DA200" s="133"/>
      <c r="DB200" s="133"/>
      <c r="DK200" s="277"/>
      <c r="DL200" s="276"/>
      <c r="DM200" s="276"/>
      <c r="DN200" s="276"/>
      <c r="DO200" s="277"/>
      <c r="DP200" s="281"/>
      <c r="DQ200" s="225"/>
      <c r="DR200" s="225"/>
      <c r="DS200" s="226"/>
      <c r="DT200" s="217"/>
      <c r="DU200" s="164"/>
      <c r="EA200" s="164"/>
      <c r="EB200" s="164"/>
    </row>
    <row r="201" spans="1:156" hidden="1">
      <c r="A201" s="654"/>
      <c r="B201" s="131"/>
      <c r="C201" s="131"/>
      <c r="D201" s="131"/>
      <c r="E201" s="131"/>
      <c r="F201" s="24"/>
      <c r="G201" s="24"/>
      <c r="H201" s="24"/>
      <c r="I201" s="24"/>
      <c r="J201" s="24"/>
      <c r="K201" s="24"/>
      <c r="L201" s="24"/>
      <c r="M201" s="24"/>
      <c r="N201" s="24"/>
      <c r="O201" s="24"/>
      <c r="P201" s="24"/>
      <c r="Q201" s="24"/>
      <c r="R201" s="24"/>
      <c r="S201" s="24"/>
      <c r="T201" s="24"/>
      <c r="U201" s="24"/>
      <c r="V201" s="24"/>
      <c r="BB201" s="131"/>
      <c r="BC201" s="24"/>
      <c r="BD201" s="24"/>
      <c r="BE201" s="24"/>
      <c r="BF201" s="24"/>
      <c r="BG201" s="24"/>
      <c r="BI201" s="24"/>
      <c r="BJ201" s="24"/>
      <c r="BK201" s="24"/>
      <c r="BQ201" s="133"/>
      <c r="BR201" s="133"/>
      <c r="BS201" s="133"/>
      <c r="BT201" s="133"/>
      <c r="BU201" s="133"/>
      <c r="BV201" s="133"/>
      <c r="BW201" s="24"/>
      <c r="BX201" s="24"/>
      <c r="BY201" s="24"/>
      <c r="BZ201" s="24"/>
      <c r="CA201" s="24"/>
      <c r="CB201" s="24"/>
      <c r="CC201" s="24"/>
      <c r="CD201" s="24"/>
      <c r="CE201" s="24"/>
      <c r="CF201" s="24"/>
      <c r="CG201" s="24"/>
      <c r="CH201" s="24"/>
      <c r="CI201" s="24"/>
      <c r="CJ201" s="24"/>
      <c r="CK201" s="169"/>
      <c r="CL201" s="297"/>
      <c r="CM201" s="133"/>
      <c r="CN201" s="151"/>
      <c r="CO201" s="24"/>
      <c r="CP201" s="151"/>
      <c r="CQ201" s="24"/>
      <c r="CR201" s="133"/>
      <c r="CS201" s="24"/>
      <c r="CT201" s="24"/>
      <c r="CU201" s="24"/>
      <c r="CV201" s="24"/>
      <c r="CW201" s="133"/>
      <c r="CX201" s="133"/>
      <c r="CY201" s="133"/>
      <c r="CZ201" s="133"/>
      <c r="DA201" s="133"/>
      <c r="DB201" s="133"/>
      <c r="DK201" s="277"/>
      <c r="DL201" s="276"/>
      <c r="DM201" s="276"/>
      <c r="DN201" s="276"/>
      <c r="DO201" s="277"/>
      <c r="DP201" s="281"/>
      <c r="DQ201" s="225"/>
      <c r="DR201" s="225"/>
      <c r="DS201" s="226"/>
      <c r="DT201" s="164"/>
      <c r="DU201" s="164"/>
      <c r="EA201" s="164"/>
      <c r="EB201" s="164"/>
    </row>
    <row r="202" spans="1:156" hidden="1">
      <c r="A202" s="654"/>
      <c r="B202" s="131" t="s">
        <v>172</v>
      </c>
      <c r="C202" s="131"/>
      <c r="D202" s="131"/>
      <c r="E202" s="131"/>
      <c r="F202" s="24"/>
      <c r="G202" s="24"/>
      <c r="H202" s="24"/>
      <c r="I202" s="24"/>
      <c r="J202" s="24"/>
      <c r="K202" s="24"/>
      <c r="L202" s="24"/>
      <c r="M202" s="24"/>
      <c r="N202" s="24"/>
      <c r="O202" s="24"/>
      <c r="P202" s="24"/>
      <c r="Q202" s="24"/>
      <c r="R202" s="24"/>
      <c r="S202" s="24"/>
      <c r="T202" s="24"/>
      <c r="U202" s="24"/>
      <c r="V202" s="24"/>
      <c r="BB202" s="131"/>
      <c r="BC202" s="24"/>
      <c r="BD202" s="24"/>
      <c r="BE202" s="24"/>
      <c r="BF202" s="24"/>
      <c r="BG202" s="24"/>
      <c r="BI202" s="24"/>
      <c r="BJ202" s="24"/>
      <c r="BK202" s="24"/>
      <c r="BQ202" s="133"/>
      <c r="BR202" s="133"/>
      <c r="BS202" s="133"/>
      <c r="BT202" s="133"/>
      <c r="BU202" s="133"/>
      <c r="BV202" s="133"/>
      <c r="BW202" s="24"/>
      <c r="BX202" s="24"/>
      <c r="BY202" s="24"/>
      <c r="BZ202" s="24"/>
      <c r="CA202" s="24"/>
      <c r="CB202" s="24"/>
      <c r="CC202" s="24"/>
      <c r="CD202" s="24"/>
      <c r="CE202" s="24"/>
      <c r="CF202" s="24"/>
      <c r="CG202" s="24"/>
      <c r="CH202" s="24"/>
      <c r="CI202" s="24"/>
      <c r="CJ202" s="24"/>
      <c r="CK202" s="169"/>
      <c r="CL202" s="303"/>
      <c r="CM202" s="150"/>
      <c r="CN202" s="150"/>
      <c r="CO202" s="150"/>
      <c r="CP202" s="150"/>
      <c r="CQ202" s="150"/>
      <c r="CR202" s="150"/>
      <c r="CS202" s="150"/>
      <c r="CT202" s="150"/>
      <c r="CU202" s="150"/>
      <c r="CV202" s="150"/>
      <c r="CW202" s="133"/>
      <c r="CX202" s="133"/>
      <c r="CY202" s="133"/>
      <c r="CZ202" s="133"/>
      <c r="DA202" s="133"/>
      <c r="DB202" s="133"/>
      <c r="DJ202" s="133"/>
      <c r="DK202" s="277"/>
      <c r="DL202" s="276"/>
      <c r="DM202" s="276"/>
      <c r="DN202" s="276"/>
      <c r="DO202" s="277"/>
      <c r="DP202" s="281"/>
      <c r="DQ202" s="225"/>
      <c r="DR202" s="225"/>
      <c r="DS202" s="226"/>
      <c r="DT202" s="164"/>
      <c r="DU202" s="164"/>
      <c r="DV202" s="133"/>
      <c r="DW202" s="133"/>
      <c r="DX202" s="133"/>
      <c r="DY202" s="133"/>
      <c r="DZ202" s="133"/>
      <c r="EA202" s="164"/>
      <c r="EB202" s="164"/>
      <c r="EC202" s="133"/>
      <c r="ED202" s="133"/>
      <c r="EE202" s="133"/>
      <c r="EF202" s="133"/>
      <c r="EG202" s="133"/>
      <c r="EH202" s="133"/>
      <c r="EI202" s="133"/>
      <c r="EJ202" s="133"/>
      <c r="EK202" s="133"/>
      <c r="EL202" s="133"/>
      <c r="EM202" s="133"/>
      <c r="EN202" s="133"/>
      <c r="EO202" s="133"/>
      <c r="EP202" s="133"/>
      <c r="EQ202" s="133"/>
      <c r="ER202" s="133"/>
      <c r="ES202" s="133"/>
      <c r="ET202" s="133"/>
      <c r="EU202" s="133"/>
      <c r="EV202" s="133"/>
      <c r="EW202" s="133"/>
      <c r="EX202" s="133"/>
      <c r="EY202" s="133"/>
      <c r="EZ202" s="133"/>
    </row>
    <row r="203" spans="1:156" hidden="1">
      <c r="A203" s="654"/>
      <c r="B203" s="131" t="s">
        <v>76</v>
      </c>
      <c r="C203" s="131"/>
      <c r="D203" s="131"/>
      <c r="E203" s="131"/>
      <c r="F203" s="24"/>
      <c r="G203" s="24"/>
      <c r="H203" s="24"/>
      <c r="I203" s="24"/>
      <c r="J203" s="24"/>
      <c r="K203" s="24"/>
      <c r="L203" s="24"/>
      <c r="M203" s="24"/>
      <c r="N203" s="24"/>
      <c r="O203" s="24"/>
      <c r="P203" s="24"/>
      <c r="Q203" s="24"/>
      <c r="R203" s="24"/>
      <c r="S203" s="24"/>
      <c r="T203" s="24"/>
      <c r="U203" s="24"/>
      <c r="V203" s="24"/>
      <c r="BB203" s="131"/>
      <c r="BC203" s="24"/>
      <c r="BD203" s="24"/>
      <c r="BE203" s="24"/>
      <c r="BF203" s="24"/>
      <c r="BG203" s="24"/>
      <c r="BI203" s="24"/>
      <c r="BJ203" s="24"/>
      <c r="BK203" s="24"/>
      <c r="BQ203" s="133"/>
      <c r="BR203" s="133"/>
      <c r="BS203" s="133"/>
      <c r="BT203" s="133"/>
      <c r="BU203" s="133"/>
      <c r="BV203" s="133"/>
      <c r="BW203" s="24"/>
      <c r="BX203" s="24"/>
      <c r="BY203" s="24"/>
      <c r="BZ203" s="24"/>
      <c r="CA203" s="24"/>
      <c r="CB203" s="24"/>
      <c r="CC203" s="24"/>
      <c r="CD203" s="24"/>
      <c r="CE203" s="24"/>
      <c r="CF203" s="24"/>
      <c r="CG203" s="24"/>
      <c r="CH203" s="24"/>
      <c r="CI203" s="24"/>
      <c r="CJ203" s="24"/>
      <c r="CK203" s="169"/>
      <c r="CL203" s="303"/>
      <c r="CM203" s="150"/>
      <c r="CN203" s="150"/>
      <c r="CO203" s="150"/>
      <c r="CP203" s="150"/>
      <c r="CQ203" s="150"/>
      <c r="CR203" s="150"/>
      <c r="CS203" s="150"/>
      <c r="CT203" s="150"/>
      <c r="CU203" s="150"/>
      <c r="CV203" s="150"/>
      <c r="CW203" s="133"/>
      <c r="CX203" s="133"/>
      <c r="CY203" s="133"/>
      <c r="CZ203" s="133"/>
      <c r="DA203" s="133"/>
      <c r="DB203" s="133"/>
      <c r="DJ203" s="133"/>
      <c r="DK203" s="277"/>
      <c r="DL203" s="276"/>
      <c r="DM203" s="276"/>
      <c r="DN203" s="276"/>
      <c r="DO203" s="277"/>
      <c r="DP203" s="281"/>
      <c r="DQ203" s="225"/>
      <c r="DR203" s="225"/>
      <c r="DS203" s="226"/>
      <c r="DT203" s="164"/>
      <c r="DU203" s="164"/>
      <c r="DV203" s="133"/>
      <c r="DW203" s="133"/>
      <c r="DX203" s="133"/>
      <c r="DY203" s="133"/>
      <c r="DZ203" s="133"/>
      <c r="EA203" s="164"/>
      <c r="EB203" s="164"/>
      <c r="EC203" s="133"/>
      <c r="ED203" s="133"/>
      <c r="EE203" s="133"/>
      <c r="EF203" s="133"/>
      <c r="EG203" s="133"/>
      <c r="EH203" s="133"/>
      <c r="EI203" s="133"/>
      <c r="EJ203" s="133"/>
      <c r="EK203" s="133"/>
      <c r="EL203" s="133"/>
      <c r="EM203" s="133"/>
      <c r="EN203" s="133"/>
      <c r="EO203" s="133"/>
      <c r="EP203" s="133"/>
      <c r="EQ203" s="133"/>
      <c r="ER203" s="133"/>
      <c r="ES203" s="133"/>
      <c r="ET203" s="133"/>
      <c r="EU203" s="133"/>
      <c r="EV203" s="133"/>
      <c r="EW203" s="133"/>
      <c r="EX203" s="133"/>
      <c r="EY203" s="133"/>
      <c r="EZ203" s="133"/>
    </row>
    <row r="204" spans="1:156" hidden="1">
      <c r="A204" s="654"/>
      <c r="B204" s="131" t="s">
        <v>144</v>
      </c>
      <c r="C204" s="131"/>
      <c r="D204" s="131"/>
      <c r="E204" s="131"/>
      <c r="F204" s="24"/>
      <c r="G204" s="24"/>
      <c r="H204" s="24"/>
      <c r="I204" s="24"/>
      <c r="J204" s="24"/>
      <c r="K204" s="24"/>
      <c r="L204" s="24"/>
      <c r="M204" s="24"/>
      <c r="N204" s="24"/>
      <c r="O204" s="24"/>
      <c r="P204" s="24"/>
      <c r="Q204" s="24"/>
      <c r="R204" s="24"/>
      <c r="S204" s="24"/>
      <c r="T204" s="24"/>
      <c r="U204" s="24"/>
      <c r="V204" s="24"/>
      <c r="BB204" s="131"/>
      <c r="BC204" s="24"/>
      <c r="BD204" s="24"/>
      <c r="BE204" s="24"/>
      <c r="BF204" s="24"/>
      <c r="BG204" s="24"/>
      <c r="BI204" s="24"/>
      <c r="BJ204" s="24"/>
      <c r="BK204" s="24"/>
      <c r="BQ204" s="133"/>
      <c r="BR204" s="133"/>
      <c r="BS204" s="133"/>
      <c r="BT204" s="133"/>
      <c r="BU204" s="133"/>
      <c r="BV204" s="133"/>
      <c r="BW204" s="24"/>
      <c r="BX204" s="24"/>
      <c r="BY204" s="24"/>
      <c r="BZ204" s="24"/>
      <c r="CA204" s="24"/>
      <c r="CB204" s="24"/>
      <c r="CC204" s="24"/>
      <c r="CD204" s="24"/>
      <c r="CE204" s="24"/>
      <c r="CF204" s="24"/>
      <c r="CG204" s="24"/>
      <c r="CH204" s="24"/>
      <c r="CI204" s="24"/>
      <c r="CJ204" s="24"/>
      <c r="CK204" s="169"/>
      <c r="CL204" s="303"/>
      <c r="CM204" s="150"/>
      <c r="CN204" s="150"/>
      <c r="CO204" s="150"/>
      <c r="CP204" s="150"/>
      <c r="CQ204" s="150"/>
      <c r="CR204" s="150"/>
      <c r="CS204" s="150"/>
      <c r="CT204" s="150"/>
      <c r="CU204" s="150"/>
      <c r="CV204" s="150"/>
      <c r="CW204" s="133"/>
      <c r="CX204" s="133"/>
      <c r="CY204" s="133"/>
      <c r="CZ204" s="133"/>
      <c r="DA204" s="133"/>
      <c r="DB204" s="133"/>
      <c r="DJ204" s="133"/>
      <c r="DK204" s="277"/>
      <c r="DL204" s="276"/>
      <c r="DM204" s="276"/>
      <c r="DN204" s="276"/>
      <c r="DO204" s="277"/>
      <c r="DP204" s="281"/>
      <c r="DQ204" s="225"/>
      <c r="DR204" s="225"/>
      <c r="DS204" s="226"/>
      <c r="DT204" s="207"/>
      <c r="DU204" s="207"/>
      <c r="DV204" s="133"/>
      <c r="DW204" s="133"/>
      <c r="DX204" s="133"/>
      <c r="DY204" s="133"/>
      <c r="DZ204" s="133"/>
      <c r="EA204" s="164"/>
      <c r="EB204" s="164"/>
      <c r="EC204" s="133"/>
      <c r="ED204" s="133"/>
      <c r="EE204" s="133"/>
      <c r="EF204" s="133"/>
      <c r="EG204" s="133"/>
      <c r="EH204" s="133"/>
      <c r="EI204" s="133"/>
      <c r="EJ204" s="133"/>
      <c r="EK204" s="133"/>
      <c r="EL204" s="133"/>
      <c r="EM204" s="133"/>
      <c r="EN204" s="133"/>
      <c r="EO204" s="133"/>
      <c r="EP204" s="133"/>
      <c r="EQ204" s="133"/>
      <c r="ER204" s="133"/>
      <c r="ES204" s="133"/>
      <c r="ET204" s="133"/>
      <c r="EU204" s="133"/>
      <c r="EV204" s="133"/>
      <c r="EW204" s="133"/>
      <c r="EX204" s="133"/>
      <c r="EY204" s="133"/>
      <c r="EZ204" s="133"/>
    </row>
    <row r="205" spans="1:156" hidden="1">
      <c r="A205" s="654"/>
      <c r="B205" s="131" t="s">
        <v>145</v>
      </c>
      <c r="C205" s="131"/>
      <c r="D205" s="131"/>
      <c r="E205" s="131"/>
      <c r="F205" s="24"/>
      <c r="G205" s="24"/>
      <c r="H205" s="24"/>
      <c r="I205" s="24"/>
      <c r="J205" s="24"/>
      <c r="K205" s="24"/>
      <c r="L205" s="24"/>
      <c r="M205" s="24"/>
      <c r="N205" s="24"/>
      <c r="O205" s="24"/>
      <c r="P205" s="24"/>
      <c r="Q205" s="24"/>
      <c r="R205" s="24"/>
      <c r="S205" s="24"/>
      <c r="T205" s="24"/>
      <c r="U205" s="24"/>
      <c r="V205" s="24"/>
      <c r="BB205" s="131"/>
      <c r="BC205" s="24"/>
      <c r="BD205" s="24"/>
      <c r="BE205" s="24"/>
      <c r="BF205" s="24"/>
      <c r="BG205" s="24"/>
      <c r="BI205" s="24"/>
      <c r="BJ205" s="24"/>
      <c r="BK205" s="24"/>
      <c r="BQ205" s="133"/>
      <c r="BR205" s="133"/>
      <c r="BS205" s="133"/>
      <c r="BT205" s="133"/>
      <c r="BU205" s="133"/>
      <c r="BV205" s="133"/>
      <c r="BW205" s="24"/>
      <c r="BX205" s="24"/>
      <c r="BY205" s="24"/>
      <c r="BZ205" s="24"/>
      <c r="CA205" s="24"/>
      <c r="CB205" s="24"/>
      <c r="CC205" s="24"/>
      <c r="CD205" s="24"/>
      <c r="CE205" s="24"/>
      <c r="CF205" s="24"/>
      <c r="CG205" s="24"/>
      <c r="CH205" s="24"/>
      <c r="CI205" s="24"/>
      <c r="CJ205" s="24"/>
      <c r="CK205" s="169"/>
      <c r="CL205" s="303"/>
      <c r="CM205" s="150"/>
      <c r="CN205" s="150"/>
      <c r="CO205" s="150"/>
      <c r="CP205" s="150"/>
      <c r="CQ205" s="150"/>
      <c r="CR205" s="150"/>
      <c r="CS205" s="150"/>
      <c r="CT205" s="150"/>
      <c r="CU205" s="150"/>
      <c r="CV205" s="150"/>
      <c r="CW205" s="133"/>
      <c r="CX205" s="133"/>
      <c r="CY205" s="133"/>
      <c r="CZ205" s="133"/>
      <c r="DA205" s="133"/>
      <c r="DB205" s="133"/>
      <c r="DJ205" s="133"/>
      <c r="DK205" s="277"/>
      <c r="DL205" s="276"/>
      <c r="DM205" s="276"/>
      <c r="DN205" s="276"/>
      <c r="DO205" s="277"/>
      <c r="DP205" s="281"/>
      <c r="DQ205" s="225"/>
      <c r="DR205" s="225"/>
      <c r="DS205" s="226"/>
      <c r="DT205" s="164"/>
      <c r="DU205" s="168"/>
      <c r="DV205" s="206"/>
      <c r="DW205" s="206"/>
      <c r="DX205" s="208"/>
      <c r="DY205" s="208"/>
      <c r="DZ205" s="208"/>
      <c r="EA205" s="219"/>
      <c r="EB205" s="219"/>
      <c r="EC205" s="208"/>
      <c r="ED205" s="133"/>
      <c r="EE205" s="133"/>
      <c r="EF205" s="133"/>
      <c r="EG205" s="133"/>
      <c r="EH205" s="133"/>
      <c r="EI205" s="133"/>
      <c r="EJ205" s="133"/>
      <c r="EK205" s="133"/>
      <c r="EL205" s="133"/>
      <c r="EM205" s="133"/>
      <c r="EN205" s="133"/>
      <c r="EO205" s="133"/>
      <c r="EP205" s="133"/>
      <c r="EQ205" s="133"/>
      <c r="ER205" s="133"/>
      <c r="ES205" s="133"/>
      <c r="ET205" s="133"/>
      <c r="EU205" s="133"/>
      <c r="EV205" s="133"/>
      <c r="EW205" s="133"/>
      <c r="EX205" s="133"/>
      <c r="EY205" s="133"/>
      <c r="EZ205" s="133"/>
    </row>
    <row r="206" spans="1:156" hidden="1">
      <c r="A206" s="654"/>
      <c r="B206" s="131"/>
      <c r="C206" s="131"/>
      <c r="D206" s="131"/>
      <c r="E206" s="131"/>
      <c r="F206" s="24"/>
      <c r="G206" s="24"/>
      <c r="H206" s="24"/>
      <c r="I206" s="24"/>
      <c r="J206" s="24"/>
      <c r="K206" s="24"/>
      <c r="L206" s="24"/>
      <c r="M206" s="24"/>
      <c r="N206" s="24"/>
      <c r="O206" s="24"/>
      <c r="P206" s="24"/>
      <c r="Q206" s="24"/>
      <c r="R206" s="24"/>
      <c r="S206" s="24"/>
      <c r="T206" s="24"/>
      <c r="U206" s="24"/>
      <c r="V206" s="24"/>
      <c r="BB206" s="131"/>
      <c r="BC206" s="24"/>
      <c r="BD206" s="24"/>
      <c r="BE206" s="24"/>
      <c r="BF206" s="24"/>
      <c r="BG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169"/>
      <c r="CL206" s="297"/>
      <c r="CM206" s="133"/>
      <c r="CN206" s="133"/>
      <c r="CO206" s="133"/>
      <c r="CP206" s="133"/>
      <c r="CQ206" s="133"/>
      <c r="CR206" s="133"/>
      <c r="CS206" s="133"/>
      <c r="CT206" s="133"/>
      <c r="CU206" s="133"/>
      <c r="CV206" s="133"/>
      <c r="CW206" s="133"/>
      <c r="CX206" s="133"/>
      <c r="CY206" s="133"/>
      <c r="CZ206" s="133"/>
      <c r="DA206" s="133"/>
      <c r="DB206" s="133"/>
      <c r="DD206" s="133"/>
      <c r="DE206" s="133"/>
      <c r="DF206" s="133"/>
      <c r="DG206" s="133"/>
      <c r="DH206" s="133"/>
      <c r="DI206" s="133"/>
      <c r="DJ206" s="133"/>
      <c r="DK206" s="277"/>
      <c r="DL206" s="276"/>
      <c r="DM206" s="276"/>
      <c r="DN206" s="276"/>
      <c r="DO206" s="277"/>
      <c r="DP206" s="281"/>
      <c r="DQ206" s="225"/>
      <c r="DR206" s="225"/>
      <c r="DS206" s="226"/>
      <c r="DT206" s="169"/>
      <c r="DU206" s="169"/>
      <c r="DV206" s="24"/>
      <c r="DW206" s="24"/>
      <c r="DX206" s="24"/>
      <c r="DY206" s="24"/>
      <c r="DZ206" s="24"/>
      <c r="EA206" s="169"/>
      <c r="EB206" s="169"/>
      <c r="EC206" s="24"/>
      <c r="ED206" s="24"/>
      <c r="EE206" s="24"/>
      <c r="EF206" s="24"/>
      <c r="EG206" s="24"/>
      <c r="EH206" s="24"/>
      <c r="EI206" s="24"/>
      <c r="EJ206" s="24"/>
      <c r="EK206" s="24"/>
      <c r="EL206" s="24"/>
      <c r="EM206" s="24"/>
      <c r="EN206" s="24"/>
      <c r="EO206" s="24"/>
      <c r="EP206" s="24"/>
      <c r="EQ206" s="24"/>
      <c r="ER206" s="24"/>
      <c r="ES206" s="24"/>
      <c r="ET206" s="24"/>
      <c r="EU206" s="24"/>
      <c r="EV206" s="24"/>
      <c r="EW206" s="24"/>
      <c r="EX206" s="24"/>
      <c r="EY206" s="24"/>
      <c r="EZ206" s="24"/>
    </row>
    <row r="207" spans="1:156" ht="15" hidden="1" customHeight="1">
      <c r="A207" s="654" t="s">
        <v>186</v>
      </c>
      <c r="B207" s="201"/>
      <c r="C207" s="201"/>
      <c r="D207" s="201"/>
      <c r="E207" s="201"/>
      <c r="F207" s="202"/>
      <c r="G207" s="202"/>
      <c r="H207" s="202"/>
      <c r="I207" s="202"/>
      <c r="J207" s="202"/>
      <c r="K207" s="202"/>
      <c r="L207" s="202"/>
      <c r="M207" s="202"/>
      <c r="N207" s="202"/>
      <c r="O207" s="202"/>
      <c r="P207" s="202"/>
      <c r="Q207" s="202"/>
      <c r="R207" s="202"/>
      <c r="S207" s="202"/>
      <c r="T207" s="202"/>
      <c r="U207" s="202"/>
      <c r="V207" s="202"/>
      <c r="W207" s="135"/>
      <c r="X207" s="135"/>
      <c r="Y207" s="135"/>
      <c r="Z207" s="135"/>
      <c r="AA207" s="135"/>
      <c r="AB207" s="135"/>
      <c r="AC207" s="135"/>
      <c r="AD207" s="135"/>
      <c r="AE207" s="135"/>
      <c r="AF207" s="135"/>
      <c r="AG207" s="135"/>
      <c r="AH207" s="135"/>
      <c r="AI207" s="135"/>
      <c r="AJ207" s="135"/>
      <c r="AK207" s="135"/>
      <c r="AL207" s="135"/>
      <c r="AM207" s="135"/>
      <c r="AN207" s="135"/>
      <c r="AO207" s="135"/>
      <c r="AP207" s="135"/>
      <c r="AQ207" s="135"/>
      <c r="AR207" s="135"/>
      <c r="AS207" s="135"/>
      <c r="AT207" s="135"/>
      <c r="AU207" s="135"/>
      <c r="AV207" s="135"/>
      <c r="AW207" s="135"/>
      <c r="AX207" s="135"/>
      <c r="AY207" s="135"/>
      <c r="AZ207" s="135"/>
      <c r="BA207" s="135"/>
      <c r="BB207" s="201"/>
      <c r="BC207" s="24"/>
      <c r="BD207" s="24"/>
      <c r="BE207" s="24"/>
      <c r="BF207" s="24"/>
      <c r="BG207" s="24"/>
      <c r="BI207" s="24"/>
      <c r="BJ207" s="24"/>
      <c r="BK207" s="24"/>
      <c r="BQ207" s="133"/>
      <c r="BR207" s="133"/>
      <c r="BS207" s="133"/>
      <c r="BT207" s="133"/>
      <c r="BU207" s="133"/>
      <c r="BV207" s="133"/>
      <c r="BW207" s="133"/>
      <c r="BX207" s="133"/>
      <c r="BY207" s="133"/>
      <c r="BZ207" s="133"/>
      <c r="CA207" s="133"/>
      <c r="CB207" s="133"/>
      <c r="CC207" s="133"/>
      <c r="CD207" s="133"/>
      <c r="CE207" s="133"/>
      <c r="CF207" s="133"/>
      <c r="CG207" s="24"/>
      <c r="CH207" s="24"/>
      <c r="CI207" s="24"/>
      <c r="CJ207" s="24"/>
      <c r="CK207" s="169"/>
      <c r="CL207" s="300"/>
      <c r="CM207" s="24"/>
      <c r="CN207" s="24"/>
      <c r="CO207" s="24"/>
      <c r="CP207" s="24"/>
      <c r="CQ207" s="24"/>
      <c r="CR207" s="24"/>
      <c r="CS207" s="24"/>
      <c r="CT207" s="24"/>
      <c r="CU207" s="24"/>
      <c r="CV207" s="24"/>
      <c r="CW207" s="24"/>
      <c r="CX207" s="24"/>
      <c r="CY207" s="24"/>
      <c r="CZ207" s="24"/>
      <c r="DA207" s="24"/>
      <c r="DB207" s="24"/>
      <c r="DK207" s="277"/>
      <c r="DL207" s="276"/>
      <c r="DM207" s="276"/>
      <c r="DN207" s="276"/>
      <c r="DO207" s="277"/>
      <c r="DP207" s="281"/>
      <c r="DQ207" s="225"/>
      <c r="DR207" s="225"/>
      <c r="DS207" s="226"/>
      <c r="DT207" s="164"/>
      <c r="DU207" s="164"/>
      <c r="EA207" s="164"/>
      <c r="EB207" s="164"/>
    </row>
    <row r="208" spans="1:156" ht="15" hidden="1" customHeight="1">
      <c r="A208" s="654"/>
      <c r="B208" s="201" t="s">
        <v>174</v>
      </c>
      <c r="C208" s="201"/>
      <c r="D208" s="201"/>
      <c r="E208" s="201"/>
      <c r="F208" s="202"/>
      <c r="G208" s="202"/>
      <c r="H208" s="202"/>
      <c r="I208" s="202"/>
      <c r="J208" s="202"/>
      <c r="K208" s="202"/>
      <c r="L208" s="202"/>
      <c r="M208" s="202"/>
      <c r="N208" s="202"/>
      <c r="O208" s="202"/>
      <c r="P208" s="202"/>
      <c r="Q208" s="202"/>
      <c r="R208" s="202"/>
      <c r="S208" s="202"/>
      <c r="T208" s="202"/>
      <c r="U208" s="202"/>
      <c r="V208" s="202"/>
      <c r="W208" s="135"/>
      <c r="X208" s="135"/>
      <c r="Y208" s="135"/>
      <c r="Z208" s="135"/>
      <c r="AA208" s="135"/>
      <c r="AB208" s="135"/>
      <c r="AC208" s="135"/>
      <c r="AD208" s="135"/>
      <c r="AE208" s="135"/>
      <c r="AF208" s="135"/>
      <c r="AG208" s="135"/>
      <c r="AH208" s="135"/>
      <c r="AI208" s="135"/>
      <c r="AJ208" s="135"/>
      <c r="AK208" s="135"/>
      <c r="AL208" s="135"/>
      <c r="AM208" s="135"/>
      <c r="AN208" s="135"/>
      <c r="AO208" s="135"/>
      <c r="AP208" s="135"/>
      <c r="AQ208" s="135"/>
      <c r="AR208" s="135"/>
      <c r="AS208" s="135"/>
      <c r="AT208" s="135"/>
      <c r="AU208" s="135"/>
      <c r="AV208" s="135"/>
      <c r="AW208" s="135"/>
      <c r="AX208" s="135"/>
      <c r="AY208" s="135"/>
      <c r="AZ208" s="135"/>
      <c r="BA208" s="135"/>
      <c r="BB208" s="201"/>
      <c r="BC208" s="24"/>
      <c r="BD208" s="24"/>
      <c r="BE208" s="24"/>
      <c r="BF208" s="24"/>
      <c r="BG208" s="24"/>
      <c r="BI208" s="24"/>
      <c r="BJ208" s="24"/>
      <c r="BK208" s="24"/>
      <c r="BQ208" s="133"/>
      <c r="BR208" s="133"/>
      <c r="BS208" s="133"/>
      <c r="BT208" s="133"/>
      <c r="BU208" s="133"/>
      <c r="BV208" s="133"/>
      <c r="BY208" s="150"/>
      <c r="BZ208" s="133"/>
      <c r="CA208" s="133"/>
      <c r="CB208" s="133"/>
      <c r="CC208" s="133"/>
      <c r="CD208" s="133"/>
      <c r="CE208" s="133"/>
      <c r="CF208" s="133"/>
      <c r="CG208" s="24"/>
      <c r="CH208" s="24"/>
      <c r="CI208" s="24"/>
      <c r="CJ208" s="24"/>
      <c r="CK208" s="169"/>
      <c r="CL208" s="300"/>
      <c r="CM208" s="24"/>
      <c r="CN208" s="24"/>
      <c r="CO208" s="24"/>
      <c r="CP208" s="24"/>
      <c r="CQ208" s="24"/>
      <c r="CR208" s="24"/>
      <c r="CS208" s="24"/>
      <c r="CT208" s="24"/>
      <c r="CU208" s="24"/>
      <c r="CV208" s="24"/>
      <c r="CW208" s="24"/>
      <c r="CX208" s="24"/>
      <c r="CY208" s="24"/>
      <c r="CZ208" s="24"/>
      <c r="DA208" s="24"/>
      <c r="DB208" s="24"/>
      <c r="DK208" s="277"/>
      <c r="DL208" s="276"/>
      <c r="DM208" s="276"/>
      <c r="DN208" s="276"/>
      <c r="DO208" s="277"/>
      <c r="DP208" s="281"/>
      <c r="DQ208" s="225"/>
      <c r="DR208" s="225"/>
      <c r="DS208" s="226"/>
      <c r="DT208" s="164"/>
      <c r="DU208" s="164"/>
      <c r="EA208" s="164"/>
      <c r="EB208" s="164"/>
    </row>
    <row r="209" spans="1:132" ht="15" hidden="1" customHeight="1">
      <c r="A209" s="654"/>
      <c r="B209" s="201" t="s">
        <v>88</v>
      </c>
      <c r="C209" s="201"/>
      <c r="D209" s="201"/>
      <c r="E209" s="201"/>
      <c r="F209" s="202"/>
      <c r="G209" s="202"/>
      <c r="H209" s="202"/>
      <c r="I209" s="202"/>
      <c r="J209" s="202"/>
      <c r="K209" s="202"/>
      <c r="L209" s="202"/>
      <c r="M209" s="202"/>
      <c r="N209" s="202"/>
      <c r="O209" s="202"/>
      <c r="P209" s="202"/>
      <c r="Q209" s="202"/>
      <c r="R209" s="202"/>
      <c r="S209" s="202"/>
      <c r="T209" s="202"/>
      <c r="U209" s="202"/>
      <c r="V209" s="202"/>
      <c r="W209" s="135"/>
      <c r="X209" s="135"/>
      <c r="Y209" s="135"/>
      <c r="Z209" s="135"/>
      <c r="AA209" s="135"/>
      <c r="AB209" s="135"/>
      <c r="AC209" s="135"/>
      <c r="AD209" s="135"/>
      <c r="AE209" s="135"/>
      <c r="AF209" s="135"/>
      <c r="AG209" s="135"/>
      <c r="AH209" s="135"/>
      <c r="AI209" s="135"/>
      <c r="AJ209" s="135"/>
      <c r="AK209" s="135"/>
      <c r="AL209" s="135"/>
      <c r="AM209" s="135"/>
      <c r="AN209" s="135"/>
      <c r="AO209" s="135"/>
      <c r="AP209" s="135"/>
      <c r="AQ209" s="135"/>
      <c r="AR209" s="135"/>
      <c r="AS209" s="135"/>
      <c r="AT209" s="135"/>
      <c r="AU209" s="135"/>
      <c r="AV209" s="135"/>
      <c r="AW209" s="135"/>
      <c r="AX209" s="135"/>
      <c r="AY209" s="135"/>
      <c r="AZ209" s="135"/>
      <c r="BA209" s="135"/>
      <c r="BB209" s="201"/>
      <c r="BC209" s="24"/>
      <c r="BD209" s="24"/>
      <c r="BE209" s="24"/>
      <c r="BF209" s="24"/>
      <c r="BG209" s="24"/>
      <c r="BI209" s="24"/>
      <c r="BJ209" s="24"/>
      <c r="BK209" s="24"/>
      <c r="BQ209" s="133"/>
      <c r="BR209" s="133"/>
      <c r="BS209" s="133"/>
      <c r="BT209" s="133"/>
      <c r="BU209" s="133"/>
      <c r="BV209" s="133"/>
      <c r="BW209" s="149"/>
      <c r="BX209" s="149"/>
      <c r="BY209" s="149"/>
      <c r="BZ209" s="149"/>
      <c r="CA209" s="149"/>
      <c r="CB209" s="24"/>
      <c r="CC209" s="24"/>
      <c r="CD209" s="24"/>
      <c r="CK209" s="164"/>
      <c r="CL209" s="297"/>
      <c r="CM209" s="133"/>
      <c r="CN209" s="133"/>
      <c r="CO209" s="133"/>
      <c r="CP209" s="133"/>
      <c r="CQ209" s="133"/>
      <c r="CR209" s="133"/>
      <c r="CS209" s="133"/>
      <c r="CT209" s="133"/>
      <c r="CU209" s="133"/>
      <c r="CV209" s="133"/>
      <c r="CW209" s="133"/>
      <c r="CX209" s="133"/>
      <c r="CY209" s="133"/>
      <c r="CZ209" s="133"/>
      <c r="DA209" s="133"/>
      <c r="DB209" s="202"/>
      <c r="DD209" s="202"/>
      <c r="DE209" s="202"/>
      <c r="DF209" s="202"/>
      <c r="DG209" s="202"/>
      <c r="DH209" s="202"/>
      <c r="DI209" s="202"/>
      <c r="DJ209" s="202"/>
      <c r="DK209" s="277"/>
      <c r="DL209" s="276"/>
      <c r="DM209" s="276"/>
      <c r="DN209" s="276"/>
      <c r="DO209" s="277"/>
      <c r="DP209" s="281"/>
      <c r="DQ209" s="225"/>
      <c r="DR209" s="225"/>
      <c r="DS209" s="226"/>
      <c r="DT209" s="216"/>
      <c r="DU209" s="210"/>
      <c r="DV209" s="135"/>
      <c r="DW209" s="135"/>
      <c r="DX209" s="135"/>
      <c r="DY209" s="135"/>
      <c r="DZ209" s="135"/>
      <c r="EA209" s="164"/>
      <c r="EB209" s="164"/>
    </row>
    <row r="210" spans="1:132" ht="15" hidden="1" customHeight="1">
      <c r="A210" s="654"/>
      <c r="B210" s="201" t="s">
        <v>89</v>
      </c>
      <c r="C210" s="201"/>
      <c r="D210" s="201"/>
      <c r="E210" s="201"/>
      <c r="F210" s="202"/>
      <c r="G210" s="202"/>
      <c r="H210" s="202"/>
      <c r="I210" s="202"/>
      <c r="J210" s="202"/>
      <c r="K210" s="202"/>
      <c r="L210" s="202"/>
      <c r="M210" s="202"/>
      <c r="N210" s="202"/>
      <c r="O210" s="202"/>
      <c r="P210" s="202"/>
      <c r="Q210" s="202"/>
      <c r="R210" s="202"/>
      <c r="S210" s="202"/>
      <c r="T210" s="202"/>
      <c r="U210" s="202"/>
      <c r="V210" s="202"/>
      <c r="W210" s="135"/>
      <c r="X210" s="135"/>
      <c r="Y210" s="135"/>
      <c r="Z210" s="135"/>
      <c r="AA210" s="135"/>
      <c r="AB210" s="135"/>
      <c r="AC210" s="135"/>
      <c r="AD210" s="135"/>
      <c r="AE210" s="135"/>
      <c r="AF210" s="135"/>
      <c r="AG210" s="135"/>
      <c r="AH210" s="135"/>
      <c r="AI210" s="135"/>
      <c r="AJ210" s="135"/>
      <c r="AK210" s="135"/>
      <c r="AL210" s="135"/>
      <c r="AM210" s="135"/>
      <c r="AN210" s="135"/>
      <c r="AO210" s="135"/>
      <c r="AP210" s="135"/>
      <c r="AQ210" s="135"/>
      <c r="AR210" s="135"/>
      <c r="AS210" s="135"/>
      <c r="AT210" s="135"/>
      <c r="AU210" s="135"/>
      <c r="AV210" s="135"/>
      <c r="AW210" s="135"/>
      <c r="AX210" s="135"/>
      <c r="AY210" s="135"/>
      <c r="AZ210" s="135"/>
      <c r="BA210" s="135"/>
      <c r="BB210" s="201"/>
      <c r="BC210" s="24"/>
      <c r="BD210" s="24"/>
      <c r="BE210" s="24"/>
      <c r="BF210" s="24"/>
      <c r="BG210" s="24"/>
      <c r="BI210" s="24"/>
      <c r="BJ210" s="24"/>
      <c r="BK210" s="24"/>
      <c r="BQ210" s="133"/>
      <c r="BR210" s="133"/>
      <c r="BS210" s="133"/>
      <c r="BT210" s="133"/>
      <c r="BU210" s="133"/>
      <c r="BV210" s="133"/>
      <c r="BW210" s="149"/>
      <c r="BX210" s="149"/>
      <c r="BY210" s="149"/>
      <c r="BZ210" s="149"/>
      <c r="CA210" s="149"/>
      <c r="CB210" s="24"/>
      <c r="CC210" s="24"/>
      <c r="CD210" s="24"/>
      <c r="CE210" s="24"/>
      <c r="CF210" s="24"/>
      <c r="CG210" s="24"/>
      <c r="CH210" s="24"/>
      <c r="CI210" s="24"/>
      <c r="CJ210" s="24"/>
      <c r="CK210" s="169"/>
      <c r="CL210" s="300"/>
      <c r="CM210" s="133"/>
      <c r="CN210" s="133"/>
      <c r="CO210" s="133"/>
      <c r="CP210" s="133"/>
      <c r="CQ210" s="133"/>
      <c r="CR210" s="24"/>
      <c r="CS210" s="24"/>
      <c r="CT210" s="24"/>
      <c r="CU210" s="24"/>
      <c r="CV210" s="133"/>
      <c r="CW210" s="133"/>
      <c r="CX210" s="133"/>
      <c r="CY210" s="133"/>
      <c r="CZ210" s="133"/>
      <c r="DA210" s="133"/>
      <c r="DB210" s="133"/>
      <c r="DI210" s="202"/>
      <c r="DJ210" s="202"/>
      <c r="DK210" s="277"/>
      <c r="DL210" s="276"/>
      <c r="DM210" s="276"/>
      <c r="DN210" s="276"/>
      <c r="DO210" s="277"/>
      <c r="DP210" s="281"/>
      <c r="DQ210" s="225"/>
      <c r="DR210" s="225"/>
      <c r="DS210" s="226"/>
      <c r="DT210" s="164"/>
      <c r="DU210" s="164"/>
      <c r="EA210" s="164"/>
      <c r="EB210" s="164"/>
    </row>
    <row r="211" spans="1:132" ht="15" hidden="1" customHeight="1">
      <c r="A211" s="654"/>
      <c r="B211" s="201" t="s">
        <v>90</v>
      </c>
      <c r="C211" s="201"/>
      <c r="D211" s="201"/>
      <c r="E211" s="201"/>
      <c r="F211" s="202"/>
      <c r="G211" s="202"/>
      <c r="H211" s="202"/>
      <c r="I211" s="202"/>
      <c r="J211" s="202"/>
      <c r="K211" s="202"/>
      <c r="L211" s="202"/>
      <c r="M211" s="202"/>
      <c r="N211" s="202"/>
      <c r="O211" s="202"/>
      <c r="P211" s="202"/>
      <c r="Q211" s="202"/>
      <c r="R211" s="202"/>
      <c r="S211" s="202"/>
      <c r="T211" s="202"/>
      <c r="U211" s="202"/>
      <c r="V211" s="202"/>
      <c r="W211" s="135"/>
      <c r="X211" s="135"/>
      <c r="Y211" s="135"/>
      <c r="Z211" s="135"/>
      <c r="AA211" s="135"/>
      <c r="AB211" s="135"/>
      <c r="AC211" s="135"/>
      <c r="AD211" s="135"/>
      <c r="AE211" s="135"/>
      <c r="AF211" s="135"/>
      <c r="AG211" s="135"/>
      <c r="AH211" s="135"/>
      <c r="AI211" s="135"/>
      <c r="AJ211" s="135"/>
      <c r="AK211" s="135"/>
      <c r="AL211" s="135"/>
      <c r="AM211" s="135"/>
      <c r="AN211" s="135"/>
      <c r="AO211" s="135"/>
      <c r="AP211" s="135"/>
      <c r="AQ211" s="135"/>
      <c r="AR211" s="135"/>
      <c r="AS211" s="135"/>
      <c r="AT211" s="135"/>
      <c r="AU211" s="135"/>
      <c r="AV211" s="135"/>
      <c r="AW211" s="135"/>
      <c r="AX211" s="135"/>
      <c r="AY211" s="135"/>
      <c r="AZ211" s="135"/>
      <c r="BA211" s="135"/>
      <c r="BB211" s="201"/>
      <c r="BC211" s="24"/>
      <c r="BD211" s="24"/>
      <c r="BE211" s="24"/>
      <c r="BF211" s="24"/>
      <c r="BG211" s="24"/>
      <c r="BI211" s="24"/>
      <c r="BJ211" s="24"/>
      <c r="BK211" s="24"/>
      <c r="BQ211" s="133"/>
      <c r="BR211" s="133"/>
      <c r="BS211" s="133"/>
      <c r="BT211" s="133"/>
      <c r="BU211" s="133"/>
      <c r="BV211" s="133"/>
      <c r="BW211" s="149"/>
      <c r="BX211" s="149"/>
      <c r="BY211" s="149"/>
      <c r="BZ211" s="149"/>
      <c r="CA211" s="149"/>
      <c r="CB211" s="24"/>
      <c r="CC211" s="24"/>
      <c r="CD211" s="24"/>
      <c r="CE211" s="24"/>
      <c r="CF211" s="24"/>
      <c r="CG211" s="24"/>
      <c r="CH211" s="24"/>
      <c r="CI211" s="24"/>
      <c r="CJ211" s="24"/>
      <c r="CK211" s="169"/>
      <c r="CL211" s="300"/>
      <c r="CM211" s="133"/>
      <c r="CN211" s="133"/>
      <c r="CO211" s="133"/>
      <c r="CP211" s="133"/>
      <c r="CQ211" s="133"/>
      <c r="CR211" s="24"/>
      <c r="CS211" s="24"/>
      <c r="CT211" s="24"/>
      <c r="CU211" s="24"/>
      <c r="CV211" s="133"/>
      <c r="CW211" s="133"/>
      <c r="CX211" s="133"/>
      <c r="CY211" s="133"/>
      <c r="CZ211" s="133"/>
      <c r="DA211" s="133"/>
      <c r="DB211" s="133"/>
      <c r="DI211" s="202"/>
      <c r="DJ211" s="202"/>
      <c r="DK211" s="277"/>
      <c r="DL211" s="276"/>
      <c r="DM211" s="276"/>
      <c r="DN211" s="276"/>
      <c r="DO211" s="277"/>
      <c r="DP211" s="281"/>
      <c r="DQ211" s="225"/>
      <c r="DR211" s="225"/>
      <c r="DS211" s="226"/>
      <c r="DT211" s="164"/>
      <c r="DU211" s="164"/>
      <c r="EA211" s="164"/>
      <c r="EB211" s="164"/>
    </row>
    <row r="212" spans="1:132" ht="15" hidden="1" customHeight="1">
      <c r="A212" s="654"/>
      <c r="B212" s="201" t="s">
        <v>92</v>
      </c>
      <c r="C212" s="201"/>
      <c r="D212" s="201"/>
      <c r="E212" s="201"/>
      <c r="F212" s="202"/>
      <c r="G212" s="202"/>
      <c r="H212" s="202"/>
      <c r="I212" s="202"/>
      <c r="J212" s="202"/>
      <c r="K212" s="202"/>
      <c r="L212" s="202"/>
      <c r="M212" s="202"/>
      <c r="N212" s="202"/>
      <c r="O212" s="202"/>
      <c r="P212" s="202"/>
      <c r="Q212" s="202"/>
      <c r="R212" s="202"/>
      <c r="S212" s="202"/>
      <c r="T212" s="202"/>
      <c r="U212" s="202"/>
      <c r="V212" s="202"/>
      <c r="W212" s="135"/>
      <c r="X212" s="135"/>
      <c r="Y212" s="135"/>
      <c r="Z212" s="135"/>
      <c r="AA212" s="135"/>
      <c r="AB212" s="135"/>
      <c r="AC212" s="135"/>
      <c r="AD212" s="135"/>
      <c r="AE212" s="135"/>
      <c r="AF212" s="135"/>
      <c r="AG212" s="135"/>
      <c r="AH212" s="135"/>
      <c r="AI212" s="135"/>
      <c r="AJ212" s="135"/>
      <c r="AK212" s="135"/>
      <c r="AL212" s="135"/>
      <c r="AM212" s="135"/>
      <c r="AN212" s="135"/>
      <c r="AO212" s="135"/>
      <c r="AP212" s="135"/>
      <c r="AQ212" s="135"/>
      <c r="AR212" s="135"/>
      <c r="AS212" s="135"/>
      <c r="AT212" s="135"/>
      <c r="AU212" s="135"/>
      <c r="AV212" s="135"/>
      <c r="AW212" s="135"/>
      <c r="AX212" s="135"/>
      <c r="AY212" s="135"/>
      <c r="AZ212" s="135"/>
      <c r="BA212" s="135"/>
      <c r="BB212" s="201"/>
      <c r="BC212" s="24"/>
      <c r="BD212" s="24"/>
      <c r="BE212" s="24"/>
      <c r="BF212" s="24"/>
      <c r="BG212" s="24"/>
      <c r="BI212" s="24"/>
      <c r="BJ212" s="24"/>
      <c r="BK212" s="24"/>
      <c r="BQ212" s="133"/>
      <c r="BR212" s="133"/>
      <c r="BS212" s="133"/>
      <c r="BT212" s="133"/>
      <c r="BU212" s="133"/>
      <c r="BV212" s="133"/>
      <c r="BW212" s="149"/>
      <c r="BX212" s="149"/>
      <c r="BY212" s="149"/>
      <c r="BZ212" s="149"/>
      <c r="CA212" s="149"/>
      <c r="CB212" s="24"/>
      <c r="CC212" s="24"/>
      <c r="CD212" s="24"/>
      <c r="CE212" s="24"/>
      <c r="CF212" s="24"/>
      <c r="CG212" s="24"/>
      <c r="CH212" s="24"/>
      <c r="CI212" s="24"/>
      <c r="CJ212" s="24"/>
      <c r="CK212" s="169"/>
      <c r="CL212" s="300"/>
      <c r="CM212" s="133"/>
      <c r="CN212" s="133"/>
      <c r="CO212" s="133"/>
      <c r="CP212" s="133"/>
      <c r="CQ212" s="133"/>
      <c r="CR212" s="24"/>
      <c r="CS212" s="24"/>
      <c r="CT212" s="24"/>
      <c r="CU212" s="24"/>
      <c r="CV212" s="133"/>
      <c r="CW212" s="133"/>
      <c r="CX212" s="133"/>
      <c r="CY212" s="133"/>
      <c r="CZ212" s="133"/>
      <c r="DA212" s="133"/>
      <c r="DB212" s="133"/>
      <c r="DI212" s="24"/>
      <c r="DJ212" s="24"/>
      <c r="DK212" s="277"/>
      <c r="DL212" s="276"/>
      <c r="DM212" s="276"/>
      <c r="DN212" s="276"/>
      <c r="DO212" s="277"/>
      <c r="DP212" s="281"/>
      <c r="DQ212" s="225"/>
      <c r="DR212" s="225"/>
      <c r="DS212" s="226"/>
      <c r="DT212" s="164"/>
      <c r="DU212" s="164"/>
      <c r="EA212" s="164"/>
      <c r="EB212" s="164"/>
    </row>
    <row r="213" spans="1:132" ht="15" hidden="1" customHeight="1">
      <c r="A213" s="654"/>
      <c r="B213" s="201"/>
      <c r="C213" s="201"/>
      <c r="D213" s="201"/>
      <c r="E213" s="201"/>
      <c r="F213" s="202"/>
      <c r="G213" s="202"/>
      <c r="H213" s="202"/>
      <c r="I213" s="202"/>
      <c r="J213" s="202"/>
      <c r="K213" s="202"/>
      <c r="L213" s="202"/>
      <c r="M213" s="202"/>
      <c r="N213" s="202"/>
      <c r="O213" s="202"/>
      <c r="P213" s="202"/>
      <c r="Q213" s="202"/>
      <c r="R213" s="202"/>
      <c r="S213" s="202"/>
      <c r="T213" s="202"/>
      <c r="U213" s="202"/>
      <c r="V213" s="202"/>
      <c r="W213" s="135"/>
      <c r="X213" s="135"/>
      <c r="Y213" s="135"/>
      <c r="Z213" s="135"/>
      <c r="AA213" s="135"/>
      <c r="AB213" s="135"/>
      <c r="AC213" s="135"/>
      <c r="AD213" s="135"/>
      <c r="AE213" s="135"/>
      <c r="AF213" s="135"/>
      <c r="AG213" s="135"/>
      <c r="AH213" s="135"/>
      <c r="AI213" s="135"/>
      <c r="AJ213" s="135"/>
      <c r="AK213" s="135"/>
      <c r="AL213" s="135"/>
      <c r="AM213" s="135"/>
      <c r="AN213" s="135"/>
      <c r="AO213" s="135"/>
      <c r="AP213" s="135"/>
      <c r="AQ213" s="135"/>
      <c r="AR213" s="135"/>
      <c r="AS213" s="135"/>
      <c r="AT213" s="135"/>
      <c r="AU213" s="135"/>
      <c r="AV213" s="135"/>
      <c r="AW213" s="135"/>
      <c r="AX213" s="135"/>
      <c r="AY213" s="135"/>
      <c r="AZ213" s="135"/>
      <c r="BA213" s="135"/>
      <c r="BB213" s="201"/>
      <c r="BC213" s="24"/>
      <c r="BD213" s="24"/>
      <c r="BE213" s="24"/>
      <c r="BF213" s="24"/>
      <c r="BG213" s="24"/>
      <c r="BI213" s="24"/>
      <c r="BJ213" s="24"/>
      <c r="BK213" s="24"/>
      <c r="BQ213" s="133"/>
      <c r="BR213" s="133"/>
      <c r="BS213" s="133"/>
      <c r="BT213" s="133"/>
      <c r="BU213" s="133"/>
      <c r="BV213" s="133"/>
      <c r="BW213" s="24"/>
      <c r="BX213" s="24"/>
      <c r="BY213" s="24"/>
      <c r="BZ213" s="24"/>
      <c r="CA213" s="24"/>
      <c r="CB213" s="24"/>
      <c r="CC213" s="24"/>
      <c r="CD213" s="24"/>
      <c r="CE213" s="24"/>
      <c r="CF213" s="24"/>
      <c r="CG213" s="24"/>
      <c r="CH213" s="24"/>
      <c r="CI213" s="24"/>
      <c r="CJ213" s="24"/>
      <c r="CK213" s="169"/>
      <c r="CL213" s="300"/>
      <c r="CM213" s="24"/>
      <c r="CN213" s="24"/>
      <c r="CO213" s="24"/>
      <c r="CP213" s="24"/>
      <c r="CQ213" s="24"/>
      <c r="CR213" s="24"/>
      <c r="CS213" s="24"/>
      <c r="CT213" s="24"/>
      <c r="CU213" s="24"/>
      <c r="CV213" s="133"/>
      <c r="CW213" s="133"/>
      <c r="CX213" s="133"/>
      <c r="CY213" s="133"/>
      <c r="CZ213" s="133"/>
      <c r="DA213" s="133"/>
      <c r="DB213" s="133"/>
      <c r="DK213" s="277"/>
      <c r="DL213" s="276"/>
      <c r="DM213" s="276"/>
      <c r="DN213" s="276"/>
      <c r="DO213" s="277"/>
      <c r="DP213" s="281"/>
      <c r="DQ213" s="225"/>
      <c r="DR213" s="225"/>
      <c r="DS213" s="226"/>
      <c r="DT213" s="164"/>
      <c r="DU213" s="164"/>
      <c r="EA213" s="164"/>
      <c r="EB213" s="164"/>
    </row>
    <row r="214" spans="1:132" ht="15" hidden="1" customHeight="1">
      <c r="A214" s="654"/>
      <c r="B214" s="201" t="s">
        <v>175</v>
      </c>
      <c r="C214" s="201"/>
      <c r="D214" s="201"/>
      <c r="E214" s="201"/>
      <c r="F214" s="202"/>
      <c r="G214" s="202"/>
      <c r="H214" s="202"/>
      <c r="I214" s="202"/>
      <c r="J214" s="202"/>
      <c r="K214" s="202"/>
      <c r="L214" s="202"/>
      <c r="M214" s="202"/>
      <c r="N214" s="202"/>
      <c r="O214" s="202"/>
      <c r="P214" s="202"/>
      <c r="Q214" s="202"/>
      <c r="R214" s="202"/>
      <c r="S214" s="202"/>
      <c r="T214" s="202"/>
      <c r="U214" s="202"/>
      <c r="V214" s="202"/>
      <c r="W214" s="135"/>
      <c r="X214" s="135"/>
      <c r="Y214" s="135"/>
      <c r="Z214" s="135"/>
      <c r="AA214" s="135"/>
      <c r="AB214" s="135"/>
      <c r="AC214" s="135"/>
      <c r="AD214" s="135"/>
      <c r="AE214" s="135"/>
      <c r="AF214" s="135"/>
      <c r="AG214" s="135"/>
      <c r="AH214" s="135"/>
      <c r="AI214" s="135"/>
      <c r="AJ214" s="135"/>
      <c r="AK214" s="135"/>
      <c r="AL214" s="135"/>
      <c r="AM214" s="135"/>
      <c r="AN214" s="135"/>
      <c r="AO214" s="135"/>
      <c r="AP214" s="135"/>
      <c r="AQ214" s="135"/>
      <c r="AR214" s="135"/>
      <c r="AS214" s="135"/>
      <c r="AT214" s="135"/>
      <c r="AU214" s="135"/>
      <c r="AV214" s="135"/>
      <c r="AW214" s="135"/>
      <c r="AX214" s="135"/>
      <c r="AY214" s="135"/>
      <c r="AZ214" s="135"/>
      <c r="BA214" s="135"/>
      <c r="BB214" s="201"/>
      <c r="BC214" s="24"/>
      <c r="BD214" s="24"/>
      <c r="BE214" s="24"/>
      <c r="BF214" s="24"/>
      <c r="BG214" s="24"/>
      <c r="BI214" s="24"/>
      <c r="BJ214" s="24"/>
      <c r="BK214" s="24"/>
      <c r="BQ214" s="133"/>
      <c r="BR214" s="133"/>
      <c r="BS214" s="133"/>
      <c r="BT214" s="133"/>
      <c r="BU214" s="133"/>
      <c r="BV214" s="203">
        <v>1</v>
      </c>
      <c r="BW214" s="203">
        <v>2</v>
      </c>
      <c r="BX214" s="203">
        <v>3</v>
      </c>
      <c r="BY214" s="203">
        <v>4</v>
      </c>
      <c r="BZ214" s="203">
        <v>5</v>
      </c>
      <c r="CA214" s="203">
        <v>6</v>
      </c>
      <c r="CB214" s="203">
        <v>7</v>
      </c>
      <c r="CC214" s="24"/>
      <c r="CD214" s="24"/>
      <c r="CE214" s="24"/>
      <c r="CF214" s="24"/>
      <c r="CG214" s="24"/>
      <c r="CI214" s="24"/>
      <c r="CJ214" s="24"/>
      <c r="CK214" s="169"/>
      <c r="CL214" s="300"/>
      <c r="CM214" s="24"/>
      <c r="CN214" s="24"/>
      <c r="CO214" s="24"/>
      <c r="CP214" s="24"/>
      <c r="CQ214" s="24"/>
      <c r="CR214" s="24"/>
      <c r="CS214" s="24"/>
      <c r="CT214" s="24"/>
      <c r="CU214" s="24"/>
      <c r="CV214" s="133"/>
      <c r="CW214" s="133"/>
      <c r="CX214" s="133"/>
      <c r="CY214" s="133"/>
      <c r="CZ214" s="133"/>
      <c r="DA214" s="133"/>
      <c r="DB214" s="133"/>
      <c r="DK214" s="277"/>
      <c r="DL214" s="276"/>
      <c r="DM214" s="276"/>
      <c r="DN214" s="276"/>
      <c r="DO214" s="277"/>
      <c r="DP214" s="281"/>
      <c r="DQ214" s="225"/>
      <c r="DR214" s="225"/>
      <c r="DS214" s="226"/>
      <c r="DT214" s="164"/>
      <c r="DU214" s="164"/>
      <c r="EA214" s="164"/>
      <c r="EB214" s="164"/>
    </row>
    <row r="215" spans="1:132" ht="15" hidden="1" customHeight="1">
      <c r="A215" s="654"/>
      <c r="B215" s="201" t="s">
        <v>176</v>
      </c>
      <c r="C215" s="201"/>
      <c r="D215" s="201"/>
      <c r="E215" s="201"/>
      <c r="F215" s="202"/>
      <c r="G215" s="202"/>
      <c r="H215" s="202"/>
      <c r="I215" s="202"/>
      <c r="J215" s="202"/>
      <c r="K215" s="202"/>
      <c r="L215" s="202"/>
      <c r="M215" s="202"/>
      <c r="N215" s="202"/>
      <c r="O215" s="202"/>
      <c r="P215" s="202"/>
      <c r="Q215" s="202"/>
      <c r="R215" s="202"/>
      <c r="S215" s="202"/>
      <c r="T215" s="202"/>
      <c r="U215" s="202"/>
      <c r="V215" s="202"/>
      <c r="W215" s="135"/>
      <c r="X215" s="135"/>
      <c r="Y215" s="135"/>
      <c r="Z215" s="135"/>
      <c r="AA215" s="135"/>
      <c r="AB215" s="135"/>
      <c r="AC215" s="135"/>
      <c r="AD215" s="135"/>
      <c r="AE215" s="135"/>
      <c r="AF215" s="135"/>
      <c r="AG215" s="135"/>
      <c r="AH215" s="135"/>
      <c r="AI215" s="135"/>
      <c r="AJ215" s="135"/>
      <c r="AK215" s="135"/>
      <c r="AL215" s="135"/>
      <c r="AM215" s="135"/>
      <c r="AN215" s="135"/>
      <c r="AO215" s="135"/>
      <c r="AP215" s="135"/>
      <c r="AQ215" s="135"/>
      <c r="AR215" s="135"/>
      <c r="AS215" s="135"/>
      <c r="AT215" s="135"/>
      <c r="AU215" s="135"/>
      <c r="AV215" s="135"/>
      <c r="AW215" s="135"/>
      <c r="AX215" s="135"/>
      <c r="AY215" s="135"/>
      <c r="AZ215" s="135"/>
      <c r="BA215" s="135"/>
      <c r="BB215" s="201"/>
      <c r="BC215" s="24"/>
      <c r="BD215" s="24"/>
      <c r="BE215" s="24"/>
      <c r="BF215" s="24"/>
      <c r="BG215" s="24"/>
      <c r="BI215" s="24"/>
      <c r="BJ215" s="24"/>
      <c r="BK215" s="24"/>
      <c r="BQ215" s="133"/>
      <c r="BR215" s="133"/>
      <c r="BS215" s="133"/>
      <c r="BT215" s="133"/>
      <c r="BU215" s="133"/>
      <c r="BV215" s="24"/>
      <c r="BW215" s="24"/>
      <c r="BX215" s="24"/>
      <c r="BY215" s="24"/>
      <c r="BZ215" s="24"/>
      <c r="CA215" s="24"/>
      <c r="CB215" s="24"/>
      <c r="CC215" s="203">
        <v>1</v>
      </c>
      <c r="CD215" s="203">
        <v>2</v>
      </c>
      <c r="CE215" s="203">
        <v>3</v>
      </c>
      <c r="CF215" s="203">
        <v>4</v>
      </c>
      <c r="CG215" s="203">
        <v>5</v>
      </c>
      <c r="CI215" s="24"/>
      <c r="CJ215" s="24"/>
      <c r="CK215" s="169"/>
      <c r="CL215" s="300"/>
      <c r="CM215" s="24"/>
      <c r="CN215" s="24"/>
      <c r="CO215" s="24"/>
      <c r="CP215" s="24"/>
      <c r="CQ215" s="24"/>
      <c r="CR215" s="24"/>
      <c r="CS215" s="24"/>
      <c r="CT215" s="24"/>
      <c r="CU215" s="24"/>
      <c r="CV215" s="133"/>
      <c r="CW215" s="133"/>
      <c r="CX215" s="133"/>
      <c r="CY215" s="133"/>
      <c r="CZ215" s="133"/>
      <c r="DA215" s="133"/>
      <c r="DB215" s="133"/>
      <c r="DK215" s="277"/>
      <c r="DL215" s="276"/>
      <c r="DM215" s="276"/>
      <c r="DN215" s="276"/>
      <c r="DO215" s="277"/>
      <c r="DP215" s="281"/>
      <c r="DQ215" s="225"/>
      <c r="DR215" s="225"/>
      <c r="DS215" s="226"/>
      <c r="DT215" s="164"/>
      <c r="DU215" s="164"/>
      <c r="EA215" s="164"/>
      <c r="EB215" s="164"/>
    </row>
    <row r="216" spans="1:132" ht="15" hidden="1" customHeight="1">
      <c r="A216" s="654"/>
      <c r="B216" s="201"/>
      <c r="C216" s="201"/>
      <c r="D216" s="201"/>
      <c r="E216" s="201"/>
      <c r="F216" s="202"/>
      <c r="G216" s="202"/>
      <c r="H216" s="202"/>
      <c r="I216" s="202"/>
      <c r="J216" s="202"/>
      <c r="K216" s="202"/>
      <c r="L216" s="202"/>
      <c r="M216" s="202"/>
      <c r="N216" s="202"/>
      <c r="O216" s="202"/>
      <c r="P216" s="202"/>
      <c r="Q216" s="202"/>
      <c r="R216" s="202"/>
      <c r="S216" s="202"/>
      <c r="T216" s="202"/>
      <c r="U216" s="202"/>
      <c r="V216" s="202"/>
      <c r="W216" s="135"/>
      <c r="X216" s="135"/>
      <c r="Y216" s="135"/>
      <c r="Z216" s="135"/>
      <c r="AA216" s="135"/>
      <c r="AB216" s="135"/>
      <c r="AC216" s="135"/>
      <c r="AD216" s="135"/>
      <c r="AE216" s="135"/>
      <c r="AF216" s="135"/>
      <c r="AG216" s="135"/>
      <c r="AH216" s="135"/>
      <c r="AI216" s="135"/>
      <c r="AJ216" s="135"/>
      <c r="AK216" s="135"/>
      <c r="AL216" s="135"/>
      <c r="AM216" s="135"/>
      <c r="AN216" s="135"/>
      <c r="AO216" s="135"/>
      <c r="AP216" s="135"/>
      <c r="AQ216" s="135"/>
      <c r="AR216" s="135"/>
      <c r="AS216" s="135"/>
      <c r="AT216" s="135"/>
      <c r="AU216" s="135"/>
      <c r="AV216" s="135"/>
      <c r="AW216" s="135"/>
      <c r="AX216" s="135"/>
      <c r="AY216" s="135"/>
      <c r="AZ216" s="135"/>
      <c r="BA216" s="135"/>
      <c r="BB216" s="201"/>
      <c r="BC216" s="24"/>
      <c r="BD216" s="24"/>
      <c r="BE216" s="24"/>
      <c r="BF216" s="24"/>
      <c r="BG216" s="24"/>
      <c r="BI216" s="24"/>
      <c r="BJ216" s="24"/>
      <c r="BK216" s="24"/>
      <c r="BQ216" s="133"/>
      <c r="BR216" s="133"/>
      <c r="BS216" s="133"/>
      <c r="BT216" s="133"/>
      <c r="BU216" s="133"/>
      <c r="BV216" s="133"/>
      <c r="BW216" s="24"/>
      <c r="BX216" s="24"/>
      <c r="BY216" s="24"/>
      <c r="BZ216" s="24"/>
      <c r="CA216" s="24"/>
      <c r="CB216" s="24"/>
      <c r="CC216" s="24"/>
      <c r="CD216" s="24"/>
      <c r="CE216" s="24"/>
      <c r="CF216" s="24"/>
      <c r="CG216" s="24"/>
      <c r="CH216" s="24"/>
      <c r="CI216" s="24"/>
      <c r="CJ216" s="24"/>
      <c r="CK216" s="169"/>
      <c r="CL216" s="300"/>
      <c r="CM216" s="24"/>
      <c r="CN216" s="24"/>
      <c r="CO216" s="24"/>
      <c r="CP216" s="24"/>
      <c r="CQ216" s="24"/>
      <c r="CR216" s="24"/>
      <c r="CS216" s="24"/>
      <c r="CT216" s="24"/>
      <c r="CU216" s="24"/>
      <c r="CV216" s="133"/>
      <c r="CW216" s="133"/>
      <c r="CX216" s="133"/>
      <c r="CY216" s="133"/>
      <c r="CZ216" s="133"/>
      <c r="DA216" s="133"/>
      <c r="DB216" s="133"/>
      <c r="DK216" s="277"/>
      <c r="DL216" s="276"/>
      <c r="DM216" s="276"/>
      <c r="DN216" s="276"/>
      <c r="DO216" s="277"/>
      <c r="DP216" s="281"/>
      <c r="DQ216" s="225"/>
      <c r="DR216" s="225"/>
      <c r="DS216" s="226"/>
      <c r="DT216" s="164"/>
      <c r="DU216" s="164"/>
      <c r="EA216" s="164"/>
      <c r="EB216" s="164"/>
    </row>
    <row r="217" spans="1:132" ht="15" hidden="1" customHeight="1">
      <c r="A217" s="654"/>
      <c r="B217" s="201" t="s">
        <v>177</v>
      </c>
      <c r="C217" s="201"/>
      <c r="D217" s="201"/>
      <c r="E217" s="201"/>
      <c r="F217" s="202"/>
      <c r="G217" s="202"/>
      <c r="H217" s="202"/>
      <c r="I217" s="202"/>
      <c r="J217" s="202"/>
      <c r="K217" s="202"/>
      <c r="L217" s="202"/>
      <c r="M217" s="202"/>
      <c r="N217" s="202"/>
      <c r="O217" s="202"/>
      <c r="P217" s="202"/>
      <c r="Q217" s="202"/>
      <c r="R217" s="202"/>
      <c r="S217" s="202"/>
      <c r="T217" s="202"/>
      <c r="U217" s="202"/>
      <c r="V217" s="202"/>
      <c r="W217" s="135"/>
      <c r="X217" s="135"/>
      <c r="Y217" s="135"/>
      <c r="Z217" s="135"/>
      <c r="AA217" s="135"/>
      <c r="AB217" s="135"/>
      <c r="AC217" s="135"/>
      <c r="AD217" s="135"/>
      <c r="AE217" s="135"/>
      <c r="AF217" s="135"/>
      <c r="AG217" s="135"/>
      <c r="AH217" s="135"/>
      <c r="AI217" s="135"/>
      <c r="AJ217" s="135"/>
      <c r="AK217" s="135"/>
      <c r="AL217" s="135"/>
      <c r="AM217" s="135"/>
      <c r="AN217" s="135"/>
      <c r="AO217" s="135"/>
      <c r="AP217" s="135"/>
      <c r="AQ217" s="135"/>
      <c r="AR217" s="135"/>
      <c r="AS217" s="135"/>
      <c r="AT217" s="135"/>
      <c r="AU217" s="135"/>
      <c r="AV217" s="135"/>
      <c r="AW217" s="135"/>
      <c r="AX217" s="135"/>
      <c r="AY217" s="135"/>
      <c r="AZ217" s="135"/>
      <c r="BA217" s="135"/>
      <c r="BB217" s="201"/>
      <c r="BC217" s="24"/>
      <c r="BD217" s="24"/>
      <c r="BE217" s="24"/>
      <c r="BF217" s="24"/>
      <c r="BG217" s="24"/>
      <c r="BI217" s="24"/>
      <c r="BJ217" s="24"/>
      <c r="BK217" s="24"/>
      <c r="BQ217" s="133"/>
      <c r="BR217" s="133"/>
      <c r="BS217" s="133"/>
      <c r="BT217" s="133"/>
      <c r="BU217" s="133"/>
      <c r="BV217" s="133"/>
      <c r="BW217" s="24"/>
      <c r="BX217" s="24"/>
      <c r="BY217" s="24"/>
      <c r="BZ217" s="24"/>
      <c r="CA217" s="24"/>
      <c r="CB217" s="24"/>
      <c r="CC217" s="24"/>
      <c r="CK217" s="164"/>
      <c r="CL217" s="297"/>
      <c r="CM217" s="133"/>
      <c r="CN217" s="133"/>
      <c r="CO217" s="133"/>
      <c r="CP217" s="133"/>
      <c r="CQ217" s="133"/>
      <c r="CR217" s="133"/>
      <c r="CS217" s="133"/>
      <c r="CT217" s="133"/>
      <c r="CU217" s="133"/>
      <c r="CV217" s="133"/>
      <c r="CW217" s="133"/>
      <c r="CX217" s="133"/>
      <c r="CY217" s="133"/>
      <c r="CZ217" s="133"/>
      <c r="DA217" s="133"/>
      <c r="DB217" s="133"/>
      <c r="DK217" s="277"/>
      <c r="DL217" s="276"/>
      <c r="DM217" s="276"/>
      <c r="DN217" s="276"/>
      <c r="DO217" s="277"/>
      <c r="DP217" s="281"/>
      <c r="DQ217" s="225"/>
      <c r="DR217" s="225"/>
      <c r="DS217" s="226"/>
      <c r="DT217" s="164"/>
      <c r="DU217" s="164"/>
      <c r="EA217" s="164"/>
      <c r="EB217" s="164"/>
    </row>
    <row r="218" spans="1:132" hidden="1">
      <c r="A218" s="654"/>
      <c r="B218" s="201" t="s">
        <v>93</v>
      </c>
      <c r="C218" s="201"/>
      <c r="D218" s="201"/>
      <c r="E218" s="201"/>
      <c r="F218" s="202"/>
      <c r="G218" s="202"/>
      <c r="H218" s="202"/>
      <c r="I218" s="202"/>
      <c r="J218" s="202"/>
      <c r="K218" s="202"/>
      <c r="L218" s="202"/>
      <c r="M218" s="202"/>
      <c r="N218" s="202"/>
      <c r="O218" s="202"/>
      <c r="P218" s="202"/>
      <c r="Q218" s="202"/>
      <c r="R218" s="202"/>
      <c r="S218" s="202"/>
      <c r="T218" s="202"/>
      <c r="U218" s="202"/>
      <c r="V218" s="202"/>
      <c r="W218" s="135"/>
      <c r="X218" s="135"/>
      <c r="Y218" s="135"/>
      <c r="Z218" s="135"/>
      <c r="AA218" s="135"/>
      <c r="AB218" s="135"/>
      <c r="AC218" s="135"/>
      <c r="AD218" s="135"/>
      <c r="AE218" s="135"/>
      <c r="AF218" s="135"/>
      <c r="AG218" s="135"/>
      <c r="AH218" s="135"/>
      <c r="AI218" s="135"/>
      <c r="AJ218" s="135"/>
      <c r="AK218" s="135"/>
      <c r="AL218" s="135"/>
      <c r="AM218" s="135"/>
      <c r="AN218" s="135"/>
      <c r="AO218" s="135"/>
      <c r="AP218" s="135"/>
      <c r="AQ218" s="135"/>
      <c r="AR218" s="135"/>
      <c r="AS218" s="135"/>
      <c r="AT218" s="135"/>
      <c r="AU218" s="135"/>
      <c r="AV218" s="135"/>
      <c r="AW218" s="135"/>
      <c r="AX218" s="135"/>
      <c r="AY218" s="135"/>
      <c r="AZ218" s="135"/>
      <c r="BA218" s="135"/>
      <c r="BB218" s="201"/>
      <c r="BC218" s="24"/>
      <c r="BD218" s="24"/>
      <c r="BE218" s="24"/>
      <c r="BF218" s="24"/>
      <c r="BG218" s="24"/>
      <c r="BI218" s="24"/>
      <c r="BJ218" s="24"/>
      <c r="BK218" s="24"/>
      <c r="BQ218" s="133"/>
      <c r="BR218" s="133"/>
      <c r="BS218" s="133"/>
      <c r="BT218" s="133"/>
      <c r="BU218" s="133"/>
      <c r="BV218" s="133"/>
      <c r="BW218" s="24"/>
      <c r="BX218" s="24"/>
      <c r="BY218" s="24"/>
      <c r="BZ218" s="24"/>
      <c r="CA218" s="24"/>
      <c r="CB218" s="24"/>
      <c r="CC218" s="24"/>
      <c r="CK218" s="164"/>
      <c r="CL218" s="297"/>
      <c r="CM218" s="133"/>
      <c r="CN218" s="133"/>
      <c r="CO218" s="133"/>
      <c r="CP218" s="133"/>
      <c r="CQ218" s="133"/>
      <c r="CR218" s="133"/>
      <c r="CS218" s="133"/>
      <c r="CT218" s="133"/>
      <c r="CU218" s="133"/>
      <c r="CV218" s="133"/>
      <c r="CW218" s="133"/>
      <c r="CX218" s="133"/>
      <c r="CY218" s="133"/>
      <c r="CZ218" s="133"/>
      <c r="DA218" s="133"/>
      <c r="DB218" s="133"/>
      <c r="DK218" s="277"/>
      <c r="DL218" s="276"/>
      <c r="DM218" s="276"/>
      <c r="DN218" s="276"/>
      <c r="DO218" s="277"/>
      <c r="DP218" s="281"/>
      <c r="DQ218" s="225"/>
      <c r="DR218" s="225"/>
      <c r="DS218" s="226"/>
      <c r="DT218" s="164"/>
      <c r="DU218" s="164"/>
      <c r="EA218" s="164"/>
      <c r="EB218" s="164"/>
    </row>
    <row r="219" spans="1:132" hidden="1">
      <c r="A219" s="654"/>
      <c r="B219" s="201" t="s">
        <v>96</v>
      </c>
      <c r="C219" s="201"/>
      <c r="D219" s="201"/>
      <c r="E219" s="201"/>
      <c r="F219" s="202"/>
      <c r="G219" s="202"/>
      <c r="H219" s="202"/>
      <c r="I219" s="202"/>
      <c r="J219" s="202"/>
      <c r="K219" s="202"/>
      <c r="L219" s="202"/>
      <c r="M219" s="202"/>
      <c r="N219" s="202"/>
      <c r="O219" s="202"/>
      <c r="P219" s="202"/>
      <c r="Q219" s="202"/>
      <c r="R219" s="202"/>
      <c r="S219" s="202"/>
      <c r="T219" s="202"/>
      <c r="U219" s="202"/>
      <c r="V219" s="202"/>
      <c r="W219" s="135"/>
      <c r="X219" s="135"/>
      <c r="Y219" s="135"/>
      <c r="Z219" s="135"/>
      <c r="AA219" s="135"/>
      <c r="AB219" s="135"/>
      <c r="AC219" s="135"/>
      <c r="AD219" s="135"/>
      <c r="AE219" s="135"/>
      <c r="AF219" s="135"/>
      <c r="AG219" s="135"/>
      <c r="AH219" s="135"/>
      <c r="AI219" s="135"/>
      <c r="AJ219" s="135"/>
      <c r="AK219" s="135"/>
      <c r="AL219" s="135"/>
      <c r="AM219" s="135"/>
      <c r="AN219" s="135"/>
      <c r="AO219" s="135"/>
      <c r="AP219" s="135"/>
      <c r="AQ219" s="135"/>
      <c r="AR219" s="135"/>
      <c r="AS219" s="135"/>
      <c r="AT219" s="135"/>
      <c r="AU219" s="135"/>
      <c r="AV219" s="135"/>
      <c r="AW219" s="135"/>
      <c r="AX219" s="135"/>
      <c r="AY219" s="135"/>
      <c r="AZ219" s="135"/>
      <c r="BA219" s="135"/>
      <c r="BB219" s="201"/>
      <c r="BC219" s="24"/>
      <c r="BD219" s="24"/>
      <c r="BE219" s="24"/>
      <c r="BF219" s="24"/>
      <c r="BG219" s="24"/>
      <c r="BI219" s="24"/>
      <c r="BJ219" s="24"/>
      <c r="BK219" s="24"/>
      <c r="BQ219" s="133"/>
      <c r="BR219" s="133"/>
      <c r="BS219" s="133"/>
      <c r="BT219" s="133"/>
      <c r="BU219" s="133"/>
      <c r="BV219" s="133"/>
      <c r="BW219" s="24"/>
      <c r="BX219" s="24"/>
      <c r="BY219" s="24"/>
      <c r="BZ219" s="24"/>
      <c r="CA219" s="24"/>
      <c r="CB219" s="24"/>
      <c r="CC219" s="24"/>
      <c r="CK219" s="164"/>
      <c r="CL219" s="297"/>
      <c r="CM219" s="133"/>
      <c r="CN219" s="133"/>
      <c r="CO219" s="133"/>
      <c r="CP219" s="133"/>
      <c r="CQ219" s="133"/>
      <c r="CR219" s="133"/>
      <c r="CS219" s="133"/>
      <c r="CT219" s="133"/>
      <c r="CU219" s="133"/>
      <c r="CV219" s="133"/>
      <c r="CW219" s="133"/>
      <c r="CX219" s="133"/>
      <c r="CY219" s="133"/>
      <c r="CZ219" s="133"/>
      <c r="DA219" s="133"/>
      <c r="DB219" s="133"/>
      <c r="DK219" s="277"/>
      <c r="DL219" s="276"/>
      <c r="DM219" s="276"/>
      <c r="DN219" s="276"/>
      <c r="DO219" s="277"/>
      <c r="DP219" s="281"/>
      <c r="DQ219" s="225"/>
      <c r="DR219" s="225"/>
      <c r="DS219" s="226"/>
      <c r="DT219" s="164"/>
      <c r="DU219" s="164"/>
      <c r="EA219" s="164"/>
      <c r="EB219" s="164"/>
    </row>
    <row r="220" spans="1:132" hidden="1">
      <c r="A220" s="654"/>
      <c r="B220" s="201" t="s">
        <v>94</v>
      </c>
      <c r="C220" s="201"/>
      <c r="D220" s="201"/>
      <c r="E220" s="201"/>
      <c r="F220" s="202"/>
      <c r="G220" s="202"/>
      <c r="H220" s="202"/>
      <c r="I220" s="202"/>
      <c r="J220" s="202"/>
      <c r="K220" s="202"/>
      <c r="L220" s="202"/>
      <c r="M220" s="202"/>
      <c r="N220" s="202"/>
      <c r="O220" s="202"/>
      <c r="P220" s="202"/>
      <c r="Q220" s="202"/>
      <c r="R220" s="202"/>
      <c r="S220" s="202"/>
      <c r="T220" s="202"/>
      <c r="U220" s="202"/>
      <c r="V220" s="202"/>
      <c r="W220" s="135"/>
      <c r="X220" s="135"/>
      <c r="Y220" s="135"/>
      <c r="Z220" s="135"/>
      <c r="AA220" s="135"/>
      <c r="AB220" s="135"/>
      <c r="AC220" s="135"/>
      <c r="AD220" s="135"/>
      <c r="AE220" s="135"/>
      <c r="AF220" s="135"/>
      <c r="AG220" s="135"/>
      <c r="AH220" s="135"/>
      <c r="AI220" s="135"/>
      <c r="AJ220" s="135"/>
      <c r="AK220" s="135"/>
      <c r="AL220" s="135"/>
      <c r="AM220" s="135"/>
      <c r="AN220" s="135"/>
      <c r="AO220" s="135"/>
      <c r="AP220" s="135"/>
      <c r="AQ220" s="135"/>
      <c r="AR220" s="135"/>
      <c r="AS220" s="135"/>
      <c r="AT220" s="135"/>
      <c r="AU220" s="135"/>
      <c r="AV220" s="135"/>
      <c r="AW220" s="135"/>
      <c r="AX220" s="135"/>
      <c r="AY220" s="135"/>
      <c r="AZ220" s="135"/>
      <c r="BA220" s="135"/>
      <c r="BB220" s="201"/>
      <c r="BC220" s="24"/>
      <c r="BD220" s="24"/>
      <c r="BE220" s="24"/>
      <c r="BF220" s="24"/>
      <c r="BG220" s="24"/>
      <c r="BI220" s="24"/>
      <c r="BJ220" s="24"/>
      <c r="BK220" s="24"/>
      <c r="BQ220" s="133"/>
      <c r="BR220" s="133"/>
      <c r="BS220" s="133"/>
      <c r="BT220" s="133"/>
      <c r="BU220" s="133"/>
      <c r="BV220" s="133"/>
      <c r="BW220" s="24"/>
      <c r="BX220" s="24"/>
      <c r="BY220" s="24"/>
      <c r="BZ220" s="24"/>
      <c r="CA220" s="24"/>
      <c r="CB220" s="24"/>
      <c r="CC220" s="24"/>
      <c r="CK220" s="164"/>
      <c r="CL220" s="297"/>
      <c r="CM220" s="133"/>
      <c r="CN220" s="133"/>
      <c r="CO220" s="133"/>
      <c r="CP220" s="133"/>
      <c r="CQ220" s="133"/>
      <c r="CR220" s="133"/>
      <c r="CS220" s="133"/>
      <c r="CT220" s="133"/>
      <c r="CU220" s="133"/>
      <c r="CV220" s="133"/>
      <c r="CW220" s="133"/>
      <c r="CX220" s="133"/>
      <c r="CY220" s="133"/>
      <c r="CZ220" s="133"/>
      <c r="DA220" s="133"/>
      <c r="DB220" s="133"/>
      <c r="DK220" s="277"/>
      <c r="DL220" s="276"/>
      <c r="DM220" s="276"/>
      <c r="DN220" s="276"/>
      <c r="DO220" s="277"/>
      <c r="DP220" s="281"/>
      <c r="DQ220" s="225"/>
      <c r="DR220" s="225"/>
      <c r="DS220" s="226"/>
      <c r="DT220" s="164"/>
      <c r="DU220" s="164"/>
      <c r="EA220" s="164"/>
      <c r="EB220" s="164"/>
    </row>
    <row r="221" spans="1:132" hidden="1">
      <c r="A221" s="654"/>
      <c r="B221" s="201" t="s">
        <v>96</v>
      </c>
      <c r="C221" s="201"/>
      <c r="D221" s="201"/>
      <c r="E221" s="201"/>
      <c r="F221" s="202"/>
      <c r="G221" s="202"/>
      <c r="H221" s="202"/>
      <c r="I221" s="202"/>
      <c r="J221" s="202"/>
      <c r="K221" s="202"/>
      <c r="L221" s="202"/>
      <c r="M221" s="202"/>
      <c r="N221" s="202"/>
      <c r="O221" s="202"/>
      <c r="P221" s="202"/>
      <c r="Q221" s="202"/>
      <c r="R221" s="202"/>
      <c r="S221" s="202"/>
      <c r="T221" s="202"/>
      <c r="U221" s="202"/>
      <c r="V221" s="202"/>
      <c r="W221" s="135"/>
      <c r="X221" s="135"/>
      <c r="Y221" s="135"/>
      <c r="Z221" s="135"/>
      <c r="AA221" s="135"/>
      <c r="AB221" s="135"/>
      <c r="AC221" s="135"/>
      <c r="AD221" s="135"/>
      <c r="AE221" s="135"/>
      <c r="AF221" s="135"/>
      <c r="AG221" s="135"/>
      <c r="AH221" s="135"/>
      <c r="AI221" s="135"/>
      <c r="AJ221" s="135"/>
      <c r="AK221" s="135"/>
      <c r="AL221" s="135"/>
      <c r="AM221" s="135"/>
      <c r="AN221" s="135"/>
      <c r="AO221" s="135"/>
      <c r="AP221" s="135"/>
      <c r="AQ221" s="135"/>
      <c r="AR221" s="135"/>
      <c r="AS221" s="135"/>
      <c r="AT221" s="135"/>
      <c r="AU221" s="135"/>
      <c r="AV221" s="135"/>
      <c r="AW221" s="135"/>
      <c r="AX221" s="135"/>
      <c r="AY221" s="135"/>
      <c r="AZ221" s="135"/>
      <c r="BA221" s="135"/>
      <c r="BB221" s="201"/>
      <c r="BC221" s="24"/>
      <c r="BD221" s="24"/>
      <c r="BE221" s="24"/>
      <c r="BF221" s="24"/>
      <c r="BG221" s="24"/>
      <c r="BI221" s="24"/>
      <c r="BJ221" s="24"/>
      <c r="BK221" s="24"/>
      <c r="BQ221" s="133"/>
      <c r="BR221" s="133"/>
      <c r="BS221" s="133"/>
      <c r="BT221" s="133"/>
      <c r="BU221" s="133"/>
      <c r="BV221" s="133"/>
      <c r="BW221" s="24"/>
      <c r="BX221" s="24"/>
      <c r="BY221" s="24"/>
      <c r="BZ221" s="24"/>
      <c r="CA221" s="24"/>
      <c r="CB221" s="24"/>
      <c r="CC221" s="24"/>
      <c r="CK221" s="164"/>
      <c r="CL221" s="297"/>
      <c r="CM221" s="133"/>
      <c r="CN221" s="133"/>
      <c r="CO221" s="133"/>
      <c r="CP221" s="133"/>
      <c r="CQ221" s="133"/>
      <c r="CR221" s="133"/>
      <c r="CS221" s="133"/>
      <c r="CT221" s="133"/>
      <c r="CU221" s="133"/>
      <c r="CV221" s="133"/>
      <c r="CW221" s="133"/>
      <c r="CX221" s="133"/>
      <c r="CY221" s="133"/>
      <c r="CZ221" s="133"/>
      <c r="DA221" s="133"/>
      <c r="DB221" s="133"/>
      <c r="DK221" s="277"/>
      <c r="DL221" s="276"/>
      <c r="DM221" s="276"/>
      <c r="DN221" s="276"/>
      <c r="DO221" s="277"/>
      <c r="DP221" s="281"/>
      <c r="DQ221" s="225"/>
      <c r="DR221" s="225"/>
      <c r="DS221" s="226"/>
      <c r="DT221" s="164"/>
      <c r="DU221" s="164"/>
      <c r="EA221" s="164"/>
      <c r="EB221" s="164"/>
    </row>
    <row r="222" spans="1:132" hidden="1">
      <c r="A222" s="654"/>
      <c r="B222" s="201" t="s">
        <v>95</v>
      </c>
      <c r="C222" s="201"/>
      <c r="D222" s="201"/>
      <c r="E222" s="201"/>
      <c r="F222" s="202"/>
      <c r="G222" s="202"/>
      <c r="H222" s="202"/>
      <c r="I222" s="202"/>
      <c r="J222" s="202"/>
      <c r="K222" s="202"/>
      <c r="L222" s="202"/>
      <c r="M222" s="202"/>
      <c r="N222" s="202"/>
      <c r="O222" s="202"/>
      <c r="P222" s="202"/>
      <c r="Q222" s="202"/>
      <c r="R222" s="202"/>
      <c r="S222" s="202"/>
      <c r="T222" s="202"/>
      <c r="U222" s="202"/>
      <c r="V222" s="202"/>
      <c r="W222" s="135"/>
      <c r="X222" s="135"/>
      <c r="Y222" s="135"/>
      <c r="Z222" s="135"/>
      <c r="AA222" s="135"/>
      <c r="AB222" s="135"/>
      <c r="AC222" s="135"/>
      <c r="AD222" s="135"/>
      <c r="AE222" s="135"/>
      <c r="AF222" s="135"/>
      <c r="AG222" s="135"/>
      <c r="AH222" s="135"/>
      <c r="AI222" s="135"/>
      <c r="AJ222" s="135"/>
      <c r="AK222" s="135"/>
      <c r="AL222" s="135"/>
      <c r="AM222" s="135"/>
      <c r="AN222" s="135"/>
      <c r="AO222" s="135"/>
      <c r="AP222" s="135"/>
      <c r="AQ222" s="135"/>
      <c r="AR222" s="135"/>
      <c r="AS222" s="135"/>
      <c r="AT222" s="135"/>
      <c r="AU222" s="135"/>
      <c r="AV222" s="135"/>
      <c r="AW222" s="135"/>
      <c r="AX222" s="135"/>
      <c r="AY222" s="135"/>
      <c r="AZ222" s="135"/>
      <c r="BA222" s="135"/>
      <c r="BB222" s="201"/>
      <c r="BC222" s="24"/>
      <c r="BD222" s="24"/>
      <c r="BE222" s="24"/>
      <c r="BF222" s="24"/>
      <c r="BG222" s="24"/>
      <c r="BI222" s="24"/>
      <c r="BJ222" s="24"/>
      <c r="BK222" s="24"/>
      <c r="BQ222" s="133"/>
      <c r="BR222" s="133"/>
      <c r="BS222" s="133"/>
      <c r="BT222" s="133"/>
      <c r="BU222" s="133"/>
      <c r="BV222" s="133"/>
      <c r="BW222" s="24"/>
      <c r="BX222" s="24"/>
      <c r="BY222" s="24"/>
      <c r="BZ222" s="24"/>
      <c r="CA222" s="24"/>
      <c r="CB222" s="24"/>
      <c r="CC222" s="24"/>
      <c r="CK222" s="164"/>
      <c r="CL222" s="297"/>
      <c r="CM222" s="133"/>
      <c r="CN222" s="133"/>
      <c r="CO222" s="133"/>
      <c r="CP222" s="133"/>
      <c r="CQ222" s="133"/>
      <c r="CR222" s="133"/>
      <c r="CS222" s="133"/>
      <c r="CT222" s="133"/>
      <c r="CU222" s="133"/>
      <c r="CV222" s="133"/>
      <c r="CW222" s="133"/>
      <c r="CX222" s="133"/>
      <c r="CY222" s="133"/>
      <c r="CZ222" s="133"/>
      <c r="DA222" s="133"/>
      <c r="DB222" s="133"/>
      <c r="DK222" s="277"/>
      <c r="DL222" s="276"/>
      <c r="DM222" s="276"/>
      <c r="DN222" s="276"/>
      <c r="DO222" s="277"/>
      <c r="DP222" s="281"/>
      <c r="DQ222" s="225"/>
      <c r="DR222" s="225"/>
      <c r="DS222" s="226"/>
      <c r="DT222" s="164"/>
      <c r="DU222" s="164"/>
      <c r="EA222" s="164"/>
      <c r="EB222" s="164"/>
    </row>
    <row r="223" spans="1:132" hidden="1">
      <c r="A223" s="654"/>
      <c r="B223" s="201"/>
      <c r="C223" s="201"/>
      <c r="D223" s="201"/>
      <c r="E223" s="201"/>
      <c r="F223" s="202"/>
      <c r="G223" s="202"/>
      <c r="H223" s="202"/>
      <c r="I223" s="202"/>
      <c r="J223" s="202"/>
      <c r="K223" s="202"/>
      <c r="L223" s="202"/>
      <c r="M223" s="202"/>
      <c r="N223" s="202"/>
      <c r="O223" s="202"/>
      <c r="P223" s="202"/>
      <c r="Q223" s="202"/>
      <c r="R223" s="202"/>
      <c r="S223" s="202"/>
      <c r="T223" s="202"/>
      <c r="U223" s="202"/>
      <c r="V223" s="202"/>
      <c r="W223" s="135"/>
      <c r="X223" s="135"/>
      <c r="Y223" s="135"/>
      <c r="Z223" s="135"/>
      <c r="AA223" s="135"/>
      <c r="AB223" s="135"/>
      <c r="AC223" s="135"/>
      <c r="AD223" s="135"/>
      <c r="AE223" s="135"/>
      <c r="AF223" s="135"/>
      <c r="AG223" s="135"/>
      <c r="AH223" s="135"/>
      <c r="AI223" s="135"/>
      <c r="AJ223" s="135"/>
      <c r="AK223" s="135"/>
      <c r="AL223" s="135"/>
      <c r="AM223" s="135"/>
      <c r="AN223" s="135"/>
      <c r="AO223" s="135"/>
      <c r="AP223" s="135"/>
      <c r="AQ223" s="135"/>
      <c r="AR223" s="135"/>
      <c r="AS223" s="135"/>
      <c r="AT223" s="135"/>
      <c r="AU223" s="135"/>
      <c r="AV223" s="135"/>
      <c r="AW223" s="135"/>
      <c r="AX223" s="135"/>
      <c r="AY223" s="135"/>
      <c r="AZ223" s="135"/>
      <c r="BA223" s="135"/>
      <c r="BB223" s="201"/>
      <c r="BC223" s="24"/>
      <c r="BD223" s="24"/>
      <c r="BE223" s="24"/>
      <c r="BF223" s="24"/>
      <c r="BG223" s="24"/>
      <c r="BI223" s="24"/>
      <c r="BJ223" s="24"/>
      <c r="BK223" s="24"/>
      <c r="BQ223" s="133"/>
      <c r="BR223" s="133"/>
      <c r="BS223" s="133"/>
      <c r="BT223" s="133"/>
      <c r="BU223" s="133"/>
      <c r="BV223" s="133"/>
      <c r="BW223" s="24"/>
      <c r="BX223" s="24"/>
      <c r="BY223" s="24"/>
      <c r="BZ223" s="24"/>
      <c r="CA223" s="24"/>
      <c r="CB223" s="24"/>
      <c r="CC223" s="24"/>
      <c r="CE223" s="24"/>
      <c r="CF223" s="24"/>
      <c r="CG223" s="24"/>
      <c r="CH223" s="24"/>
      <c r="CI223" s="24"/>
      <c r="CJ223" s="24"/>
      <c r="CK223" s="169"/>
      <c r="CL223" s="300"/>
      <c r="CM223" s="24"/>
      <c r="CN223" s="24"/>
      <c r="CO223" s="24"/>
      <c r="CP223" s="133"/>
      <c r="CQ223" s="133"/>
      <c r="CR223" s="133"/>
      <c r="CS223" s="133"/>
      <c r="CT223" s="133"/>
      <c r="CU223" s="133"/>
      <c r="CV223" s="133"/>
      <c r="CW223" s="133"/>
      <c r="CX223" s="133"/>
      <c r="CY223" s="133"/>
      <c r="CZ223" s="133"/>
      <c r="DA223" s="133"/>
      <c r="DB223" s="133"/>
      <c r="DK223" s="277"/>
      <c r="DL223" s="276"/>
      <c r="DM223" s="276"/>
      <c r="DN223" s="276"/>
      <c r="DO223" s="277"/>
      <c r="DP223" s="281"/>
      <c r="DQ223" s="225"/>
      <c r="DR223" s="225"/>
      <c r="DS223" s="226"/>
      <c r="DT223" s="164"/>
      <c r="DU223" s="164"/>
      <c r="EA223" s="164"/>
      <c r="EB223" s="164"/>
    </row>
    <row r="224" spans="1:132" hidden="1">
      <c r="A224" s="654"/>
      <c r="B224" s="201" t="s">
        <v>178</v>
      </c>
      <c r="C224" s="201"/>
      <c r="D224" s="201"/>
      <c r="E224" s="201"/>
      <c r="F224" s="202"/>
      <c r="G224" s="202"/>
      <c r="H224" s="202"/>
      <c r="I224" s="202"/>
      <c r="J224" s="202"/>
      <c r="K224" s="202"/>
      <c r="L224" s="202"/>
      <c r="M224" s="202"/>
      <c r="N224" s="202"/>
      <c r="O224" s="202"/>
      <c r="P224" s="202"/>
      <c r="Q224" s="202"/>
      <c r="R224" s="202"/>
      <c r="S224" s="202"/>
      <c r="T224" s="202"/>
      <c r="U224" s="202"/>
      <c r="V224" s="202"/>
      <c r="W224" s="135"/>
      <c r="X224" s="135"/>
      <c r="Y224" s="135"/>
      <c r="Z224" s="135"/>
      <c r="AA224" s="135"/>
      <c r="AB224" s="135"/>
      <c r="AC224" s="135"/>
      <c r="AD224" s="135"/>
      <c r="AE224" s="135"/>
      <c r="AF224" s="135"/>
      <c r="AG224" s="135"/>
      <c r="AH224" s="135"/>
      <c r="AI224" s="135"/>
      <c r="AJ224" s="135"/>
      <c r="AK224" s="135"/>
      <c r="AL224" s="135"/>
      <c r="AM224" s="135"/>
      <c r="AN224" s="135"/>
      <c r="AO224" s="135"/>
      <c r="AP224" s="135"/>
      <c r="AQ224" s="135"/>
      <c r="AR224" s="135"/>
      <c r="AS224" s="135"/>
      <c r="AT224" s="135"/>
      <c r="AU224" s="135"/>
      <c r="AV224" s="135"/>
      <c r="AW224" s="135"/>
      <c r="AX224" s="135"/>
      <c r="AY224" s="135"/>
      <c r="AZ224" s="135"/>
      <c r="BA224" s="135"/>
      <c r="BB224" s="201"/>
      <c r="BC224" s="24"/>
      <c r="BD224" s="24"/>
      <c r="BE224" s="24"/>
      <c r="BF224" s="24"/>
      <c r="BG224" s="24"/>
      <c r="BI224" s="24"/>
      <c r="BJ224" s="24"/>
      <c r="BK224" s="24"/>
      <c r="BQ224" s="133"/>
      <c r="BR224" s="133"/>
      <c r="BS224" s="133"/>
      <c r="BT224" s="133"/>
      <c r="BU224" s="133"/>
      <c r="BV224" s="133"/>
      <c r="BW224" s="24"/>
      <c r="BX224" s="24"/>
      <c r="BY224" s="24"/>
      <c r="CF224" s="24"/>
      <c r="CG224" s="24"/>
      <c r="CK224" s="164"/>
      <c r="CL224" s="300"/>
      <c r="CM224" s="24"/>
      <c r="CN224" s="24"/>
      <c r="CO224" s="24"/>
      <c r="CP224" s="133"/>
      <c r="CQ224" s="133"/>
      <c r="CR224" s="133"/>
      <c r="CS224" s="133"/>
      <c r="CT224" s="133"/>
      <c r="CU224" s="133"/>
      <c r="CV224" s="133"/>
      <c r="CW224" s="133"/>
      <c r="CX224" s="133"/>
      <c r="CY224" s="133"/>
      <c r="CZ224" s="133"/>
      <c r="DA224" s="133"/>
      <c r="DB224" s="133"/>
      <c r="DK224" s="277"/>
      <c r="DL224" s="276"/>
      <c r="DM224" s="276"/>
      <c r="DN224" s="276"/>
      <c r="DO224" s="277"/>
      <c r="DP224" s="281"/>
      <c r="DQ224" s="225"/>
      <c r="DR224" s="225"/>
      <c r="DS224" s="226"/>
      <c r="DT224" s="164"/>
      <c r="DU224" s="164"/>
      <c r="EA224" s="164"/>
      <c r="EB224" s="164"/>
    </row>
    <row r="225" spans="1:156" hidden="1">
      <c r="A225" s="654"/>
      <c r="B225" s="201" t="s">
        <v>97</v>
      </c>
      <c r="C225" s="201"/>
      <c r="D225" s="201"/>
      <c r="E225" s="201"/>
      <c r="F225" s="202"/>
      <c r="G225" s="202"/>
      <c r="H225" s="202"/>
      <c r="I225" s="202"/>
      <c r="J225" s="202"/>
      <c r="K225" s="202"/>
      <c r="L225" s="202"/>
      <c r="M225" s="202"/>
      <c r="N225" s="202"/>
      <c r="O225" s="202"/>
      <c r="P225" s="202"/>
      <c r="Q225" s="202"/>
      <c r="R225" s="202"/>
      <c r="S225" s="202"/>
      <c r="T225" s="202"/>
      <c r="U225" s="202"/>
      <c r="V225" s="202"/>
      <c r="W225" s="135"/>
      <c r="X225" s="135"/>
      <c r="Y225" s="135"/>
      <c r="Z225" s="135"/>
      <c r="AA225" s="135"/>
      <c r="AB225" s="135"/>
      <c r="AC225" s="135"/>
      <c r="AD225" s="135"/>
      <c r="AE225" s="135"/>
      <c r="AF225" s="135"/>
      <c r="AG225" s="135"/>
      <c r="AH225" s="135"/>
      <c r="AI225" s="135"/>
      <c r="AJ225" s="135"/>
      <c r="AK225" s="135"/>
      <c r="AL225" s="135"/>
      <c r="AM225" s="135"/>
      <c r="AN225" s="135"/>
      <c r="AO225" s="135"/>
      <c r="AP225" s="135"/>
      <c r="AQ225" s="135"/>
      <c r="AR225" s="135"/>
      <c r="AS225" s="135"/>
      <c r="AT225" s="135"/>
      <c r="AU225" s="135"/>
      <c r="AV225" s="135"/>
      <c r="AW225" s="135"/>
      <c r="AX225" s="135"/>
      <c r="AY225" s="135"/>
      <c r="AZ225" s="135"/>
      <c r="BA225" s="135"/>
      <c r="BB225" s="201"/>
      <c r="BC225" s="24"/>
      <c r="BD225" s="24"/>
      <c r="BE225" s="24"/>
      <c r="BF225" s="24"/>
      <c r="BG225" s="24"/>
      <c r="BI225" s="24"/>
      <c r="BJ225" s="24"/>
      <c r="BK225" s="24"/>
      <c r="BQ225" s="133"/>
      <c r="BR225" s="133"/>
      <c r="BS225" s="133"/>
      <c r="BT225" s="133"/>
      <c r="BU225" s="133"/>
      <c r="BV225" s="133"/>
      <c r="BW225" s="24"/>
      <c r="BX225" s="24"/>
      <c r="BY225" s="24"/>
      <c r="CF225" s="24"/>
      <c r="CG225" s="24"/>
      <c r="CK225" s="164"/>
      <c r="CL225" s="300"/>
      <c r="CM225" s="24"/>
      <c r="CN225" s="24"/>
      <c r="CO225" s="24"/>
      <c r="CP225" s="133"/>
      <c r="CQ225" s="133"/>
      <c r="CR225" s="133"/>
      <c r="CS225" s="133"/>
      <c r="CT225" s="133"/>
      <c r="CU225" s="133"/>
      <c r="CV225" s="133"/>
      <c r="CW225" s="133"/>
      <c r="CX225" s="133"/>
      <c r="CY225" s="133"/>
      <c r="CZ225" s="133"/>
      <c r="DA225" s="133"/>
      <c r="DB225" s="133"/>
      <c r="DK225" s="277"/>
      <c r="DL225" s="276"/>
      <c r="DM225" s="276"/>
      <c r="DN225" s="276"/>
      <c r="DO225" s="277"/>
      <c r="DP225" s="281"/>
      <c r="DQ225" s="225"/>
      <c r="DR225" s="225"/>
      <c r="DS225" s="226"/>
      <c r="DT225" s="164"/>
      <c r="DU225" s="164"/>
      <c r="EA225" s="164"/>
      <c r="EB225" s="164"/>
    </row>
    <row r="226" spans="1:156" hidden="1">
      <c r="A226" s="654"/>
      <c r="B226" s="201" t="s">
        <v>96</v>
      </c>
      <c r="C226" s="201"/>
      <c r="D226" s="201"/>
      <c r="E226" s="201"/>
      <c r="F226" s="202"/>
      <c r="G226" s="202"/>
      <c r="H226" s="202"/>
      <c r="I226" s="202"/>
      <c r="J226" s="202"/>
      <c r="K226" s="202"/>
      <c r="L226" s="202"/>
      <c r="M226" s="202"/>
      <c r="N226" s="202"/>
      <c r="O226" s="202"/>
      <c r="P226" s="202"/>
      <c r="Q226" s="202"/>
      <c r="R226" s="202"/>
      <c r="S226" s="202"/>
      <c r="T226" s="202"/>
      <c r="U226" s="202"/>
      <c r="V226" s="202"/>
      <c r="W226" s="135"/>
      <c r="X226" s="135"/>
      <c r="Y226" s="135"/>
      <c r="Z226" s="135"/>
      <c r="AA226" s="135"/>
      <c r="AB226" s="135"/>
      <c r="AC226" s="135"/>
      <c r="AD226" s="135"/>
      <c r="AE226" s="135"/>
      <c r="AF226" s="135"/>
      <c r="AG226" s="135"/>
      <c r="AH226" s="135"/>
      <c r="AI226" s="135"/>
      <c r="AJ226" s="135"/>
      <c r="AK226" s="135"/>
      <c r="AL226" s="135"/>
      <c r="AM226" s="135"/>
      <c r="AN226" s="135"/>
      <c r="AO226" s="135"/>
      <c r="AP226" s="135"/>
      <c r="AQ226" s="135"/>
      <c r="AR226" s="135"/>
      <c r="AS226" s="135"/>
      <c r="AT226" s="135"/>
      <c r="AU226" s="135"/>
      <c r="AV226" s="135"/>
      <c r="AW226" s="135"/>
      <c r="AX226" s="135"/>
      <c r="AY226" s="135"/>
      <c r="AZ226" s="135"/>
      <c r="BA226" s="135"/>
      <c r="BB226" s="201"/>
      <c r="BC226" s="24"/>
      <c r="BD226" s="24"/>
      <c r="BE226" s="24"/>
      <c r="BF226" s="24"/>
      <c r="BG226" s="24"/>
      <c r="BI226" s="24"/>
      <c r="BJ226" s="24"/>
      <c r="BK226" s="24"/>
      <c r="BQ226" s="133"/>
      <c r="BR226" s="133"/>
      <c r="BS226" s="133"/>
      <c r="BT226" s="133"/>
      <c r="BU226" s="133"/>
      <c r="BV226" s="133"/>
      <c r="BW226" s="24"/>
      <c r="BX226" s="24"/>
      <c r="BY226" s="24"/>
      <c r="CF226" s="24"/>
      <c r="CG226" s="24"/>
      <c r="CK226" s="164"/>
      <c r="CL226" s="300"/>
      <c r="CM226" s="24"/>
      <c r="CN226" s="24"/>
      <c r="CO226" s="24"/>
      <c r="CP226" s="133"/>
      <c r="CQ226" s="133"/>
      <c r="CR226" s="133"/>
      <c r="CS226" s="133"/>
      <c r="CT226" s="133"/>
      <c r="CU226" s="133"/>
      <c r="CV226" s="133"/>
      <c r="CW226" s="133"/>
      <c r="CX226" s="133"/>
      <c r="CY226" s="133"/>
      <c r="CZ226" s="133"/>
      <c r="DA226" s="133"/>
      <c r="DB226" s="133"/>
      <c r="DK226" s="277"/>
      <c r="DL226" s="276"/>
      <c r="DM226" s="276"/>
      <c r="DN226" s="276"/>
      <c r="DO226" s="277"/>
      <c r="DP226" s="281"/>
      <c r="DQ226" s="225"/>
      <c r="DR226" s="225"/>
      <c r="DS226" s="226"/>
      <c r="DT226" s="164"/>
      <c r="DU226" s="164"/>
      <c r="EA226" s="164"/>
      <c r="EB226" s="164"/>
    </row>
    <row r="227" spans="1:156" hidden="1">
      <c r="A227" s="654"/>
      <c r="B227" s="201" t="s">
        <v>98</v>
      </c>
      <c r="C227" s="201"/>
      <c r="D227" s="201"/>
      <c r="E227" s="201"/>
      <c r="F227" s="202"/>
      <c r="G227" s="202"/>
      <c r="H227" s="202"/>
      <c r="I227" s="202"/>
      <c r="J227" s="202"/>
      <c r="K227" s="202"/>
      <c r="L227" s="202"/>
      <c r="M227" s="202"/>
      <c r="N227" s="202"/>
      <c r="O227" s="202"/>
      <c r="P227" s="202"/>
      <c r="Q227" s="202"/>
      <c r="R227" s="202"/>
      <c r="S227" s="202"/>
      <c r="T227" s="202"/>
      <c r="U227" s="202"/>
      <c r="V227" s="202"/>
      <c r="W227" s="135"/>
      <c r="X227" s="135"/>
      <c r="Y227" s="135"/>
      <c r="Z227" s="135"/>
      <c r="AA227" s="135"/>
      <c r="AB227" s="135"/>
      <c r="AC227" s="135"/>
      <c r="AD227" s="135"/>
      <c r="AE227" s="135"/>
      <c r="AF227" s="135"/>
      <c r="AG227" s="135"/>
      <c r="AH227" s="135"/>
      <c r="AI227" s="135"/>
      <c r="AJ227" s="135"/>
      <c r="AK227" s="135"/>
      <c r="AL227" s="135"/>
      <c r="AM227" s="135"/>
      <c r="AN227" s="135"/>
      <c r="AO227" s="135"/>
      <c r="AP227" s="135"/>
      <c r="AQ227" s="135"/>
      <c r="AR227" s="135"/>
      <c r="AS227" s="135"/>
      <c r="AT227" s="135"/>
      <c r="AU227" s="135"/>
      <c r="AV227" s="135"/>
      <c r="AW227" s="135"/>
      <c r="AX227" s="135"/>
      <c r="AY227" s="135"/>
      <c r="AZ227" s="135"/>
      <c r="BA227" s="135"/>
      <c r="BB227" s="201"/>
      <c r="BC227" s="24"/>
      <c r="BD227" s="24"/>
      <c r="BE227" s="24"/>
      <c r="BF227" s="24"/>
      <c r="BG227" s="24"/>
      <c r="BI227" s="24"/>
      <c r="BJ227" s="24"/>
      <c r="BK227" s="24"/>
      <c r="BQ227" s="133"/>
      <c r="BR227" s="133"/>
      <c r="BS227" s="133"/>
      <c r="BT227" s="133"/>
      <c r="BU227" s="133"/>
      <c r="BV227" s="133"/>
      <c r="BW227" s="24"/>
      <c r="BX227" s="24"/>
      <c r="BY227" s="24"/>
      <c r="CF227" s="24"/>
      <c r="CG227" s="24"/>
      <c r="CK227" s="164"/>
      <c r="CL227" s="300"/>
      <c r="CM227" s="24"/>
      <c r="CN227" s="24"/>
      <c r="CO227" s="24"/>
      <c r="CP227" s="133"/>
      <c r="CQ227" s="133"/>
      <c r="CR227" s="133"/>
      <c r="CS227" s="133"/>
      <c r="CT227" s="133"/>
      <c r="CU227" s="133"/>
      <c r="CV227" s="133"/>
      <c r="CW227" s="133"/>
      <c r="CX227" s="133"/>
      <c r="CY227" s="133"/>
      <c r="CZ227" s="133"/>
      <c r="DA227" s="133"/>
      <c r="DB227" s="133"/>
      <c r="DK227" s="277"/>
      <c r="DL227" s="276"/>
      <c r="DM227" s="276"/>
      <c r="DN227" s="276"/>
      <c r="DO227" s="277"/>
      <c r="DP227" s="281"/>
      <c r="DQ227" s="225"/>
      <c r="DR227" s="225"/>
      <c r="DS227" s="226"/>
      <c r="DT227" s="164"/>
      <c r="DU227" s="164"/>
      <c r="EA227" s="164"/>
      <c r="EB227" s="164"/>
    </row>
    <row r="228" spans="1:156" hidden="1">
      <c r="A228" s="654"/>
      <c r="B228" s="201"/>
      <c r="C228" s="201"/>
      <c r="D228" s="201"/>
      <c r="E228" s="201"/>
      <c r="F228" s="202"/>
      <c r="G228" s="202"/>
      <c r="H228" s="202"/>
      <c r="I228" s="202"/>
      <c r="J228" s="202"/>
      <c r="K228" s="202"/>
      <c r="L228" s="202"/>
      <c r="M228" s="202"/>
      <c r="N228" s="202"/>
      <c r="O228" s="202"/>
      <c r="P228" s="202"/>
      <c r="Q228" s="202"/>
      <c r="R228" s="202"/>
      <c r="S228" s="202"/>
      <c r="T228" s="202"/>
      <c r="U228" s="202"/>
      <c r="V228" s="202"/>
      <c r="W228" s="135"/>
      <c r="X228" s="135"/>
      <c r="Y228" s="135"/>
      <c r="Z228" s="135"/>
      <c r="AA228" s="135"/>
      <c r="AB228" s="135"/>
      <c r="AC228" s="135"/>
      <c r="AD228" s="135"/>
      <c r="AE228" s="135"/>
      <c r="AF228" s="135"/>
      <c r="AG228" s="135"/>
      <c r="AH228" s="135"/>
      <c r="AI228" s="135"/>
      <c r="AJ228" s="135"/>
      <c r="AK228" s="135"/>
      <c r="AL228" s="135"/>
      <c r="AM228" s="135"/>
      <c r="AN228" s="135"/>
      <c r="AO228" s="135"/>
      <c r="AP228" s="135"/>
      <c r="AQ228" s="135"/>
      <c r="AR228" s="135"/>
      <c r="AS228" s="135"/>
      <c r="AT228" s="135"/>
      <c r="AU228" s="135"/>
      <c r="AV228" s="135"/>
      <c r="AW228" s="135"/>
      <c r="AX228" s="135"/>
      <c r="AY228" s="135"/>
      <c r="AZ228" s="135"/>
      <c r="BA228" s="135"/>
      <c r="BB228" s="201"/>
      <c r="BC228" s="24"/>
      <c r="BD228" s="24"/>
      <c r="BE228" s="24"/>
      <c r="BF228" s="24"/>
      <c r="BG228" s="24"/>
      <c r="BI228" s="24"/>
      <c r="BJ228" s="24"/>
      <c r="BK228" s="24"/>
      <c r="BQ228" s="133"/>
      <c r="BR228" s="133"/>
      <c r="BS228" s="133"/>
      <c r="BT228" s="133"/>
      <c r="BU228" s="133"/>
      <c r="BV228" s="133"/>
      <c r="BW228" s="24"/>
      <c r="BX228" s="24"/>
      <c r="BY228" s="24"/>
      <c r="CB228" s="24"/>
      <c r="CC228" s="24"/>
      <c r="CD228" s="24"/>
      <c r="CE228" s="24"/>
      <c r="CF228" s="24"/>
      <c r="CG228" s="24"/>
      <c r="CK228" s="164"/>
      <c r="CL228" s="300"/>
      <c r="CM228" s="24"/>
      <c r="CN228" s="24"/>
      <c r="CO228" s="24"/>
      <c r="CP228" s="133"/>
      <c r="CQ228" s="133"/>
      <c r="CR228" s="133"/>
      <c r="CS228" s="133"/>
      <c r="CT228" s="133"/>
      <c r="CU228" s="133"/>
      <c r="CV228" s="133"/>
      <c r="CW228" s="133"/>
      <c r="CX228" s="133"/>
      <c r="CY228" s="133"/>
      <c r="CZ228" s="133"/>
      <c r="DA228" s="133"/>
      <c r="DB228" s="133"/>
      <c r="DK228" s="277"/>
      <c r="DL228" s="276"/>
      <c r="DM228" s="276"/>
      <c r="DN228" s="276"/>
      <c r="DO228" s="277"/>
      <c r="DP228" s="281"/>
      <c r="DQ228" s="225"/>
      <c r="DR228" s="225"/>
      <c r="DS228" s="226"/>
      <c r="DT228" s="164"/>
      <c r="DU228" s="164"/>
      <c r="EA228" s="164"/>
      <c r="EB228" s="164"/>
    </row>
    <row r="229" spans="1:156" hidden="1">
      <c r="A229" s="654"/>
      <c r="B229" s="201" t="s">
        <v>179</v>
      </c>
      <c r="C229" s="201"/>
      <c r="D229" s="201"/>
      <c r="E229" s="201"/>
      <c r="F229" s="202"/>
      <c r="G229" s="202"/>
      <c r="H229" s="202"/>
      <c r="I229" s="202"/>
      <c r="J229" s="202"/>
      <c r="K229" s="202"/>
      <c r="L229" s="202"/>
      <c r="M229" s="202"/>
      <c r="N229" s="202"/>
      <c r="O229" s="202"/>
      <c r="P229" s="202"/>
      <c r="Q229" s="202"/>
      <c r="R229" s="202"/>
      <c r="S229" s="202"/>
      <c r="T229" s="202"/>
      <c r="U229" s="202"/>
      <c r="V229" s="202"/>
      <c r="W229" s="135"/>
      <c r="X229" s="135"/>
      <c r="Y229" s="135"/>
      <c r="Z229" s="135"/>
      <c r="AA229" s="135"/>
      <c r="AB229" s="135"/>
      <c r="AC229" s="135"/>
      <c r="AD229" s="135"/>
      <c r="AE229" s="135"/>
      <c r="AF229" s="135"/>
      <c r="AG229" s="135"/>
      <c r="AH229" s="135"/>
      <c r="AI229" s="135"/>
      <c r="AJ229" s="135"/>
      <c r="AK229" s="135"/>
      <c r="AL229" s="135"/>
      <c r="AM229" s="135"/>
      <c r="AN229" s="135"/>
      <c r="AO229" s="135"/>
      <c r="AP229" s="135"/>
      <c r="AQ229" s="135"/>
      <c r="AR229" s="135"/>
      <c r="AS229" s="135"/>
      <c r="AT229" s="135"/>
      <c r="AU229" s="135"/>
      <c r="AV229" s="135"/>
      <c r="AW229" s="135"/>
      <c r="AX229" s="135"/>
      <c r="AY229" s="135"/>
      <c r="AZ229" s="135"/>
      <c r="BA229" s="135"/>
      <c r="BB229" s="201"/>
      <c r="BC229" s="24"/>
      <c r="BD229" s="24"/>
      <c r="BE229" s="24"/>
      <c r="BF229" s="24"/>
      <c r="BG229" s="24"/>
      <c r="BI229" s="24"/>
      <c r="BJ229" s="24"/>
      <c r="BK229" s="24"/>
      <c r="BQ229" s="133"/>
      <c r="BR229" s="133"/>
      <c r="BS229" s="133"/>
      <c r="BT229" s="133"/>
      <c r="BU229" s="133"/>
      <c r="BV229" s="133"/>
      <c r="BW229" s="24"/>
      <c r="BX229" s="24"/>
      <c r="BY229" s="24"/>
      <c r="CB229" s="24"/>
      <c r="CC229" s="24"/>
      <c r="CD229" s="24"/>
      <c r="CE229" s="24"/>
      <c r="CK229" s="164"/>
      <c r="CL229" s="297"/>
      <c r="CM229" s="133"/>
      <c r="CN229" s="133"/>
      <c r="CO229" s="133"/>
      <c r="CP229" s="133"/>
      <c r="CQ229" s="133"/>
      <c r="CR229" s="133"/>
      <c r="CS229" s="133"/>
      <c r="CT229" s="133"/>
      <c r="CU229" s="133"/>
      <c r="CV229" s="133"/>
      <c r="CW229" s="133"/>
      <c r="CX229" s="133"/>
      <c r="CY229" s="133"/>
      <c r="CZ229" s="133"/>
      <c r="DA229" s="133"/>
      <c r="DB229" s="133"/>
      <c r="DK229" s="277"/>
      <c r="DL229" s="276"/>
      <c r="DM229" s="276"/>
      <c r="DN229" s="276"/>
      <c r="DO229" s="277"/>
      <c r="DP229" s="281"/>
      <c r="DQ229" s="225"/>
      <c r="DR229" s="225"/>
      <c r="DS229" s="226"/>
      <c r="DT229" s="218">
        <v>3</v>
      </c>
      <c r="DU229" s="218">
        <v>4</v>
      </c>
      <c r="DV229" s="203">
        <v>5</v>
      </c>
      <c r="DW229" s="203">
        <v>6</v>
      </c>
      <c r="DX229" s="203">
        <v>7</v>
      </c>
      <c r="EA229" s="164"/>
      <c r="EB229" s="164"/>
    </row>
    <row r="230" spans="1:156" hidden="1">
      <c r="A230" s="654"/>
      <c r="B230" s="201" t="s">
        <v>99</v>
      </c>
      <c r="C230" s="201"/>
      <c r="D230" s="201"/>
      <c r="E230" s="201"/>
      <c r="F230" s="202"/>
      <c r="G230" s="202"/>
      <c r="H230" s="202"/>
      <c r="I230" s="202"/>
      <c r="J230" s="202"/>
      <c r="K230" s="202"/>
      <c r="L230" s="202"/>
      <c r="M230" s="202"/>
      <c r="N230" s="202"/>
      <c r="O230" s="202"/>
      <c r="P230" s="202"/>
      <c r="Q230" s="202"/>
      <c r="R230" s="202"/>
      <c r="S230" s="202"/>
      <c r="T230" s="202"/>
      <c r="U230" s="202"/>
      <c r="V230" s="202"/>
      <c r="W230" s="135"/>
      <c r="X230" s="135"/>
      <c r="Y230" s="135"/>
      <c r="Z230" s="135"/>
      <c r="AA230" s="135"/>
      <c r="AB230" s="135"/>
      <c r="AC230" s="135"/>
      <c r="AD230" s="135"/>
      <c r="AE230" s="135"/>
      <c r="AF230" s="135"/>
      <c r="AG230" s="135"/>
      <c r="AH230" s="135"/>
      <c r="AI230" s="135"/>
      <c r="AJ230" s="135"/>
      <c r="AK230" s="135"/>
      <c r="AL230" s="135"/>
      <c r="AM230" s="135"/>
      <c r="AN230" s="135"/>
      <c r="AO230" s="135"/>
      <c r="AP230" s="135"/>
      <c r="AQ230" s="135"/>
      <c r="AR230" s="135"/>
      <c r="AS230" s="135"/>
      <c r="AT230" s="135"/>
      <c r="AU230" s="135"/>
      <c r="AV230" s="135"/>
      <c r="AW230" s="135"/>
      <c r="AX230" s="135"/>
      <c r="AY230" s="135"/>
      <c r="AZ230" s="135"/>
      <c r="BA230" s="135"/>
      <c r="BB230" s="201"/>
      <c r="BC230" s="24"/>
      <c r="BD230" s="24"/>
      <c r="BE230" s="24"/>
      <c r="BF230" s="24"/>
      <c r="BG230" s="24"/>
      <c r="BI230" s="24"/>
      <c r="BJ230" s="24"/>
      <c r="BK230" s="24"/>
      <c r="BQ230" s="133"/>
      <c r="BR230" s="133"/>
      <c r="BS230" s="133"/>
      <c r="BT230" s="133"/>
      <c r="BU230" s="133"/>
      <c r="BV230" s="133"/>
      <c r="BW230" s="24"/>
      <c r="BX230" s="24"/>
      <c r="BY230" s="24"/>
      <c r="CB230" s="24"/>
      <c r="CC230" s="24"/>
      <c r="CD230" s="24"/>
      <c r="CE230" s="24"/>
      <c r="CF230" s="24"/>
      <c r="CG230" s="24"/>
      <c r="CH230" s="24"/>
      <c r="CI230" s="24"/>
      <c r="CJ230" s="24"/>
      <c r="CK230" s="169"/>
      <c r="CL230" s="300"/>
      <c r="CM230" s="24"/>
      <c r="CN230" s="133"/>
      <c r="CO230" s="133"/>
      <c r="CP230" s="133"/>
      <c r="CQ230" s="133"/>
      <c r="CR230" s="133"/>
      <c r="CS230" s="133"/>
      <c r="CT230" s="133"/>
      <c r="CU230" s="24"/>
      <c r="CV230" s="133"/>
      <c r="CW230" s="133"/>
      <c r="CX230" s="133"/>
      <c r="CY230" s="133"/>
      <c r="CZ230" s="133"/>
      <c r="DA230" s="133"/>
      <c r="DB230" s="133"/>
      <c r="DK230" s="277"/>
      <c r="DL230" s="276"/>
      <c r="DM230" s="276"/>
      <c r="DN230" s="276"/>
      <c r="DO230" s="277"/>
      <c r="DP230" s="281"/>
      <c r="DQ230" s="225"/>
      <c r="DR230" s="225"/>
      <c r="DS230" s="226"/>
      <c r="DT230" s="164"/>
      <c r="DU230" s="164"/>
      <c r="DY230" s="203"/>
      <c r="EA230" s="164"/>
      <c r="EB230" s="164"/>
    </row>
    <row r="231" spans="1:156" hidden="1">
      <c r="A231" s="654"/>
      <c r="B231" s="201"/>
      <c r="C231" s="201"/>
      <c r="D231" s="201"/>
      <c r="E231" s="201"/>
      <c r="F231" s="202"/>
      <c r="G231" s="202"/>
      <c r="H231" s="202"/>
      <c r="I231" s="202"/>
      <c r="J231" s="202"/>
      <c r="K231" s="202"/>
      <c r="L231" s="202"/>
      <c r="M231" s="202"/>
      <c r="N231" s="202"/>
      <c r="O231" s="202"/>
      <c r="P231" s="202"/>
      <c r="Q231" s="202"/>
      <c r="R231" s="202"/>
      <c r="S231" s="202"/>
      <c r="T231" s="202"/>
      <c r="U231" s="202"/>
      <c r="V231" s="202"/>
      <c r="W231" s="135"/>
      <c r="X231" s="135"/>
      <c r="Y231" s="135"/>
      <c r="Z231" s="135"/>
      <c r="AA231" s="135"/>
      <c r="AB231" s="135"/>
      <c r="AC231" s="135"/>
      <c r="AD231" s="135"/>
      <c r="AE231" s="135"/>
      <c r="AF231" s="135"/>
      <c r="AG231" s="135"/>
      <c r="AH231" s="135"/>
      <c r="AI231" s="135"/>
      <c r="AJ231" s="135"/>
      <c r="AK231" s="135"/>
      <c r="AL231" s="135"/>
      <c r="AM231" s="135"/>
      <c r="AN231" s="135"/>
      <c r="AO231" s="135"/>
      <c r="AP231" s="135"/>
      <c r="AQ231" s="135"/>
      <c r="AR231" s="135"/>
      <c r="AS231" s="135"/>
      <c r="AT231" s="135"/>
      <c r="AU231" s="135"/>
      <c r="AV231" s="135"/>
      <c r="AW231" s="135"/>
      <c r="AX231" s="135"/>
      <c r="AY231" s="135"/>
      <c r="AZ231" s="135"/>
      <c r="BA231" s="135"/>
      <c r="BB231" s="201"/>
      <c r="BC231" s="24"/>
      <c r="BD231" s="24"/>
      <c r="BE231" s="24"/>
      <c r="BF231" s="24"/>
      <c r="BG231" s="24"/>
      <c r="BI231" s="24"/>
      <c r="BJ231" s="24"/>
      <c r="BK231" s="24"/>
      <c r="BQ231" s="133"/>
      <c r="BR231" s="133"/>
      <c r="BS231" s="133"/>
      <c r="BT231" s="133"/>
      <c r="BU231" s="133"/>
      <c r="BV231" s="133"/>
      <c r="BW231" s="24"/>
      <c r="BX231" s="24"/>
      <c r="BY231" s="24"/>
      <c r="BZ231" s="24"/>
      <c r="CA231" s="24"/>
      <c r="CB231" s="24"/>
      <c r="CC231" s="24"/>
      <c r="CK231" s="164"/>
      <c r="CL231" s="297"/>
      <c r="CM231" s="24"/>
      <c r="CN231" s="133"/>
      <c r="CO231" s="133"/>
      <c r="CP231" s="133"/>
      <c r="CQ231" s="133"/>
      <c r="CR231" s="133"/>
      <c r="CS231" s="133"/>
      <c r="CT231" s="133"/>
      <c r="CU231" s="24"/>
      <c r="CV231" s="133"/>
      <c r="CW231" s="133"/>
      <c r="CX231" s="133"/>
      <c r="CY231" s="133"/>
      <c r="CZ231" s="133"/>
      <c r="DA231" s="133"/>
      <c r="DB231" s="133"/>
      <c r="DK231" s="277"/>
      <c r="DL231" s="276"/>
      <c r="DM231" s="276"/>
      <c r="DN231" s="276"/>
      <c r="DO231" s="277"/>
      <c r="DP231" s="281"/>
      <c r="DQ231" s="225"/>
      <c r="DR231" s="225"/>
      <c r="DS231" s="226"/>
      <c r="DT231" s="164"/>
      <c r="DU231" s="164"/>
      <c r="EA231" s="164"/>
      <c r="EB231" s="164"/>
    </row>
    <row r="232" spans="1:156" hidden="1">
      <c r="A232" s="654"/>
      <c r="B232" s="201" t="s">
        <v>180</v>
      </c>
      <c r="C232" s="201"/>
      <c r="D232" s="201"/>
      <c r="E232" s="201"/>
      <c r="F232" s="202"/>
      <c r="G232" s="202"/>
      <c r="H232" s="202"/>
      <c r="I232" s="202"/>
      <c r="J232" s="202"/>
      <c r="K232" s="202"/>
      <c r="L232" s="202"/>
      <c r="M232" s="202"/>
      <c r="N232" s="202"/>
      <c r="O232" s="202"/>
      <c r="P232" s="202"/>
      <c r="Q232" s="202"/>
      <c r="R232" s="202"/>
      <c r="S232" s="202"/>
      <c r="T232" s="202"/>
      <c r="U232" s="202"/>
      <c r="V232" s="202"/>
      <c r="W232" s="135"/>
      <c r="X232" s="135"/>
      <c r="Y232" s="135"/>
      <c r="Z232" s="135"/>
      <c r="AA232" s="135"/>
      <c r="AB232" s="135"/>
      <c r="AC232" s="135"/>
      <c r="AD232" s="135"/>
      <c r="AE232" s="135"/>
      <c r="AF232" s="135"/>
      <c r="AG232" s="135"/>
      <c r="AH232" s="135"/>
      <c r="AI232" s="135"/>
      <c r="AJ232" s="135"/>
      <c r="AK232" s="135"/>
      <c r="AL232" s="135"/>
      <c r="AM232" s="135"/>
      <c r="AN232" s="135"/>
      <c r="AO232" s="135"/>
      <c r="AP232" s="135"/>
      <c r="AQ232" s="135"/>
      <c r="AR232" s="135"/>
      <c r="AS232" s="135"/>
      <c r="AT232" s="135"/>
      <c r="AU232" s="135"/>
      <c r="AV232" s="135"/>
      <c r="AW232" s="135"/>
      <c r="AX232" s="135"/>
      <c r="AY232" s="135"/>
      <c r="AZ232" s="135"/>
      <c r="BA232" s="135"/>
      <c r="BB232" s="201"/>
      <c r="BC232" s="24"/>
      <c r="BD232" s="24"/>
      <c r="BE232" s="24"/>
      <c r="BF232" s="24"/>
      <c r="BG232" s="24"/>
      <c r="BI232" s="24"/>
      <c r="BJ232" s="24"/>
      <c r="BK232" s="24"/>
      <c r="BQ232" s="133"/>
      <c r="BR232" s="133"/>
      <c r="BS232" s="133"/>
      <c r="BT232" s="133"/>
      <c r="BU232" s="133"/>
      <c r="BV232" s="133"/>
      <c r="BW232" s="24"/>
      <c r="BX232" s="24"/>
      <c r="BY232" s="24"/>
      <c r="BZ232" s="24"/>
      <c r="CA232" s="24"/>
      <c r="CB232" s="24"/>
      <c r="CC232" s="24"/>
      <c r="CD232" s="24"/>
      <c r="CE232" s="24"/>
      <c r="CF232" s="24"/>
      <c r="CG232" s="24"/>
      <c r="CH232" s="24"/>
      <c r="CI232" s="24"/>
      <c r="CJ232" s="24"/>
      <c r="CK232" s="169"/>
      <c r="CL232" s="297"/>
      <c r="CM232" s="133"/>
      <c r="CN232" s="133"/>
      <c r="CO232" s="24"/>
      <c r="CP232" s="133"/>
      <c r="CQ232" s="24"/>
      <c r="CR232" s="133"/>
      <c r="CS232" s="24"/>
      <c r="CT232" s="24"/>
      <c r="CU232" s="24"/>
      <c r="CV232" s="24"/>
      <c r="CW232" s="133"/>
      <c r="CX232" s="133"/>
      <c r="CY232" s="133"/>
      <c r="CZ232" s="133"/>
      <c r="DA232" s="133"/>
      <c r="DB232" s="133"/>
      <c r="DK232" s="277"/>
      <c r="DL232" s="276"/>
      <c r="DM232" s="276"/>
      <c r="DN232" s="276"/>
      <c r="DO232" s="277"/>
      <c r="DP232" s="281"/>
      <c r="DQ232" s="225"/>
      <c r="DR232" s="225"/>
      <c r="DS232" s="226"/>
      <c r="DT232" s="164"/>
      <c r="DU232" s="164"/>
      <c r="DV232" s="24"/>
      <c r="DW232" s="24"/>
      <c r="EA232" s="217"/>
      <c r="EB232" s="164"/>
    </row>
    <row r="233" spans="1:156" hidden="1">
      <c r="A233" s="654"/>
      <c r="B233" s="201"/>
      <c r="C233" s="201"/>
      <c r="D233" s="201"/>
      <c r="E233" s="201"/>
      <c r="F233" s="202"/>
      <c r="G233" s="202"/>
      <c r="H233" s="202"/>
      <c r="I233" s="202"/>
      <c r="J233" s="202"/>
      <c r="K233" s="202"/>
      <c r="L233" s="202"/>
      <c r="M233" s="202"/>
      <c r="N233" s="202"/>
      <c r="O233" s="202"/>
      <c r="P233" s="202"/>
      <c r="Q233" s="202"/>
      <c r="R233" s="202"/>
      <c r="S233" s="202"/>
      <c r="T233" s="202"/>
      <c r="U233" s="202"/>
      <c r="V233" s="202"/>
      <c r="W233" s="135"/>
      <c r="X233" s="135"/>
      <c r="Y233" s="135"/>
      <c r="Z233" s="135"/>
      <c r="AA233" s="135"/>
      <c r="AB233" s="135"/>
      <c r="AC233" s="135"/>
      <c r="AD233" s="135"/>
      <c r="AE233" s="135"/>
      <c r="AF233" s="135"/>
      <c r="AG233" s="135"/>
      <c r="AH233" s="135"/>
      <c r="AI233" s="135"/>
      <c r="AJ233" s="135"/>
      <c r="AK233" s="135"/>
      <c r="AL233" s="135"/>
      <c r="AM233" s="135"/>
      <c r="AN233" s="135"/>
      <c r="AO233" s="135"/>
      <c r="AP233" s="135"/>
      <c r="AQ233" s="135"/>
      <c r="AR233" s="135"/>
      <c r="AS233" s="135"/>
      <c r="AT233" s="135"/>
      <c r="AU233" s="135"/>
      <c r="AV233" s="135"/>
      <c r="AW233" s="135"/>
      <c r="AX233" s="135"/>
      <c r="AY233" s="135"/>
      <c r="AZ233" s="135"/>
      <c r="BA233" s="135"/>
      <c r="BB233" s="201"/>
      <c r="BC233" s="24"/>
      <c r="BD233" s="24"/>
      <c r="BE233" s="24"/>
      <c r="BF233" s="24"/>
      <c r="BG233" s="24"/>
      <c r="BI233" s="24"/>
      <c r="BJ233" s="24"/>
      <c r="BK233" s="24"/>
      <c r="BQ233" s="133"/>
      <c r="BR233" s="133"/>
      <c r="BS233" s="133"/>
      <c r="BT233" s="133"/>
      <c r="BU233" s="133"/>
      <c r="BV233" s="133"/>
      <c r="BW233" s="24"/>
      <c r="BX233" s="24"/>
      <c r="BY233" s="24"/>
      <c r="BZ233" s="24"/>
      <c r="CA233" s="24"/>
      <c r="CB233" s="24"/>
      <c r="CC233" s="24"/>
      <c r="CD233" s="24"/>
      <c r="CE233" s="24"/>
      <c r="CF233" s="24"/>
      <c r="CG233" s="24"/>
      <c r="CH233" s="24"/>
      <c r="CI233" s="24"/>
      <c r="CJ233" s="24"/>
      <c r="CK233" s="169"/>
      <c r="CL233" s="297"/>
      <c r="CM233" s="133"/>
      <c r="CN233" s="151"/>
      <c r="CO233" s="24"/>
      <c r="CP233" s="151"/>
      <c r="CQ233" s="24"/>
      <c r="CR233" s="133"/>
      <c r="CS233" s="24"/>
      <c r="CT233" s="24"/>
      <c r="CU233" s="24"/>
      <c r="CV233" s="24"/>
      <c r="CW233" s="133"/>
      <c r="CX233" s="133"/>
      <c r="CY233" s="133"/>
      <c r="CZ233" s="133"/>
      <c r="DA233" s="133"/>
      <c r="DB233" s="133"/>
      <c r="DK233" s="277"/>
      <c r="DL233" s="276"/>
      <c r="DM233" s="276"/>
      <c r="DN233" s="276"/>
      <c r="DO233" s="277"/>
      <c r="DP233" s="281"/>
      <c r="DQ233" s="225"/>
      <c r="DR233" s="225"/>
      <c r="DS233" s="226"/>
      <c r="DT233" s="164"/>
      <c r="DU233" s="164"/>
      <c r="DV233" s="24"/>
      <c r="DW233" s="24"/>
      <c r="EA233" s="164"/>
      <c r="EB233" s="164"/>
    </row>
    <row r="234" spans="1:156" hidden="1">
      <c r="A234" s="654"/>
      <c r="B234" s="201" t="s">
        <v>181</v>
      </c>
      <c r="C234" s="201"/>
      <c r="D234" s="201"/>
      <c r="E234" s="201"/>
      <c r="F234" s="202"/>
      <c r="G234" s="202"/>
      <c r="H234" s="202"/>
      <c r="I234" s="202"/>
      <c r="J234" s="202"/>
      <c r="K234" s="202"/>
      <c r="L234" s="202"/>
      <c r="M234" s="202"/>
      <c r="N234" s="202"/>
      <c r="O234" s="202"/>
      <c r="P234" s="202"/>
      <c r="Q234" s="202"/>
      <c r="R234" s="202"/>
      <c r="S234" s="202"/>
      <c r="T234" s="202"/>
      <c r="U234" s="202"/>
      <c r="V234" s="202"/>
      <c r="W234" s="135"/>
      <c r="X234" s="135"/>
      <c r="Y234" s="135"/>
      <c r="Z234" s="135"/>
      <c r="AA234" s="135"/>
      <c r="AB234" s="135"/>
      <c r="AC234" s="135"/>
      <c r="AD234" s="135"/>
      <c r="AE234" s="135"/>
      <c r="AF234" s="135"/>
      <c r="AG234" s="135"/>
      <c r="AH234" s="135"/>
      <c r="AI234" s="135"/>
      <c r="AJ234" s="135"/>
      <c r="AK234" s="135"/>
      <c r="AL234" s="135"/>
      <c r="AM234" s="135"/>
      <c r="AN234" s="135"/>
      <c r="AO234" s="135"/>
      <c r="AP234" s="135"/>
      <c r="AQ234" s="135"/>
      <c r="AR234" s="135"/>
      <c r="AS234" s="135"/>
      <c r="AT234" s="135"/>
      <c r="AU234" s="135"/>
      <c r="AV234" s="135"/>
      <c r="AW234" s="135"/>
      <c r="AX234" s="135"/>
      <c r="AY234" s="135"/>
      <c r="AZ234" s="135"/>
      <c r="BA234" s="135"/>
      <c r="BB234" s="201"/>
      <c r="BC234" s="24"/>
      <c r="BD234" s="24"/>
      <c r="BE234" s="24"/>
      <c r="BF234" s="24"/>
      <c r="BG234" s="24"/>
      <c r="BI234" s="24"/>
      <c r="BJ234" s="24"/>
      <c r="BK234" s="24"/>
      <c r="BQ234" s="133"/>
      <c r="BR234" s="133"/>
      <c r="BS234" s="133"/>
      <c r="BT234" s="133"/>
      <c r="BU234" s="133"/>
      <c r="BV234" s="133"/>
      <c r="BW234" s="24"/>
      <c r="BX234" s="24"/>
      <c r="BY234" s="24"/>
      <c r="BZ234" s="24"/>
      <c r="CA234" s="24"/>
      <c r="CB234" s="24"/>
      <c r="CC234" s="24"/>
      <c r="CD234" s="24"/>
      <c r="CE234" s="24"/>
      <c r="CF234" s="24"/>
      <c r="CG234" s="24"/>
      <c r="CH234" s="24"/>
      <c r="CI234" s="24"/>
      <c r="CJ234" s="24"/>
      <c r="CK234" s="169"/>
      <c r="CL234" s="303"/>
      <c r="CM234" s="150"/>
      <c r="CN234" s="150"/>
      <c r="CO234" s="150"/>
      <c r="CP234" s="150"/>
      <c r="CQ234" s="150"/>
      <c r="CR234" s="150"/>
      <c r="CS234" s="150"/>
      <c r="CT234" s="150"/>
      <c r="CU234" s="150"/>
      <c r="CV234" s="150"/>
      <c r="CW234" s="133"/>
      <c r="CX234" s="133"/>
      <c r="CY234" s="133"/>
      <c r="CZ234" s="133"/>
      <c r="DA234" s="133"/>
      <c r="DB234" s="133"/>
      <c r="DJ234" s="133"/>
      <c r="DK234" s="277"/>
      <c r="DL234" s="276"/>
      <c r="DM234" s="276"/>
      <c r="DN234" s="276"/>
      <c r="DO234" s="277"/>
      <c r="DP234" s="281"/>
      <c r="DQ234" s="225"/>
      <c r="DR234" s="225"/>
      <c r="DS234" s="226"/>
      <c r="DT234" s="164"/>
      <c r="DU234" s="164"/>
      <c r="DV234" s="203"/>
      <c r="DW234" s="203"/>
      <c r="DX234" s="203"/>
      <c r="DY234" s="203"/>
      <c r="DZ234" s="203"/>
      <c r="EA234" s="164"/>
      <c r="EB234" s="164"/>
      <c r="EC234" s="133"/>
      <c r="ED234" s="133"/>
      <c r="EE234" s="133"/>
      <c r="EF234" s="133"/>
      <c r="EG234" s="133"/>
      <c r="EH234" s="133"/>
    </row>
    <row r="235" spans="1:156" hidden="1">
      <c r="A235" s="654"/>
      <c r="B235" s="201" t="s">
        <v>182</v>
      </c>
      <c r="C235" s="201"/>
      <c r="D235" s="201"/>
      <c r="E235" s="201"/>
      <c r="F235" s="202"/>
      <c r="G235" s="202"/>
      <c r="H235" s="202"/>
      <c r="I235" s="202"/>
      <c r="J235" s="202"/>
      <c r="K235" s="202"/>
      <c r="L235" s="202"/>
      <c r="M235" s="202"/>
      <c r="N235" s="202"/>
      <c r="O235" s="202"/>
      <c r="P235" s="202"/>
      <c r="Q235" s="202"/>
      <c r="R235" s="202"/>
      <c r="S235" s="202"/>
      <c r="T235" s="202"/>
      <c r="U235" s="202"/>
      <c r="V235" s="202"/>
      <c r="W235" s="135"/>
      <c r="X235" s="135"/>
      <c r="Y235" s="135"/>
      <c r="Z235" s="135"/>
      <c r="AA235" s="135"/>
      <c r="AB235" s="135"/>
      <c r="AC235" s="135"/>
      <c r="AD235" s="135"/>
      <c r="AE235" s="135"/>
      <c r="AF235" s="135"/>
      <c r="AG235" s="135"/>
      <c r="AH235" s="135"/>
      <c r="AI235" s="135"/>
      <c r="AJ235" s="135"/>
      <c r="AK235" s="135"/>
      <c r="AL235" s="135"/>
      <c r="AM235" s="135"/>
      <c r="AN235" s="135"/>
      <c r="AO235" s="135"/>
      <c r="AP235" s="135"/>
      <c r="AQ235" s="135"/>
      <c r="AR235" s="135"/>
      <c r="AS235" s="135"/>
      <c r="AT235" s="135"/>
      <c r="AU235" s="135"/>
      <c r="AV235" s="135"/>
      <c r="AW235" s="135"/>
      <c r="AX235" s="135"/>
      <c r="AY235" s="135"/>
      <c r="AZ235" s="135"/>
      <c r="BA235" s="135"/>
      <c r="BB235" s="201"/>
      <c r="BC235" s="24"/>
      <c r="BD235" s="24"/>
      <c r="BE235" s="24"/>
      <c r="BF235" s="24"/>
      <c r="BG235" s="24"/>
      <c r="BI235" s="24"/>
      <c r="BJ235" s="24"/>
      <c r="BK235" s="24"/>
      <c r="BQ235" s="133"/>
      <c r="BR235" s="133"/>
      <c r="BS235" s="133"/>
      <c r="BT235" s="133"/>
      <c r="BU235" s="133"/>
      <c r="BV235" s="133"/>
      <c r="BW235" s="24"/>
      <c r="BX235" s="24"/>
      <c r="BY235" s="24"/>
      <c r="BZ235" s="24"/>
      <c r="CA235" s="24"/>
      <c r="CB235" s="24"/>
      <c r="CC235" s="24"/>
      <c r="CD235" s="24"/>
      <c r="CE235" s="24"/>
      <c r="CF235" s="24"/>
      <c r="CG235" s="24"/>
      <c r="CH235" s="24"/>
      <c r="CI235" s="24"/>
      <c r="CJ235" s="24"/>
      <c r="CK235" s="169"/>
      <c r="CL235" s="303"/>
      <c r="CM235" s="150"/>
      <c r="CN235" s="150"/>
      <c r="CO235" s="150"/>
      <c r="CP235" s="150"/>
      <c r="CQ235" s="150"/>
      <c r="CR235" s="150"/>
      <c r="CS235" s="150"/>
      <c r="CT235" s="150"/>
      <c r="CU235" s="150"/>
      <c r="CV235" s="150"/>
      <c r="CW235" s="133"/>
      <c r="CX235" s="133"/>
      <c r="CY235" s="133"/>
      <c r="CZ235" s="133"/>
      <c r="DA235" s="133"/>
      <c r="DB235" s="133"/>
      <c r="DJ235" s="133"/>
      <c r="DK235" s="277"/>
      <c r="DL235" s="276"/>
      <c r="DM235" s="276"/>
      <c r="DN235" s="276"/>
      <c r="DO235" s="277"/>
      <c r="DP235" s="281"/>
      <c r="DQ235" s="225"/>
      <c r="DR235" s="225"/>
      <c r="DS235" s="226"/>
      <c r="DT235" s="164"/>
      <c r="DU235" s="164"/>
      <c r="DV235" s="133"/>
      <c r="DW235" s="133"/>
      <c r="DX235" s="133"/>
      <c r="DY235" s="133"/>
      <c r="DZ235" s="133"/>
      <c r="EA235" s="164"/>
      <c r="EB235" s="164"/>
      <c r="EC235" s="133"/>
      <c r="ED235" s="133"/>
      <c r="EE235" s="133"/>
      <c r="EF235" s="133"/>
      <c r="EG235" s="133"/>
      <c r="EH235" s="133"/>
    </row>
    <row r="236" spans="1:156" hidden="1">
      <c r="A236" s="654"/>
      <c r="B236" s="201" t="s">
        <v>144</v>
      </c>
      <c r="C236" s="201"/>
      <c r="D236" s="201"/>
      <c r="E236" s="201"/>
      <c r="F236" s="202"/>
      <c r="G236" s="202"/>
      <c r="H236" s="202"/>
      <c r="I236" s="202"/>
      <c r="J236" s="202"/>
      <c r="K236" s="202"/>
      <c r="L236" s="202"/>
      <c r="M236" s="202"/>
      <c r="N236" s="202"/>
      <c r="O236" s="202"/>
      <c r="P236" s="202"/>
      <c r="Q236" s="202"/>
      <c r="R236" s="202"/>
      <c r="S236" s="202"/>
      <c r="T236" s="202"/>
      <c r="U236" s="202"/>
      <c r="V236" s="202"/>
      <c r="W236" s="135"/>
      <c r="X236" s="135"/>
      <c r="Y236" s="135"/>
      <c r="Z236" s="135"/>
      <c r="AA236" s="135"/>
      <c r="AB236" s="135"/>
      <c r="AC236" s="135"/>
      <c r="AD236" s="135"/>
      <c r="AE236" s="135"/>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5"/>
      <c r="BB236" s="201"/>
      <c r="BC236" s="24"/>
      <c r="BD236" s="24"/>
      <c r="BE236" s="24"/>
      <c r="BF236" s="24"/>
      <c r="BG236" s="24"/>
      <c r="BI236" s="24"/>
      <c r="BJ236" s="24"/>
      <c r="BK236" s="24"/>
      <c r="BQ236" s="133"/>
      <c r="BR236" s="133"/>
      <c r="BS236" s="133"/>
      <c r="BT236" s="133"/>
      <c r="BU236" s="133"/>
      <c r="BV236" s="133"/>
      <c r="BW236" s="24"/>
      <c r="BX236" s="24"/>
      <c r="BY236" s="24"/>
      <c r="BZ236" s="24"/>
      <c r="CA236" s="24"/>
      <c r="CB236" s="24"/>
      <c r="CC236" s="24"/>
      <c r="CD236" s="24"/>
      <c r="CE236" s="24"/>
      <c r="CF236" s="24"/>
      <c r="CG236" s="24"/>
      <c r="CH236" s="24"/>
      <c r="CI236" s="24"/>
      <c r="CJ236" s="24"/>
      <c r="CK236" s="169"/>
      <c r="CL236" s="303"/>
      <c r="CM236" s="150"/>
      <c r="CN236" s="150"/>
      <c r="CO236" s="150"/>
      <c r="CP236" s="150"/>
      <c r="CQ236" s="150"/>
      <c r="CR236" s="150"/>
      <c r="CS236" s="150"/>
      <c r="CT236" s="150"/>
      <c r="CU236" s="150"/>
      <c r="CV236" s="150"/>
      <c r="CW236" s="133"/>
      <c r="CX236" s="133"/>
      <c r="CY236" s="133"/>
      <c r="CZ236" s="133"/>
      <c r="DA236" s="133"/>
      <c r="DB236" s="133"/>
      <c r="DJ236" s="133"/>
      <c r="DK236" s="277"/>
      <c r="DL236" s="276"/>
      <c r="DM236" s="276"/>
      <c r="DN236" s="276"/>
      <c r="DO236" s="277"/>
      <c r="DP236" s="281"/>
      <c r="DQ236" s="225"/>
      <c r="DR236" s="225"/>
      <c r="DS236" s="226"/>
      <c r="DT236" s="164"/>
      <c r="DU236" s="164"/>
      <c r="DV236" s="133"/>
      <c r="DW236" s="133"/>
      <c r="DX236" s="133"/>
      <c r="DY236" s="133"/>
      <c r="DZ236" s="133"/>
      <c r="EA236" s="210"/>
      <c r="EB236" s="210"/>
      <c r="EC236" s="133"/>
      <c r="ED236" s="133"/>
      <c r="EE236" s="133"/>
      <c r="EF236" s="133"/>
      <c r="EG236" s="133"/>
      <c r="EH236" s="133"/>
    </row>
    <row r="237" spans="1:156" hidden="1">
      <c r="A237" s="654"/>
      <c r="B237" s="201" t="s">
        <v>145</v>
      </c>
      <c r="C237" s="201"/>
      <c r="D237" s="201"/>
      <c r="E237" s="201"/>
      <c r="F237" s="202"/>
      <c r="G237" s="202"/>
      <c r="H237" s="202"/>
      <c r="I237" s="202"/>
      <c r="J237" s="202"/>
      <c r="K237" s="202"/>
      <c r="L237" s="202"/>
      <c r="M237" s="202"/>
      <c r="N237" s="202"/>
      <c r="O237" s="202"/>
      <c r="P237" s="202"/>
      <c r="Q237" s="202"/>
      <c r="R237" s="202"/>
      <c r="S237" s="202"/>
      <c r="T237" s="202"/>
      <c r="U237" s="202"/>
      <c r="V237" s="202"/>
      <c r="W237" s="135"/>
      <c r="X237" s="135"/>
      <c r="Y237" s="135"/>
      <c r="Z237" s="135"/>
      <c r="AA237" s="135"/>
      <c r="AB237" s="135"/>
      <c r="AC237" s="135"/>
      <c r="AD237" s="135"/>
      <c r="AE237" s="135"/>
      <c r="AF237" s="135"/>
      <c r="AG237" s="135"/>
      <c r="AH237" s="135"/>
      <c r="AI237" s="135"/>
      <c r="AJ237" s="135"/>
      <c r="AK237" s="135"/>
      <c r="AL237" s="135"/>
      <c r="AM237" s="135"/>
      <c r="AN237" s="135"/>
      <c r="AO237" s="135"/>
      <c r="AP237" s="135"/>
      <c r="AQ237" s="135"/>
      <c r="AR237" s="135"/>
      <c r="AS237" s="135"/>
      <c r="AT237" s="135"/>
      <c r="AU237" s="135"/>
      <c r="AV237" s="135"/>
      <c r="AW237" s="135"/>
      <c r="AX237" s="135"/>
      <c r="AY237" s="135"/>
      <c r="AZ237" s="135"/>
      <c r="BA237" s="135"/>
      <c r="BB237" s="201"/>
      <c r="BC237" s="24"/>
      <c r="BD237" s="24"/>
      <c r="BE237" s="24"/>
      <c r="BF237" s="24"/>
      <c r="BG237" s="24"/>
      <c r="BI237" s="24"/>
      <c r="BJ237" s="24"/>
      <c r="BK237" s="24"/>
      <c r="BQ237" s="133"/>
      <c r="BR237" s="133"/>
      <c r="BS237" s="133"/>
      <c r="BT237" s="133"/>
      <c r="BU237" s="133"/>
      <c r="BV237" s="133"/>
      <c r="BW237" s="24"/>
      <c r="BX237" s="24"/>
      <c r="BY237" s="24"/>
      <c r="BZ237" s="24"/>
      <c r="CA237" s="24"/>
      <c r="CB237" s="24"/>
      <c r="CC237" s="24"/>
      <c r="CD237" s="24"/>
      <c r="CE237" s="24"/>
      <c r="CF237" s="24"/>
      <c r="CG237" s="24"/>
      <c r="CH237" s="24"/>
      <c r="CI237" s="24"/>
      <c r="CJ237" s="24"/>
      <c r="CK237" s="169"/>
      <c r="CL237" s="303"/>
      <c r="CM237" s="150"/>
      <c r="CN237" s="150"/>
      <c r="CO237" s="150"/>
      <c r="CP237" s="150"/>
      <c r="CQ237" s="150"/>
      <c r="CR237" s="150"/>
      <c r="CS237" s="150"/>
      <c r="CT237" s="150"/>
      <c r="CU237" s="150"/>
      <c r="CV237" s="150"/>
      <c r="CW237" s="133"/>
      <c r="CX237" s="133"/>
      <c r="CY237" s="133"/>
      <c r="CZ237" s="133"/>
      <c r="DA237" s="133"/>
      <c r="DB237" s="133"/>
      <c r="DJ237" s="133"/>
      <c r="DK237" s="277"/>
      <c r="DL237" s="276"/>
      <c r="DM237" s="276"/>
      <c r="DN237" s="276"/>
      <c r="DO237" s="277"/>
      <c r="DP237" s="281"/>
      <c r="DQ237" s="225"/>
      <c r="DR237" s="225"/>
      <c r="DS237" s="226"/>
      <c r="DT237" s="164"/>
      <c r="DU237" s="164"/>
      <c r="DV237" s="133"/>
      <c r="DW237" s="133"/>
      <c r="DX237" s="133"/>
      <c r="DY237" s="133"/>
      <c r="DZ237" s="133"/>
      <c r="EA237" s="164"/>
      <c r="EB237" s="168"/>
      <c r="EC237" s="209"/>
      <c r="ED237" s="209"/>
      <c r="EE237" s="211"/>
      <c r="EF237" s="211"/>
      <c r="EG237" s="211"/>
      <c r="EH237" s="211"/>
    </row>
    <row r="238" spans="1:156" hidden="1">
      <c r="A238" s="654"/>
      <c r="B238" s="201"/>
      <c r="C238" s="201"/>
      <c r="D238" s="201"/>
      <c r="E238" s="201"/>
      <c r="F238" s="202"/>
      <c r="G238" s="202"/>
      <c r="H238" s="202"/>
      <c r="I238" s="202"/>
      <c r="J238" s="202"/>
      <c r="K238" s="202"/>
      <c r="L238" s="202"/>
      <c r="M238" s="202"/>
      <c r="N238" s="202"/>
      <c r="O238" s="202"/>
      <c r="P238" s="202"/>
      <c r="Q238" s="202"/>
      <c r="R238" s="202"/>
      <c r="S238" s="202"/>
      <c r="T238" s="202"/>
      <c r="U238" s="202"/>
      <c r="V238" s="202"/>
      <c r="W238" s="135"/>
      <c r="X238" s="135"/>
      <c r="Y238" s="135"/>
      <c r="Z238" s="135"/>
      <c r="AA238" s="135"/>
      <c r="AB238" s="135"/>
      <c r="AC238" s="135"/>
      <c r="AD238" s="135"/>
      <c r="AE238" s="135"/>
      <c r="AF238" s="135"/>
      <c r="AG238" s="135"/>
      <c r="AH238" s="135"/>
      <c r="AI238" s="135"/>
      <c r="AJ238" s="135"/>
      <c r="AK238" s="135"/>
      <c r="AL238" s="135"/>
      <c r="AM238" s="135"/>
      <c r="AN238" s="135"/>
      <c r="AO238" s="135"/>
      <c r="AP238" s="135"/>
      <c r="AQ238" s="135"/>
      <c r="AR238" s="135"/>
      <c r="AS238" s="135"/>
      <c r="AT238" s="135"/>
      <c r="AU238" s="135"/>
      <c r="AV238" s="135"/>
      <c r="AW238" s="135"/>
      <c r="AX238" s="135"/>
      <c r="AY238" s="135"/>
      <c r="AZ238" s="135"/>
      <c r="BA238" s="135"/>
      <c r="BB238" s="201"/>
      <c r="BC238" s="24"/>
      <c r="BD238" s="24"/>
      <c r="BE238" s="24"/>
      <c r="BF238" s="24"/>
      <c r="BG238" s="24"/>
      <c r="BI238" s="24"/>
      <c r="BJ238" s="24"/>
      <c r="BK238" s="24"/>
      <c r="BL238" s="24"/>
      <c r="BM238" s="24"/>
      <c r="BN238" s="24"/>
      <c r="BO238" s="24"/>
      <c r="BP238" s="24"/>
      <c r="BQ238" s="24"/>
      <c r="BR238" s="24"/>
      <c r="BS238" s="24"/>
      <c r="BT238" s="24"/>
      <c r="BU238" s="24"/>
      <c r="BV238" s="24"/>
      <c r="BW238" s="24"/>
      <c r="BX238" s="24"/>
      <c r="BY238" s="24"/>
      <c r="BZ238" s="24"/>
      <c r="CA238" s="24"/>
      <c r="CB238" s="24"/>
      <c r="CC238" s="24"/>
      <c r="CD238" s="24"/>
      <c r="CE238" s="24"/>
      <c r="CF238" s="24"/>
      <c r="CG238" s="24"/>
      <c r="CH238" s="24"/>
      <c r="CI238" s="24"/>
      <c r="CJ238" s="24"/>
      <c r="CK238" s="169"/>
      <c r="CL238" s="297"/>
      <c r="CM238" s="133"/>
      <c r="CN238" s="133"/>
      <c r="CO238" s="133"/>
      <c r="CP238" s="133"/>
      <c r="CQ238" s="133"/>
      <c r="CR238" s="133"/>
      <c r="CS238" s="133"/>
      <c r="CT238" s="133"/>
      <c r="CU238" s="133"/>
      <c r="CV238" s="133"/>
      <c r="CW238" s="133"/>
      <c r="CX238" s="133"/>
      <c r="CY238" s="133"/>
      <c r="CZ238" s="133"/>
      <c r="DA238" s="133"/>
      <c r="DB238" s="133"/>
      <c r="DD238" s="133"/>
      <c r="DE238" s="133"/>
      <c r="DF238" s="133"/>
      <c r="DG238" s="133"/>
      <c r="DH238" s="133"/>
      <c r="DI238" s="133"/>
      <c r="DJ238" s="133"/>
      <c r="DK238" s="277"/>
      <c r="DL238" s="276"/>
      <c r="DM238" s="276"/>
      <c r="DN238" s="276"/>
      <c r="DO238" s="277"/>
      <c r="DP238" s="281"/>
      <c r="DQ238" s="225"/>
      <c r="DR238" s="225"/>
      <c r="DS238" s="226"/>
      <c r="DT238" s="169"/>
      <c r="DU238" s="169"/>
      <c r="DV238" s="24"/>
      <c r="DW238" s="24"/>
      <c r="DX238" s="24"/>
      <c r="DY238" s="24"/>
      <c r="DZ238" s="24"/>
      <c r="EA238" s="169"/>
      <c r="EB238" s="169"/>
      <c r="EC238" s="24"/>
      <c r="ED238" s="24"/>
      <c r="EE238" s="24"/>
      <c r="EF238" s="24"/>
      <c r="EG238" s="24"/>
      <c r="EH238" s="24"/>
      <c r="EI238" s="24"/>
      <c r="EJ238" s="24"/>
      <c r="EK238" s="24"/>
      <c r="EL238" s="24"/>
      <c r="EM238" s="24"/>
      <c r="EN238" s="24"/>
      <c r="EO238" s="24"/>
      <c r="EP238" s="24"/>
      <c r="EQ238" s="24"/>
      <c r="ER238" s="24"/>
      <c r="ES238" s="24"/>
      <c r="ET238" s="24"/>
      <c r="EU238" s="24"/>
      <c r="EV238" s="24"/>
      <c r="EW238" s="24"/>
      <c r="EX238" s="24"/>
      <c r="EY238" s="24"/>
      <c r="EZ238" s="24"/>
    </row>
    <row r="239" spans="1:156" s="135" customFormat="1" hidden="1">
      <c r="A239" s="144"/>
      <c r="CM239" s="209"/>
      <c r="CN239" s="209"/>
      <c r="CO239" s="209"/>
      <c r="CP239" s="209"/>
      <c r="CQ239" s="209"/>
      <c r="CR239" s="209"/>
      <c r="CS239" s="209"/>
      <c r="CT239" s="209"/>
      <c r="CU239" s="209"/>
      <c r="CV239" s="209"/>
      <c r="CW239" s="209"/>
      <c r="CX239" s="209"/>
      <c r="CY239" s="209"/>
      <c r="CZ239" s="209"/>
      <c r="DA239" s="209"/>
      <c r="DB239" s="209"/>
      <c r="DK239" s="277"/>
      <c r="DL239" s="276"/>
      <c r="DM239" s="276"/>
      <c r="DN239" s="276"/>
      <c r="DO239" s="277"/>
      <c r="DP239" s="281"/>
      <c r="DQ239" s="225"/>
      <c r="DR239" s="225"/>
      <c r="DS239" s="226"/>
    </row>
    <row r="240" spans="1:156" hidden="1">
      <c r="CM240" s="133"/>
      <c r="CN240" s="133"/>
      <c r="CO240" s="133"/>
      <c r="CP240" s="133"/>
      <c r="CQ240" s="133"/>
      <c r="CR240" s="133"/>
      <c r="CS240" s="133"/>
      <c r="CT240" s="133"/>
      <c r="CU240" s="133"/>
      <c r="CV240" s="133"/>
      <c r="CW240" s="133"/>
      <c r="CX240" s="133"/>
      <c r="CY240" s="133"/>
      <c r="CZ240" s="133"/>
      <c r="DA240" s="133"/>
      <c r="DB240" s="133"/>
      <c r="DK240" s="277"/>
      <c r="DL240" s="276"/>
      <c r="DM240" s="276"/>
      <c r="DN240" s="276"/>
      <c r="DO240" s="277"/>
      <c r="DP240" s="281"/>
      <c r="DQ240" s="225"/>
      <c r="DR240" s="225"/>
      <c r="DS240" s="226"/>
    </row>
    <row r="241" spans="2:156" hidden="1">
      <c r="CM241" s="133"/>
      <c r="CN241" s="133"/>
      <c r="CO241" s="133"/>
      <c r="CP241" s="133"/>
      <c r="CQ241" s="133"/>
      <c r="CR241" s="133"/>
      <c r="CS241" s="133"/>
      <c r="CT241" s="133"/>
      <c r="CU241" s="133"/>
      <c r="CV241" s="133"/>
      <c r="CW241" s="133"/>
      <c r="CX241" s="133"/>
      <c r="CY241" s="133"/>
      <c r="CZ241" s="133"/>
      <c r="DA241" s="133"/>
      <c r="DB241" s="133"/>
      <c r="DK241" s="277"/>
      <c r="DL241" s="276"/>
      <c r="DM241" s="276"/>
      <c r="DN241" s="276"/>
      <c r="DO241" s="277"/>
      <c r="DP241" s="281"/>
      <c r="DQ241" s="225"/>
      <c r="DR241" s="225"/>
      <c r="DS241" s="226"/>
    </row>
    <row r="242" spans="2:156" hidden="1">
      <c r="CM242" s="133"/>
      <c r="CN242" s="133"/>
      <c r="CO242" s="133"/>
      <c r="CP242" s="133"/>
      <c r="CQ242" s="133"/>
      <c r="CR242" s="133"/>
      <c r="CS242" s="133"/>
      <c r="CT242" s="133"/>
      <c r="CU242" s="133"/>
      <c r="CV242" s="133"/>
      <c r="CW242" s="133"/>
      <c r="CX242" s="133"/>
      <c r="CY242" s="133"/>
      <c r="CZ242" s="133"/>
      <c r="DA242" s="133"/>
      <c r="DB242" s="133"/>
      <c r="DK242" s="277"/>
      <c r="DL242" s="276"/>
      <c r="DM242" s="276"/>
      <c r="DN242" s="276"/>
      <c r="DO242" s="277"/>
      <c r="DP242" s="281"/>
      <c r="DQ242" s="225"/>
      <c r="DR242" s="225"/>
      <c r="DS242" s="226"/>
    </row>
    <row r="243" spans="2:156" hidden="1">
      <c r="CM243" s="133"/>
      <c r="CN243" s="133"/>
      <c r="CO243" s="133"/>
      <c r="CP243" s="133"/>
      <c r="CQ243" s="133"/>
      <c r="CR243" s="133"/>
      <c r="CS243" s="133"/>
      <c r="CT243" s="133"/>
      <c r="CU243" s="133"/>
      <c r="CV243" s="133"/>
      <c r="CW243" s="133"/>
      <c r="CX243" s="133"/>
      <c r="CY243" s="133"/>
      <c r="CZ243" s="133"/>
      <c r="DA243" s="133"/>
      <c r="DB243" s="133"/>
      <c r="DK243" s="277"/>
      <c r="DL243" s="276"/>
      <c r="DM243" s="276"/>
      <c r="DN243" s="276"/>
      <c r="DO243" s="277"/>
      <c r="DP243" s="281"/>
      <c r="DQ243" s="225"/>
      <c r="DR243" s="225"/>
      <c r="DS243" s="226"/>
    </row>
    <row r="244" spans="2:156" hidden="1">
      <c r="CM244" s="133"/>
      <c r="CN244" s="133"/>
      <c r="CO244" s="133"/>
      <c r="CP244" s="133"/>
      <c r="CQ244" s="133"/>
      <c r="CR244" s="133"/>
      <c r="CS244" s="133"/>
      <c r="CT244" s="133"/>
      <c r="CU244" s="133"/>
      <c r="CV244" s="133"/>
      <c r="CW244" s="133"/>
      <c r="CX244" s="133"/>
      <c r="CY244" s="133"/>
      <c r="CZ244" s="133"/>
      <c r="DA244" s="133"/>
      <c r="DB244" s="133"/>
      <c r="DK244" s="277"/>
      <c r="DL244" s="276"/>
      <c r="DM244" s="276"/>
      <c r="DN244" s="276"/>
      <c r="DO244" s="277"/>
      <c r="DP244" s="281"/>
      <c r="DQ244" s="225"/>
      <c r="DR244" s="225"/>
      <c r="DS244" s="226"/>
    </row>
    <row r="245" spans="2:156" hidden="1">
      <c r="CM245" s="133"/>
      <c r="CN245" s="133"/>
      <c r="CO245" s="133"/>
      <c r="CP245" s="133"/>
      <c r="CQ245" s="133"/>
      <c r="CR245" s="133"/>
      <c r="CS245" s="133"/>
      <c r="CT245" s="133"/>
      <c r="CU245" s="133"/>
      <c r="CV245" s="133"/>
      <c r="CW245" s="133"/>
      <c r="CX245" s="133"/>
      <c r="CY245" s="133"/>
      <c r="CZ245" s="133"/>
      <c r="DA245" s="133"/>
      <c r="DB245" s="133"/>
      <c r="DK245" s="277"/>
      <c r="DL245" s="276"/>
      <c r="DM245" s="276"/>
      <c r="DN245" s="276"/>
      <c r="DO245" s="277"/>
      <c r="DP245" s="281"/>
      <c r="DQ245" s="225"/>
      <c r="DR245" s="225"/>
      <c r="DS245" s="226"/>
    </row>
    <row r="246" spans="2:156" hidden="1">
      <c r="CM246" s="133"/>
      <c r="CN246" s="133"/>
      <c r="CO246" s="133"/>
      <c r="CP246" s="133"/>
      <c r="CQ246" s="133"/>
      <c r="CR246" s="133"/>
      <c r="CS246" s="133"/>
      <c r="CT246" s="133"/>
      <c r="CU246" s="133"/>
      <c r="CV246" s="133"/>
      <c r="CW246" s="133"/>
      <c r="CX246" s="133"/>
      <c r="CY246" s="133"/>
      <c r="CZ246" s="133"/>
      <c r="DA246" s="133"/>
      <c r="DB246" s="133"/>
      <c r="DK246" s="277"/>
      <c r="DL246" s="276"/>
      <c r="DM246" s="276"/>
      <c r="DN246" s="276"/>
      <c r="DO246" s="277"/>
      <c r="DP246" s="281"/>
      <c r="DQ246" s="225"/>
      <c r="DR246" s="225"/>
      <c r="DS246" s="226"/>
    </row>
    <row r="247" spans="2:156" hidden="1">
      <c r="CM247" s="133"/>
      <c r="CN247" s="133"/>
      <c r="CO247" s="133"/>
      <c r="CP247" s="133"/>
      <c r="CQ247" s="133"/>
      <c r="CR247" s="133"/>
      <c r="CS247" s="133"/>
      <c r="CT247" s="133"/>
      <c r="CU247" s="133"/>
      <c r="CV247" s="133"/>
      <c r="CW247" s="133"/>
      <c r="CX247" s="133"/>
      <c r="CY247" s="133"/>
      <c r="CZ247" s="133"/>
      <c r="DA247" s="133"/>
      <c r="DB247" s="133"/>
      <c r="DK247" s="277"/>
      <c r="DL247" s="276"/>
      <c r="DM247" s="276"/>
      <c r="DN247" s="276"/>
      <c r="DO247" s="277"/>
      <c r="DP247" s="281"/>
      <c r="DQ247" s="225"/>
      <c r="DR247" s="225"/>
      <c r="DS247" s="226"/>
    </row>
    <row r="248" spans="2:156" hidden="1">
      <c r="CM248" s="133"/>
      <c r="CN248" s="133"/>
      <c r="CO248" s="133"/>
      <c r="CP248" s="133"/>
      <c r="CQ248" s="133"/>
      <c r="CR248" s="133"/>
      <c r="CS248" s="133"/>
      <c r="CT248" s="133"/>
      <c r="CU248" s="133"/>
      <c r="CV248" s="133"/>
      <c r="CW248" s="133"/>
      <c r="CX248" s="133"/>
      <c r="CY248" s="133"/>
      <c r="CZ248" s="133"/>
      <c r="DA248" s="133"/>
      <c r="DB248" s="133"/>
      <c r="DK248" s="277"/>
      <c r="DL248" s="276"/>
      <c r="DM248" s="276"/>
      <c r="DN248" s="276"/>
      <c r="DO248" s="277"/>
      <c r="DP248" s="281"/>
      <c r="DQ248" s="225"/>
      <c r="DR248" s="225"/>
      <c r="DS248" s="226"/>
    </row>
    <row r="249" spans="2:156" hidden="1">
      <c r="CM249" s="133"/>
      <c r="CN249" s="133"/>
      <c r="CO249" s="133"/>
      <c r="CP249" s="133"/>
      <c r="CQ249" s="133"/>
      <c r="CR249" s="133"/>
      <c r="CS249" s="133"/>
      <c r="CT249" s="133"/>
      <c r="CU249" s="133"/>
      <c r="CV249" s="133"/>
      <c r="CW249" s="133"/>
      <c r="CX249" s="133"/>
      <c r="CY249" s="133"/>
      <c r="CZ249" s="133"/>
      <c r="DA249" s="133"/>
      <c r="DB249" s="133"/>
      <c r="DK249" s="277"/>
      <c r="DL249" s="276"/>
      <c r="DM249" s="276"/>
      <c r="DN249" s="276"/>
      <c r="DO249" s="277"/>
      <c r="DP249" s="281"/>
      <c r="DQ249" s="225"/>
      <c r="DR249" s="225"/>
      <c r="DS249" s="226"/>
    </row>
    <row r="250" spans="2:156" hidden="1">
      <c r="CM250" s="133"/>
      <c r="CN250" s="133"/>
      <c r="CO250" s="133"/>
      <c r="CP250" s="133"/>
      <c r="CQ250" s="133"/>
      <c r="CR250" s="133"/>
      <c r="CS250" s="133"/>
      <c r="CT250" s="133"/>
      <c r="CU250" s="133"/>
      <c r="CV250" s="133"/>
      <c r="CW250" s="133"/>
      <c r="CX250" s="133"/>
      <c r="CY250" s="133"/>
      <c r="CZ250" s="133"/>
      <c r="DA250" s="133"/>
      <c r="DB250" s="133"/>
      <c r="DK250" s="277"/>
      <c r="DL250" s="276"/>
      <c r="DM250" s="276"/>
      <c r="DN250" s="276"/>
      <c r="DO250" s="277"/>
      <c r="DP250" s="281"/>
      <c r="DQ250" s="225"/>
      <c r="DR250" s="225"/>
      <c r="DS250" s="226"/>
    </row>
    <row r="251" spans="2:156" hidden="1">
      <c r="CM251" s="133"/>
      <c r="CN251" s="133"/>
      <c r="CO251" s="133"/>
      <c r="CP251" s="133"/>
      <c r="CQ251" s="133"/>
      <c r="CR251" s="133"/>
      <c r="CS251" s="133"/>
      <c r="CT251" s="133"/>
      <c r="CU251" s="133"/>
      <c r="CV251" s="133"/>
      <c r="CW251" s="133"/>
      <c r="CX251" s="133"/>
      <c r="CY251" s="133"/>
      <c r="CZ251" s="133"/>
      <c r="DA251" s="133"/>
      <c r="DB251" s="133"/>
      <c r="DK251" s="277"/>
      <c r="DL251" s="276"/>
      <c r="DM251" s="276"/>
      <c r="DN251" s="276"/>
      <c r="DO251" s="277"/>
      <c r="DP251" s="281"/>
      <c r="DQ251" s="225"/>
      <c r="DR251" s="225"/>
      <c r="DS251" s="226"/>
    </row>
    <row r="252" spans="2:156" hidden="1">
      <c r="CM252" s="133"/>
      <c r="CN252" s="133"/>
      <c r="CO252" s="133"/>
      <c r="CP252" s="133"/>
      <c r="CQ252" s="133"/>
      <c r="CR252" s="133"/>
      <c r="CS252" s="133"/>
      <c r="CT252" s="133"/>
      <c r="CU252" s="133"/>
      <c r="CV252" s="133"/>
      <c r="CW252" s="133"/>
      <c r="CX252" s="133"/>
      <c r="CY252" s="133"/>
      <c r="CZ252" s="133"/>
      <c r="DA252" s="133"/>
      <c r="DB252" s="133"/>
      <c r="DK252" s="277"/>
      <c r="DL252" s="276"/>
      <c r="DM252" s="276"/>
      <c r="DN252" s="276"/>
      <c r="DO252" s="277"/>
      <c r="DP252" s="281"/>
      <c r="DQ252" s="225"/>
      <c r="DR252" s="225"/>
      <c r="DS252" s="226"/>
    </row>
    <row r="253" spans="2:156" s="143" customFormat="1" hidden="1">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s="133"/>
      <c r="CN253" s="133"/>
      <c r="CO253" s="133"/>
      <c r="CP253" s="133"/>
      <c r="CQ253" s="133"/>
      <c r="CR253" s="133"/>
      <c r="CS253" s="133"/>
      <c r="CT253" s="133"/>
      <c r="CU253" s="133"/>
      <c r="CV253" s="133"/>
      <c r="CW253" s="133"/>
      <c r="CX253" s="133"/>
      <c r="CY253" s="133"/>
      <c r="CZ253" s="133"/>
      <c r="DA253" s="133"/>
      <c r="DB253" s="133"/>
      <c r="DD253"/>
      <c r="DE253"/>
      <c r="DF253"/>
      <c r="DG253"/>
      <c r="DH253"/>
      <c r="DI253"/>
      <c r="DJ253"/>
      <c r="DK253" s="277"/>
      <c r="DL253" s="276"/>
      <c r="DM253" s="276"/>
      <c r="DN253" s="276"/>
      <c r="DO253" s="277"/>
      <c r="DP253" s="281"/>
      <c r="DQ253" s="225"/>
      <c r="DR253" s="225"/>
      <c r="DS253" s="226"/>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row>
    <row r="254" spans="2:156" s="143" customFormat="1" hidden="1">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s="133"/>
      <c r="CN254" s="133"/>
      <c r="CO254" s="133"/>
      <c r="CP254" s="133"/>
      <c r="CQ254" s="133"/>
      <c r="CR254" s="133"/>
      <c r="CS254" s="133"/>
      <c r="CT254" s="133"/>
      <c r="CU254" s="133"/>
      <c r="CV254" s="133"/>
      <c r="CW254" s="133"/>
      <c r="CX254" s="133"/>
      <c r="CY254" s="133"/>
      <c r="CZ254" s="133"/>
      <c r="DA254" s="133"/>
      <c r="DB254" s="133"/>
      <c r="DD254"/>
      <c r="DE254"/>
      <c r="DF254"/>
      <c r="DG254"/>
      <c r="DH254"/>
      <c r="DI254"/>
      <c r="DJ254"/>
      <c r="DK254" s="277"/>
      <c r="DL254" s="276"/>
      <c r="DM254" s="276"/>
      <c r="DN254" s="276"/>
      <c r="DO254" s="277"/>
      <c r="DP254" s="281"/>
      <c r="DQ254" s="225"/>
      <c r="DR254" s="225"/>
      <c r="DS254" s="226"/>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row>
    <row r="255" spans="2:156" s="143" customFormat="1" hidden="1">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s="133"/>
      <c r="CN255" s="133"/>
      <c r="CO255" s="133"/>
      <c r="CP255" s="133"/>
      <c r="CQ255" s="133"/>
      <c r="CR255" s="133"/>
      <c r="CS255" s="133"/>
      <c r="CT255" s="133"/>
      <c r="CU255" s="133"/>
      <c r="CV255" s="133"/>
      <c r="CW255" s="133"/>
      <c r="CX255" s="133"/>
      <c r="CY255" s="133"/>
      <c r="CZ255" s="133"/>
      <c r="DA255" s="133"/>
      <c r="DB255" s="133"/>
      <c r="DD255"/>
      <c r="DE255"/>
      <c r="DF255"/>
      <c r="DG255"/>
      <c r="DH255"/>
      <c r="DI255"/>
      <c r="DJ255"/>
      <c r="DK255" s="277"/>
      <c r="DL255" s="276"/>
      <c r="DM255" s="276"/>
      <c r="DN255" s="276"/>
      <c r="DO255" s="277"/>
      <c r="DP255" s="281"/>
      <c r="DQ255" s="225"/>
      <c r="DR255" s="225"/>
      <c r="DS255" s="226"/>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row>
    <row r="256" spans="2:156" s="143" customFormat="1" hidden="1">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s="133"/>
      <c r="CN256" s="133"/>
      <c r="CO256" s="133"/>
      <c r="CP256" s="133"/>
      <c r="CQ256" s="133"/>
      <c r="CR256" s="133"/>
      <c r="CS256" s="133"/>
      <c r="CT256" s="133"/>
      <c r="CU256" s="133"/>
      <c r="CV256" s="133"/>
      <c r="CW256" s="133"/>
      <c r="CX256" s="133"/>
      <c r="CY256" s="133"/>
      <c r="CZ256" s="133"/>
      <c r="DA256" s="133"/>
      <c r="DB256" s="133"/>
      <c r="DD256"/>
      <c r="DE256"/>
      <c r="DF256"/>
      <c r="DG256"/>
      <c r="DH256"/>
      <c r="DI256"/>
      <c r="DJ256"/>
      <c r="DK256" s="277"/>
      <c r="DL256" s="276"/>
      <c r="DM256" s="276"/>
      <c r="DN256" s="276"/>
      <c r="DO256" s="277"/>
      <c r="DP256" s="281"/>
      <c r="DQ256" s="225"/>
      <c r="DR256" s="225"/>
      <c r="DS256" s="22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row>
    <row r="257" spans="1:156" s="143" customFormat="1" hidden="1">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s="133"/>
      <c r="CN257" s="133"/>
      <c r="CO257" s="133"/>
      <c r="CP257" s="133"/>
      <c r="CQ257" s="133"/>
      <c r="CR257" s="133"/>
      <c r="CS257" s="133"/>
      <c r="CT257" s="133"/>
      <c r="CU257" s="133"/>
      <c r="CV257" s="133"/>
      <c r="CW257" s="133"/>
      <c r="CX257" s="133"/>
      <c r="CY257" s="133"/>
      <c r="CZ257" s="133"/>
      <c r="DA257" s="133"/>
      <c r="DB257" s="133"/>
      <c r="DD257"/>
      <c r="DE257"/>
      <c r="DF257"/>
      <c r="DG257"/>
      <c r="DH257"/>
      <c r="DI257"/>
      <c r="DJ257"/>
      <c r="DK257" s="277"/>
      <c r="DL257" s="276"/>
      <c r="DM257" s="276"/>
      <c r="DN257" s="276"/>
      <c r="DO257" s="277"/>
      <c r="DP257" s="281"/>
      <c r="DQ257" s="225"/>
      <c r="DR257" s="225"/>
      <c r="DS257" s="226"/>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row>
    <row r="258" spans="1:156" s="143" customFormat="1" hidden="1">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s="133"/>
      <c r="CN258" s="133"/>
      <c r="CO258" s="133"/>
      <c r="CP258" s="133"/>
      <c r="CQ258" s="133"/>
      <c r="CR258" s="133"/>
      <c r="CS258" s="133"/>
      <c r="CT258" s="133"/>
      <c r="CU258" s="133"/>
      <c r="CV258" s="133"/>
      <c r="CW258" s="133"/>
      <c r="CX258" s="133"/>
      <c r="CY258" s="133"/>
      <c r="CZ258" s="133"/>
      <c r="DA258" s="133"/>
      <c r="DB258" s="133"/>
      <c r="DD258"/>
      <c r="DE258"/>
      <c r="DF258"/>
      <c r="DG258"/>
      <c r="DH258"/>
      <c r="DI258"/>
      <c r="DJ258"/>
      <c r="DK258" s="277"/>
      <c r="DL258" s="276"/>
      <c r="DM258" s="276"/>
      <c r="DN258" s="276"/>
      <c r="DO258" s="277"/>
      <c r="DP258" s="281"/>
      <c r="DQ258" s="225"/>
      <c r="DR258" s="225"/>
      <c r="DS258" s="226"/>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row>
    <row r="259" spans="1:156" s="143" customFormat="1" hidden="1">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s="133"/>
      <c r="CN259" s="133"/>
      <c r="CO259" s="133"/>
      <c r="CP259" s="133"/>
      <c r="CQ259" s="133"/>
      <c r="CR259" s="133"/>
      <c r="CS259" s="133"/>
      <c r="CT259" s="133"/>
      <c r="CU259" s="133"/>
      <c r="CV259" s="133"/>
      <c r="CW259" s="133"/>
      <c r="CX259" s="133"/>
      <c r="CY259" s="133"/>
      <c r="CZ259" s="133"/>
      <c r="DA259" s="133"/>
      <c r="DB259" s="133"/>
      <c r="DD259"/>
      <c r="DE259"/>
      <c r="DF259"/>
      <c r="DG259"/>
      <c r="DH259"/>
      <c r="DI259"/>
      <c r="DJ259"/>
      <c r="DK259" s="277"/>
      <c r="DL259" s="276"/>
      <c r="DM259" s="276"/>
      <c r="DN259" s="276"/>
      <c r="DO259" s="277"/>
      <c r="DP259" s="281"/>
      <c r="DQ259" s="225"/>
      <c r="DR259" s="225"/>
      <c r="DS259" s="226"/>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row>
    <row r="260" spans="1:156">
      <c r="A260"/>
      <c r="B260" s="249" t="s">
        <v>205</v>
      </c>
      <c r="C260" s="265"/>
      <c r="D260" s="265"/>
      <c r="E260" s="265"/>
      <c r="F260" s="265"/>
      <c r="G260" s="265"/>
      <c r="H260" s="265"/>
      <c r="I260" s="265"/>
      <c r="J260" s="265"/>
      <c r="K260" s="265"/>
      <c r="L260" s="265"/>
      <c r="M260" s="265"/>
      <c r="N260" s="265"/>
      <c r="O260" s="265"/>
      <c r="P260" s="265"/>
      <c r="Q260" s="265"/>
      <c r="R260" s="265"/>
      <c r="S260" s="265"/>
      <c r="T260" s="265"/>
      <c r="U260" s="265"/>
      <c r="V260" s="265"/>
      <c r="W260" s="265"/>
      <c r="X260" s="265"/>
      <c r="Y260" s="265"/>
      <c r="Z260" s="265"/>
      <c r="AA260" s="265"/>
      <c r="AB260" s="265"/>
      <c r="AC260" s="265"/>
      <c r="AD260" s="265"/>
      <c r="AE260" s="265"/>
      <c r="AF260" s="265"/>
      <c r="AG260" s="265"/>
      <c r="AH260" s="265"/>
      <c r="AI260" s="265"/>
      <c r="AJ260" s="265"/>
      <c r="AK260" s="265"/>
      <c r="AL260" s="265"/>
      <c r="AM260" s="265"/>
      <c r="AN260" s="265"/>
      <c r="AO260" s="265"/>
      <c r="AP260" s="265"/>
      <c r="AQ260" s="265"/>
      <c r="AR260" s="265"/>
      <c r="AS260" s="265"/>
      <c r="AT260" s="265"/>
      <c r="AU260" s="265"/>
      <c r="AV260" s="265"/>
      <c r="AW260" s="265"/>
      <c r="AX260" s="265"/>
      <c r="AY260" s="265"/>
      <c r="AZ260" s="265"/>
      <c r="BA260" s="265"/>
      <c r="BB260" s="353" t="s">
        <v>237</v>
      </c>
      <c r="BC260" s="266"/>
      <c r="BD260" s="265"/>
      <c r="BE260" s="265"/>
      <c r="BF260" s="265"/>
      <c r="BG260" s="265"/>
      <c r="BH260" s="265"/>
      <c r="BI260" s="265"/>
      <c r="BJ260" s="265"/>
      <c r="BK260" s="265"/>
      <c r="BL260" s="265"/>
      <c r="BM260" s="265"/>
      <c r="BN260" s="265"/>
      <c r="BO260" s="265"/>
      <c r="BP260" s="265"/>
      <c r="BQ260" s="265"/>
      <c r="BR260" s="265"/>
      <c r="BS260" s="265"/>
      <c r="BT260" s="265"/>
      <c r="BU260" s="265"/>
      <c r="BV260" s="265"/>
      <c r="BW260" s="265"/>
      <c r="BX260" s="265"/>
      <c r="BY260" s="265"/>
      <c r="BZ260" s="265"/>
      <c r="CA260" s="265"/>
      <c r="CB260" s="265"/>
      <c r="CC260" s="265"/>
      <c r="CD260" s="265"/>
      <c r="CE260" s="265"/>
      <c r="CF260" s="265"/>
      <c r="CG260" s="265"/>
      <c r="CH260" s="265"/>
      <c r="CI260" s="265"/>
      <c r="CJ260" s="265"/>
      <c r="CK260" s="265"/>
      <c r="CL260" s="265"/>
      <c r="CM260" s="265"/>
      <c r="CN260" s="265"/>
      <c r="CO260" s="265"/>
      <c r="CP260" s="265"/>
      <c r="CQ260" s="265"/>
      <c r="CR260" s="265"/>
      <c r="CS260" s="265"/>
      <c r="CT260" s="265"/>
      <c r="CU260" s="265"/>
      <c r="CV260" s="265"/>
      <c r="CW260" s="265"/>
      <c r="CX260" s="265"/>
      <c r="CY260" s="265"/>
      <c r="CZ260" s="265"/>
      <c r="DA260" s="265"/>
      <c r="DB260" s="265"/>
      <c r="DC260" s="265"/>
      <c r="DD260" s="265"/>
      <c r="DE260" s="265"/>
      <c r="DF260" s="265"/>
      <c r="DG260" s="267"/>
      <c r="DH260" s="265"/>
      <c r="DI260" s="265"/>
      <c r="DJ260" s="265"/>
      <c r="DK260" s="265"/>
      <c r="DL260" s="265"/>
      <c r="DM260" s="265"/>
      <c r="DN260" s="265"/>
      <c r="DO260" s="265"/>
      <c r="DP260" s="265"/>
      <c r="DQ260" s="265"/>
      <c r="DR260" s="265"/>
      <c r="DS260" s="265"/>
      <c r="DT260" s="265"/>
      <c r="DU260" s="265"/>
      <c r="DV260" s="265"/>
      <c r="DW260" s="265"/>
      <c r="DX260" s="265"/>
      <c r="DY260" s="265"/>
      <c r="DZ260" s="265"/>
      <c r="EA260" s="265"/>
      <c r="EB260" s="265"/>
      <c r="EC260" s="265"/>
      <c r="ED260" s="265"/>
      <c r="EE260" s="265"/>
      <c r="EF260" s="265"/>
      <c r="EG260" s="265"/>
      <c r="EH260" s="265"/>
      <c r="EI260" s="265"/>
      <c r="EJ260" s="265"/>
      <c r="EK260" s="268"/>
    </row>
    <row r="261" spans="1:156" s="220" customFormat="1" ht="9" customHeight="1">
      <c r="B261" s="246" t="s">
        <v>220</v>
      </c>
      <c r="C261" s="247"/>
      <c r="D261" s="247"/>
      <c r="E261" s="247"/>
      <c r="F261" s="247"/>
      <c r="G261" s="247"/>
      <c r="H261" s="247"/>
      <c r="I261" s="247"/>
      <c r="J261" s="247"/>
      <c r="K261" s="247"/>
      <c r="L261" s="247"/>
      <c r="M261" s="247"/>
      <c r="N261" s="247"/>
      <c r="O261" s="247"/>
      <c r="P261" s="247"/>
      <c r="Q261" s="247"/>
      <c r="R261" s="247"/>
      <c r="S261" s="247"/>
      <c r="T261" s="247"/>
      <c r="U261" s="247"/>
      <c r="V261" s="247"/>
      <c r="W261" s="247"/>
      <c r="X261" s="247"/>
      <c r="Y261" s="247"/>
      <c r="Z261" s="247"/>
      <c r="AA261" s="247"/>
      <c r="AB261" s="247"/>
      <c r="AC261" s="247"/>
      <c r="AD261" s="247"/>
      <c r="AE261" s="247"/>
      <c r="AF261" s="247"/>
      <c r="AG261" s="247"/>
      <c r="AH261" s="247"/>
      <c r="AI261" s="247"/>
      <c r="AJ261" s="247"/>
      <c r="AK261" s="247"/>
      <c r="AL261" s="247"/>
      <c r="AM261" s="247"/>
      <c r="AN261" s="247"/>
      <c r="AO261" s="247"/>
      <c r="AP261" s="247"/>
      <c r="AQ261" s="247"/>
      <c r="AR261" s="247"/>
      <c r="AS261" s="247"/>
      <c r="AT261" s="247"/>
      <c r="AU261" s="247"/>
      <c r="AV261" s="247"/>
      <c r="AW261" s="247"/>
      <c r="AX261" s="247"/>
      <c r="AY261" s="247"/>
      <c r="AZ261" s="247"/>
      <c r="BA261" s="247"/>
      <c r="BB261" s="248"/>
      <c r="BC261" s="224"/>
      <c r="BD261" s="225"/>
      <c r="BE261" s="225"/>
      <c r="BF261" s="226"/>
      <c r="BG261" s="224"/>
      <c r="BH261" s="225"/>
      <c r="BI261" s="225"/>
      <c r="BJ261" s="225"/>
      <c r="BK261" s="226"/>
      <c r="BL261" s="224"/>
      <c r="BM261" s="225"/>
      <c r="BN261" s="225"/>
      <c r="BO261" s="226"/>
      <c r="BP261" s="224"/>
      <c r="BQ261" s="225"/>
      <c r="BR261" s="270"/>
      <c r="BS261" s="271"/>
      <c r="BT261" s="269"/>
      <c r="BU261" s="270"/>
      <c r="BV261" s="270" t="s">
        <v>227</v>
      </c>
      <c r="BW261" s="270"/>
      <c r="BX261" s="271"/>
      <c r="BY261" s="269"/>
      <c r="BZ261" s="270"/>
      <c r="CA261" s="270"/>
      <c r="CB261" s="271"/>
      <c r="CC261" s="269"/>
      <c r="CD261" s="270"/>
      <c r="CE261" s="270"/>
      <c r="CF261" s="271"/>
      <c r="CG261" s="270"/>
      <c r="CH261" s="270"/>
      <c r="CI261" s="270"/>
      <c r="CJ261" s="270"/>
      <c r="CK261" s="271"/>
      <c r="CL261" s="270"/>
      <c r="CM261" s="270"/>
      <c r="CN261" s="270"/>
      <c r="CO261" s="271"/>
      <c r="CP261" s="270"/>
      <c r="CQ261" s="270"/>
      <c r="CR261" s="270"/>
      <c r="CS261" s="271"/>
      <c r="CT261" s="270"/>
      <c r="CU261" s="270"/>
      <c r="CV261" s="225"/>
      <c r="CW261" s="225"/>
      <c r="CX261" s="226"/>
      <c r="CY261" s="225"/>
      <c r="CZ261" s="225"/>
      <c r="DA261" s="225"/>
      <c r="DB261" s="226"/>
      <c r="DD261" s="225"/>
      <c r="DE261" s="225"/>
      <c r="DF261" s="225"/>
      <c r="DG261" s="257"/>
      <c r="DH261" s="225"/>
      <c r="DI261" s="225"/>
      <c r="DJ261" s="225"/>
      <c r="DK261" s="226"/>
      <c r="DL261" s="224"/>
      <c r="DM261" s="225"/>
      <c r="DN261" s="225"/>
      <c r="DO261" s="226"/>
      <c r="DP261" s="224"/>
      <c r="DQ261" s="225"/>
      <c r="DR261" s="225"/>
      <c r="DS261" s="226"/>
      <c r="DT261" s="224"/>
      <c r="DU261" s="225"/>
      <c r="DV261" s="225"/>
      <c r="DW261" s="225"/>
      <c r="DX261" s="226"/>
      <c r="DY261" s="224"/>
      <c r="DZ261" s="225"/>
      <c r="EA261" s="225"/>
      <c r="EB261" s="226"/>
      <c r="EC261" s="224"/>
      <c r="ED261" s="225"/>
      <c r="EE261" s="225"/>
      <c r="EF261" s="226"/>
      <c r="EG261" s="224"/>
      <c r="EH261" s="225"/>
      <c r="EI261" s="225"/>
      <c r="EJ261" s="225"/>
      <c r="EK261" s="226"/>
      <c r="EM261" s="315" t="s">
        <v>271</v>
      </c>
    </row>
    <row r="262" spans="1:156" s="220" customFormat="1" ht="9" customHeight="1">
      <c r="B262" s="246" t="s">
        <v>53</v>
      </c>
      <c r="C262" s="247"/>
      <c r="D262" s="247"/>
      <c r="E262" s="247"/>
      <c r="F262" s="247"/>
      <c r="G262" s="247"/>
      <c r="H262" s="247"/>
      <c r="I262" s="247"/>
      <c r="J262" s="247"/>
      <c r="K262" s="247"/>
      <c r="L262" s="247"/>
      <c r="M262" s="247"/>
      <c r="N262" s="247"/>
      <c r="O262" s="247"/>
      <c r="P262" s="247"/>
      <c r="Q262" s="247"/>
      <c r="R262" s="247"/>
      <c r="S262" s="247"/>
      <c r="T262" s="247"/>
      <c r="U262" s="247"/>
      <c r="V262" s="247"/>
      <c r="W262" s="247"/>
      <c r="X262" s="247"/>
      <c r="Y262" s="247"/>
      <c r="Z262" s="247"/>
      <c r="AA262" s="247"/>
      <c r="AB262" s="247"/>
      <c r="AC262" s="247"/>
      <c r="AD262" s="247"/>
      <c r="AE262" s="247"/>
      <c r="AF262" s="247"/>
      <c r="AG262" s="247"/>
      <c r="AH262" s="247"/>
      <c r="AI262" s="247"/>
      <c r="AJ262" s="247"/>
      <c r="AK262" s="247"/>
      <c r="AL262" s="247"/>
      <c r="AM262" s="247"/>
      <c r="AN262" s="247"/>
      <c r="AO262" s="247"/>
      <c r="AP262" s="247"/>
      <c r="AQ262" s="247"/>
      <c r="AR262" s="247"/>
      <c r="AS262" s="247"/>
      <c r="AT262" s="247"/>
      <c r="AU262" s="247"/>
      <c r="AV262" s="247"/>
      <c r="AW262" s="247"/>
      <c r="AX262" s="247"/>
      <c r="AY262" s="247"/>
      <c r="AZ262" s="247"/>
      <c r="BA262" s="247"/>
      <c r="BB262" s="248"/>
      <c r="BC262" s="224"/>
      <c r="BD262" s="225"/>
      <c r="BE262" s="225"/>
      <c r="BF262" s="226"/>
      <c r="BG262" s="224"/>
      <c r="BH262" s="225"/>
      <c r="BI262" s="225"/>
      <c r="BJ262" s="225"/>
      <c r="BK262" s="226"/>
      <c r="BL262" s="224"/>
      <c r="BM262" s="225"/>
      <c r="BN262" s="225"/>
      <c r="BO262" s="226"/>
      <c r="BP262" s="224"/>
      <c r="BQ262" s="225"/>
      <c r="BR262" s="225"/>
      <c r="BS262" s="226"/>
      <c r="BT262" s="224"/>
      <c r="BU262" s="225"/>
      <c r="BV262" s="270" t="s">
        <v>227</v>
      </c>
      <c r="BW262" s="270"/>
      <c r="BX262" s="271"/>
      <c r="BY262" s="269"/>
      <c r="BZ262" s="270"/>
      <c r="CA262" s="270"/>
      <c r="CB262" s="271"/>
      <c r="CC262" s="269"/>
      <c r="CD262" s="270"/>
      <c r="CE262" s="270"/>
      <c r="CF262" s="271"/>
      <c r="CG262" s="270"/>
      <c r="CH262" s="270"/>
      <c r="CI262" s="270"/>
      <c r="CJ262" s="270"/>
      <c r="CK262" s="271"/>
      <c r="CL262" s="270"/>
      <c r="CM262" s="270"/>
      <c r="CN262" s="270"/>
      <c r="CO262" s="271"/>
      <c r="CP262" s="270"/>
      <c r="CQ262" s="270"/>
      <c r="CR262" s="270"/>
      <c r="CS262" s="271"/>
      <c r="CT262" s="270"/>
      <c r="CU262" s="270"/>
      <c r="CV262" s="225"/>
      <c r="CW262" s="225"/>
      <c r="CX262" s="226"/>
      <c r="CY262" s="225"/>
      <c r="CZ262" s="225"/>
      <c r="DA262" s="225"/>
      <c r="DB262" s="226"/>
      <c r="DD262" s="225"/>
      <c r="DE262" s="225"/>
      <c r="DF262" s="225"/>
      <c r="DG262" s="257"/>
      <c r="DH262" s="225"/>
      <c r="DI262" s="225"/>
      <c r="DJ262" s="225"/>
      <c r="DK262" s="226"/>
      <c r="DL262" s="224"/>
      <c r="DM262" s="225"/>
      <c r="DN262" s="225"/>
      <c r="DO262" s="226"/>
      <c r="DP262" s="224"/>
      <c r="DQ262" s="225"/>
      <c r="DR262" s="225"/>
      <c r="DS262" s="226"/>
      <c r="DT262" s="224"/>
      <c r="DU262" s="225"/>
      <c r="DV262" s="225"/>
      <c r="DW262" s="225"/>
      <c r="DX262" s="226"/>
      <c r="DY262" s="224"/>
      <c r="DZ262" s="225"/>
      <c r="EA262" s="225"/>
      <c r="EB262" s="226"/>
      <c r="EC262" s="224"/>
      <c r="ED262" s="225"/>
      <c r="EE262" s="225"/>
      <c r="EF262" s="226"/>
      <c r="EG262" s="224"/>
      <c r="EH262" s="225"/>
      <c r="EI262" s="225"/>
      <c r="EJ262" s="225"/>
      <c r="EK262" s="226"/>
    </row>
    <row r="263" spans="1:156" s="220" customFormat="1" ht="9" customHeight="1">
      <c r="B263" s="246" t="s">
        <v>196</v>
      </c>
      <c r="C263" s="247"/>
      <c r="D263" s="247"/>
      <c r="E263" s="247"/>
      <c r="F263" s="247"/>
      <c r="G263" s="247"/>
      <c r="H263" s="247"/>
      <c r="I263" s="247"/>
      <c r="J263" s="247"/>
      <c r="K263" s="247"/>
      <c r="L263" s="247"/>
      <c r="M263" s="247"/>
      <c r="N263" s="247"/>
      <c r="O263" s="247"/>
      <c r="P263" s="247"/>
      <c r="Q263" s="247"/>
      <c r="R263" s="247"/>
      <c r="S263" s="247"/>
      <c r="T263" s="247"/>
      <c r="U263" s="247"/>
      <c r="V263" s="247"/>
      <c r="W263" s="247"/>
      <c r="X263" s="247"/>
      <c r="Y263" s="247"/>
      <c r="Z263" s="247"/>
      <c r="AA263" s="247"/>
      <c r="AB263" s="247"/>
      <c r="AC263" s="247"/>
      <c r="AD263" s="247"/>
      <c r="AE263" s="247"/>
      <c r="AF263" s="247"/>
      <c r="AG263" s="247"/>
      <c r="AH263" s="247"/>
      <c r="AI263" s="247"/>
      <c r="AJ263" s="247"/>
      <c r="AK263" s="247"/>
      <c r="AL263" s="247"/>
      <c r="AM263" s="247"/>
      <c r="AN263" s="247"/>
      <c r="AO263" s="247"/>
      <c r="AP263" s="247"/>
      <c r="AQ263" s="247"/>
      <c r="AR263" s="247"/>
      <c r="AS263" s="247"/>
      <c r="AT263" s="247"/>
      <c r="AU263" s="247"/>
      <c r="AV263" s="247"/>
      <c r="AW263" s="247"/>
      <c r="AX263" s="247"/>
      <c r="AY263" s="247"/>
      <c r="AZ263" s="247"/>
      <c r="BA263" s="247"/>
      <c r="BB263" s="248"/>
      <c r="BC263" s="224"/>
      <c r="BD263" s="225"/>
      <c r="BE263" s="225"/>
      <c r="BF263" s="226"/>
      <c r="BG263" s="224"/>
      <c r="BH263" s="225"/>
      <c r="BI263" s="225"/>
      <c r="BJ263" s="225"/>
      <c r="BK263" s="226"/>
      <c r="BL263" s="224"/>
      <c r="BM263" s="225"/>
      <c r="BN263" s="225"/>
      <c r="BO263" s="226"/>
      <c r="BP263" s="224"/>
      <c r="BQ263" s="225"/>
      <c r="BR263" s="225"/>
      <c r="BS263" s="226"/>
      <c r="BT263" s="224"/>
      <c r="BU263" s="225"/>
      <c r="BV263" s="270"/>
      <c r="BW263" s="270"/>
      <c r="BX263" s="271"/>
      <c r="BY263" s="269"/>
      <c r="BZ263" s="270"/>
      <c r="CA263" s="270"/>
      <c r="CB263" s="271"/>
      <c r="CC263" s="269"/>
      <c r="CD263" s="270"/>
      <c r="CE263" s="270"/>
      <c r="CF263" s="271"/>
      <c r="CG263" s="269"/>
      <c r="CH263" s="225"/>
      <c r="CI263" s="225"/>
      <c r="CJ263" s="225"/>
      <c r="CK263" s="230"/>
      <c r="CL263" s="231"/>
      <c r="CM263" s="232"/>
      <c r="CN263" s="232"/>
      <c r="CO263" s="230"/>
      <c r="CP263" s="269"/>
      <c r="CQ263" s="270"/>
      <c r="CR263" s="270"/>
      <c r="CS263" s="226"/>
      <c r="CT263" s="270"/>
      <c r="CU263" s="270"/>
      <c r="CV263" s="270"/>
      <c r="CW263" s="270"/>
      <c r="CX263" s="226"/>
      <c r="CY263" s="225"/>
      <c r="CZ263" s="225"/>
      <c r="DA263" s="225"/>
      <c r="DB263" s="226"/>
      <c r="DD263" s="270"/>
      <c r="DE263" s="270"/>
      <c r="DF263" s="270"/>
      <c r="DG263" s="282"/>
      <c r="DH263" s="270"/>
      <c r="DI263" s="270"/>
      <c r="DJ263" s="270"/>
      <c r="DK263" s="271"/>
      <c r="DL263" s="269"/>
      <c r="DM263" s="270"/>
      <c r="DN263" s="225"/>
      <c r="DO263" s="226"/>
      <c r="DP263" s="224"/>
      <c r="DQ263" s="225"/>
      <c r="DR263" s="225"/>
      <c r="DS263" s="226"/>
      <c r="DT263" s="224"/>
      <c r="DU263" s="225"/>
      <c r="DV263" s="225"/>
      <c r="DW263" s="225"/>
      <c r="DX263" s="226"/>
      <c r="DY263" s="224"/>
      <c r="DZ263" s="225"/>
      <c r="EA263" s="225"/>
      <c r="EB263" s="226"/>
      <c r="EC263" s="224"/>
      <c r="ED263" s="225"/>
      <c r="EE263" s="225"/>
      <c r="EF263" s="226"/>
      <c r="EG263" s="224"/>
      <c r="EH263" s="225"/>
      <c r="EI263" s="225"/>
      <c r="EJ263" s="225"/>
      <c r="EK263" s="226"/>
    </row>
    <row r="264" spans="1:156" s="220" customFormat="1" ht="9" customHeight="1">
      <c r="B264" s="246" t="s">
        <v>197</v>
      </c>
      <c r="C264" s="247"/>
      <c r="D264" s="247"/>
      <c r="E264" s="247"/>
      <c r="F264" s="247"/>
      <c r="G264" s="247"/>
      <c r="H264" s="247"/>
      <c r="I264" s="247"/>
      <c r="J264" s="247"/>
      <c r="K264" s="247"/>
      <c r="L264" s="247"/>
      <c r="M264" s="247"/>
      <c r="N264" s="247"/>
      <c r="O264" s="247"/>
      <c r="P264" s="247"/>
      <c r="Q264" s="247"/>
      <c r="R264" s="247"/>
      <c r="S264" s="247"/>
      <c r="T264" s="247"/>
      <c r="U264" s="247"/>
      <c r="V264" s="247"/>
      <c r="W264" s="247"/>
      <c r="X264" s="247"/>
      <c r="Y264" s="247"/>
      <c r="Z264" s="247"/>
      <c r="AA264" s="247"/>
      <c r="AB264" s="247"/>
      <c r="AC264" s="247"/>
      <c r="AD264" s="247"/>
      <c r="AE264" s="247"/>
      <c r="AF264" s="247"/>
      <c r="AG264" s="247"/>
      <c r="AH264" s="247"/>
      <c r="AI264" s="247"/>
      <c r="AJ264" s="247"/>
      <c r="AK264" s="247"/>
      <c r="AL264" s="247"/>
      <c r="AM264" s="247"/>
      <c r="AN264" s="247"/>
      <c r="AO264" s="247"/>
      <c r="AP264" s="247"/>
      <c r="AQ264" s="247"/>
      <c r="AR264" s="247"/>
      <c r="AS264" s="247"/>
      <c r="AT264" s="247"/>
      <c r="AU264" s="247"/>
      <c r="AV264" s="247"/>
      <c r="AW264" s="247"/>
      <c r="AX264" s="247"/>
      <c r="AY264" s="247"/>
      <c r="AZ264" s="247"/>
      <c r="BA264" s="247"/>
      <c r="BB264" s="248"/>
      <c r="BC264" s="224"/>
      <c r="BD264" s="225"/>
      <c r="BE264" s="225"/>
      <c r="BF264" s="226"/>
      <c r="BG264" s="224"/>
      <c r="BH264" s="225"/>
      <c r="BI264" s="225"/>
      <c r="BJ264" s="225"/>
      <c r="BK264" s="226"/>
      <c r="BL264" s="224"/>
      <c r="BM264" s="225"/>
      <c r="BN264" s="225"/>
      <c r="BO264" s="226"/>
      <c r="BP264" s="224"/>
      <c r="BQ264" s="225"/>
      <c r="BR264" s="225"/>
      <c r="BS264" s="226"/>
      <c r="BT264" s="224"/>
      <c r="BU264" s="225"/>
      <c r="BV264" s="270"/>
      <c r="BW264" s="270"/>
      <c r="BX264" s="271"/>
      <c r="BY264" s="269"/>
      <c r="BZ264" s="270"/>
      <c r="CA264" s="270"/>
      <c r="CB264" s="271"/>
      <c r="CC264" s="269"/>
      <c r="CD264" s="270"/>
      <c r="CE264" s="270"/>
      <c r="CF264" s="271"/>
      <c r="CG264" s="269"/>
      <c r="CH264" s="225"/>
      <c r="CI264" s="225"/>
      <c r="CJ264" s="225"/>
      <c r="CK264" s="271"/>
      <c r="CL264" s="231"/>
      <c r="CM264" s="232"/>
      <c r="CN264" s="232"/>
      <c r="CO264" s="230"/>
      <c r="CP264" s="231"/>
      <c r="CQ264" s="232"/>
      <c r="CR264" s="232"/>
      <c r="CS264" s="230"/>
      <c r="CT264" s="225"/>
      <c r="CU264" s="270"/>
      <c r="CV264" s="270"/>
      <c r="CW264" s="270"/>
      <c r="CX264" s="226"/>
      <c r="CY264" s="225"/>
      <c r="CZ264" s="225"/>
      <c r="DA264" s="225"/>
      <c r="DB264" s="226"/>
      <c r="DD264" s="270"/>
      <c r="DE264" s="270"/>
      <c r="DF264" s="270"/>
      <c r="DG264" s="282"/>
      <c r="DH264" s="270"/>
      <c r="DI264" s="270"/>
      <c r="DJ264" s="270"/>
      <c r="DK264" s="271"/>
      <c r="DL264" s="269"/>
      <c r="DM264" s="270"/>
      <c r="DN264" s="225"/>
      <c r="DO264" s="226"/>
      <c r="DP264" s="224"/>
      <c r="DQ264" s="225"/>
      <c r="DR264" s="225"/>
      <c r="DS264" s="226"/>
      <c r="DT264" s="224"/>
      <c r="DU264" s="225"/>
      <c r="DV264" s="225"/>
      <c r="DW264" s="225"/>
      <c r="DX264" s="226"/>
      <c r="DY264" s="224"/>
      <c r="DZ264" s="225"/>
      <c r="EA264" s="225"/>
      <c r="EB264" s="226"/>
      <c r="EC264" s="224"/>
      <c r="ED264" s="225"/>
      <c r="EE264" s="225"/>
      <c r="EF264" s="226"/>
      <c r="EG264" s="224"/>
      <c r="EH264" s="225"/>
      <c r="EI264" s="225"/>
      <c r="EJ264" s="225"/>
      <c r="EK264" s="226"/>
    </row>
    <row r="265" spans="1:156" s="220" customFormat="1" ht="9" customHeight="1">
      <c r="B265" s="246" t="s">
        <v>63</v>
      </c>
      <c r="C265" s="247"/>
      <c r="D265" s="247"/>
      <c r="E265" s="247"/>
      <c r="F265" s="247"/>
      <c r="G265" s="247"/>
      <c r="H265" s="247"/>
      <c r="I265" s="247"/>
      <c r="J265" s="247"/>
      <c r="K265" s="247"/>
      <c r="L265" s="247"/>
      <c r="M265" s="247"/>
      <c r="N265" s="247"/>
      <c r="O265" s="247"/>
      <c r="P265" s="247"/>
      <c r="Q265" s="247"/>
      <c r="R265" s="247"/>
      <c r="S265" s="247"/>
      <c r="T265" s="247"/>
      <c r="U265" s="247"/>
      <c r="V265" s="247"/>
      <c r="W265" s="247"/>
      <c r="X265" s="247"/>
      <c r="Y265" s="247"/>
      <c r="Z265" s="247"/>
      <c r="AA265" s="247"/>
      <c r="AB265" s="247"/>
      <c r="AC265" s="247"/>
      <c r="AD265" s="247"/>
      <c r="AE265" s="247"/>
      <c r="AF265" s="247"/>
      <c r="AG265" s="247"/>
      <c r="AH265" s="247"/>
      <c r="AI265" s="247"/>
      <c r="AJ265" s="247"/>
      <c r="AK265" s="247"/>
      <c r="AL265" s="247"/>
      <c r="AM265" s="247"/>
      <c r="AN265" s="247"/>
      <c r="AO265" s="247"/>
      <c r="AP265" s="247"/>
      <c r="AQ265" s="247"/>
      <c r="AR265" s="247"/>
      <c r="AS265" s="247"/>
      <c r="AT265" s="247"/>
      <c r="AU265" s="247"/>
      <c r="AV265" s="247"/>
      <c r="AW265" s="247"/>
      <c r="AX265" s="247"/>
      <c r="AY265" s="247"/>
      <c r="AZ265" s="247"/>
      <c r="BA265" s="247"/>
      <c r="BB265" s="248"/>
      <c r="BC265" s="224"/>
      <c r="BD265" s="225"/>
      <c r="BE265" s="225"/>
      <c r="BF265" s="226"/>
      <c r="BG265" s="224"/>
      <c r="BH265" s="225"/>
      <c r="BI265" s="225"/>
      <c r="BJ265" s="225"/>
      <c r="BK265" s="226"/>
      <c r="BL265" s="224"/>
      <c r="BM265" s="225"/>
      <c r="BN265" s="225"/>
      <c r="BO265" s="226"/>
      <c r="BP265" s="224"/>
      <c r="BQ265" s="225"/>
      <c r="BR265" s="225"/>
      <c r="BS265" s="226"/>
      <c r="BT265" s="224"/>
      <c r="BU265" s="225"/>
      <c r="BV265" s="270"/>
      <c r="BW265" s="270"/>
      <c r="BX265" s="271"/>
      <c r="BY265" s="269"/>
      <c r="BZ265" s="270"/>
      <c r="CA265" s="270"/>
      <c r="CB265" s="271"/>
      <c r="CC265" s="269"/>
      <c r="CD265" s="270"/>
      <c r="CE265" s="270"/>
      <c r="CF265" s="271"/>
      <c r="CG265" s="269"/>
      <c r="CH265" s="225"/>
      <c r="CI265" s="225"/>
      <c r="CJ265" s="225"/>
      <c r="CK265" s="226"/>
      <c r="CL265" s="224"/>
      <c r="CM265" s="225"/>
      <c r="CN265" s="225"/>
      <c r="CO265" s="226"/>
      <c r="CP265" s="270"/>
      <c r="CQ265" s="270">
        <v>1</v>
      </c>
      <c r="CR265" s="270"/>
      <c r="CS265" s="271"/>
      <c r="CT265" s="273"/>
      <c r="CU265" s="273"/>
      <c r="CV265" s="270"/>
      <c r="CW265" s="270"/>
      <c r="CX265" s="226"/>
      <c r="CY265" s="225"/>
      <c r="CZ265" s="225"/>
      <c r="DA265" s="225"/>
      <c r="DB265" s="226"/>
      <c r="DD265" s="270"/>
      <c r="DE265" s="270"/>
      <c r="DF265" s="270"/>
      <c r="DG265" s="282"/>
      <c r="DH265" s="270"/>
      <c r="DI265" s="270"/>
      <c r="DJ265" s="276"/>
      <c r="DK265" s="277"/>
      <c r="DL265" s="276"/>
      <c r="DM265" s="276"/>
      <c r="DN265" s="276"/>
      <c r="DO265" s="277"/>
      <c r="DP265" s="281"/>
      <c r="DQ265" s="225"/>
      <c r="DR265" s="225"/>
      <c r="DS265" s="226"/>
      <c r="DT265" s="224"/>
      <c r="DU265" s="225"/>
      <c r="DV265" s="225"/>
      <c r="DW265" s="225"/>
      <c r="DX265" s="226"/>
      <c r="DY265" s="224"/>
      <c r="DZ265" s="225"/>
      <c r="EA265" s="225"/>
      <c r="EB265" s="226"/>
      <c r="EC265" s="224"/>
      <c r="ED265" s="225"/>
      <c r="EE265" s="225"/>
      <c r="EF265" s="226"/>
      <c r="EG265" s="224"/>
      <c r="EH265" s="225"/>
      <c r="EI265" s="225"/>
      <c r="EJ265" s="225"/>
      <c r="EK265" s="226"/>
    </row>
    <row r="266" spans="1:156" s="220" customFormat="1" ht="9" customHeight="1">
      <c r="B266" s="246" t="s">
        <v>278</v>
      </c>
      <c r="C266" s="247"/>
      <c r="D266" s="247"/>
      <c r="E266" s="247"/>
      <c r="F266" s="247"/>
      <c r="G266" s="247"/>
      <c r="H266" s="247"/>
      <c r="I266" s="247"/>
      <c r="J266" s="247"/>
      <c r="K266" s="247"/>
      <c r="L266" s="247"/>
      <c r="M266" s="247"/>
      <c r="N266" s="247"/>
      <c r="O266" s="247"/>
      <c r="P266" s="247"/>
      <c r="Q266" s="247"/>
      <c r="R266" s="247"/>
      <c r="S266" s="247"/>
      <c r="T266" s="247"/>
      <c r="U266" s="247"/>
      <c r="V266" s="247"/>
      <c r="W266" s="247"/>
      <c r="X266" s="247"/>
      <c r="Y266" s="247"/>
      <c r="Z266" s="247"/>
      <c r="AA266" s="247"/>
      <c r="AB266" s="247"/>
      <c r="AC266" s="247"/>
      <c r="AD266" s="247"/>
      <c r="AE266" s="247"/>
      <c r="AF266" s="247"/>
      <c r="AG266" s="247"/>
      <c r="AH266" s="247"/>
      <c r="AI266" s="247"/>
      <c r="AJ266" s="247"/>
      <c r="AK266" s="247"/>
      <c r="AL266" s="247"/>
      <c r="AM266" s="247"/>
      <c r="AN266" s="247"/>
      <c r="AO266" s="247"/>
      <c r="AP266" s="247"/>
      <c r="AQ266" s="247"/>
      <c r="AR266" s="247"/>
      <c r="AS266" s="247"/>
      <c r="AT266" s="247"/>
      <c r="AU266" s="247"/>
      <c r="AV266" s="247"/>
      <c r="AW266" s="247"/>
      <c r="AX266" s="247"/>
      <c r="AY266" s="247"/>
      <c r="AZ266" s="247"/>
      <c r="BA266" s="247"/>
      <c r="BB266" s="248"/>
      <c r="BC266" s="224"/>
      <c r="BD266" s="225"/>
      <c r="BE266" s="225"/>
      <c r="BF266" s="226"/>
      <c r="BG266" s="224"/>
      <c r="BH266" s="225"/>
      <c r="BI266" s="225"/>
      <c r="BJ266" s="225"/>
      <c r="BK266" s="226"/>
      <c r="BL266" s="224"/>
      <c r="BM266" s="225"/>
      <c r="BN266" s="225"/>
      <c r="BO266" s="226"/>
      <c r="BP266" s="224"/>
      <c r="BQ266" s="225"/>
      <c r="BR266" s="225"/>
      <c r="BS266" s="226"/>
      <c r="BT266" s="224"/>
      <c r="BU266" s="225"/>
      <c r="BV266" s="270"/>
      <c r="BW266" s="270"/>
      <c r="BX266" s="271"/>
      <c r="BY266" s="269"/>
      <c r="BZ266" s="270"/>
      <c r="CA266" s="270"/>
      <c r="CB266" s="271"/>
      <c r="CC266" s="269"/>
      <c r="CD266" s="270"/>
      <c r="CE266" s="270"/>
      <c r="CF266" s="271"/>
      <c r="CG266" s="269"/>
      <c r="CH266" s="225"/>
      <c r="CI266" s="225"/>
      <c r="CJ266" s="225"/>
      <c r="CK266" s="226"/>
      <c r="CL266" s="224"/>
      <c r="CM266" s="225"/>
      <c r="CN266" s="225"/>
      <c r="CO266" s="226"/>
      <c r="CP266" s="270"/>
      <c r="CQ266" s="270"/>
      <c r="CR266" s="270"/>
      <c r="CS266" s="271"/>
      <c r="CT266" s="270"/>
      <c r="CU266" s="270"/>
      <c r="CV266" s="270"/>
      <c r="CW266" s="270"/>
      <c r="CX266" s="321"/>
      <c r="CY266" s="323"/>
      <c r="CZ266" s="323"/>
      <c r="DA266" s="323"/>
      <c r="DB266" s="226"/>
      <c r="DD266" s="270"/>
      <c r="DE266" s="270"/>
      <c r="DF266" s="270"/>
      <c r="DG266" s="282"/>
      <c r="DH266" s="270"/>
      <c r="DI266" s="270"/>
      <c r="DJ266" s="276"/>
      <c r="DK266" s="277"/>
      <c r="DL266" s="276"/>
      <c r="DM266" s="276"/>
      <c r="DN266" s="276"/>
      <c r="DO266" s="277"/>
      <c r="DP266" s="281"/>
      <c r="DQ266" s="225"/>
      <c r="DR266" s="225"/>
      <c r="DS266" s="226"/>
      <c r="DT266" s="225"/>
      <c r="DU266" s="225"/>
      <c r="DV266" s="225"/>
      <c r="DW266" s="225"/>
      <c r="DX266" s="226"/>
      <c r="DY266" s="225"/>
      <c r="DZ266" s="225"/>
      <c r="EA266" s="225"/>
      <c r="EB266" s="226"/>
      <c r="EC266" s="224"/>
      <c r="ED266" s="225"/>
      <c r="EE266" s="225"/>
      <c r="EF266" s="226"/>
      <c r="EG266" s="224"/>
      <c r="EH266" s="225"/>
      <c r="EI266" s="225"/>
      <c r="EJ266" s="225"/>
      <c r="EK266" s="226"/>
    </row>
    <row r="267" spans="1:156" s="220" customFormat="1" ht="9" customHeight="1">
      <c r="B267" s="246" t="s">
        <v>192</v>
      </c>
      <c r="C267" s="247"/>
      <c r="D267" s="247"/>
      <c r="E267" s="247"/>
      <c r="F267" s="247"/>
      <c r="G267" s="247"/>
      <c r="H267" s="247"/>
      <c r="I267" s="247"/>
      <c r="J267" s="247"/>
      <c r="K267" s="247"/>
      <c r="L267" s="247"/>
      <c r="M267" s="247"/>
      <c r="N267" s="247"/>
      <c r="O267" s="247"/>
      <c r="P267" s="247"/>
      <c r="Q267" s="247"/>
      <c r="R267" s="247"/>
      <c r="S267" s="247"/>
      <c r="T267" s="247"/>
      <c r="U267" s="247"/>
      <c r="V267" s="247"/>
      <c r="W267" s="247"/>
      <c r="X267" s="247"/>
      <c r="Y267" s="247"/>
      <c r="Z267" s="247"/>
      <c r="AA267" s="247"/>
      <c r="AB267" s="247"/>
      <c r="AC267" s="247"/>
      <c r="AD267" s="247"/>
      <c r="AE267" s="247"/>
      <c r="AF267" s="247"/>
      <c r="AG267" s="247"/>
      <c r="AH267" s="247"/>
      <c r="AI267" s="247"/>
      <c r="AJ267" s="247"/>
      <c r="AK267" s="247"/>
      <c r="AL267" s="247"/>
      <c r="AM267" s="247"/>
      <c r="AN267" s="247"/>
      <c r="AO267" s="247"/>
      <c r="AP267" s="247"/>
      <c r="AQ267" s="247"/>
      <c r="AR267" s="247"/>
      <c r="AS267" s="247"/>
      <c r="AT267" s="247"/>
      <c r="AU267" s="247"/>
      <c r="AV267" s="247"/>
      <c r="AW267" s="247"/>
      <c r="AX267" s="247"/>
      <c r="AY267" s="247"/>
      <c r="AZ267" s="247"/>
      <c r="BA267" s="247"/>
      <c r="BB267" s="248"/>
      <c r="BC267" s="224"/>
      <c r="BD267" s="225"/>
      <c r="BE267" s="225"/>
      <c r="BF267" s="226"/>
      <c r="BG267" s="224"/>
      <c r="BH267" s="225"/>
      <c r="BI267" s="225"/>
      <c r="BJ267" s="225"/>
      <c r="BK267" s="226"/>
      <c r="BL267" s="224"/>
      <c r="BM267" s="225"/>
      <c r="BN267" s="225"/>
      <c r="BO267" s="226"/>
      <c r="BP267" s="224"/>
      <c r="BQ267" s="225"/>
      <c r="BR267" s="225"/>
      <c r="BS267" s="226"/>
      <c r="BT267" s="224"/>
      <c r="BU267" s="225"/>
      <c r="BV267" s="270"/>
      <c r="BW267" s="270"/>
      <c r="BX267" s="271"/>
      <c r="BY267" s="269"/>
      <c r="BZ267" s="270"/>
      <c r="CA267" s="270"/>
      <c r="CB267" s="271"/>
      <c r="CC267" s="269"/>
      <c r="CD267" s="270"/>
      <c r="CE267" s="270"/>
      <c r="CF267" s="271"/>
      <c r="CG267" s="269"/>
      <c r="CH267" s="225"/>
      <c r="CI267" s="225"/>
      <c r="CJ267" s="225"/>
      <c r="CK267" s="226"/>
      <c r="CL267" s="224"/>
      <c r="CM267" s="225"/>
      <c r="CN267" s="225"/>
      <c r="CO267" s="226"/>
      <c r="CP267" s="225"/>
      <c r="CQ267" s="225"/>
      <c r="CR267" s="225"/>
      <c r="CS267" s="226"/>
      <c r="CT267" s="225"/>
      <c r="CU267" s="225"/>
      <c r="CV267" s="225"/>
      <c r="CW267" s="270"/>
      <c r="CX267" s="271"/>
      <c r="CY267" s="276"/>
      <c r="CZ267" s="276"/>
      <c r="DA267" s="283"/>
      <c r="DB267" s="240"/>
      <c r="DD267" s="270"/>
      <c r="DE267" s="270"/>
      <c r="DF267" s="270"/>
      <c r="DG267" s="282"/>
      <c r="DH267" s="283"/>
      <c r="DI267" s="283"/>
      <c r="DJ267" s="283"/>
      <c r="DK267" s="271"/>
      <c r="DL267" s="276"/>
      <c r="DM267" s="276"/>
      <c r="DN267" s="276"/>
      <c r="DO267" s="277"/>
      <c r="DP267" s="281"/>
      <c r="DQ267" s="225"/>
      <c r="DR267" s="225"/>
      <c r="DS267" s="226"/>
      <c r="DX267" s="226"/>
      <c r="EB267" s="226"/>
      <c r="EC267" s="224"/>
      <c r="ED267" s="225"/>
      <c r="EE267" s="225"/>
      <c r="EF267" s="226"/>
      <c r="EG267" s="224"/>
      <c r="EH267" s="225"/>
      <c r="EI267" s="225"/>
      <c r="EJ267" s="225"/>
      <c r="EK267" s="226"/>
    </row>
    <row r="268" spans="1:156" s="220" customFormat="1" ht="9" customHeight="1">
      <c r="B268" s="246" t="s">
        <v>190</v>
      </c>
      <c r="C268" s="247"/>
      <c r="D268" s="247"/>
      <c r="E268" s="247"/>
      <c r="F268" s="247"/>
      <c r="G268" s="247"/>
      <c r="H268" s="247"/>
      <c r="I268" s="247"/>
      <c r="J268" s="247"/>
      <c r="K268" s="247"/>
      <c r="L268" s="247"/>
      <c r="M268" s="247"/>
      <c r="N268" s="247"/>
      <c r="O268" s="247"/>
      <c r="P268" s="247"/>
      <c r="Q268" s="247"/>
      <c r="R268" s="247"/>
      <c r="S268" s="247"/>
      <c r="T268" s="247"/>
      <c r="U268" s="247"/>
      <c r="V268" s="247"/>
      <c r="W268" s="247"/>
      <c r="X268" s="247"/>
      <c r="Y268" s="247"/>
      <c r="Z268" s="247"/>
      <c r="AA268" s="247"/>
      <c r="AB268" s="247"/>
      <c r="AC268" s="247"/>
      <c r="AD268" s="247"/>
      <c r="AE268" s="247"/>
      <c r="AF268" s="247"/>
      <c r="AG268" s="247"/>
      <c r="AH268" s="247"/>
      <c r="AI268" s="247"/>
      <c r="AJ268" s="247"/>
      <c r="AK268" s="247"/>
      <c r="AL268" s="247"/>
      <c r="AM268" s="247"/>
      <c r="AN268" s="247"/>
      <c r="AO268" s="247"/>
      <c r="AP268" s="247"/>
      <c r="AQ268" s="247"/>
      <c r="AR268" s="247"/>
      <c r="AS268" s="247"/>
      <c r="AT268" s="247"/>
      <c r="AU268" s="247"/>
      <c r="AV268" s="247"/>
      <c r="AW268" s="247"/>
      <c r="AX268" s="247"/>
      <c r="AY268" s="247"/>
      <c r="AZ268" s="247"/>
      <c r="BA268" s="247"/>
      <c r="BB268" s="248"/>
      <c r="BC268" s="224"/>
      <c r="BD268" s="225"/>
      <c r="BE268" s="225"/>
      <c r="BF268" s="226"/>
      <c r="BG268" s="224"/>
      <c r="BH268" s="225"/>
      <c r="BI268" s="225"/>
      <c r="BJ268" s="225"/>
      <c r="BK268" s="226"/>
      <c r="BL268" s="224"/>
      <c r="BM268" s="225"/>
      <c r="BN268" s="225"/>
      <c r="BO268" s="226"/>
      <c r="BP268" s="224"/>
      <c r="BQ268" s="225"/>
      <c r="BR268" s="225"/>
      <c r="BS268" s="226"/>
      <c r="BT268" s="224"/>
      <c r="BU268" s="225"/>
      <c r="BV268" s="270"/>
      <c r="BW268" s="270"/>
      <c r="BX268" s="271"/>
      <c r="BY268" s="269"/>
      <c r="BZ268" s="270"/>
      <c r="CA268" s="270"/>
      <c r="CB268" s="271"/>
      <c r="CC268" s="269"/>
      <c r="CD268" s="270"/>
      <c r="CE268" s="270"/>
      <c r="CF268" s="271"/>
      <c r="CG268" s="269"/>
      <c r="CH268" s="225"/>
      <c r="CI268" s="225"/>
      <c r="CJ268" s="225"/>
      <c r="CK268" s="226"/>
      <c r="CL268" s="224"/>
      <c r="CM268" s="225"/>
      <c r="CN268" s="225"/>
      <c r="CO268" s="226"/>
      <c r="CP268" s="225"/>
      <c r="CQ268" s="225"/>
      <c r="CR268" s="225"/>
      <c r="CS268" s="226"/>
      <c r="CT268" s="225"/>
      <c r="CU268" s="225"/>
      <c r="CV268" s="225"/>
      <c r="CW268" s="270"/>
      <c r="CX268" s="271"/>
      <c r="CY268" s="270"/>
      <c r="CZ268" s="270"/>
      <c r="DA268" s="283"/>
      <c r="DB268" s="241"/>
      <c r="DC268" s="320"/>
      <c r="DD268" s="270"/>
      <c r="DE268" s="270"/>
      <c r="DF268" s="270"/>
      <c r="DG268" s="282"/>
      <c r="DH268" s="283"/>
      <c r="DI268" s="283"/>
      <c r="DJ268" s="283"/>
      <c r="DK268" s="271"/>
      <c r="DL268" s="276"/>
      <c r="DM268" s="276"/>
      <c r="DN268" s="276"/>
      <c r="DO268" s="277"/>
      <c r="DP268" s="281"/>
      <c r="DQ268" s="225"/>
      <c r="DR268" s="225"/>
      <c r="DS268" s="226"/>
      <c r="DX268" s="226"/>
      <c r="EB268" s="226"/>
      <c r="EC268" s="224"/>
      <c r="ED268" s="225"/>
      <c r="EE268" s="225"/>
      <c r="EF268" s="226"/>
      <c r="EG268" s="224"/>
      <c r="EH268" s="225"/>
      <c r="EI268" s="225"/>
      <c r="EJ268" s="225"/>
      <c r="EK268" s="226"/>
    </row>
    <row r="269" spans="1:156" s="220" customFormat="1" ht="9" customHeight="1">
      <c r="B269" s="246" t="s">
        <v>191</v>
      </c>
      <c r="C269" s="247"/>
      <c r="D269" s="247"/>
      <c r="E269" s="247"/>
      <c r="F269" s="247"/>
      <c r="G269" s="247"/>
      <c r="H269" s="247"/>
      <c r="I269" s="247"/>
      <c r="J269" s="247"/>
      <c r="K269" s="247"/>
      <c r="L269" s="247"/>
      <c r="M269" s="247"/>
      <c r="N269" s="247"/>
      <c r="O269" s="247"/>
      <c r="P269" s="247"/>
      <c r="Q269" s="247"/>
      <c r="R269" s="247"/>
      <c r="S269" s="247"/>
      <c r="T269" s="247"/>
      <c r="U269" s="247"/>
      <c r="V269" s="247"/>
      <c r="W269" s="247"/>
      <c r="X269" s="247"/>
      <c r="Y269" s="247"/>
      <c r="Z269" s="247"/>
      <c r="AA269" s="247"/>
      <c r="AB269" s="247"/>
      <c r="AC269" s="247"/>
      <c r="AD269" s="247"/>
      <c r="AE269" s="247"/>
      <c r="AF269" s="247"/>
      <c r="AG269" s="247"/>
      <c r="AH269" s="247"/>
      <c r="AI269" s="247"/>
      <c r="AJ269" s="247"/>
      <c r="AK269" s="247"/>
      <c r="AL269" s="247"/>
      <c r="AM269" s="247"/>
      <c r="AN269" s="247"/>
      <c r="AO269" s="247"/>
      <c r="AP269" s="247"/>
      <c r="AQ269" s="247"/>
      <c r="AR269" s="247"/>
      <c r="AS269" s="247"/>
      <c r="AT269" s="247"/>
      <c r="AU269" s="247"/>
      <c r="AV269" s="247"/>
      <c r="AW269" s="247"/>
      <c r="AX269" s="247"/>
      <c r="AY269" s="247"/>
      <c r="AZ269" s="247"/>
      <c r="BA269" s="247"/>
      <c r="BB269" s="248"/>
      <c r="BC269" s="224"/>
      <c r="BD269" s="225"/>
      <c r="BE269" s="225"/>
      <c r="BF269" s="226"/>
      <c r="BG269" s="224"/>
      <c r="BH269" s="225"/>
      <c r="BI269" s="225"/>
      <c r="BJ269" s="225"/>
      <c r="BK269" s="226"/>
      <c r="BL269" s="224"/>
      <c r="BM269" s="225"/>
      <c r="BN269" s="225"/>
      <c r="BO269" s="226"/>
      <c r="BP269" s="224"/>
      <c r="BQ269" s="225"/>
      <c r="BR269" s="225"/>
      <c r="BS269" s="226"/>
      <c r="BT269" s="224"/>
      <c r="BU269" s="225"/>
      <c r="BV269" s="270"/>
      <c r="BW269" s="270"/>
      <c r="BX269" s="271"/>
      <c r="BY269" s="269"/>
      <c r="BZ269" s="270"/>
      <c r="CA269" s="270"/>
      <c r="CB269" s="271"/>
      <c r="CC269" s="269"/>
      <c r="CD269" s="270"/>
      <c r="CE269" s="270"/>
      <c r="CF269" s="271"/>
      <c r="CG269" s="269"/>
      <c r="CH269" s="225"/>
      <c r="CI269" s="225"/>
      <c r="CJ269" s="225"/>
      <c r="CK269" s="226"/>
      <c r="CL269" s="224"/>
      <c r="CM269" s="225"/>
      <c r="CN269" s="225"/>
      <c r="CO269" s="226"/>
      <c r="CP269" s="225"/>
      <c r="CQ269" s="225"/>
      <c r="CR269" s="225"/>
      <c r="CS269" s="226"/>
      <c r="CT269" s="225"/>
      <c r="CU269" s="225"/>
      <c r="CV269" s="225"/>
      <c r="CW269" s="270"/>
      <c r="CX269" s="271"/>
      <c r="CY269" s="270"/>
      <c r="CZ269" s="270"/>
      <c r="DA269" s="283"/>
      <c r="DB269" s="321"/>
      <c r="DC269" s="322"/>
      <c r="DD269" s="323"/>
      <c r="DE269" s="323"/>
      <c r="DF269" s="323"/>
      <c r="DG269" s="336"/>
      <c r="DH269" s="322"/>
      <c r="DI269" s="322"/>
      <c r="DJ269" s="283"/>
      <c r="DK269" s="271"/>
      <c r="DL269" s="276"/>
      <c r="DM269" s="276"/>
      <c r="DN269" s="276"/>
      <c r="DO269" s="277"/>
      <c r="DP269" s="281"/>
      <c r="DQ269" s="225"/>
      <c r="DR269" s="225"/>
      <c r="DS269" s="226"/>
      <c r="DX269" s="226"/>
      <c r="EB269" s="226"/>
      <c r="EC269" s="224"/>
      <c r="ED269" s="225"/>
      <c r="EE269" s="225"/>
      <c r="EF269" s="226"/>
      <c r="EG269" s="224"/>
      <c r="EH269" s="225"/>
      <c r="EI269" s="225"/>
      <c r="EJ269" s="225"/>
      <c r="EK269" s="226"/>
    </row>
    <row r="271" spans="1:156" ht="15.75" thickBot="1"/>
    <row r="272" spans="1:156">
      <c r="A272"/>
      <c r="B272" s="245" t="s">
        <v>187</v>
      </c>
      <c r="C272" s="261"/>
      <c r="D272" s="261"/>
      <c r="E272" s="261"/>
      <c r="F272" s="261"/>
      <c r="G272" s="261"/>
      <c r="H272" s="261"/>
      <c r="I272" s="261"/>
      <c r="J272" s="261"/>
      <c r="K272" s="261"/>
      <c r="L272" s="261"/>
      <c r="M272" s="261"/>
      <c r="N272" s="261"/>
      <c r="O272" s="261"/>
      <c r="P272" s="261"/>
      <c r="Q272" s="261"/>
      <c r="R272" s="261"/>
      <c r="S272" s="261"/>
      <c r="T272" s="261"/>
      <c r="U272" s="261"/>
      <c r="V272" s="261"/>
      <c r="W272" s="261"/>
      <c r="X272" s="261"/>
      <c r="Y272" s="261"/>
      <c r="Z272" s="261"/>
      <c r="AA272" s="261"/>
      <c r="AB272" s="261"/>
      <c r="AC272" s="261"/>
      <c r="AD272" s="261"/>
      <c r="AE272" s="261"/>
      <c r="AF272" s="261"/>
      <c r="AG272" s="261"/>
      <c r="AH272" s="261"/>
      <c r="AI272" s="261"/>
      <c r="AJ272" s="261"/>
      <c r="AK272" s="261"/>
      <c r="AL272" s="261"/>
      <c r="AM272" s="261"/>
      <c r="AN272" s="261"/>
      <c r="AO272" s="261"/>
      <c r="AP272" s="261"/>
      <c r="AQ272" s="261"/>
      <c r="AR272" s="261"/>
      <c r="AS272" s="261"/>
      <c r="AT272" s="261"/>
      <c r="AU272" s="261"/>
      <c r="AV272" s="261"/>
      <c r="AW272" s="261"/>
      <c r="AX272" s="261"/>
      <c r="AY272" s="261"/>
      <c r="AZ272" s="261"/>
      <c r="BA272" s="261"/>
      <c r="BB272" s="255" t="s">
        <v>221</v>
      </c>
      <c r="BC272" s="262"/>
      <c r="BD272" s="261"/>
      <c r="BE272" s="261"/>
      <c r="BF272" s="261"/>
      <c r="BG272" s="261"/>
      <c r="BH272" s="261"/>
      <c r="BI272" s="261"/>
      <c r="BJ272" s="261"/>
      <c r="BK272" s="261"/>
      <c r="BL272" s="261"/>
      <c r="BM272" s="261"/>
      <c r="BN272" s="261"/>
      <c r="BO272" s="261"/>
      <c r="BP272" s="261"/>
      <c r="BQ272" s="261"/>
      <c r="BR272" s="261"/>
      <c r="BS272" s="261"/>
      <c r="BT272" s="261"/>
      <c r="BU272" s="261"/>
      <c r="BV272" s="261"/>
      <c r="BW272" s="261"/>
      <c r="BX272" s="261"/>
      <c r="BY272" s="261"/>
      <c r="BZ272" s="261"/>
      <c r="CA272" s="261"/>
      <c r="CB272" s="261"/>
      <c r="CC272" s="261"/>
      <c r="CD272" s="261"/>
      <c r="CE272" s="261"/>
      <c r="CF272" s="261"/>
      <c r="CG272" s="261"/>
      <c r="CH272" s="261"/>
      <c r="CI272" s="261"/>
      <c r="CJ272" s="261"/>
      <c r="CK272" s="261"/>
      <c r="CL272" s="261"/>
      <c r="CM272" s="261"/>
      <c r="CN272" s="261"/>
      <c r="CO272" s="261"/>
      <c r="CP272" s="261"/>
      <c r="CQ272" s="261"/>
      <c r="CR272" s="261"/>
      <c r="CS272" s="261"/>
      <c r="CT272" s="261"/>
      <c r="CU272" s="261"/>
      <c r="CV272" s="261"/>
      <c r="CW272" s="261"/>
      <c r="CX272" s="261"/>
      <c r="CY272" s="261"/>
      <c r="CZ272" s="261"/>
      <c r="DA272" s="261"/>
      <c r="DB272" s="261"/>
      <c r="DC272" s="261"/>
      <c r="DD272" s="261"/>
      <c r="DE272" s="261"/>
      <c r="DF272" s="261"/>
      <c r="DG272" s="263"/>
      <c r="DH272" s="261"/>
      <c r="DI272" s="261"/>
      <c r="DJ272" s="261"/>
      <c r="DK272" s="261"/>
      <c r="DL272" s="261"/>
      <c r="DM272" s="261"/>
      <c r="DN272" s="261"/>
      <c r="DO272" s="261"/>
      <c r="DP272" s="261"/>
      <c r="DQ272" s="261"/>
      <c r="DR272" s="261"/>
      <c r="DS272" s="261"/>
      <c r="DT272" s="261"/>
      <c r="DU272" s="261"/>
      <c r="DV272" s="261"/>
      <c r="DW272" s="261"/>
      <c r="DX272" s="261"/>
      <c r="DY272" s="261"/>
      <c r="DZ272" s="261"/>
      <c r="EA272" s="261"/>
      <c r="EB272" s="261"/>
      <c r="EC272" s="261"/>
      <c r="ED272" s="261"/>
      <c r="EE272" s="261"/>
      <c r="EF272" s="261"/>
      <c r="EG272" s="261"/>
      <c r="EH272" s="261"/>
      <c r="EI272" s="261"/>
      <c r="EJ272" s="261"/>
      <c r="EK272" s="264"/>
    </row>
    <row r="273" spans="1:151" s="220" customFormat="1" ht="9" customHeight="1">
      <c r="B273" s="246" t="s">
        <v>189</v>
      </c>
      <c r="C273" s="247"/>
      <c r="D273" s="247"/>
      <c r="E273" s="247"/>
      <c r="F273" s="247"/>
      <c r="G273" s="247"/>
      <c r="H273" s="247"/>
      <c r="I273" s="247"/>
      <c r="J273" s="247"/>
      <c r="K273" s="247"/>
      <c r="L273" s="247"/>
      <c r="M273" s="247"/>
      <c r="N273" s="247"/>
      <c r="O273" s="247"/>
      <c r="P273" s="247"/>
      <c r="Q273" s="247"/>
      <c r="R273" s="247"/>
      <c r="S273" s="247"/>
      <c r="T273" s="247"/>
      <c r="U273" s="247"/>
      <c r="V273" s="247"/>
      <c r="W273" s="247"/>
      <c r="X273" s="247"/>
      <c r="Y273" s="247"/>
      <c r="Z273" s="247"/>
      <c r="AA273" s="247"/>
      <c r="AB273" s="247"/>
      <c r="AC273" s="247"/>
      <c r="AD273" s="247"/>
      <c r="AE273" s="247"/>
      <c r="AF273" s="247"/>
      <c r="AG273" s="247"/>
      <c r="AH273" s="247"/>
      <c r="AI273" s="247"/>
      <c r="AJ273" s="247"/>
      <c r="AK273" s="247"/>
      <c r="AL273" s="247"/>
      <c r="AM273" s="247"/>
      <c r="AN273" s="247"/>
      <c r="AO273" s="247"/>
      <c r="AP273" s="247"/>
      <c r="AQ273" s="247"/>
      <c r="AR273" s="247"/>
      <c r="AS273" s="247"/>
      <c r="AT273" s="247"/>
      <c r="AU273" s="247"/>
      <c r="AV273" s="247"/>
      <c r="AW273" s="247"/>
      <c r="AX273" s="247"/>
      <c r="AY273" s="247"/>
      <c r="AZ273" s="247"/>
      <c r="BA273" s="247"/>
      <c r="BB273" s="248"/>
      <c r="BC273" s="284"/>
      <c r="BD273" s="285" t="s">
        <v>115</v>
      </c>
      <c r="BE273" s="285"/>
      <c r="BF273" s="286"/>
      <c r="BG273" s="284"/>
      <c r="BH273" s="285"/>
      <c r="BI273" s="285"/>
      <c r="BJ273" s="285"/>
      <c r="BK273" s="286"/>
      <c r="BL273" s="284"/>
      <c r="BM273" s="285"/>
      <c r="BN273" s="285"/>
      <c r="BO273" s="286"/>
      <c r="BP273" s="284"/>
      <c r="BQ273" s="285"/>
      <c r="BR273" s="225"/>
      <c r="BS273" s="226"/>
      <c r="BT273" s="224"/>
      <c r="BU273" s="225"/>
      <c r="BV273" s="225"/>
      <c r="BW273" s="225"/>
      <c r="BX273" s="226"/>
      <c r="BY273" s="224"/>
      <c r="BZ273" s="225"/>
      <c r="CA273" s="225"/>
      <c r="CB273" s="226"/>
      <c r="CC273" s="224"/>
      <c r="CD273" s="225"/>
      <c r="CE273" s="225"/>
      <c r="CF273" s="226"/>
      <c r="CG273" s="224"/>
      <c r="CH273" s="225"/>
      <c r="CI273" s="225"/>
      <c r="CJ273" s="225"/>
      <c r="CK273" s="226"/>
      <c r="CL273" s="224"/>
      <c r="CM273" s="225"/>
      <c r="CN273" s="225"/>
      <c r="CO273" s="226"/>
      <c r="CP273" s="224"/>
      <c r="CQ273" s="225"/>
      <c r="CR273" s="225"/>
      <c r="CS273" s="226"/>
      <c r="CT273" s="224"/>
      <c r="CU273" s="225"/>
      <c r="CV273" s="225"/>
      <c r="CW273" s="225"/>
      <c r="CX273" s="226"/>
      <c r="CY273" s="224"/>
      <c r="CZ273" s="225"/>
      <c r="DA273" s="225"/>
      <c r="DB273" s="226"/>
      <c r="DC273" s="224"/>
      <c r="DD273" s="225"/>
      <c r="DE273" s="225"/>
      <c r="DF273" s="225"/>
      <c r="DG273" s="257"/>
      <c r="DH273" s="225"/>
      <c r="DI273" s="225"/>
      <c r="DJ273" s="225"/>
      <c r="DK273" s="226"/>
      <c r="DL273" s="224"/>
      <c r="DM273" s="225"/>
      <c r="DN273" s="225"/>
      <c r="DO273" s="226"/>
      <c r="DP273" s="224"/>
      <c r="DQ273" s="225"/>
      <c r="DR273" s="225"/>
      <c r="DS273" s="226"/>
      <c r="DT273" s="224"/>
      <c r="DU273" s="225"/>
      <c r="DV273" s="225"/>
      <c r="DW273" s="225"/>
      <c r="DX273" s="226"/>
      <c r="DY273" s="224"/>
      <c r="DZ273" s="225"/>
      <c r="EA273" s="225"/>
      <c r="EB273" s="226"/>
      <c r="EC273" s="224"/>
      <c r="ED273" s="225"/>
      <c r="EE273" s="225"/>
      <c r="EF273" s="226"/>
      <c r="EG273" s="224"/>
      <c r="EH273" s="225"/>
      <c r="EI273" s="225"/>
      <c r="EJ273" s="225"/>
      <c r="EK273" s="226"/>
    </row>
    <row r="274" spans="1:151" s="220" customFormat="1" ht="9" customHeight="1">
      <c r="B274" s="246" t="s">
        <v>194</v>
      </c>
      <c r="C274" s="247"/>
      <c r="D274" s="247"/>
      <c r="E274" s="247"/>
      <c r="F274" s="247"/>
      <c r="G274" s="247"/>
      <c r="H274" s="247"/>
      <c r="I274" s="247"/>
      <c r="J274" s="247"/>
      <c r="K274" s="247"/>
      <c r="L274" s="247"/>
      <c r="M274" s="247"/>
      <c r="N274" s="247"/>
      <c r="O274" s="247"/>
      <c r="P274" s="247"/>
      <c r="Q274" s="247"/>
      <c r="R274" s="247"/>
      <c r="S274" s="247"/>
      <c r="T274" s="247"/>
      <c r="U274" s="247"/>
      <c r="V274" s="247"/>
      <c r="W274" s="247"/>
      <c r="X274" s="247"/>
      <c r="Y274" s="247"/>
      <c r="Z274" s="247"/>
      <c r="AA274" s="247"/>
      <c r="AB274" s="247"/>
      <c r="AC274" s="247"/>
      <c r="AD274" s="247"/>
      <c r="AE274" s="247"/>
      <c r="AF274" s="247"/>
      <c r="AG274" s="247"/>
      <c r="AH274" s="247"/>
      <c r="AI274" s="247"/>
      <c r="AJ274" s="247"/>
      <c r="AK274" s="247"/>
      <c r="AL274" s="247"/>
      <c r="AM274" s="247"/>
      <c r="AN274" s="247"/>
      <c r="AO274" s="247"/>
      <c r="AP274" s="247"/>
      <c r="AQ274" s="247"/>
      <c r="AR274" s="247"/>
      <c r="AS274" s="247"/>
      <c r="AT274" s="247"/>
      <c r="AU274" s="247"/>
      <c r="AV274" s="247"/>
      <c r="AW274" s="247"/>
      <c r="AX274" s="247"/>
      <c r="AY274" s="247"/>
      <c r="AZ274" s="247"/>
      <c r="BA274" s="247"/>
      <c r="BB274" s="248"/>
      <c r="BC274" s="224"/>
      <c r="BD274" s="225"/>
      <c r="BE274" s="225"/>
      <c r="BF274" s="226"/>
      <c r="BG274" s="224"/>
      <c r="BH274" s="225"/>
      <c r="BI274" s="225"/>
      <c r="BJ274" s="225"/>
      <c r="BK274" s="226"/>
      <c r="BL274" s="224"/>
      <c r="BM274" s="225"/>
      <c r="BN274" s="225"/>
      <c r="BO274" s="226"/>
      <c r="BP274" s="224"/>
      <c r="BQ274" s="225"/>
      <c r="BR274" s="225" t="s">
        <v>195</v>
      </c>
      <c r="BS274" s="226"/>
      <c r="BT274" s="224"/>
      <c r="BU274" s="225"/>
      <c r="BV274" s="225"/>
      <c r="BW274" s="225"/>
      <c r="BX274" s="226"/>
      <c r="BY274" s="224"/>
      <c r="BZ274" s="225"/>
      <c r="CA274" s="225"/>
      <c r="CB274" s="226"/>
      <c r="CC274" s="224"/>
      <c r="CD274" s="225"/>
      <c r="CE274" s="225"/>
      <c r="CF274" s="226"/>
      <c r="CG274" s="224"/>
      <c r="CH274" s="225"/>
      <c r="CI274" s="225"/>
      <c r="CJ274" s="225"/>
      <c r="CK274" s="226"/>
      <c r="CL274" s="224"/>
      <c r="CM274" s="225"/>
      <c r="CN274" s="225"/>
      <c r="CO274" s="226"/>
      <c r="CP274" s="224"/>
      <c r="CQ274" s="225"/>
      <c r="CR274" s="225"/>
      <c r="CS274" s="226"/>
      <c r="CT274" s="224"/>
      <c r="CU274" s="225"/>
      <c r="CV274" s="225"/>
      <c r="CW274" s="225"/>
      <c r="CX274" s="226"/>
      <c r="CY274" s="224"/>
      <c r="CZ274" s="225"/>
      <c r="DA274" s="225"/>
      <c r="DB274" s="226"/>
      <c r="DC274" s="224"/>
      <c r="DD274" s="225"/>
      <c r="DE274" s="225"/>
      <c r="DF274" s="225"/>
      <c r="DG274" s="257"/>
      <c r="DH274" s="225"/>
      <c r="DI274" s="225"/>
      <c r="DJ274" s="225"/>
      <c r="DK274" s="226"/>
      <c r="DL274" s="224"/>
      <c r="DM274" s="225"/>
      <c r="DN274" s="225"/>
      <c r="DO274" s="226"/>
      <c r="DP274" s="224"/>
      <c r="DQ274" s="225"/>
      <c r="DR274" s="225"/>
      <c r="DS274" s="226"/>
      <c r="DT274" s="224"/>
      <c r="DU274" s="225"/>
      <c r="DV274" s="225"/>
      <c r="DW274" s="225"/>
      <c r="DX274" s="226"/>
      <c r="DY274" s="224"/>
      <c r="DZ274" s="225"/>
      <c r="EA274" s="225"/>
      <c r="EB274" s="226"/>
      <c r="EC274" s="224"/>
      <c r="ED274" s="225"/>
      <c r="EE274" s="225"/>
      <c r="EF274" s="226"/>
      <c r="EG274" s="224"/>
      <c r="EH274" s="225"/>
      <c r="EI274" s="225"/>
      <c r="EJ274" s="225"/>
      <c r="EK274" s="226"/>
    </row>
    <row r="275" spans="1:151" s="220" customFormat="1" ht="9" customHeight="1">
      <c r="B275" s="246" t="s">
        <v>192</v>
      </c>
      <c r="C275" s="247"/>
      <c r="D275" s="247"/>
      <c r="E275" s="247"/>
      <c r="F275" s="247"/>
      <c r="G275" s="247"/>
      <c r="H275" s="247"/>
      <c r="I275" s="247"/>
      <c r="J275" s="247"/>
      <c r="K275" s="247"/>
      <c r="L275" s="247"/>
      <c r="M275" s="247"/>
      <c r="N275" s="247"/>
      <c r="O275" s="247"/>
      <c r="P275" s="247"/>
      <c r="Q275" s="247"/>
      <c r="R275" s="247"/>
      <c r="S275" s="247"/>
      <c r="T275" s="247"/>
      <c r="U275" s="247"/>
      <c r="V275" s="247"/>
      <c r="W275" s="247"/>
      <c r="X275" s="247"/>
      <c r="Y275" s="247"/>
      <c r="Z275" s="247"/>
      <c r="AA275" s="247"/>
      <c r="AB275" s="247"/>
      <c r="AC275" s="247"/>
      <c r="AD275" s="247"/>
      <c r="AE275" s="247"/>
      <c r="AF275" s="247"/>
      <c r="AG275" s="247"/>
      <c r="AH275" s="247"/>
      <c r="AI275" s="247"/>
      <c r="AJ275" s="247"/>
      <c r="AK275" s="247"/>
      <c r="AL275" s="247"/>
      <c r="AM275" s="247"/>
      <c r="AN275" s="247"/>
      <c r="AO275" s="247"/>
      <c r="AP275" s="247"/>
      <c r="AQ275" s="247"/>
      <c r="AR275" s="247"/>
      <c r="AS275" s="247"/>
      <c r="AT275" s="247"/>
      <c r="AU275" s="247"/>
      <c r="AV275" s="247"/>
      <c r="AW275" s="247"/>
      <c r="AX275" s="247"/>
      <c r="AY275" s="247"/>
      <c r="AZ275" s="247"/>
      <c r="BA275" s="247"/>
      <c r="BB275" s="248"/>
      <c r="BC275" s="224"/>
      <c r="BD275" s="225"/>
      <c r="BE275" s="225"/>
      <c r="BF275" s="226"/>
      <c r="BG275" s="224"/>
      <c r="BH275" s="225"/>
      <c r="BI275" s="225"/>
      <c r="BJ275" s="225"/>
      <c r="BK275" s="226"/>
      <c r="BL275" s="224"/>
      <c r="BM275" s="225"/>
      <c r="BN275" s="225"/>
      <c r="BO275" s="226"/>
      <c r="BP275" s="224"/>
      <c r="BQ275" s="225"/>
      <c r="BR275" s="225"/>
      <c r="BS275" s="226"/>
      <c r="BT275" s="224"/>
      <c r="BU275" s="234"/>
      <c r="BV275" s="225" t="s">
        <v>225</v>
      </c>
      <c r="BW275" s="225"/>
      <c r="BX275" s="226"/>
      <c r="BY275" s="224"/>
      <c r="BZ275" s="225"/>
      <c r="CA275" s="225"/>
      <c r="CB275" s="226"/>
      <c r="CC275" s="224"/>
      <c r="CD275" s="225"/>
      <c r="CE275" s="225"/>
      <c r="CF275" s="226"/>
      <c r="CG275" s="224"/>
      <c r="CH275" s="225"/>
      <c r="CI275" s="225"/>
      <c r="CJ275" s="225"/>
      <c r="CK275" s="226"/>
      <c r="CL275" s="224"/>
      <c r="CM275" s="225"/>
      <c r="CN275" s="225"/>
      <c r="CO275" s="226"/>
      <c r="CP275" s="224"/>
      <c r="CQ275" s="225"/>
      <c r="CR275" s="225"/>
      <c r="CS275" s="226"/>
      <c r="CT275" s="224"/>
      <c r="CU275" s="225"/>
      <c r="CV275" s="225"/>
      <c r="CW275" s="225"/>
      <c r="CX275" s="226"/>
      <c r="CY275" s="224"/>
      <c r="CZ275" s="225"/>
      <c r="DA275" s="225"/>
      <c r="DB275" s="226"/>
      <c r="DC275" s="224"/>
      <c r="DD275" s="225"/>
      <c r="DE275" s="225"/>
      <c r="DF275" s="225"/>
      <c r="DG275" s="257"/>
      <c r="DH275" s="225"/>
      <c r="DI275" s="225"/>
      <c r="DJ275" s="225"/>
      <c r="DK275" s="226"/>
      <c r="DL275" s="224"/>
      <c r="DM275" s="225"/>
      <c r="DN275" s="225"/>
      <c r="DO275" s="226"/>
      <c r="DP275" s="224"/>
      <c r="DQ275" s="225"/>
      <c r="DR275" s="225"/>
      <c r="DS275" s="226"/>
      <c r="DT275" s="224"/>
      <c r="DU275" s="225"/>
      <c r="DV275" s="225"/>
      <c r="DW275" s="225"/>
      <c r="DX275" s="226"/>
      <c r="DY275" s="224"/>
      <c r="DZ275" s="225"/>
      <c r="EA275" s="225"/>
      <c r="EB275" s="226"/>
      <c r="EC275" s="224"/>
      <c r="ED275" s="225"/>
      <c r="EE275" s="225"/>
      <c r="EF275" s="226"/>
      <c r="EG275" s="224"/>
      <c r="EH275" s="225"/>
      <c r="EI275" s="225"/>
      <c r="EJ275" s="225"/>
      <c r="EK275" s="226"/>
    </row>
    <row r="276" spans="1:151" s="220" customFormat="1" ht="9" customHeight="1">
      <c r="B276" s="246" t="s">
        <v>190</v>
      </c>
      <c r="C276" s="247"/>
      <c r="D276" s="247"/>
      <c r="E276" s="247"/>
      <c r="F276" s="247"/>
      <c r="G276" s="247"/>
      <c r="H276" s="247"/>
      <c r="I276" s="247"/>
      <c r="J276" s="247"/>
      <c r="K276" s="247"/>
      <c r="L276" s="247"/>
      <c r="M276" s="247"/>
      <c r="N276" s="247"/>
      <c r="O276" s="247"/>
      <c r="P276" s="247"/>
      <c r="Q276" s="247"/>
      <c r="R276" s="247"/>
      <c r="S276" s="247"/>
      <c r="T276" s="247"/>
      <c r="U276" s="247"/>
      <c r="V276" s="247"/>
      <c r="W276" s="247"/>
      <c r="X276" s="247"/>
      <c r="Y276" s="247"/>
      <c r="Z276" s="247"/>
      <c r="AA276" s="247"/>
      <c r="AB276" s="247"/>
      <c r="AC276" s="247"/>
      <c r="AD276" s="247"/>
      <c r="AE276" s="247"/>
      <c r="AF276" s="247"/>
      <c r="AG276" s="247"/>
      <c r="AH276" s="247"/>
      <c r="AI276" s="247"/>
      <c r="AJ276" s="247"/>
      <c r="AK276" s="247"/>
      <c r="AL276" s="247"/>
      <c r="AM276" s="247"/>
      <c r="AN276" s="247"/>
      <c r="AO276" s="247"/>
      <c r="AP276" s="247"/>
      <c r="AQ276" s="247"/>
      <c r="AR276" s="247"/>
      <c r="AS276" s="247"/>
      <c r="AT276" s="247"/>
      <c r="AU276" s="247"/>
      <c r="AV276" s="247"/>
      <c r="AW276" s="247"/>
      <c r="AX276" s="247"/>
      <c r="AY276" s="247"/>
      <c r="AZ276" s="247"/>
      <c r="BA276" s="247"/>
      <c r="BB276" s="248"/>
      <c r="BC276" s="224"/>
      <c r="BD276" s="225"/>
      <c r="BE276" s="225"/>
      <c r="BF276" s="226"/>
      <c r="BG276" s="224"/>
      <c r="BH276" s="225"/>
      <c r="BI276" s="225"/>
      <c r="BJ276" s="225"/>
      <c r="BK276" s="226"/>
      <c r="BL276" s="224"/>
      <c r="BM276" s="225"/>
      <c r="BN276" s="225"/>
      <c r="BO276" s="226"/>
      <c r="BP276" s="224"/>
      <c r="BQ276" s="225"/>
      <c r="BR276" s="225"/>
      <c r="BS276" s="226"/>
      <c r="BT276" s="224"/>
      <c r="BU276" s="235"/>
      <c r="BV276" s="235"/>
      <c r="BW276" s="225"/>
      <c r="BX276" s="226"/>
      <c r="BY276" s="224"/>
      <c r="BZ276" s="225"/>
      <c r="CA276" s="225"/>
      <c r="CB276" s="226"/>
      <c r="CC276" s="224"/>
      <c r="CD276" s="225"/>
      <c r="CE276" s="225"/>
      <c r="CF276" s="226"/>
      <c r="CG276" s="224"/>
      <c r="CH276" s="225"/>
      <c r="CI276" s="225"/>
      <c r="CJ276" s="225"/>
      <c r="CK276" s="226"/>
      <c r="CL276" s="224"/>
      <c r="CM276" s="225"/>
      <c r="CN276" s="225"/>
      <c r="CO276" s="226"/>
      <c r="CP276" s="224"/>
      <c r="CQ276" s="225"/>
      <c r="CR276" s="225"/>
      <c r="CS276" s="226"/>
      <c r="CT276" s="224"/>
      <c r="CU276" s="225"/>
      <c r="CV276" s="225"/>
      <c r="CW276" s="225"/>
      <c r="CX276" s="226"/>
      <c r="CY276" s="224"/>
      <c r="CZ276" s="225"/>
      <c r="DA276" s="225"/>
      <c r="DB276" s="226"/>
      <c r="DC276" s="224"/>
      <c r="DD276" s="225"/>
      <c r="DE276" s="225"/>
      <c r="DF276" s="225"/>
      <c r="DG276" s="257"/>
      <c r="DH276" s="225"/>
      <c r="DI276" s="225"/>
      <c r="DJ276" s="225"/>
      <c r="DK276" s="226"/>
      <c r="DL276" s="224"/>
      <c r="DM276" s="225"/>
      <c r="DN276" s="225"/>
      <c r="DO276" s="226"/>
      <c r="DP276" s="224"/>
      <c r="DQ276" s="225"/>
      <c r="DR276" s="225"/>
      <c r="DS276" s="226"/>
      <c r="DT276" s="224"/>
      <c r="DU276" s="225"/>
      <c r="DV276" s="225"/>
      <c r="DW276" s="225"/>
      <c r="DX276" s="226"/>
      <c r="DY276" s="224"/>
      <c r="DZ276" s="225"/>
      <c r="EA276" s="225"/>
      <c r="EB276" s="226"/>
      <c r="EC276" s="224"/>
      <c r="ED276" s="225"/>
      <c r="EE276" s="225"/>
      <c r="EF276" s="226"/>
      <c r="EG276" s="224"/>
      <c r="EH276" s="225"/>
      <c r="EI276" s="225"/>
      <c r="EJ276" s="225"/>
      <c r="EK276" s="226"/>
    </row>
    <row r="277" spans="1:151" s="220" customFormat="1" ht="9" customHeight="1">
      <c r="B277" s="246" t="s">
        <v>191</v>
      </c>
      <c r="C277" s="247"/>
      <c r="D277" s="247"/>
      <c r="E277" s="247"/>
      <c r="F277" s="247"/>
      <c r="G277" s="247"/>
      <c r="H277" s="247"/>
      <c r="I277" s="247"/>
      <c r="J277" s="247"/>
      <c r="K277" s="247"/>
      <c r="L277" s="247"/>
      <c r="M277" s="247"/>
      <c r="N277" s="247"/>
      <c r="O277" s="247"/>
      <c r="P277" s="247"/>
      <c r="Q277" s="247"/>
      <c r="R277" s="247"/>
      <c r="S277" s="247"/>
      <c r="T277" s="247"/>
      <c r="U277" s="247"/>
      <c r="V277" s="247"/>
      <c r="W277" s="247"/>
      <c r="X277" s="247"/>
      <c r="Y277" s="247"/>
      <c r="Z277" s="247"/>
      <c r="AA277" s="247"/>
      <c r="AB277" s="247"/>
      <c r="AC277" s="247"/>
      <c r="AD277" s="247"/>
      <c r="AE277" s="247"/>
      <c r="AF277" s="247"/>
      <c r="AG277" s="247"/>
      <c r="AH277" s="247"/>
      <c r="AI277" s="247"/>
      <c r="AJ277" s="247"/>
      <c r="AK277" s="247"/>
      <c r="AL277" s="247"/>
      <c r="AM277" s="247"/>
      <c r="AN277" s="247"/>
      <c r="AO277" s="247"/>
      <c r="AP277" s="247"/>
      <c r="AQ277" s="247"/>
      <c r="AR277" s="247"/>
      <c r="AS277" s="247"/>
      <c r="AT277" s="247"/>
      <c r="AU277" s="247"/>
      <c r="AV277" s="247"/>
      <c r="AW277" s="247"/>
      <c r="AX277" s="247"/>
      <c r="AY277" s="247"/>
      <c r="AZ277" s="247"/>
      <c r="BA277" s="247"/>
      <c r="BB277" s="248"/>
      <c r="BC277" s="224"/>
      <c r="BD277" s="225"/>
      <c r="BE277" s="225"/>
      <c r="BF277" s="226"/>
      <c r="BG277" s="224"/>
      <c r="BH277" s="225"/>
      <c r="BI277" s="225"/>
      <c r="BJ277" s="225"/>
      <c r="BK277" s="226"/>
      <c r="BL277" s="224"/>
      <c r="BM277" s="225"/>
      <c r="BN277" s="225"/>
      <c r="BO277" s="226"/>
      <c r="BP277" s="224"/>
      <c r="BQ277" s="225"/>
      <c r="BR277" s="225"/>
      <c r="BS277" s="226"/>
      <c r="BT277" s="224"/>
      <c r="BU277" s="236"/>
      <c r="BV277" s="236"/>
      <c r="BW277" s="236"/>
      <c r="BX277" s="237"/>
      <c r="BY277" s="238"/>
      <c r="BZ277" s="236"/>
      <c r="CA277" s="270"/>
      <c r="CB277" s="271"/>
      <c r="CC277" s="224"/>
      <c r="CD277" s="225"/>
      <c r="CE277" s="225"/>
      <c r="CF277" s="226"/>
      <c r="CG277" s="224"/>
      <c r="CH277" s="225"/>
      <c r="CI277" s="225"/>
      <c r="CJ277" s="225"/>
      <c r="CK277" s="226"/>
      <c r="CL277" s="224"/>
      <c r="CM277" s="225"/>
      <c r="CN277" s="225"/>
      <c r="CO277" s="226"/>
      <c r="CP277" s="224"/>
      <c r="CQ277" s="225"/>
      <c r="CR277" s="225"/>
      <c r="CS277" s="226"/>
      <c r="CT277" s="224"/>
      <c r="CU277" s="225"/>
      <c r="CV277" s="225"/>
      <c r="CW277" s="225"/>
      <c r="CX277" s="226"/>
      <c r="CY277" s="224"/>
      <c r="CZ277" s="225"/>
      <c r="DA277" s="225"/>
      <c r="DB277" s="226"/>
      <c r="DC277" s="224"/>
      <c r="DD277" s="225"/>
      <c r="DE277" s="225"/>
      <c r="DF277" s="225"/>
      <c r="DG277" s="257"/>
      <c r="DH277" s="225"/>
      <c r="DI277" s="225"/>
      <c r="DJ277" s="225"/>
      <c r="DK277" s="226"/>
      <c r="DL277" s="224"/>
      <c r="DM277" s="225"/>
      <c r="DN277" s="225"/>
      <c r="DO277" s="226"/>
      <c r="DP277" s="224"/>
      <c r="DQ277" s="225"/>
      <c r="DR277" s="225"/>
      <c r="DS277" s="226"/>
      <c r="DT277" s="224"/>
      <c r="DU277" s="225"/>
      <c r="DV277" s="225"/>
      <c r="DW277" s="225"/>
      <c r="DX277" s="226"/>
      <c r="DY277" s="224"/>
      <c r="DZ277" s="225"/>
      <c r="EA277" s="225"/>
      <c r="EB277" s="226"/>
      <c r="EC277" s="224"/>
      <c r="ED277" s="225"/>
      <c r="EE277" s="225"/>
      <c r="EF277" s="226"/>
      <c r="EG277" s="224"/>
      <c r="EH277" s="225"/>
      <c r="EI277" s="225"/>
      <c r="EJ277" s="225"/>
      <c r="EK277" s="226"/>
    </row>
    <row r="278" spans="1:151">
      <c r="A278"/>
      <c r="B278" s="249" t="s">
        <v>222</v>
      </c>
      <c r="C278" s="265"/>
      <c r="D278" s="265"/>
      <c r="E278" s="265"/>
      <c r="F278" s="265"/>
      <c r="G278" s="265"/>
      <c r="H278" s="265"/>
      <c r="I278" s="265"/>
      <c r="J278" s="265"/>
      <c r="K278" s="265"/>
      <c r="L278" s="265"/>
      <c r="M278" s="265"/>
      <c r="N278" s="265"/>
      <c r="O278" s="265"/>
      <c r="P278" s="265"/>
      <c r="Q278" s="265"/>
      <c r="R278" s="265"/>
      <c r="S278" s="265"/>
      <c r="T278" s="265"/>
      <c r="U278" s="265"/>
      <c r="V278" s="265"/>
      <c r="W278" s="265"/>
      <c r="X278" s="265"/>
      <c r="Y278" s="265"/>
      <c r="Z278" s="265"/>
      <c r="AA278" s="265"/>
      <c r="AB278" s="265"/>
      <c r="AC278" s="265"/>
      <c r="AD278" s="265"/>
      <c r="AE278" s="265"/>
      <c r="AF278" s="265"/>
      <c r="AG278" s="265"/>
      <c r="AH278" s="265"/>
      <c r="AI278" s="265"/>
      <c r="AJ278" s="265"/>
      <c r="AK278" s="265"/>
      <c r="AL278" s="265"/>
      <c r="AM278" s="265"/>
      <c r="AN278" s="265"/>
      <c r="AO278" s="265"/>
      <c r="AP278" s="265"/>
      <c r="AQ278" s="265"/>
      <c r="AR278" s="265"/>
      <c r="AS278" s="265"/>
      <c r="AT278" s="265"/>
      <c r="AU278" s="265"/>
      <c r="AV278" s="265"/>
      <c r="AW278" s="265"/>
      <c r="AX278" s="265"/>
      <c r="AY278" s="265"/>
      <c r="AZ278" s="265"/>
      <c r="BA278" s="265"/>
      <c r="BB278" s="250" t="s">
        <v>223</v>
      </c>
      <c r="BC278" s="266"/>
      <c r="BD278" s="265"/>
      <c r="BE278" s="265"/>
      <c r="BF278" s="265"/>
      <c r="BG278" s="265"/>
      <c r="BH278" s="265"/>
      <c r="BI278" s="265"/>
      <c r="BJ278" s="265"/>
      <c r="BK278" s="265"/>
      <c r="BL278" s="265"/>
      <c r="BM278" s="265"/>
      <c r="BN278" s="265"/>
      <c r="BO278" s="265"/>
      <c r="BP278" s="265"/>
      <c r="BQ278" s="265"/>
      <c r="BR278" s="265"/>
      <c r="BS278" s="265"/>
      <c r="BT278" s="265"/>
      <c r="BU278" s="265"/>
      <c r="BV278" s="265"/>
      <c r="BW278" s="265"/>
      <c r="BX278" s="265"/>
      <c r="BY278" s="265"/>
      <c r="BZ278" s="265"/>
      <c r="CA278" s="265"/>
      <c r="CB278" s="265"/>
      <c r="CC278" s="265"/>
      <c r="CD278" s="265"/>
      <c r="CE278" s="265"/>
      <c r="CF278" s="265"/>
      <c r="CG278" s="265"/>
      <c r="CH278" s="265"/>
      <c r="CI278" s="265"/>
      <c r="CJ278" s="265"/>
      <c r="CK278" s="265"/>
      <c r="CL278" s="265"/>
      <c r="CM278" s="265"/>
      <c r="CN278" s="265"/>
      <c r="CO278" s="265"/>
      <c r="CP278" s="265"/>
      <c r="CQ278" s="265"/>
      <c r="CR278" s="265"/>
      <c r="CS278" s="265"/>
      <c r="CT278" s="265"/>
      <c r="CU278" s="265"/>
      <c r="CV278" s="265"/>
      <c r="CW278" s="265"/>
      <c r="CX278" s="265"/>
      <c r="CY278" s="265"/>
      <c r="CZ278" s="265"/>
      <c r="DA278" s="265"/>
      <c r="DB278" s="265"/>
      <c r="DC278" s="265"/>
      <c r="DD278" s="265"/>
      <c r="DE278" s="265"/>
      <c r="DF278" s="265"/>
      <c r="DG278" s="267"/>
      <c r="DH278" s="265"/>
      <c r="DI278" s="265"/>
      <c r="DJ278" s="265"/>
      <c r="DK278" s="265"/>
      <c r="DL278" s="265"/>
      <c r="DM278" s="265"/>
      <c r="DN278" s="265"/>
      <c r="DO278" s="265"/>
      <c r="DP278" s="265"/>
      <c r="DQ278" s="265"/>
      <c r="DR278" s="265"/>
      <c r="DS278" s="265"/>
      <c r="DT278" s="265"/>
      <c r="DU278" s="265"/>
      <c r="DV278" s="265"/>
      <c r="DW278" s="265"/>
      <c r="DX278" s="265"/>
      <c r="DY278" s="265"/>
      <c r="DZ278" s="265"/>
      <c r="EA278" s="265"/>
      <c r="EB278" s="265"/>
      <c r="EC278" s="265"/>
      <c r="ED278" s="265"/>
      <c r="EE278" s="265"/>
      <c r="EF278" s="265"/>
      <c r="EG278" s="265"/>
      <c r="EH278" s="265"/>
      <c r="EI278" s="265"/>
      <c r="EJ278" s="265"/>
      <c r="EK278" s="268"/>
    </row>
    <row r="279" spans="1:151" s="220" customFormat="1" ht="9" customHeight="1">
      <c r="B279" s="246" t="s">
        <v>196</v>
      </c>
      <c r="C279" s="247"/>
      <c r="D279" s="247"/>
      <c r="E279" s="247"/>
      <c r="F279" s="247"/>
      <c r="G279" s="247"/>
      <c r="H279" s="247"/>
      <c r="I279" s="247"/>
      <c r="J279" s="247"/>
      <c r="K279" s="247"/>
      <c r="L279" s="247"/>
      <c r="M279" s="247"/>
      <c r="N279" s="247"/>
      <c r="O279" s="247"/>
      <c r="P279" s="247"/>
      <c r="Q279" s="247"/>
      <c r="R279" s="247"/>
      <c r="S279" s="247"/>
      <c r="T279" s="247"/>
      <c r="U279" s="247"/>
      <c r="V279" s="247"/>
      <c r="W279" s="247"/>
      <c r="X279" s="247"/>
      <c r="Y279" s="247"/>
      <c r="Z279" s="247"/>
      <c r="AA279" s="247"/>
      <c r="AB279" s="247"/>
      <c r="AC279" s="247"/>
      <c r="AD279" s="247"/>
      <c r="AE279" s="247"/>
      <c r="AF279" s="247"/>
      <c r="AG279" s="247"/>
      <c r="AH279" s="247"/>
      <c r="AI279" s="247"/>
      <c r="AJ279" s="247"/>
      <c r="AK279" s="247"/>
      <c r="AL279" s="247"/>
      <c r="AM279" s="247"/>
      <c r="AN279" s="247"/>
      <c r="AO279" s="247"/>
      <c r="AP279" s="247"/>
      <c r="AQ279" s="247"/>
      <c r="AR279" s="247"/>
      <c r="AS279" s="247"/>
      <c r="AT279" s="247"/>
      <c r="AU279" s="247"/>
      <c r="AV279" s="247"/>
      <c r="AW279" s="247"/>
      <c r="AX279" s="247"/>
      <c r="AY279" s="247"/>
      <c r="AZ279" s="247"/>
      <c r="BA279" s="247"/>
      <c r="BB279" s="248"/>
      <c r="BC279" s="224"/>
      <c r="BD279" s="225"/>
      <c r="BE279" s="225"/>
      <c r="BF279" s="226"/>
      <c r="BG279" s="224"/>
      <c r="BH279" s="225"/>
      <c r="BI279" s="225"/>
      <c r="BJ279" s="225"/>
      <c r="BK279" s="226"/>
      <c r="BL279" s="224"/>
      <c r="BM279" s="225"/>
      <c r="BN279" s="225"/>
      <c r="BO279" s="226"/>
      <c r="BP279" s="269"/>
      <c r="BQ279" s="270"/>
      <c r="BR279" s="270"/>
      <c r="BS279" s="230"/>
      <c r="BT279" s="231"/>
      <c r="BU279" s="232"/>
      <c r="BV279" s="232"/>
      <c r="BW279" s="232"/>
      <c r="BX279" s="230"/>
      <c r="BY279" s="231"/>
      <c r="BZ279" s="232"/>
      <c r="CA279" s="232"/>
      <c r="CB279" s="230"/>
      <c r="CC279" s="224"/>
      <c r="CD279" s="225"/>
      <c r="CE279" s="225"/>
      <c r="CF279" s="226"/>
      <c r="CG279" s="224"/>
      <c r="CH279" s="225"/>
      <c r="CI279" s="225"/>
      <c r="CJ279" s="225"/>
      <c r="CK279" s="226"/>
      <c r="CL279" s="224"/>
      <c r="CM279" s="225"/>
      <c r="CN279" s="225"/>
      <c r="CO279" s="226"/>
      <c r="CP279" s="224"/>
      <c r="CQ279" s="225"/>
      <c r="CR279" s="225"/>
      <c r="CS279" s="226"/>
      <c r="CT279" s="224"/>
      <c r="CU279" s="225"/>
      <c r="CV279" s="225"/>
      <c r="CW279" s="225"/>
      <c r="CX279" s="226"/>
      <c r="CY279" s="224"/>
      <c r="CZ279" s="225"/>
      <c r="DA279" s="225"/>
      <c r="DB279" s="226"/>
      <c r="DC279" s="224"/>
      <c r="DD279" s="225"/>
      <c r="DE279" s="225"/>
      <c r="DF279" s="225"/>
      <c r="DG279" s="257"/>
      <c r="DH279" s="225"/>
      <c r="DI279" s="225"/>
      <c r="DJ279" s="225"/>
      <c r="DK279" s="226"/>
      <c r="DL279" s="224"/>
      <c r="DM279" s="225"/>
      <c r="DN279" s="225"/>
      <c r="DO279" s="226"/>
      <c r="DP279" s="224"/>
      <c r="DQ279" s="225"/>
      <c r="DR279" s="225"/>
      <c r="DS279" s="226"/>
      <c r="DT279" s="224"/>
      <c r="DU279" s="225"/>
      <c r="DV279" s="225"/>
      <c r="DW279" s="225"/>
      <c r="DX279" s="226"/>
      <c r="DY279" s="224"/>
      <c r="DZ279" s="225"/>
      <c r="EA279" s="225"/>
      <c r="EB279" s="226"/>
      <c r="EC279" s="224"/>
      <c r="ED279" s="225"/>
      <c r="EE279" s="225"/>
      <c r="EF279" s="226"/>
      <c r="EG279" s="224"/>
      <c r="EH279" s="225"/>
      <c r="EI279" s="225"/>
      <c r="EJ279" s="225"/>
      <c r="EK279" s="226"/>
    </row>
    <row r="280" spans="1:151" s="220" customFormat="1" ht="9" customHeight="1">
      <c r="B280" s="246" t="s">
        <v>197</v>
      </c>
      <c r="C280" s="247"/>
      <c r="D280" s="247"/>
      <c r="E280" s="247"/>
      <c r="F280" s="247"/>
      <c r="G280" s="247"/>
      <c r="H280" s="247"/>
      <c r="I280" s="247"/>
      <c r="J280" s="247"/>
      <c r="K280" s="247"/>
      <c r="L280" s="247"/>
      <c r="M280" s="247"/>
      <c r="N280" s="247"/>
      <c r="O280" s="247"/>
      <c r="P280" s="247"/>
      <c r="Q280" s="247"/>
      <c r="R280" s="247"/>
      <c r="S280" s="247"/>
      <c r="T280" s="247"/>
      <c r="U280" s="247"/>
      <c r="V280" s="247"/>
      <c r="W280" s="247"/>
      <c r="X280" s="247"/>
      <c r="Y280" s="247"/>
      <c r="Z280" s="247"/>
      <c r="AA280" s="247"/>
      <c r="AB280" s="247"/>
      <c r="AC280" s="247"/>
      <c r="AD280" s="247"/>
      <c r="AE280" s="247"/>
      <c r="AF280" s="247"/>
      <c r="AG280" s="247"/>
      <c r="AH280" s="247"/>
      <c r="AI280" s="247"/>
      <c r="AJ280" s="247"/>
      <c r="AK280" s="247"/>
      <c r="AL280" s="247"/>
      <c r="AM280" s="247"/>
      <c r="AN280" s="247"/>
      <c r="AO280" s="247"/>
      <c r="AP280" s="247"/>
      <c r="AQ280" s="247"/>
      <c r="AR280" s="247"/>
      <c r="AS280" s="247"/>
      <c r="AT280" s="247"/>
      <c r="AU280" s="247"/>
      <c r="AV280" s="247"/>
      <c r="AW280" s="247"/>
      <c r="AX280" s="247"/>
      <c r="AY280" s="247"/>
      <c r="AZ280" s="247"/>
      <c r="BA280" s="247"/>
      <c r="BB280" s="248"/>
      <c r="BC280" s="224"/>
      <c r="BD280" s="225"/>
      <c r="BE280" s="225"/>
      <c r="BF280" s="226"/>
      <c r="BG280" s="224"/>
      <c r="BH280" s="225"/>
      <c r="BI280" s="225"/>
      <c r="BJ280" s="225"/>
      <c r="BK280" s="226"/>
      <c r="BL280" s="224"/>
      <c r="BM280" s="225"/>
      <c r="BN280" s="225"/>
      <c r="BO280" s="230"/>
      <c r="BP280" s="231"/>
      <c r="BQ280" s="232"/>
      <c r="BR280" s="232"/>
      <c r="BS280" s="230"/>
      <c r="BT280" s="231"/>
      <c r="BU280" s="232"/>
      <c r="BV280" s="232"/>
      <c r="BW280" s="232"/>
      <c r="BX280" s="230"/>
      <c r="BY280" s="231"/>
      <c r="BZ280" s="232"/>
      <c r="CA280" s="232"/>
      <c r="CB280" s="230"/>
      <c r="CC280" s="224"/>
      <c r="CD280" s="225"/>
      <c r="CE280" s="225"/>
      <c r="CF280" s="226"/>
      <c r="CG280" s="224"/>
      <c r="CH280" s="225"/>
      <c r="CI280" s="225"/>
      <c r="CJ280" s="225"/>
      <c r="CK280" s="226"/>
      <c r="CL280" s="224"/>
      <c r="CM280" s="225"/>
      <c r="CN280" s="225"/>
      <c r="CO280" s="226"/>
      <c r="CP280" s="224"/>
      <c r="CQ280" s="225"/>
      <c r="CR280" s="225"/>
      <c r="CS280" s="226"/>
      <c r="CT280" s="224"/>
      <c r="CU280" s="225"/>
      <c r="CV280" s="225"/>
      <c r="CW280" s="225"/>
      <c r="CX280" s="226"/>
      <c r="CY280" s="224"/>
      <c r="CZ280" s="225"/>
      <c r="DA280" s="225"/>
      <c r="DB280" s="226"/>
      <c r="DC280" s="224"/>
      <c r="DD280" s="225"/>
      <c r="DE280" s="225"/>
      <c r="DF280" s="225"/>
      <c r="DG280" s="257"/>
      <c r="DH280" s="225"/>
      <c r="DI280" s="225"/>
      <c r="DJ280" s="225"/>
      <c r="DK280" s="226"/>
      <c r="DL280" s="224"/>
      <c r="DM280" s="225"/>
      <c r="DN280" s="225"/>
      <c r="DO280" s="226"/>
      <c r="DP280" s="224"/>
      <c r="DQ280" s="225"/>
      <c r="DR280" s="225"/>
      <c r="DS280" s="226"/>
      <c r="DT280" s="224"/>
      <c r="DU280" s="225"/>
      <c r="DV280" s="225"/>
      <c r="DW280" s="225"/>
      <c r="DX280" s="226"/>
      <c r="DY280" s="224"/>
      <c r="DZ280" s="225"/>
      <c r="EA280" s="225"/>
      <c r="EB280" s="226"/>
      <c r="EC280" s="224"/>
      <c r="ED280" s="225"/>
      <c r="EE280" s="225"/>
      <c r="EF280" s="226"/>
      <c r="EG280" s="224"/>
      <c r="EH280" s="225"/>
      <c r="EI280" s="225"/>
      <c r="EJ280" s="225"/>
      <c r="EK280" s="226"/>
    </row>
    <row r="281" spans="1:151" s="220" customFormat="1" ht="9" customHeight="1">
      <c r="B281" s="246" t="s">
        <v>63</v>
      </c>
      <c r="C281" s="247"/>
      <c r="D281" s="247"/>
      <c r="E281" s="247"/>
      <c r="F281" s="247"/>
      <c r="G281" s="247"/>
      <c r="H281" s="247"/>
      <c r="I281" s="247"/>
      <c r="J281" s="247"/>
      <c r="K281" s="247"/>
      <c r="L281" s="247"/>
      <c r="M281" s="247"/>
      <c r="N281" s="247"/>
      <c r="O281" s="247"/>
      <c r="P281" s="247"/>
      <c r="Q281" s="247"/>
      <c r="R281" s="247"/>
      <c r="S281" s="247"/>
      <c r="T281" s="247"/>
      <c r="U281" s="247"/>
      <c r="V281" s="247"/>
      <c r="W281" s="247"/>
      <c r="X281" s="247"/>
      <c r="Y281" s="247"/>
      <c r="Z281" s="247"/>
      <c r="AA281" s="247"/>
      <c r="AB281" s="247"/>
      <c r="AC281" s="247"/>
      <c r="AD281" s="247"/>
      <c r="AE281" s="247"/>
      <c r="AF281" s="247"/>
      <c r="AG281" s="247"/>
      <c r="AH281" s="247"/>
      <c r="AI281" s="247"/>
      <c r="AJ281" s="247"/>
      <c r="AK281" s="247"/>
      <c r="AL281" s="247"/>
      <c r="AM281" s="247"/>
      <c r="AN281" s="247"/>
      <c r="AO281" s="247"/>
      <c r="AP281" s="247"/>
      <c r="AQ281" s="247"/>
      <c r="AR281" s="247"/>
      <c r="AS281" s="247"/>
      <c r="AT281" s="247"/>
      <c r="AU281" s="247"/>
      <c r="AV281" s="247"/>
      <c r="AW281" s="247"/>
      <c r="AX281" s="247"/>
      <c r="AY281" s="247"/>
      <c r="AZ281" s="247"/>
      <c r="BA281" s="247"/>
      <c r="BB281" s="248"/>
      <c r="BC281" s="224"/>
      <c r="BD281" s="225"/>
      <c r="BE281" s="225"/>
      <c r="BF281" s="226"/>
      <c r="BG281" s="224"/>
      <c r="BH281" s="225"/>
      <c r="BI281" s="225"/>
      <c r="BJ281" s="225"/>
      <c r="BK281" s="226"/>
      <c r="BL281" s="224"/>
      <c r="BM281" s="225"/>
      <c r="BN281" s="225"/>
      <c r="BO281" s="226"/>
      <c r="BP281" s="224"/>
      <c r="BQ281" s="225"/>
      <c r="BR281" s="225"/>
      <c r="BS281" s="226"/>
      <c r="BT281" s="224"/>
      <c r="BU281" s="225"/>
      <c r="BV281" s="225"/>
      <c r="BW281" s="225"/>
      <c r="BX281" s="226"/>
      <c r="BY281" s="224"/>
      <c r="BZ281" s="270"/>
      <c r="CA281" s="270"/>
      <c r="CB281" s="271"/>
      <c r="CC281" s="269"/>
      <c r="CD281" s="270"/>
      <c r="CE281" s="270"/>
      <c r="CF281" s="226"/>
      <c r="CG281" s="224"/>
      <c r="CH281" s="225"/>
      <c r="CI281" s="225"/>
      <c r="CJ281" s="225"/>
      <c r="CK281" s="226"/>
      <c r="CL281" s="224"/>
      <c r="CM281" s="225"/>
      <c r="CN281" s="225"/>
      <c r="CO281" s="226"/>
      <c r="CP281" s="224"/>
      <c r="CQ281" s="225"/>
      <c r="CR281" s="225"/>
      <c r="CS281" s="226"/>
      <c r="CT281" s="224"/>
      <c r="CU281" s="225"/>
      <c r="CV281" s="225"/>
      <c r="CW281" s="225"/>
      <c r="CX281" s="226"/>
      <c r="CY281" s="224"/>
      <c r="CZ281" s="225"/>
      <c r="DA281" s="225"/>
      <c r="DB281" s="226"/>
      <c r="DC281" s="224"/>
      <c r="DD281" s="225"/>
      <c r="DE281" s="225"/>
      <c r="DF281" s="225"/>
      <c r="DG281" s="257"/>
      <c r="DH281" s="225"/>
      <c r="DI281" s="225"/>
      <c r="DJ281" s="225"/>
      <c r="DK281" s="226"/>
      <c r="DL281" s="224"/>
      <c r="DM281" s="225"/>
      <c r="DN281" s="225"/>
      <c r="DO281" s="226"/>
      <c r="DP281" s="224"/>
      <c r="DQ281" s="225"/>
      <c r="DR281" s="225"/>
      <c r="DS281" s="226"/>
      <c r="DT281" s="224"/>
      <c r="DU281" s="225"/>
      <c r="DV281" s="225"/>
      <c r="DW281" s="225"/>
      <c r="DX281" s="226"/>
      <c r="DY281" s="224"/>
      <c r="DZ281" s="225"/>
      <c r="EA281" s="225"/>
      <c r="EB281" s="226"/>
      <c r="EC281" s="224"/>
      <c r="ED281" s="225"/>
      <c r="EE281" s="225"/>
      <c r="EF281" s="226"/>
      <c r="EG281" s="224"/>
      <c r="EH281" s="225"/>
      <c r="EI281" s="225"/>
      <c r="EJ281" s="225"/>
      <c r="EK281" s="226"/>
    </row>
    <row r="282" spans="1:151" s="283" customFormat="1" ht="9" customHeight="1">
      <c r="B282" s="269" t="s">
        <v>278</v>
      </c>
      <c r="C282" s="270"/>
      <c r="D282" s="270"/>
      <c r="E282" s="270"/>
      <c r="F282" s="270"/>
      <c r="G282" s="270"/>
      <c r="H282" s="270"/>
      <c r="I282" s="270"/>
      <c r="J282" s="270"/>
      <c r="K282" s="270"/>
      <c r="L282" s="270"/>
      <c r="M282" s="270"/>
      <c r="N282" s="270"/>
      <c r="O282" s="270"/>
      <c r="P282" s="270"/>
      <c r="Q282" s="270"/>
      <c r="R282" s="270"/>
      <c r="S282" s="270"/>
      <c r="T282" s="270"/>
      <c r="U282" s="270"/>
      <c r="V282" s="270"/>
      <c r="W282" s="270"/>
      <c r="X282" s="270"/>
      <c r="Y282" s="270"/>
      <c r="Z282" s="270"/>
      <c r="AA282" s="270"/>
      <c r="AB282" s="270"/>
      <c r="AC282" s="270"/>
      <c r="AD282" s="270"/>
      <c r="AE282" s="270"/>
      <c r="AF282" s="270"/>
      <c r="AG282" s="270"/>
      <c r="AH282" s="270"/>
      <c r="AI282" s="270"/>
      <c r="AJ282" s="270"/>
      <c r="AK282" s="270"/>
      <c r="AL282" s="270"/>
      <c r="AM282" s="270"/>
      <c r="AN282" s="270"/>
      <c r="AO282" s="270"/>
      <c r="AP282" s="270"/>
      <c r="AQ282" s="270"/>
      <c r="AR282" s="270"/>
      <c r="AS282" s="270"/>
      <c r="AT282" s="270"/>
      <c r="AU282" s="270"/>
      <c r="AV282" s="270"/>
      <c r="AW282" s="270"/>
      <c r="AX282" s="270"/>
      <c r="AY282" s="270"/>
      <c r="AZ282" s="270"/>
      <c r="BA282" s="270"/>
      <c r="BB282" s="271"/>
      <c r="BC282" s="269"/>
      <c r="BD282" s="270"/>
      <c r="BE282" s="270"/>
      <c r="BF282" s="271"/>
      <c r="BG282" s="269"/>
      <c r="BH282" s="270"/>
      <c r="BI282" s="270"/>
      <c r="BJ282" s="270"/>
      <c r="BK282" s="271"/>
      <c r="BL282" s="269"/>
      <c r="BM282" s="270"/>
      <c r="BN282" s="270"/>
      <c r="BO282" s="271"/>
      <c r="BP282" s="269"/>
      <c r="BQ282" s="270"/>
      <c r="BR282" s="270"/>
      <c r="BS282" s="271"/>
      <c r="BT282" s="269"/>
      <c r="BU282" s="270"/>
      <c r="BV282" s="270"/>
      <c r="BW282" s="270"/>
      <c r="BX282" s="271"/>
      <c r="BY282" s="269"/>
      <c r="BZ282" s="270"/>
      <c r="CA282" s="270"/>
      <c r="CB282" s="321"/>
      <c r="CC282" s="324"/>
      <c r="CD282" s="323"/>
      <c r="CE282" s="323"/>
      <c r="CF282" s="271"/>
      <c r="CG282" s="269"/>
      <c r="CH282" s="270"/>
      <c r="CI282" s="270"/>
      <c r="CJ282" s="270"/>
      <c r="CK282" s="271"/>
      <c r="CL282" s="269"/>
      <c r="CM282" s="270"/>
      <c r="CN282" s="270"/>
      <c r="CO282" s="271"/>
      <c r="CP282" s="269"/>
      <c r="CQ282" s="270"/>
      <c r="CR282" s="270"/>
      <c r="CS282" s="271"/>
      <c r="CT282" s="269"/>
      <c r="CU282" s="270"/>
      <c r="CV282" s="270"/>
      <c r="CW282" s="270"/>
      <c r="CX282" s="271"/>
      <c r="CY282" s="269"/>
      <c r="CZ282" s="270"/>
      <c r="DA282" s="270"/>
      <c r="DB282" s="271"/>
      <c r="DC282" s="269"/>
      <c r="DD282" s="270"/>
      <c r="DE282" s="270"/>
      <c r="DF282" s="270"/>
      <c r="DG282" s="282"/>
      <c r="DH282" s="270"/>
      <c r="DI282" s="270"/>
      <c r="DJ282" s="270"/>
      <c r="DK282" s="271"/>
      <c r="DL282" s="269"/>
      <c r="DM282" s="270"/>
      <c r="DN282" s="270"/>
      <c r="DO282" s="271"/>
      <c r="DP282" s="269"/>
      <c r="DQ282" s="270"/>
      <c r="DR282" s="270"/>
      <c r="DS282" s="271"/>
      <c r="DT282" s="269"/>
      <c r="DU282" s="270"/>
      <c r="DV282" s="270"/>
      <c r="DW282" s="270"/>
      <c r="DX282" s="271"/>
      <c r="DY282" s="269"/>
      <c r="DZ282" s="270"/>
      <c r="EA282" s="270"/>
      <c r="EB282" s="271"/>
      <c r="EC282" s="269"/>
      <c r="ED282" s="270"/>
      <c r="EE282" s="270"/>
      <c r="EF282" s="271"/>
      <c r="EG282" s="269"/>
      <c r="EH282" s="270"/>
      <c r="EI282" s="270"/>
      <c r="EJ282" s="270"/>
      <c r="EK282" s="271"/>
    </row>
    <row r="283" spans="1:151" s="220" customFormat="1" ht="9" customHeight="1">
      <c r="B283" s="246" t="s">
        <v>192</v>
      </c>
      <c r="C283" s="247"/>
      <c r="D283" s="247"/>
      <c r="E283" s="247"/>
      <c r="F283" s="247"/>
      <c r="G283" s="247"/>
      <c r="H283" s="247"/>
      <c r="I283" s="247"/>
      <c r="J283" s="247"/>
      <c r="K283" s="247"/>
      <c r="L283" s="247"/>
      <c r="M283" s="247"/>
      <c r="N283" s="247"/>
      <c r="O283" s="247"/>
      <c r="P283" s="247"/>
      <c r="Q283" s="247"/>
      <c r="R283" s="247"/>
      <c r="S283" s="247"/>
      <c r="T283" s="247"/>
      <c r="U283" s="247"/>
      <c r="V283" s="247"/>
      <c r="W283" s="247"/>
      <c r="X283" s="247"/>
      <c r="Y283" s="247"/>
      <c r="Z283" s="247"/>
      <c r="AA283" s="247"/>
      <c r="AB283" s="247"/>
      <c r="AC283" s="247"/>
      <c r="AD283" s="247"/>
      <c r="AE283" s="247"/>
      <c r="AF283" s="247"/>
      <c r="AG283" s="247"/>
      <c r="AH283" s="247"/>
      <c r="AI283" s="247"/>
      <c r="AJ283" s="247"/>
      <c r="AK283" s="247"/>
      <c r="AL283" s="247"/>
      <c r="AM283" s="247"/>
      <c r="AN283" s="247"/>
      <c r="AO283" s="247"/>
      <c r="AP283" s="247"/>
      <c r="AQ283" s="247"/>
      <c r="AR283" s="247"/>
      <c r="AS283" s="247"/>
      <c r="AT283" s="247"/>
      <c r="AU283" s="247"/>
      <c r="AV283" s="247"/>
      <c r="AW283" s="247"/>
      <c r="AX283" s="247"/>
      <c r="AY283" s="247"/>
      <c r="AZ283" s="247"/>
      <c r="BA283" s="247"/>
      <c r="BB283" s="248"/>
      <c r="BC283" s="224"/>
      <c r="BD283" s="225"/>
      <c r="BE283" s="225"/>
      <c r="BF283" s="226"/>
      <c r="BG283" s="224"/>
      <c r="BH283" s="225"/>
      <c r="BI283" s="225"/>
      <c r="BJ283" s="225"/>
      <c r="BK283" s="226"/>
      <c r="BL283" s="224"/>
      <c r="BM283" s="225"/>
      <c r="BN283" s="225"/>
      <c r="BO283" s="226"/>
      <c r="BP283" s="224"/>
      <c r="BQ283" s="225"/>
      <c r="BR283" s="225"/>
      <c r="BS283" s="226"/>
      <c r="BT283" s="224"/>
      <c r="BU283" s="225"/>
      <c r="BV283" s="225"/>
      <c r="BW283" s="225"/>
      <c r="BX283" s="226"/>
      <c r="BY283" s="224"/>
      <c r="BZ283" s="225"/>
      <c r="CA283" s="225"/>
      <c r="CB283" s="226"/>
      <c r="CC283" s="269"/>
      <c r="CD283" s="225"/>
      <c r="CE283" s="225"/>
      <c r="CF283" s="240"/>
      <c r="CG283" s="224" t="s">
        <v>226</v>
      </c>
      <c r="CH283" s="225"/>
      <c r="CI283" s="225"/>
      <c r="CJ283" s="225"/>
      <c r="CK283" s="226"/>
      <c r="CL283" s="224"/>
      <c r="CM283" s="225"/>
      <c r="CN283" s="225"/>
      <c r="CO283" s="226"/>
      <c r="CP283" s="224"/>
      <c r="CQ283" s="225"/>
      <c r="CR283" s="225"/>
      <c r="CS283" s="226"/>
      <c r="CT283" s="224"/>
      <c r="CU283" s="225"/>
      <c r="CV283" s="225"/>
      <c r="CW283" s="225"/>
      <c r="CX283" s="226"/>
      <c r="CY283" s="224"/>
      <c r="CZ283" s="225"/>
      <c r="DA283" s="225"/>
      <c r="DB283" s="226"/>
      <c r="DC283" s="224"/>
      <c r="DD283" s="225"/>
      <c r="DE283" s="225"/>
      <c r="DF283" s="225"/>
      <c r="DG283" s="257"/>
      <c r="DH283" s="225"/>
      <c r="DI283" s="225"/>
      <c r="DJ283" s="225"/>
      <c r="DK283" s="226"/>
      <c r="DL283" s="224"/>
      <c r="DM283" s="225"/>
      <c r="DN283" s="225"/>
      <c r="DO283" s="226"/>
      <c r="DP283" s="224"/>
      <c r="DQ283" s="225"/>
      <c r="DR283" s="225"/>
      <c r="DS283" s="226"/>
      <c r="DT283" s="224"/>
      <c r="DU283" s="225"/>
      <c r="DV283" s="225"/>
      <c r="DW283" s="225"/>
      <c r="DX283" s="226"/>
      <c r="DY283" s="224"/>
      <c r="DZ283" s="225"/>
      <c r="EA283" s="225"/>
      <c r="EB283" s="226"/>
      <c r="EC283" s="224"/>
      <c r="ED283" s="225"/>
      <c r="EE283" s="225"/>
      <c r="EF283" s="226"/>
      <c r="EG283" s="224"/>
      <c r="EH283" s="225"/>
      <c r="EI283" s="225"/>
      <c r="EJ283" s="225"/>
      <c r="EK283" s="226"/>
    </row>
    <row r="284" spans="1:151" s="220" customFormat="1" ht="9" customHeight="1">
      <c r="B284" s="246" t="s">
        <v>190</v>
      </c>
      <c r="C284" s="247"/>
      <c r="D284" s="247"/>
      <c r="E284" s="247"/>
      <c r="F284" s="247"/>
      <c r="G284" s="247"/>
      <c r="H284" s="247"/>
      <c r="I284" s="247"/>
      <c r="J284" s="247"/>
      <c r="K284" s="247"/>
      <c r="L284" s="247"/>
      <c r="M284" s="247"/>
      <c r="N284" s="247"/>
      <c r="O284" s="247"/>
      <c r="P284" s="247"/>
      <c r="Q284" s="247"/>
      <c r="R284" s="247"/>
      <c r="S284" s="247"/>
      <c r="T284" s="247"/>
      <c r="U284" s="247"/>
      <c r="V284" s="247"/>
      <c r="W284" s="247"/>
      <c r="X284" s="247"/>
      <c r="Y284" s="247"/>
      <c r="Z284" s="247"/>
      <c r="AA284" s="247"/>
      <c r="AB284" s="247"/>
      <c r="AC284" s="247"/>
      <c r="AD284" s="247"/>
      <c r="AE284" s="247"/>
      <c r="AF284" s="247"/>
      <c r="AG284" s="247"/>
      <c r="AH284" s="247"/>
      <c r="AI284" s="247"/>
      <c r="AJ284" s="247"/>
      <c r="AK284" s="247"/>
      <c r="AL284" s="247"/>
      <c r="AM284" s="247"/>
      <c r="AN284" s="247"/>
      <c r="AO284" s="247"/>
      <c r="AP284" s="247"/>
      <c r="AQ284" s="247"/>
      <c r="AR284" s="247"/>
      <c r="AS284" s="247"/>
      <c r="AT284" s="247"/>
      <c r="AU284" s="247"/>
      <c r="AV284" s="247"/>
      <c r="AW284" s="247"/>
      <c r="AX284" s="247"/>
      <c r="AY284" s="247"/>
      <c r="AZ284" s="247"/>
      <c r="BA284" s="247"/>
      <c r="BB284" s="248"/>
      <c r="BC284" s="224"/>
      <c r="BD284" s="225"/>
      <c r="BE284" s="225"/>
      <c r="BF284" s="226"/>
      <c r="BG284" s="224"/>
      <c r="BH284" s="225"/>
      <c r="BI284" s="225"/>
      <c r="BJ284" s="225"/>
      <c r="BK284" s="226"/>
      <c r="BL284" s="224"/>
      <c r="BM284" s="225"/>
      <c r="BN284" s="225"/>
      <c r="BO284" s="226"/>
      <c r="BP284" s="224"/>
      <c r="BQ284" s="225"/>
      <c r="BR284" s="225"/>
      <c r="BS284" s="226"/>
      <c r="BT284" s="224"/>
      <c r="BU284" s="225"/>
      <c r="BV284" s="225"/>
      <c r="BW284" s="225"/>
      <c r="BX284" s="226"/>
      <c r="BY284" s="224"/>
      <c r="BZ284" s="225"/>
      <c r="CA284" s="225"/>
      <c r="CB284" s="226"/>
      <c r="CC284" s="269"/>
      <c r="CD284" s="270"/>
      <c r="CE284" s="270"/>
      <c r="CF284" s="241"/>
      <c r="CG284" s="239"/>
      <c r="CH284" s="225"/>
      <c r="CI284" s="225"/>
      <c r="CJ284" s="225"/>
      <c r="CK284" s="226"/>
      <c r="CL284" s="224"/>
      <c r="CM284" s="225"/>
      <c r="CN284" s="225"/>
      <c r="CO284" s="226"/>
      <c r="CP284" s="224"/>
      <c r="CQ284" s="225"/>
      <c r="CR284" s="225"/>
      <c r="CS284" s="226"/>
      <c r="CT284" s="224"/>
      <c r="CU284" s="225"/>
      <c r="CV284" s="225"/>
      <c r="CW284" s="225"/>
      <c r="CX284" s="226"/>
      <c r="CY284" s="224"/>
      <c r="CZ284" s="225"/>
      <c r="DA284" s="225"/>
      <c r="DB284" s="226"/>
      <c r="DC284" s="224"/>
      <c r="DD284" s="225"/>
      <c r="DE284" s="225"/>
      <c r="DF284" s="225"/>
      <c r="DG284" s="257"/>
      <c r="DH284" s="225"/>
      <c r="DI284" s="225"/>
      <c r="DJ284" s="225"/>
      <c r="DK284" s="226"/>
      <c r="DL284" s="224"/>
      <c r="DM284" s="225"/>
      <c r="DN284" s="225"/>
      <c r="DO284" s="226"/>
      <c r="DP284" s="224"/>
      <c r="DQ284" s="225"/>
      <c r="DR284" s="225"/>
      <c r="DS284" s="226"/>
      <c r="DT284" s="224"/>
      <c r="DU284" s="225"/>
      <c r="DV284" s="225"/>
      <c r="DW284" s="225"/>
      <c r="DX284" s="226"/>
      <c r="DY284" s="224"/>
      <c r="DZ284" s="225"/>
      <c r="EA284" s="225"/>
      <c r="EB284" s="226"/>
      <c r="EC284" s="224"/>
      <c r="ED284" s="225"/>
      <c r="EE284" s="225"/>
      <c r="EF284" s="226"/>
      <c r="EG284" s="224"/>
      <c r="EH284" s="225"/>
      <c r="EI284" s="225"/>
      <c r="EJ284" s="225"/>
      <c r="EK284" s="226"/>
    </row>
    <row r="285" spans="1:151" s="220" customFormat="1" ht="9" customHeight="1">
      <c r="B285" s="246" t="s">
        <v>191</v>
      </c>
      <c r="C285" s="247"/>
      <c r="D285" s="247"/>
      <c r="E285" s="247"/>
      <c r="F285" s="247"/>
      <c r="G285" s="247"/>
      <c r="H285" s="247"/>
      <c r="I285" s="247"/>
      <c r="J285" s="247"/>
      <c r="K285" s="247"/>
      <c r="L285" s="247"/>
      <c r="M285" s="247"/>
      <c r="N285" s="247"/>
      <c r="O285" s="247"/>
      <c r="P285" s="247"/>
      <c r="Q285" s="247"/>
      <c r="R285" s="247"/>
      <c r="S285" s="247"/>
      <c r="T285" s="247"/>
      <c r="U285" s="247"/>
      <c r="V285" s="247"/>
      <c r="W285" s="247"/>
      <c r="X285" s="247"/>
      <c r="Y285" s="247"/>
      <c r="Z285" s="247"/>
      <c r="AA285" s="247"/>
      <c r="AB285" s="247"/>
      <c r="AC285" s="247"/>
      <c r="AD285" s="247"/>
      <c r="AE285" s="247"/>
      <c r="AF285" s="247"/>
      <c r="AG285" s="247"/>
      <c r="AH285" s="247"/>
      <c r="AI285" s="247"/>
      <c r="AJ285" s="247"/>
      <c r="AK285" s="247"/>
      <c r="AL285" s="247"/>
      <c r="AM285" s="247"/>
      <c r="AN285" s="247"/>
      <c r="AO285" s="247"/>
      <c r="AP285" s="247"/>
      <c r="AQ285" s="247"/>
      <c r="AR285" s="247"/>
      <c r="AS285" s="247"/>
      <c r="AT285" s="247"/>
      <c r="AU285" s="247"/>
      <c r="AV285" s="247"/>
      <c r="AW285" s="247"/>
      <c r="AX285" s="247"/>
      <c r="AY285" s="247"/>
      <c r="AZ285" s="247"/>
      <c r="BA285" s="247"/>
      <c r="BB285" s="248"/>
      <c r="BC285" s="224"/>
      <c r="BD285" s="225"/>
      <c r="BE285" s="225"/>
      <c r="BF285" s="226"/>
      <c r="BG285" s="224"/>
      <c r="BH285" s="225"/>
      <c r="BI285" s="225"/>
      <c r="BJ285" s="225"/>
      <c r="BK285" s="226"/>
      <c r="BL285" s="224"/>
      <c r="BM285" s="225"/>
      <c r="BN285" s="225"/>
      <c r="BO285" s="226"/>
      <c r="BP285" s="224"/>
      <c r="BQ285" s="225"/>
      <c r="BR285" s="225"/>
      <c r="BS285" s="226"/>
      <c r="BT285" s="224"/>
      <c r="BU285" s="225"/>
      <c r="BV285" s="225"/>
      <c r="BW285" s="225"/>
      <c r="BX285" s="226"/>
      <c r="BY285" s="224"/>
      <c r="BZ285" s="225"/>
      <c r="CA285" s="225"/>
      <c r="CB285" s="226"/>
      <c r="CC285" s="269"/>
      <c r="CD285" s="270"/>
      <c r="CE285" s="270"/>
      <c r="CF285" s="237"/>
      <c r="CG285" s="238"/>
      <c r="CH285" s="236"/>
      <c r="CI285" s="236"/>
      <c r="CJ285" s="236"/>
      <c r="CK285" s="237"/>
      <c r="CL285" s="238"/>
      <c r="CM285" s="225"/>
      <c r="CN285" s="225"/>
      <c r="CO285" s="226"/>
      <c r="CP285" s="224"/>
      <c r="CQ285" s="225"/>
      <c r="CR285" s="225"/>
      <c r="CS285" s="226"/>
      <c r="CT285" s="224"/>
      <c r="CU285" s="225"/>
      <c r="CV285" s="225"/>
      <c r="CW285" s="225"/>
      <c r="CX285" s="226"/>
      <c r="CY285" s="224"/>
      <c r="CZ285" s="225"/>
      <c r="DA285" s="225"/>
      <c r="DB285" s="226"/>
      <c r="DC285" s="224"/>
      <c r="DD285" s="225"/>
      <c r="DE285" s="225"/>
      <c r="DF285" s="225"/>
      <c r="DG285" s="257"/>
      <c r="DH285" s="225"/>
      <c r="DI285" s="225"/>
      <c r="DJ285" s="225"/>
      <c r="DK285" s="226"/>
      <c r="DL285" s="224"/>
      <c r="DM285" s="225"/>
      <c r="DN285" s="225"/>
      <c r="DO285" s="226"/>
      <c r="DP285" s="224"/>
      <c r="DQ285" s="225"/>
      <c r="DR285" s="225"/>
      <c r="DS285" s="226"/>
      <c r="DT285" s="224"/>
      <c r="DU285" s="225"/>
      <c r="DV285" s="225"/>
      <c r="DW285" s="225"/>
      <c r="DX285" s="226"/>
      <c r="DY285" s="224"/>
      <c r="DZ285" s="225"/>
      <c r="EA285" s="225"/>
      <c r="EB285" s="226"/>
      <c r="EC285" s="224"/>
      <c r="ED285" s="225"/>
      <c r="EE285" s="225"/>
      <c r="EF285" s="226"/>
      <c r="EG285" s="224"/>
      <c r="EH285" s="225"/>
      <c r="EI285" s="225"/>
      <c r="EJ285" s="225"/>
      <c r="EK285" s="226"/>
      <c r="EU285" s="244"/>
    </row>
    <row r="286" spans="1:151">
      <c r="A286"/>
      <c r="B286" s="249" t="s">
        <v>201</v>
      </c>
      <c r="C286" s="265"/>
      <c r="D286" s="265"/>
      <c r="E286" s="265"/>
      <c r="F286" s="265"/>
      <c r="G286" s="265"/>
      <c r="H286" s="265"/>
      <c r="I286" s="265"/>
      <c r="J286" s="265"/>
      <c r="K286" s="265"/>
      <c r="L286" s="265"/>
      <c r="M286" s="265"/>
      <c r="N286" s="265"/>
      <c r="O286" s="265"/>
      <c r="P286" s="265"/>
      <c r="Q286" s="265"/>
      <c r="R286" s="265"/>
      <c r="S286" s="265"/>
      <c r="T286" s="265"/>
      <c r="U286" s="265"/>
      <c r="V286" s="265"/>
      <c r="W286" s="265"/>
      <c r="X286" s="265"/>
      <c r="Y286" s="265"/>
      <c r="Z286" s="265"/>
      <c r="AA286" s="265"/>
      <c r="AB286" s="265"/>
      <c r="AC286" s="265"/>
      <c r="AD286" s="265"/>
      <c r="AE286" s="265"/>
      <c r="AF286" s="265"/>
      <c r="AG286" s="265"/>
      <c r="AH286" s="265"/>
      <c r="AI286" s="265"/>
      <c r="AJ286" s="265"/>
      <c r="AK286" s="265"/>
      <c r="AL286" s="265"/>
      <c r="AM286" s="265"/>
      <c r="AN286" s="265"/>
      <c r="AO286" s="265"/>
      <c r="AP286" s="265"/>
      <c r="AQ286" s="265"/>
      <c r="AR286" s="265"/>
      <c r="AS286" s="265"/>
      <c r="AT286" s="265"/>
      <c r="AU286" s="265"/>
      <c r="AV286" s="265"/>
      <c r="AW286" s="265"/>
      <c r="AX286" s="265"/>
      <c r="AY286" s="265"/>
      <c r="AZ286" s="265"/>
      <c r="BA286" s="265"/>
      <c r="BB286" s="251" t="s">
        <v>224</v>
      </c>
      <c r="BC286" s="266"/>
      <c r="BD286" s="265"/>
      <c r="BE286" s="265"/>
      <c r="BF286" s="265"/>
      <c r="BG286" s="265"/>
      <c r="BH286" s="265"/>
      <c r="BI286" s="265"/>
      <c r="BJ286" s="265"/>
      <c r="BK286" s="265"/>
      <c r="BL286" s="265"/>
      <c r="BM286" s="265"/>
      <c r="BN286" s="265"/>
      <c r="BO286" s="265"/>
      <c r="BP286" s="265"/>
      <c r="BQ286" s="265"/>
      <c r="BR286" s="265"/>
      <c r="BS286" s="265"/>
      <c r="BT286" s="265"/>
      <c r="BU286" s="265"/>
      <c r="BV286" s="265"/>
      <c r="BW286" s="265"/>
      <c r="BX286" s="265"/>
      <c r="BY286" s="265"/>
      <c r="BZ286" s="265"/>
      <c r="CA286" s="265"/>
      <c r="CB286" s="265"/>
      <c r="CC286" s="265"/>
      <c r="CD286" s="265"/>
      <c r="CE286" s="265"/>
      <c r="CF286" s="265"/>
      <c r="CG286" s="265"/>
      <c r="CH286" s="265"/>
      <c r="CI286" s="265"/>
      <c r="CJ286" s="265"/>
      <c r="CK286" s="265"/>
      <c r="CL286" s="265"/>
      <c r="CM286" s="265"/>
      <c r="CN286" s="265"/>
      <c r="CO286" s="265"/>
      <c r="CP286" s="265"/>
      <c r="CQ286" s="265"/>
      <c r="CR286" s="265"/>
      <c r="CS286" s="265"/>
      <c r="CT286" s="265"/>
      <c r="CU286" s="265"/>
      <c r="CV286" s="265"/>
      <c r="CW286" s="265"/>
      <c r="CX286" s="265"/>
      <c r="CY286" s="265"/>
      <c r="CZ286" s="265"/>
      <c r="DA286" s="265"/>
      <c r="DB286" s="265"/>
      <c r="DC286" s="265"/>
      <c r="DD286" s="265"/>
      <c r="DE286" s="265"/>
      <c r="DF286" s="265"/>
      <c r="DG286" s="267"/>
      <c r="DH286" s="265"/>
      <c r="DI286" s="265"/>
      <c r="DJ286" s="265"/>
      <c r="DK286" s="265"/>
      <c r="DL286" s="265"/>
      <c r="DM286" s="265"/>
      <c r="DN286" s="265"/>
      <c r="DO286" s="265"/>
      <c r="DP286" s="265"/>
      <c r="DQ286" s="265"/>
      <c r="DR286" s="265"/>
      <c r="DS286" s="265"/>
      <c r="DT286" s="265"/>
      <c r="DU286" s="265"/>
      <c r="DV286" s="265"/>
      <c r="DW286" s="265"/>
      <c r="DX286" s="265"/>
      <c r="DY286" s="265"/>
      <c r="DZ286" s="265"/>
      <c r="EA286" s="265"/>
      <c r="EB286" s="265"/>
      <c r="EC286" s="265"/>
      <c r="ED286" s="265"/>
      <c r="EE286" s="265"/>
      <c r="EF286" s="265"/>
      <c r="EG286" s="265"/>
      <c r="EH286" s="265"/>
      <c r="EI286" s="265"/>
      <c r="EJ286" s="265"/>
      <c r="EK286" s="268"/>
    </row>
    <row r="287" spans="1:151" s="220" customFormat="1" ht="9" customHeight="1">
      <c r="B287" s="246" t="s">
        <v>220</v>
      </c>
      <c r="C287" s="247"/>
      <c r="D287" s="247"/>
      <c r="E287" s="247"/>
      <c r="F287" s="247"/>
      <c r="G287" s="247"/>
      <c r="H287" s="247"/>
      <c r="I287" s="247"/>
      <c r="J287" s="247"/>
      <c r="K287" s="247"/>
      <c r="L287" s="247"/>
      <c r="M287" s="247"/>
      <c r="N287" s="247"/>
      <c r="O287" s="247"/>
      <c r="P287" s="247"/>
      <c r="Q287" s="247"/>
      <c r="R287" s="247"/>
      <c r="S287" s="247"/>
      <c r="T287" s="247"/>
      <c r="U287" s="247"/>
      <c r="V287" s="247"/>
      <c r="W287" s="247"/>
      <c r="X287" s="247"/>
      <c r="Y287" s="247"/>
      <c r="Z287" s="247"/>
      <c r="AA287" s="247"/>
      <c r="AB287" s="247"/>
      <c r="AC287" s="247"/>
      <c r="AD287" s="247"/>
      <c r="AE287" s="247"/>
      <c r="AF287" s="247"/>
      <c r="AG287" s="247"/>
      <c r="AH287" s="247"/>
      <c r="AI287" s="247"/>
      <c r="AJ287" s="247"/>
      <c r="AK287" s="247"/>
      <c r="AL287" s="247"/>
      <c r="AM287" s="247"/>
      <c r="AN287" s="247"/>
      <c r="AO287" s="247"/>
      <c r="AP287" s="247"/>
      <c r="AQ287" s="247"/>
      <c r="AR287" s="247"/>
      <c r="AS287" s="247"/>
      <c r="AT287" s="247"/>
      <c r="AU287" s="247"/>
      <c r="AV287" s="247"/>
      <c r="AW287" s="247"/>
      <c r="AX287" s="247"/>
      <c r="AY287" s="247"/>
      <c r="AZ287" s="247"/>
      <c r="BA287" s="247"/>
      <c r="BB287" s="248"/>
      <c r="BC287" s="224"/>
      <c r="BD287" s="225"/>
      <c r="BE287" s="225"/>
      <c r="BF287" s="226"/>
      <c r="BG287" s="224"/>
      <c r="BH287" s="225"/>
      <c r="BI287" s="225"/>
      <c r="BJ287" s="225"/>
      <c r="BK287" s="226"/>
      <c r="BL287" s="224"/>
      <c r="BM287" s="225"/>
      <c r="BN287" s="225"/>
      <c r="BO287" s="226"/>
      <c r="BP287" s="224"/>
      <c r="BQ287" s="270"/>
      <c r="BR287" s="270"/>
      <c r="BS287" s="271"/>
      <c r="BT287" s="269"/>
      <c r="BU287" s="270" t="s">
        <v>227</v>
      </c>
      <c r="BV287" s="270"/>
      <c r="BW287" s="270"/>
      <c r="BX287" s="271"/>
      <c r="BY287" s="269"/>
      <c r="BZ287" s="270"/>
      <c r="CA287" s="270"/>
      <c r="CB287" s="271"/>
      <c r="CC287" s="224"/>
      <c r="CD287" s="225"/>
      <c r="CE287" s="225"/>
      <c r="CF287" s="226"/>
      <c r="CG287" s="225"/>
      <c r="CH287" s="225"/>
      <c r="CI287" s="225"/>
      <c r="CJ287" s="225"/>
      <c r="CK287" s="226"/>
      <c r="CL287" s="225"/>
      <c r="CM287" s="225"/>
      <c r="CN287" s="225"/>
      <c r="CO287" s="226"/>
      <c r="CP287" s="224"/>
      <c r="CQ287" s="225"/>
      <c r="CR287" s="225"/>
      <c r="CS287" s="226"/>
      <c r="CT287" s="224"/>
      <c r="CU287" s="225"/>
      <c r="CV287" s="225"/>
      <c r="CW287" s="225"/>
      <c r="CX287" s="226"/>
      <c r="CY287" s="224"/>
      <c r="CZ287" s="225"/>
      <c r="DA287" s="225"/>
      <c r="DB287" s="226"/>
      <c r="DC287" s="224"/>
      <c r="DD287" s="225"/>
      <c r="DE287" s="225"/>
      <c r="DF287" s="225"/>
      <c r="DG287" s="257"/>
      <c r="DH287" s="225"/>
      <c r="DI287" s="225"/>
      <c r="DJ287" s="225"/>
      <c r="DK287" s="226"/>
      <c r="DL287" s="224"/>
      <c r="DM287" s="225"/>
      <c r="DN287" s="225"/>
      <c r="DO287" s="226"/>
      <c r="DP287" s="224"/>
      <c r="DQ287" s="225"/>
      <c r="DR287" s="225"/>
      <c r="DS287" s="226"/>
      <c r="DT287" s="224"/>
      <c r="DU287" s="225"/>
      <c r="DV287" s="225"/>
      <c r="DW287" s="225"/>
      <c r="DX287" s="226"/>
      <c r="DY287" s="224"/>
      <c r="DZ287" s="225"/>
      <c r="EA287" s="225"/>
      <c r="EB287" s="226"/>
      <c r="EC287" s="224"/>
      <c r="ED287" s="225"/>
      <c r="EE287" s="225"/>
      <c r="EF287" s="226"/>
      <c r="EG287" s="224"/>
      <c r="EH287" s="225"/>
      <c r="EI287" s="225"/>
      <c r="EJ287" s="225"/>
      <c r="EK287" s="226"/>
    </row>
    <row r="288" spans="1:151" s="220" customFormat="1" ht="9" customHeight="1">
      <c r="B288" s="246" t="s">
        <v>53</v>
      </c>
      <c r="C288" s="247"/>
      <c r="D288" s="247"/>
      <c r="E288" s="247"/>
      <c r="F288" s="247"/>
      <c r="G288" s="247"/>
      <c r="H288" s="247"/>
      <c r="I288" s="247"/>
      <c r="J288" s="247"/>
      <c r="K288" s="247"/>
      <c r="L288" s="247"/>
      <c r="M288" s="247"/>
      <c r="N288" s="247"/>
      <c r="O288" s="247"/>
      <c r="P288" s="247"/>
      <c r="Q288" s="247"/>
      <c r="R288" s="247"/>
      <c r="S288" s="247"/>
      <c r="T288" s="247"/>
      <c r="U288" s="247"/>
      <c r="V288" s="247"/>
      <c r="W288" s="247"/>
      <c r="X288" s="247"/>
      <c r="Y288" s="247"/>
      <c r="Z288" s="247"/>
      <c r="AA288" s="247"/>
      <c r="AB288" s="247"/>
      <c r="AC288" s="247"/>
      <c r="AD288" s="247"/>
      <c r="AE288" s="247"/>
      <c r="AF288" s="247"/>
      <c r="AG288" s="247"/>
      <c r="AH288" s="247"/>
      <c r="AI288" s="247"/>
      <c r="AJ288" s="247"/>
      <c r="AK288" s="247"/>
      <c r="AL288" s="247"/>
      <c r="AM288" s="247"/>
      <c r="AN288" s="247"/>
      <c r="AO288" s="247"/>
      <c r="AP288" s="247"/>
      <c r="AQ288" s="247"/>
      <c r="AR288" s="247"/>
      <c r="AS288" s="247"/>
      <c r="AT288" s="247"/>
      <c r="AU288" s="247"/>
      <c r="AV288" s="247"/>
      <c r="AW288" s="247"/>
      <c r="AX288" s="247"/>
      <c r="AY288" s="247"/>
      <c r="AZ288" s="247"/>
      <c r="BA288" s="247"/>
      <c r="BB288" s="248"/>
      <c r="BC288" s="224"/>
      <c r="BD288" s="225"/>
      <c r="BE288" s="225"/>
      <c r="BF288" s="226"/>
      <c r="BG288" s="224"/>
      <c r="BH288" s="225"/>
      <c r="BI288" s="225"/>
      <c r="BJ288" s="225"/>
      <c r="BK288" s="226"/>
      <c r="BL288" s="224"/>
      <c r="BM288" s="225"/>
      <c r="BN288" s="225"/>
      <c r="BO288" s="226"/>
      <c r="BP288" s="224"/>
      <c r="BQ288" s="270"/>
      <c r="BR288" s="270"/>
      <c r="BS288" s="271"/>
      <c r="BT288" s="269"/>
      <c r="BU288" s="270" t="s">
        <v>227</v>
      </c>
      <c r="BV288" s="270"/>
      <c r="BW288" s="270"/>
      <c r="BX288" s="271"/>
      <c r="BY288" s="269"/>
      <c r="BZ288" s="270"/>
      <c r="CA288" s="270"/>
      <c r="CB288" s="271"/>
      <c r="CC288" s="225"/>
      <c r="CD288" s="225"/>
      <c r="CE288" s="225"/>
      <c r="CF288" s="226"/>
      <c r="CG288" s="225"/>
      <c r="CH288" s="225"/>
      <c r="CI288" s="225"/>
      <c r="CJ288" s="225"/>
      <c r="CK288" s="226"/>
      <c r="CL288" s="225"/>
      <c r="CM288" s="225"/>
      <c r="CN288" s="225"/>
      <c r="CO288" s="226"/>
      <c r="CP288" s="224"/>
      <c r="CQ288" s="225"/>
      <c r="CR288" s="225"/>
      <c r="CS288" s="226"/>
      <c r="CT288" s="224"/>
      <c r="CU288" s="225"/>
      <c r="CV288" s="225"/>
      <c r="CW288" s="225"/>
      <c r="CX288" s="226"/>
      <c r="CY288" s="224"/>
      <c r="CZ288" s="225"/>
      <c r="DA288" s="225"/>
      <c r="DB288" s="226"/>
      <c r="DC288" s="224"/>
      <c r="DD288" s="225"/>
      <c r="DE288" s="225"/>
      <c r="DF288" s="225"/>
      <c r="DG288" s="257"/>
      <c r="DH288" s="225"/>
      <c r="DI288" s="225"/>
      <c r="DJ288" s="225"/>
      <c r="DK288" s="226"/>
      <c r="DL288" s="224"/>
      <c r="DM288" s="225"/>
      <c r="DN288" s="225"/>
      <c r="DO288" s="226"/>
      <c r="DP288" s="224"/>
      <c r="DQ288" s="225"/>
      <c r="DR288" s="225"/>
      <c r="DS288" s="226"/>
      <c r="DT288" s="224"/>
      <c r="DU288" s="225"/>
      <c r="DV288" s="225"/>
      <c r="DW288" s="225"/>
      <c r="DX288" s="226"/>
      <c r="DY288" s="224"/>
      <c r="DZ288" s="225"/>
      <c r="EA288" s="225"/>
      <c r="EB288" s="226"/>
      <c r="EC288" s="224"/>
      <c r="ED288" s="225"/>
      <c r="EE288" s="225"/>
      <c r="EF288" s="226"/>
      <c r="EG288" s="224"/>
      <c r="EH288" s="225"/>
      <c r="EI288" s="225"/>
      <c r="EJ288" s="225"/>
      <c r="EK288" s="226"/>
    </row>
    <row r="289" spans="1:141" s="220" customFormat="1" ht="9" customHeight="1">
      <c r="B289" s="246" t="s">
        <v>196</v>
      </c>
      <c r="C289" s="247"/>
      <c r="D289" s="247"/>
      <c r="E289" s="247"/>
      <c r="F289" s="247"/>
      <c r="G289" s="247"/>
      <c r="H289" s="247"/>
      <c r="I289" s="247"/>
      <c r="J289" s="247"/>
      <c r="K289" s="247"/>
      <c r="L289" s="247"/>
      <c r="M289" s="247"/>
      <c r="N289" s="247"/>
      <c r="O289" s="247"/>
      <c r="P289" s="247"/>
      <c r="Q289" s="247"/>
      <c r="R289" s="247"/>
      <c r="S289" s="247"/>
      <c r="T289" s="247"/>
      <c r="U289" s="247"/>
      <c r="V289" s="247"/>
      <c r="W289" s="247"/>
      <c r="X289" s="247"/>
      <c r="Y289" s="247"/>
      <c r="Z289" s="247"/>
      <c r="AA289" s="247"/>
      <c r="AB289" s="247"/>
      <c r="AC289" s="247"/>
      <c r="AD289" s="247"/>
      <c r="AE289" s="247"/>
      <c r="AF289" s="247"/>
      <c r="AG289" s="247"/>
      <c r="AH289" s="247"/>
      <c r="AI289" s="247"/>
      <c r="AJ289" s="247"/>
      <c r="AK289" s="247"/>
      <c r="AL289" s="247"/>
      <c r="AM289" s="247"/>
      <c r="AN289" s="247"/>
      <c r="AO289" s="247"/>
      <c r="AP289" s="247"/>
      <c r="AQ289" s="247"/>
      <c r="AR289" s="247"/>
      <c r="AS289" s="247"/>
      <c r="AT289" s="247"/>
      <c r="AU289" s="247"/>
      <c r="AV289" s="247"/>
      <c r="AW289" s="247"/>
      <c r="AX289" s="247"/>
      <c r="AY289" s="247"/>
      <c r="AZ289" s="247"/>
      <c r="BA289" s="247"/>
      <c r="BB289" s="248"/>
      <c r="BC289" s="224"/>
      <c r="BD289" s="225"/>
      <c r="BE289" s="225"/>
      <c r="BF289" s="226"/>
      <c r="BG289" s="224"/>
      <c r="BH289" s="225"/>
      <c r="BI289" s="225"/>
      <c r="BJ289" s="225"/>
      <c r="BK289" s="226"/>
      <c r="BL289" s="224"/>
      <c r="BM289" s="225"/>
      <c r="BN289" s="225"/>
      <c r="BO289" s="226"/>
      <c r="BP289" s="224"/>
      <c r="BQ289" s="225"/>
      <c r="BR289" s="225"/>
      <c r="BS289" s="226"/>
      <c r="BT289" s="224"/>
      <c r="BU289" s="225"/>
      <c r="BV289" s="225"/>
      <c r="BW289" s="225"/>
      <c r="BX289" s="226"/>
      <c r="BY289" s="269"/>
      <c r="BZ289" s="270"/>
      <c r="CA289" s="270"/>
      <c r="CB289" s="271"/>
      <c r="CC289" s="269"/>
      <c r="CD289" s="232"/>
      <c r="CE289" s="232"/>
      <c r="CF289" s="230"/>
      <c r="CG289" s="231"/>
      <c r="CH289" s="232"/>
      <c r="CI289" s="232"/>
      <c r="CJ289" s="232"/>
      <c r="CK289" s="230"/>
      <c r="CL289" s="269"/>
      <c r="CM289" s="225"/>
      <c r="CN289" s="225"/>
      <c r="CO289" s="226"/>
      <c r="CP289" s="224"/>
      <c r="CQ289" s="225"/>
      <c r="CR289" s="225"/>
      <c r="CS289" s="226"/>
      <c r="CT289" s="224"/>
      <c r="CU289" s="225"/>
      <c r="CV289" s="225"/>
      <c r="CW289" s="225"/>
      <c r="CX289" s="226"/>
      <c r="CY289" s="224"/>
      <c r="CZ289" s="225"/>
      <c r="DA289" s="225"/>
      <c r="DB289" s="226"/>
      <c r="DC289" s="224"/>
      <c r="DD289" s="225"/>
      <c r="DE289" s="225"/>
      <c r="DF289" s="225"/>
      <c r="DG289" s="257"/>
      <c r="DH289" s="225"/>
      <c r="DI289" s="225"/>
      <c r="DJ289" s="225"/>
      <c r="DK289" s="226"/>
      <c r="DL289" s="224"/>
      <c r="DM289" s="225"/>
      <c r="DN289" s="225"/>
      <c r="DO289" s="226"/>
      <c r="DP289" s="224"/>
      <c r="DQ289" s="225"/>
      <c r="DR289" s="225"/>
      <c r="DS289" s="226"/>
      <c r="DT289" s="224"/>
      <c r="DU289" s="225"/>
      <c r="DV289" s="225"/>
      <c r="DW289" s="225"/>
      <c r="DX289" s="226"/>
      <c r="DY289" s="224"/>
      <c r="DZ289" s="225"/>
      <c r="EA289" s="225"/>
      <c r="EB289" s="226"/>
      <c r="EC289" s="224"/>
      <c r="ED289" s="225"/>
      <c r="EE289" s="225"/>
      <c r="EF289" s="226"/>
      <c r="EG289" s="224"/>
      <c r="EH289" s="225"/>
      <c r="EI289" s="225"/>
      <c r="EJ289" s="225"/>
      <c r="EK289" s="226"/>
    </row>
    <row r="290" spans="1:141" s="220" customFormat="1" ht="9" customHeight="1">
      <c r="B290" s="246" t="s">
        <v>197</v>
      </c>
      <c r="C290" s="247"/>
      <c r="D290" s="247"/>
      <c r="E290" s="247"/>
      <c r="F290" s="247"/>
      <c r="G290" s="247"/>
      <c r="H290" s="247"/>
      <c r="I290" s="247"/>
      <c r="J290" s="247"/>
      <c r="K290" s="247"/>
      <c r="L290" s="247"/>
      <c r="M290" s="247"/>
      <c r="N290" s="247"/>
      <c r="O290" s="247"/>
      <c r="P290" s="247"/>
      <c r="Q290" s="247"/>
      <c r="R290" s="247"/>
      <c r="S290" s="247"/>
      <c r="T290" s="247"/>
      <c r="U290" s="247"/>
      <c r="V290" s="247"/>
      <c r="W290" s="247"/>
      <c r="X290" s="247"/>
      <c r="Y290" s="247"/>
      <c r="Z290" s="247"/>
      <c r="AA290" s="247"/>
      <c r="AB290" s="247"/>
      <c r="AC290" s="247"/>
      <c r="AD290" s="247"/>
      <c r="AE290" s="247"/>
      <c r="AF290" s="247"/>
      <c r="AG290" s="247"/>
      <c r="AH290" s="247"/>
      <c r="AI290" s="247"/>
      <c r="AJ290" s="247"/>
      <c r="AK290" s="247"/>
      <c r="AL290" s="247"/>
      <c r="AM290" s="247"/>
      <c r="AN290" s="247"/>
      <c r="AO290" s="247"/>
      <c r="AP290" s="247"/>
      <c r="AQ290" s="247"/>
      <c r="AR290" s="247"/>
      <c r="AS290" s="247"/>
      <c r="AT290" s="247"/>
      <c r="AU290" s="247"/>
      <c r="AV290" s="247"/>
      <c r="AW290" s="247"/>
      <c r="AX290" s="247"/>
      <c r="AY290" s="247"/>
      <c r="AZ290" s="247"/>
      <c r="BA290" s="247"/>
      <c r="BB290" s="248"/>
      <c r="BC290" s="224"/>
      <c r="BD290" s="225"/>
      <c r="BE290" s="225"/>
      <c r="BF290" s="226"/>
      <c r="BG290" s="224"/>
      <c r="BH290" s="225"/>
      <c r="BI290" s="225"/>
      <c r="BJ290" s="225"/>
      <c r="BK290" s="226"/>
      <c r="BL290" s="224"/>
      <c r="BM290" s="225"/>
      <c r="BN290" s="225"/>
      <c r="BO290" s="226"/>
      <c r="BP290" s="224"/>
      <c r="BQ290" s="225"/>
      <c r="BR290" s="225"/>
      <c r="BS290" s="226"/>
      <c r="BT290" s="224"/>
      <c r="BU290" s="225"/>
      <c r="BV290" s="225"/>
      <c r="BW290" s="225"/>
      <c r="BX290" s="226"/>
      <c r="BY290" s="224"/>
      <c r="BZ290" s="225"/>
      <c r="CA290" s="270"/>
      <c r="CB290" s="271"/>
      <c r="CC290" s="269"/>
      <c r="CD290" s="270"/>
      <c r="CE290" s="272"/>
      <c r="CF290" s="230"/>
      <c r="CG290" s="272"/>
      <c r="CH290" s="272"/>
      <c r="CI290" s="232"/>
      <c r="CJ290" s="232"/>
      <c r="CK290" s="230"/>
      <c r="CL290" s="231"/>
      <c r="CM290" s="225"/>
      <c r="CN290" s="225"/>
      <c r="CO290" s="226"/>
      <c r="CP290" s="224"/>
      <c r="CQ290" s="225"/>
      <c r="CR290" s="225"/>
      <c r="CS290" s="226"/>
      <c r="CT290" s="224"/>
      <c r="CU290" s="225"/>
      <c r="CV290" s="225"/>
      <c r="CW290" s="225"/>
      <c r="CX290" s="226"/>
      <c r="CY290" s="224"/>
      <c r="CZ290" s="225"/>
      <c r="DA290" s="225"/>
      <c r="DB290" s="226"/>
      <c r="DC290" s="224"/>
      <c r="DD290" s="225"/>
      <c r="DE290" s="225"/>
      <c r="DF290" s="225"/>
      <c r="DG290" s="257"/>
      <c r="DH290" s="225"/>
      <c r="DI290" s="225"/>
      <c r="DJ290" s="225"/>
      <c r="DK290" s="226"/>
      <c r="DL290" s="224"/>
      <c r="DM290" s="225"/>
      <c r="DN290" s="225"/>
      <c r="DO290" s="226"/>
      <c r="DP290" s="224"/>
      <c r="DQ290" s="225"/>
      <c r="DR290" s="225"/>
      <c r="DS290" s="226"/>
      <c r="DT290" s="224"/>
      <c r="DU290" s="225"/>
      <c r="DV290" s="225"/>
      <c r="DW290" s="225"/>
      <c r="DX290" s="226"/>
      <c r="DY290" s="224"/>
      <c r="DZ290" s="225"/>
      <c r="EA290" s="225"/>
      <c r="EB290" s="226"/>
      <c r="EC290" s="224"/>
      <c r="ED290" s="225"/>
      <c r="EE290" s="225"/>
      <c r="EF290" s="226"/>
      <c r="EG290" s="224"/>
      <c r="EH290" s="225"/>
      <c r="EI290" s="225"/>
      <c r="EJ290" s="225"/>
      <c r="EK290" s="226"/>
    </row>
    <row r="291" spans="1:141" s="220" customFormat="1" ht="9" customHeight="1">
      <c r="B291" s="246" t="s">
        <v>63</v>
      </c>
      <c r="C291" s="247"/>
      <c r="D291" s="247"/>
      <c r="E291" s="247"/>
      <c r="F291" s="247"/>
      <c r="G291" s="247"/>
      <c r="H291" s="247"/>
      <c r="I291" s="247"/>
      <c r="J291" s="247"/>
      <c r="K291" s="247"/>
      <c r="L291" s="247"/>
      <c r="M291" s="247"/>
      <c r="N291" s="247"/>
      <c r="O291" s="247"/>
      <c r="P291" s="247"/>
      <c r="Q291" s="247"/>
      <c r="R291" s="247"/>
      <c r="S291" s="247"/>
      <c r="T291" s="247"/>
      <c r="U291" s="247"/>
      <c r="V291" s="247"/>
      <c r="W291" s="247"/>
      <c r="X291" s="247"/>
      <c r="Y291" s="247"/>
      <c r="Z291" s="247"/>
      <c r="AA291" s="247"/>
      <c r="AB291" s="247"/>
      <c r="AC291" s="247"/>
      <c r="AD291" s="247"/>
      <c r="AE291" s="247"/>
      <c r="AF291" s="247"/>
      <c r="AG291" s="247"/>
      <c r="AH291" s="247"/>
      <c r="AI291" s="247"/>
      <c r="AJ291" s="247"/>
      <c r="AK291" s="247"/>
      <c r="AL291" s="247"/>
      <c r="AM291" s="247"/>
      <c r="AN291" s="247"/>
      <c r="AO291" s="247"/>
      <c r="AP291" s="247"/>
      <c r="AQ291" s="247"/>
      <c r="AR291" s="247"/>
      <c r="AS291" s="247"/>
      <c r="AT291" s="247"/>
      <c r="AU291" s="247"/>
      <c r="AV291" s="247"/>
      <c r="AW291" s="247"/>
      <c r="AX291" s="247"/>
      <c r="AY291" s="247"/>
      <c r="AZ291" s="247"/>
      <c r="BA291" s="247"/>
      <c r="BB291" s="248"/>
      <c r="BC291" s="224"/>
      <c r="BD291" s="225"/>
      <c r="BE291" s="225"/>
      <c r="BF291" s="226"/>
      <c r="BG291" s="224"/>
      <c r="BH291" s="225"/>
      <c r="BI291" s="225"/>
      <c r="BJ291" s="225"/>
      <c r="BK291" s="226"/>
      <c r="BL291" s="224"/>
      <c r="BM291" s="225"/>
      <c r="BN291" s="225"/>
      <c r="BO291" s="226"/>
      <c r="BP291" s="224"/>
      <c r="BQ291" s="225"/>
      <c r="BR291" s="225"/>
      <c r="BS291" s="226"/>
      <c r="BT291" s="224"/>
      <c r="BU291" s="225"/>
      <c r="BV291" s="225"/>
      <c r="BW291" s="225"/>
      <c r="BX291" s="226"/>
      <c r="BY291" s="224"/>
      <c r="BZ291" s="225"/>
      <c r="CA291" s="225"/>
      <c r="CB291" s="226"/>
      <c r="CC291" s="224"/>
      <c r="CD291" s="225"/>
      <c r="CE291" s="225"/>
      <c r="CF291" s="226"/>
      <c r="CG291" s="269"/>
      <c r="CH291" s="270">
        <v>1</v>
      </c>
      <c r="CI291" s="270">
        <v>1</v>
      </c>
      <c r="CJ291" s="270">
        <v>1</v>
      </c>
      <c r="CK291" s="271">
        <v>1</v>
      </c>
      <c r="CL291" s="275">
        <v>1</v>
      </c>
      <c r="CM291" s="278">
        <v>1</v>
      </c>
      <c r="CN291" s="276">
        <v>1</v>
      </c>
      <c r="CO291" s="277"/>
      <c r="CP291" s="269"/>
      <c r="CQ291" s="270"/>
      <c r="CR291" s="270"/>
      <c r="CS291" s="271"/>
      <c r="CT291" s="269"/>
      <c r="CU291" s="270"/>
      <c r="CV291" s="270"/>
      <c r="CW291" s="270"/>
      <c r="CX291" s="271"/>
      <c r="CY291" s="269"/>
      <c r="CZ291" s="270"/>
      <c r="DA291" s="225"/>
      <c r="DB291" s="226"/>
      <c r="DC291" s="224"/>
      <c r="DD291" s="225"/>
      <c r="DE291" s="225"/>
      <c r="DF291" s="225"/>
      <c r="DG291" s="257"/>
      <c r="DH291" s="225"/>
      <c r="DI291" s="225"/>
      <c r="DJ291" s="225"/>
      <c r="DK291" s="226"/>
      <c r="DL291" s="224"/>
      <c r="DM291" s="225"/>
      <c r="DN291" s="225"/>
      <c r="DO291" s="226"/>
      <c r="DP291" s="224"/>
      <c r="DQ291" s="225"/>
      <c r="DR291" s="225"/>
      <c r="DS291" s="226"/>
      <c r="DT291" s="224"/>
      <c r="DU291" s="225"/>
      <c r="DV291" s="225"/>
      <c r="DW291" s="225"/>
      <c r="DX291" s="226"/>
      <c r="DY291" s="224"/>
      <c r="DZ291" s="225"/>
      <c r="EA291" s="225"/>
      <c r="EB291" s="226"/>
      <c r="EC291" s="224"/>
      <c r="ED291" s="225"/>
      <c r="EE291" s="225"/>
      <c r="EF291" s="226"/>
      <c r="EG291" s="224"/>
      <c r="EH291" s="225"/>
      <c r="EI291" s="225"/>
      <c r="EJ291" s="225"/>
      <c r="EK291" s="226"/>
    </row>
    <row r="292" spans="1:141" s="283" customFormat="1" ht="9" customHeight="1">
      <c r="B292" s="269"/>
      <c r="C292" s="270"/>
      <c r="D292" s="270"/>
      <c r="E292" s="270"/>
      <c r="F292" s="270"/>
      <c r="G292" s="270"/>
      <c r="H292" s="270"/>
      <c r="I292" s="270"/>
      <c r="J292" s="270"/>
      <c r="K292" s="270"/>
      <c r="L292" s="270"/>
      <c r="M292" s="270"/>
      <c r="N292" s="270"/>
      <c r="O292" s="270"/>
      <c r="P292" s="270"/>
      <c r="Q292" s="270"/>
      <c r="R292" s="270"/>
      <c r="S292" s="270"/>
      <c r="T292" s="270"/>
      <c r="U292" s="270"/>
      <c r="V292" s="270"/>
      <c r="W292" s="270"/>
      <c r="X292" s="270"/>
      <c r="Y292" s="270"/>
      <c r="Z292" s="270"/>
      <c r="AA292" s="270"/>
      <c r="AB292" s="270"/>
      <c r="AC292" s="270"/>
      <c r="AD292" s="270"/>
      <c r="AE292" s="270"/>
      <c r="AF292" s="270"/>
      <c r="AG292" s="270"/>
      <c r="AH292" s="270"/>
      <c r="AI292" s="270"/>
      <c r="AJ292" s="270"/>
      <c r="AK292" s="270"/>
      <c r="AL292" s="270"/>
      <c r="AM292" s="270"/>
      <c r="AN292" s="270"/>
      <c r="AO292" s="270"/>
      <c r="AP292" s="270"/>
      <c r="AQ292" s="270"/>
      <c r="AR292" s="270"/>
      <c r="AS292" s="270"/>
      <c r="AT292" s="270"/>
      <c r="AU292" s="270"/>
      <c r="AV292" s="270"/>
      <c r="AW292" s="270"/>
      <c r="AX292" s="270"/>
      <c r="AY292" s="270"/>
      <c r="AZ292" s="270"/>
      <c r="BA292" s="270"/>
      <c r="BB292" s="271"/>
      <c r="BC292" s="269"/>
      <c r="BD292" s="270"/>
      <c r="BE292" s="270"/>
      <c r="BF292" s="271"/>
      <c r="BG292" s="269"/>
      <c r="BH292" s="270"/>
      <c r="BI292" s="270"/>
      <c r="BJ292" s="270"/>
      <c r="BK292" s="271"/>
      <c r="BL292" s="269"/>
      <c r="BM292" s="270"/>
      <c r="BN292" s="270"/>
      <c r="BO292" s="271"/>
      <c r="BP292" s="269"/>
      <c r="BQ292" s="270"/>
      <c r="BR292" s="270"/>
      <c r="BS292" s="271"/>
      <c r="BT292" s="269"/>
      <c r="BU292" s="270"/>
      <c r="BV292" s="270"/>
      <c r="BW292" s="270"/>
      <c r="BX292" s="271"/>
      <c r="BY292" s="269"/>
      <c r="BZ292" s="270"/>
      <c r="CA292" s="270"/>
      <c r="CB292" s="271"/>
      <c r="CC292" s="269"/>
      <c r="CD292" s="270"/>
      <c r="CE292" s="270"/>
      <c r="CF292" s="271"/>
      <c r="CG292" s="269"/>
      <c r="CH292" s="270"/>
      <c r="CI292" s="270"/>
      <c r="CJ292" s="270"/>
      <c r="CK292" s="237"/>
      <c r="CL292" s="236"/>
      <c r="CM292" s="294"/>
      <c r="CN292" s="294"/>
      <c r="CO292" s="277"/>
      <c r="CP292" s="269"/>
      <c r="CQ292" s="270"/>
      <c r="CR292" s="270"/>
      <c r="CS292" s="271"/>
      <c r="CT292" s="269"/>
      <c r="CU292" s="270"/>
      <c r="CV292" s="270"/>
      <c r="CW292" s="270"/>
      <c r="CX292" s="271"/>
      <c r="CY292" s="269"/>
      <c r="CZ292" s="270"/>
      <c r="DA292" s="270"/>
      <c r="DB292" s="271"/>
      <c r="DC292" s="270"/>
      <c r="DD292" s="270"/>
      <c r="DE292" s="270"/>
      <c r="DF292" s="270"/>
      <c r="DG292" s="282"/>
      <c r="DH292" s="270"/>
      <c r="DI292" s="270"/>
      <c r="DJ292" s="270"/>
      <c r="DK292" s="271"/>
      <c r="DL292" s="269"/>
      <c r="DM292" s="270"/>
      <c r="DN292" s="270"/>
      <c r="DO292" s="271"/>
      <c r="DP292" s="269"/>
      <c r="DQ292" s="270"/>
      <c r="DR292" s="270"/>
      <c r="DS292" s="271"/>
      <c r="DT292" s="269"/>
      <c r="DU292" s="270"/>
      <c r="DV292" s="270"/>
      <c r="DW292" s="270"/>
      <c r="DX292" s="271"/>
      <c r="DY292" s="269"/>
      <c r="DZ292" s="270"/>
      <c r="EA292" s="270"/>
      <c r="EB292" s="271"/>
      <c r="EC292" s="269"/>
      <c r="ED292" s="270"/>
      <c r="EE292" s="270"/>
      <c r="EF292" s="271"/>
      <c r="EG292" s="269"/>
      <c r="EH292" s="270"/>
      <c r="EI292" s="270"/>
      <c r="EJ292" s="270"/>
      <c r="EK292" s="271"/>
    </row>
    <row r="293" spans="1:141" s="220" customFormat="1" ht="9" customHeight="1">
      <c r="B293" s="246" t="s">
        <v>192</v>
      </c>
      <c r="C293" s="247"/>
      <c r="D293" s="247"/>
      <c r="E293" s="247"/>
      <c r="F293" s="247"/>
      <c r="G293" s="247"/>
      <c r="H293" s="247"/>
      <c r="I293" s="247"/>
      <c r="J293" s="247"/>
      <c r="K293" s="247"/>
      <c r="L293" s="247"/>
      <c r="M293" s="247"/>
      <c r="N293" s="247"/>
      <c r="O293" s="247"/>
      <c r="P293" s="247"/>
      <c r="Q293" s="247"/>
      <c r="R293" s="247"/>
      <c r="S293" s="247"/>
      <c r="T293" s="247"/>
      <c r="U293" s="247"/>
      <c r="V293" s="247"/>
      <c r="W293" s="247"/>
      <c r="X293" s="247"/>
      <c r="Y293" s="247"/>
      <c r="Z293" s="247"/>
      <c r="AA293" s="247"/>
      <c r="AB293" s="247"/>
      <c r="AC293" s="247"/>
      <c r="AD293" s="247"/>
      <c r="AE293" s="247"/>
      <c r="AF293" s="247"/>
      <c r="AG293" s="247"/>
      <c r="AH293" s="247"/>
      <c r="AI293" s="247"/>
      <c r="AJ293" s="247"/>
      <c r="AK293" s="247"/>
      <c r="AL293" s="247"/>
      <c r="AM293" s="247"/>
      <c r="AN293" s="247"/>
      <c r="AO293" s="247"/>
      <c r="AP293" s="247"/>
      <c r="AQ293" s="247"/>
      <c r="AR293" s="247"/>
      <c r="AS293" s="247"/>
      <c r="AT293" s="247"/>
      <c r="AU293" s="247"/>
      <c r="AV293" s="247"/>
      <c r="AW293" s="247"/>
      <c r="AX293" s="247"/>
      <c r="AY293" s="247"/>
      <c r="AZ293" s="247"/>
      <c r="BA293" s="247"/>
      <c r="BB293" s="248"/>
      <c r="BC293" s="224"/>
      <c r="BD293" s="225"/>
      <c r="BE293" s="225"/>
      <c r="BF293" s="226"/>
      <c r="BG293" s="224"/>
      <c r="BH293" s="225"/>
      <c r="BI293" s="225"/>
      <c r="BJ293" s="225"/>
      <c r="BK293" s="226"/>
      <c r="BL293" s="224"/>
      <c r="BM293" s="225"/>
      <c r="BN293" s="225"/>
      <c r="BO293" s="226"/>
      <c r="BP293" s="224"/>
      <c r="BQ293" s="225"/>
      <c r="BR293" s="225"/>
      <c r="BS293" s="226"/>
      <c r="BT293" s="224"/>
      <c r="BU293" s="225"/>
      <c r="BV293" s="225"/>
      <c r="BW293" s="225"/>
      <c r="BX293" s="226"/>
      <c r="BY293" s="224"/>
      <c r="BZ293" s="225"/>
      <c r="CA293" s="225"/>
      <c r="CB293" s="226"/>
      <c r="CC293" s="224"/>
      <c r="CD293" s="225"/>
      <c r="CE293" s="225"/>
      <c r="CF293" s="226"/>
      <c r="CG293" s="224"/>
      <c r="CH293" s="225"/>
      <c r="CI293" s="225"/>
      <c r="CJ293" s="270"/>
      <c r="CK293" s="271"/>
      <c r="CL293" s="270"/>
      <c r="CM293" s="270"/>
      <c r="CN293" s="283"/>
      <c r="CO293" s="347"/>
      <c r="CP293" s="269"/>
      <c r="CQ293" s="270"/>
      <c r="CR293" s="270"/>
      <c r="CS293" s="271"/>
      <c r="CT293" s="269"/>
      <c r="CU293" s="270"/>
      <c r="CV293" s="270"/>
      <c r="CW293" s="270"/>
      <c r="CX293" s="271"/>
      <c r="CY293" s="269"/>
      <c r="CZ293" s="270"/>
      <c r="DA293" s="225"/>
      <c r="DB293" s="226"/>
      <c r="DF293" s="225"/>
      <c r="DG293" s="257"/>
      <c r="DH293" s="225"/>
      <c r="DI293" s="225"/>
      <c r="DJ293" s="225"/>
      <c r="DK293" s="226"/>
      <c r="DL293" s="224"/>
      <c r="DM293" s="225"/>
      <c r="DN293" s="225"/>
      <c r="DO293" s="226"/>
      <c r="DP293" s="224"/>
      <c r="DQ293" s="225"/>
      <c r="DR293" s="225"/>
      <c r="DS293" s="226"/>
      <c r="DT293" s="224"/>
      <c r="DU293" s="225"/>
      <c r="DV293" s="225"/>
      <c r="DW293" s="225"/>
      <c r="DX293" s="226"/>
      <c r="DY293" s="224"/>
      <c r="DZ293" s="225"/>
      <c r="EA293" s="225"/>
      <c r="EB293" s="226"/>
      <c r="EC293" s="224"/>
      <c r="ED293" s="225"/>
      <c r="EE293" s="225"/>
      <c r="EF293" s="226"/>
      <c r="EG293" s="224"/>
      <c r="EH293" s="225"/>
      <c r="EI293" s="225"/>
      <c r="EJ293" s="225"/>
      <c r="EK293" s="226"/>
    </row>
    <row r="294" spans="1:141" s="220" customFormat="1" ht="9" customHeight="1">
      <c r="B294" s="246" t="s">
        <v>190</v>
      </c>
      <c r="C294" s="247"/>
      <c r="D294" s="247"/>
      <c r="E294" s="247"/>
      <c r="F294" s="247"/>
      <c r="G294" s="247"/>
      <c r="H294" s="247"/>
      <c r="I294" s="247"/>
      <c r="J294" s="247"/>
      <c r="K294" s="247"/>
      <c r="L294" s="247"/>
      <c r="M294" s="247"/>
      <c r="N294" s="247"/>
      <c r="O294" s="247"/>
      <c r="P294" s="247"/>
      <c r="Q294" s="247"/>
      <c r="R294" s="247"/>
      <c r="S294" s="247"/>
      <c r="T294" s="247"/>
      <c r="U294" s="247"/>
      <c r="V294" s="247"/>
      <c r="W294" s="247"/>
      <c r="X294" s="247"/>
      <c r="Y294" s="247"/>
      <c r="Z294" s="247"/>
      <c r="AA294" s="247"/>
      <c r="AB294" s="247"/>
      <c r="AC294" s="247"/>
      <c r="AD294" s="247"/>
      <c r="AE294" s="247"/>
      <c r="AF294" s="247"/>
      <c r="AG294" s="247"/>
      <c r="AH294" s="247"/>
      <c r="AI294" s="247"/>
      <c r="AJ294" s="247"/>
      <c r="AK294" s="247"/>
      <c r="AL294" s="247"/>
      <c r="AM294" s="247"/>
      <c r="AN294" s="247"/>
      <c r="AO294" s="247"/>
      <c r="AP294" s="247"/>
      <c r="AQ294" s="247"/>
      <c r="AR294" s="247"/>
      <c r="AS294" s="247"/>
      <c r="AT294" s="247"/>
      <c r="AU294" s="247"/>
      <c r="AV294" s="247"/>
      <c r="AW294" s="247"/>
      <c r="AX294" s="247"/>
      <c r="AY294" s="247"/>
      <c r="AZ294" s="247"/>
      <c r="BA294" s="247"/>
      <c r="BB294" s="248"/>
      <c r="BC294" s="224"/>
      <c r="BD294" s="225"/>
      <c r="BE294" s="225"/>
      <c r="BF294" s="226"/>
      <c r="BG294" s="224"/>
      <c r="BH294" s="225"/>
      <c r="BI294" s="225"/>
      <c r="BJ294" s="225"/>
      <c r="BK294" s="226"/>
      <c r="BL294" s="224"/>
      <c r="BM294" s="225"/>
      <c r="BN294" s="225"/>
      <c r="BO294" s="226"/>
      <c r="BP294" s="224"/>
      <c r="BQ294" s="225"/>
      <c r="BR294" s="225"/>
      <c r="BS294" s="226"/>
      <c r="BT294" s="224"/>
      <c r="BU294" s="225"/>
      <c r="BV294" s="225"/>
      <c r="BW294" s="225"/>
      <c r="BX294" s="226"/>
      <c r="BY294" s="224"/>
      <c r="BZ294" s="225"/>
      <c r="CA294" s="225"/>
      <c r="CB294" s="226"/>
      <c r="CC294" s="224"/>
      <c r="CD294" s="225"/>
      <c r="CE294" s="225"/>
      <c r="CF294" s="226"/>
      <c r="CG294" s="224"/>
      <c r="CH294" s="225"/>
      <c r="CI294" s="225"/>
      <c r="CJ294" s="270"/>
      <c r="CK294" s="271"/>
      <c r="CL294" s="270"/>
      <c r="CM294" s="270"/>
      <c r="CN294" s="270"/>
      <c r="CO294" s="327"/>
      <c r="CP294" s="239"/>
      <c r="CQ294" s="270"/>
      <c r="CR294" s="270"/>
      <c r="CS294" s="271"/>
      <c r="CT294" s="269"/>
      <c r="CU294" s="270"/>
      <c r="CV294" s="270"/>
      <c r="CW294" s="270"/>
      <c r="CX294" s="271"/>
      <c r="CY294" s="269"/>
      <c r="CZ294" s="270"/>
      <c r="DA294" s="225"/>
      <c r="DB294" s="226"/>
      <c r="DF294" s="225"/>
      <c r="DG294" s="257"/>
      <c r="DH294" s="225"/>
      <c r="DI294" s="225"/>
      <c r="DJ294" s="225"/>
      <c r="DK294" s="226"/>
      <c r="DL294" s="224"/>
      <c r="DM294" s="225"/>
      <c r="DN294" s="225"/>
      <c r="DO294" s="226"/>
      <c r="DP294" s="224"/>
      <c r="DQ294" s="225"/>
      <c r="DR294" s="225"/>
      <c r="DS294" s="226"/>
      <c r="DT294" s="224"/>
      <c r="DU294" s="225"/>
      <c r="DV294" s="225"/>
      <c r="DW294" s="225"/>
      <c r="DX294" s="226"/>
      <c r="DY294" s="224"/>
      <c r="DZ294" s="225"/>
      <c r="EA294" s="225"/>
      <c r="EB294" s="226"/>
      <c r="EC294" s="224"/>
      <c r="ED294" s="225"/>
      <c r="EE294" s="225"/>
      <c r="EF294" s="226"/>
      <c r="EG294" s="224"/>
      <c r="EH294" s="225"/>
      <c r="EI294" s="225"/>
      <c r="EJ294" s="225"/>
      <c r="EK294" s="226"/>
    </row>
    <row r="295" spans="1:141" s="220" customFormat="1" ht="9" customHeight="1">
      <c r="B295" s="246" t="s">
        <v>191</v>
      </c>
      <c r="C295" s="247"/>
      <c r="D295" s="247"/>
      <c r="E295" s="247"/>
      <c r="F295" s="247"/>
      <c r="G295" s="247"/>
      <c r="H295" s="247"/>
      <c r="I295" s="247"/>
      <c r="J295" s="247"/>
      <c r="K295" s="247"/>
      <c r="L295" s="247"/>
      <c r="M295" s="247"/>
      <c r="N295" s="247"/>
      <c r="O295" s="247"/>
      <c r="P295" s="247"/>
      <c r="Q295" s="247"/>
      <c r="R295" s="247"/>
      <c r="S295" s="247"/>
      <c r="T295" s="247"/>
      <c r="U295" s="247"/>
      <c r="V295" s="247"/>
      <c r="W295" s="247"/>
      <c r="X295" s="247"/>
      <c r="Y295" s="247"/>
      <c r="Z295" s="247"/>
      <c r="AA295" s="247"/>
      <c r="AB295" s="247"/>
      <c r="AC295" s="247"/>
      <c r="AD295" s="247"/>
      <c r="AE295" s="247"/>
      <c r="AF295" s="247"/>
      <c r="AG295" s="247"/>
      <c r="AH295" s="247"/>
      <c r="AI295" s="247"/>
      <c r="AJ295" s="247"/>
      <c r="AK295" s="247"/>
      <c r="AL295" s="247"/>
      <c r="AM295" s="247"/>
      <c r="AN295" s="247"/>
      <c r="AO295" s="247"/>
      <c r="AP295" s="247"/>
      <c r="AQ295" s="247"/>
      <c r="AR295" s="247"/>
      <c r="AS295" s="247"/>
      <c r="AT295" s="247"/>
      <c r="AU295" s="247"/>
      <c r="AV295" s="247"/>
      <c r="AW295" s="247"/>
      <c r="AX295" s="247"/>
      <c r="AY295" s="247"/>
      <c r="AZ295" s="247"/>
      <c r="BA295" s="247"/>
      <c r="BB295" s="248"/>
      <c r="BC295" s="224"/>
      <c r="BD295" s="225"/>
      <c r="BE295" s="225"/>
      <c r="BF295" s="226"/>
      <c r="BG295" s="224"/>
      <c r="BH295" s="225"/>
      <c r="BI295" s="225"/>
      <c r="BJ295" s="225"/>
      <c r="BK295" s="226"/>
      <c r="BL295" s="224"/>
      <c r="BM295" s="225"/>
      <c r="BN295" s="225"/>
      <c r="BO295" s="226"/>
      <c r="BP295" s="224"/>
      <c r="BQ295" s="225"/>
      <c r="BR295" s="225"/>
      <c r="BS295" s="226"/>
      <c r="BT295" s="224"/>
      <c r="BU295" s="225"/>
      <c r="BV295" s="225"/>
      <c r="BW295" s="225"/>
      <c r="BX295" s="226"/>
      <c r="BY295" s="224"/>
      <c r="BZ295" s="225"/>
      <c r="CA295" s="225"/>
      <c r="CB295" s="226"/>
      <c r="CC295" s="224"/>
      <c r="CD295" s="225"/>
      <c r="CE295" s="225"/>
      <c r="CF295" s="226"/>
      <c r="CG295" s="224"/>
      <c r="CH295" s="225"/>
      <c r="CI295" s="225"/>
      <c r="CJ295" s="270"/>
      <c r="CK295" s="271"/>
      <c r="CL295" s="270"/>
      <c r="CM295" s="270"/>
      <c r="CN295" s="270"/>
      <c r="CO295" s="295"/>
      <c r="CP295" s="238"/>
      <c r="CQ295" s="236"/>
      <c r="CR295" s="236"/>
      <c r="CS295" s="237"/>
      <c r="CT295" s="238"/>
      <c r="CU295" s="236"/>
      <c r="CV295" s="236"/>
      <c r="CW295" s="270"/>
      <c r="CX295" s="271"/>
      <c r="CY295" s="269"/>
      <c r="CZ295" s="270"/>
      <c r="DA295" s="225"/>
      <c r="DB295" s="226"/>
      <c r="DF295" s="225"/>
      <c r="DG295" s="257"/>
      <c r="DH295" s="225"/>
      <c r="DI295" s="225"/>
      <c r="DJ295" s="225"/>
      <c r="DK295" s="226"/>
      <c r="DL295" s="224"/>
      <c r="DM295" s="225"/>
      <c r="DN295" s="225"/>
      <c r="DO295" s="226"/>
      <c r="DP295" s="224"/>
      <c r="DQ295" s="225"/>
      <c r="DR295" s="225"/>
      <c r="DS295" s="226"/>
      <c r="DT295" s="224"/>
      <c r="DU295" s="225"/>
      <c r="DV295" s="225"/>
      <c r="DW295" s="225"/>
      <c r="DX295" s="226"/>
      <c r="DY295" s="224"/>
      <c r="DZ295" s="225"/>
      <c r="EA295" s="225"/>
      <c r="EB295" s="226"/>
      <c r="EC295" s="224"/>
      <c r="ED295" s="225"/>
      <c r="EE295" s="225"/>
      <c r="EF295" s="226"/>
      <c r="EG295" s="224"/>
      <c r="EH295" s="225"/>
      <c r="EI295" s="225"/>
      <c r="EJ295" s="225"/>
      <c r="EK295" s="226"/>
    </row>
    <row r="296" spans="1:141">
      <c r="A296"/>
      <c r="B296" s="249" t="s">
        <v>203</v>
      </c>
      <c r="C296" s="265"/>
      <c r="D296" s="265"/>
      <c r="E296" s="265"/>
      <c r="F296" s="265"/>
      <c r="G296" s="265"/>
      <c r="H296" s="265"/>
      <c r="I296" s="265"/>
      <c r="J296" s="265"/>
      <c r="K296" s="265"/>
      <c r="L296" s="265"/>
      <c r="M296" s="265"/>
      <c r="N296" s="265"/>
      <c r="O296" s="265"/>
      <c r="P296" s="265"/>
      <c r="Q296" s="265"/>
      <c r="R296" s="265"/>
      <c r="S296" s="265"/>
      <c r="T296" s="265"/>
      <c r="U296" s="265"/>
      <c r="V296" s="265"/>
      <c r="W296" s="265"/>
      <c r="X296" s="265"/>
      <c r="Y296" s="265"/>
      <c r="Z296" s="265"/>
      <c r="AA296" s="265"/>
      <c r="AB296" s="265"/>
      <c r="AC296" s="265"/>
      <c r="AD296" s="265"/>
      <c r="AE296" s="265"/>
      <c r="AF296" s="265"/>
      <c r="AG296" s="265"/>
      <c r="AH296" s="265"/>
      <c r="AI296" s="265"/>
      <c r="AJ296" s="265"/>
      <c r="AK296" s="265"/>
      <c r="AL296" s="265"/>
      <c r="AM296" s="265"/>
      <c r="AN296" s="265"/>
      <c r="AO296" s="265"/>
      <c r="AP296" s="265"/>
      <c r="AQ296" s="265"/>
      <c r="AR296" s="265"/>
      <c r="AS296" s="265"/>
      <c r="AT296" s="265"/>
      <c r="AU296" s="265"/>
      <c r="AV296" s="265"/>
      <c r="AW296" s="265"/>
      <c r="AX296" s="265"/>
      <c r="AY296" s="265"/>
      <c r="AZ296" s="265"/>
      <c r="BA296" s="265"/>
      <c r="BB296" s="251" t="s">
        <v>273</v>
      </c>
      <c r="BC296" s="266"/>
      <c r="BD296" s="265"/>
      <c r="BE296" s="265"/>
      <c r="BF296" s="265"/>
      <c r="BG296" s="265"/>
      <c r="BH296" s="265"/>
      <c r="BI296" s="265"/>
      <c r="BJ296" s="265"/>
      <c r="BK296" s="265"/>
      <c r="BL296" s="265"/>
      <c r="BM296" s="265"/>
      <c r="BN296" s="265"/>
      <c r="BO296" s="265"/>
      <c r="BP296" s="265"/>
      <c r="BQ296" s="265"/>
      <c r="BR296" s="265"/>
      <c r="BS296" s="265"/>
      <c r="BT296" s="265"/>
      <c r="BU296" s="265"/>
      <c r="BV296" s="265"/>
      <c r="BW296" s="265"/>
      <c r="BX296" s="265"/>
      <c r="BY296" s="265"/>
      <c r="BZ296" s="265"/>
      <c r="CA296" s="265"/>
      <c r="CB296" s="265"/>
      <c r="CC296" s="265"/>
      <c r="CD296" s="265"/>
      <c r="CE296" s="265"/>
      <c r="CF296" s="265"/>
      <c r="CG296" s="265"/>
      <c r="CH296" s="265"/>
      <c r="CI296" s="265"/>
      <c r="CJ296" s="265"/>
      <c r="CK296" s="265"/>
      <c r="CL296" s="265"/>
      <c r="CM296" s="265"/>
      <c r="CN296" s="265"/>
      <c r="CO296" s="265"/>
      <c r="CP296" s="265"/>
      <c r="CQ296" s="265"/>
      <c r="CR296" s="265"/>
      <c r="CS296" s="265"/>
      <c r="CT296" s="265"/>
      <c r="CU296" s="265"/>
      <c r="CV296" s="265"/>
      <c r="CW296" s="265"/>
      <c r="CX296" s="265"/>
      <c r="CY296" s="265"/>
      <c r="CZ296" s="265"/>
      <c r="DA296" s="265"/>
      <c r="DB296" s="265"/>
      <c r="DC296" s="265"/>
      <c r="DD296" s="265"/>
      <c r="DE296" s="265"/>
      <c r="DF296" s="265"/>
      <c r="DG296" s="267"/>
      <c r="DH296" s="265"/>
      <c r="DI296" s="265"/>
      <c r="DJ296" s="265"/>
      <c r="DK296" s="265"/>
      <c r="DL296" s="265"/>
      <c r="DM296" s="265"/>
      <c r="DN296" s="265"/>
      <c r="DO296" s="265"/>
      <c r="DP296" s="265"/>
      <c r="DQ296" s="265"/>
      <c r="DR296" s="265"/>
      <c r="DS296" s="265"/>
      <c r="DT296" s="265"/>
      <c r="DU296" s="265"/>
      <c r="DV296" s="265"/>
      <c r="DW296" s="265"/>
      <c r="DX296" s="265"/>
      <c r="DY296" s="265"/>
      <c r="DZ296" s="265"/>
      <c r="EA296" s="265"/>
      <c r="EB296" s="265"/>
      <c r="EC296" s="265"/>
      <c r="ED296" s="265"/>
      <c r="EE296" s="265"/>
      <c r="EF296" s="265"/>
      <c r="EG296" s="265"/>
      <c r="EH296" s="265"/>
      <c r="EI296" s="265"/>
      <c r="EJ296" s="265"/>
      <c r="EK296" s="268"/>
    </row>
    <row r="297" spans="1:141" s="220" customFormat="1" ht="9" customHeight="1">
      <c r="B297" s="246" t="s">
        <v>220</v>
      </c>
      <c r="C297" s="247"/>
      <c r="D297" s="247"/>
      <c r="E297" s="247"/>
      <c r="F297" s="247"/>
      <c r="G297" s="247"/>
      <c r="H297" s="247"/>
      <c r="I297" s="247"/>
      <c r="J297" s="247"/>
      <c r="K297" s="247"/>
      <c r="L297" s="247"/>
      <c r="M297" s="247"/>
      <c r="N297" s="247"/>
      <c r="O297" s="247"/>
      <c r="P297" s="247"/>
      <c r="Q297" s="247"/>
      <c r="R297" s="247"/>
      <c r="S297" s="247"/>
      <c r="T297" s="247"/>
      <c r="U297" s="247"/>
      <c r="V297" s="247"/>
      <c r="W297" s="247"/>
      <c r="X297" s="247"/>
      <c r="Y297" s="247"/>
      <c r="Z297" s="247"/>
      <c r="AA297" s="247"/>
      <c r="AB297" s="247"/>
      <c r="AC297" s="247"/>
      <c r="AD297" s="247"/>
      <c r="AE297" s="247"/>
      <c r="AF297" s="247"/>
      <c r="AG297" s="247"/>
      <c r="AH297" s="247"/>
      <c r="AI297" s="247"/>
      <c r="AJ297" s="247"/>
      <c r="AK297" s="247"/>
      <c r="AL297" s="247"/>
      <c r="AM297" s="247"/>
      <c r="AN297" s="247"/>
      <c r="AO297" s="247"/>
      <c r="AP297" s="247"/>
      <c r="AQ297" s="247"/>
      <c r="AR297" s="247"/>
      <c r="AS297" s="247"/>
      <c r="AT297" s="247"/>
      <c r="AU297" s="247"/>
      <c r="AV297" s="247"/>
      <c r="AW297" s="247"/>
      <c r="AX297" s="247"/>
      <c r="AY297" s="247"/>
      <c r="AZ297" s="247"/>
      <c r="BA297" s="247"/>
      <c r="BB297" s="248"/>
      <c r="BC297" s="224"/>
      <c r="BD297" s="225"/>
      <c r="BE297" s="225"/>
      <c r="BF297" s="226"/>
      <c r="BG297" s="224"/>
      <c r="BH297" s="225"/>
      <c r="BI297" s="225"/>
      <c r="BJ297" s="225"/>
      <c r="BK297" s="226"/>
      <c r="BL297" s="224"/>
      <c r="BM297" s="225"/>
      <c r="BN297" s="225"/>
      <c r="BO297" s="226"/>
      <c r="BP297" s="224"/>
      <c r="BQ297" s="225"/>
      <c r="BR297" s="270"/>
      <c r="BS297" s="271"/>
      <c r="BT297" s="269"/>
      <c r="BU297" s="270"/>
      <c r="BV297" s="270" t="s">
        <v>227</v>
      </c>
      <c r="BW297" s="270"/>
      <c r="BX297" s="271"/>
      <c r="BY297" s="269"/>
      <c r="BZ297" s="270"/>
      <c r="CA297" s="270"/>
      <c r="CB297" s="271"/>
      <c r="CC297" s="269"/>
      <c r="CD297" s="270"/>
      <c r="CE297" s="270"/>
      <c r="CF297" s="271"/>
      <c r="CG297" s="270"/>
      <c r="CH297" s="225"/>
      <c r="CI297" s="225"/>
      <c r="CJ297" s="225"/>
      <c r="CK297" s="226"/>
      <c r="CL297" s="225"/>
      <c r="CM297" s="225"/>
      <c r="CN297" s="225"/>
      <c r="CO297" s="226"/>
      <c r="CP297" s="224"/>
      <c r="CQ297" s="225"/>
      <c r="CR297" s="225"/>
      <c r="CS297" s="226"/>
      <c r="CT297" s="224"/>
      <c r="CU297" s="225"/>
      <c r="CV297" s="225"/>
      <c r="CW297" s="225"/>
      <c r="CX297" s="226"/>
      <c r="CY297" s="224"/>
      <c r="CZ297" s="225"/>
      <c r="DA297" s="225"/>
      <c r="DB297" s="226"/>
      <c r="DC297" s="224"/>
      <c r="DD297" s="225"/>
      <c r="DE297" s="225"/>
      <c r="DF297" s="225"/>
      <c r="DG297" s="257"/>
      <c r="DH297" s="225"/>
      <c r="DI297" s="225"/>
      <c r="DJ297" s="225"/>
      <c r="DK297" s="226"/>
      <c r="DL297" s="224"/>
      <c r="DM297" s="225"/>
      <c r="DN297" s="225"/>
      <c r="DO297" s="226"/>
      <c r="DP297" s="224"/>
      <c r="DQ297" s="225"/>
      <c r="DR297" s="225"/>
      <c r="DS297" s="226"/>
      <c r="DT297" s="224"/>
      <c r="DU297" s="225"/>
      <c r="DV297" s="225"/>
      <c r="DW297" s="225"/>
      <c r="DX297" s="226"/>
      <c r="DY297" s="224"/>
      <c r="DZ297" s="225"/>
      <c r="EA297" s="225"/>
      <c r="EB297" s="226"/>
      <c r="EC297" s="224"/>
      <c r="ED297" s="225"/>
      <c r="EE297" s="225"/>
      <c r="EF297" s="226"/>
      <c r="EG297" s="224"/>
      <c r="EH297" s="225"/>
      <c r="EI297" s="225"/>
      <c r="EJ297" s="225"/>
      <c r="EK297" s="226"/>
    </row>
    <row r="298" spans="1:141" s="220" customFormat="1" ht="9" customHeight="1">
      <c r="B298" s="246" t="s">
        <v>53</v>
      </c>
      <c r="C298" s="247"/>
      <c r="D298" s="247"/>
      <c r="E298" s="247"/>
      <c r="F298" s="247"/>
      <c r="G298" s="247"/>
      <c r="H298" s="247"/>
      <c r="I298" s="247"/>
      <c r="J298" s="247"/>
      <c r="K298" s="247"/>
      <c r="L298" s="247"/>
      <c r="M298" s="247"/>
      <c r="N298" s="247"/>
      <c r="O298" s="247"/>
      <c r="P298" s="247"/>
      <c r="Q298" s="247"/>
      <c r="R298" s="247"/>
      <c r="S298" s="247"/>
      <c r="T298" s="247"/>
      <c r="U298" s="247"/>
      <c r="V298" s="247"/>
      <c r="W298" s="247"/>
      <c r="X298" s="247"/>
      <c r="Y298" s="247"/>
      <c r="Z298" s="247"/>
      <c r="AA298" s="247"/>
      <c r="AB298" s="247"/>
      <c r="AC298" s="247"/>
      <c r="AD298" s="247"/>
      <c r="AE298" s="247"/>
      <c r="AF298" s="247"/>
      <c r="AG298" s="247"/>
      <c r="AH298" s="247"/>
      <c r="AI298" s="247"/>
      <c r="AJ298" s="247"/>
      <c r="AK298" s="247"/>
      <c r="AL298" s="247"/>
      <c r="AM298" s="247"/>
      <c r="AN298" s="247"/>
      <c r="AO298" s="247"/>
      <c r="AP298" s="247"/>
      <c r="AQ298" s="247"/>
      <c r="AR298" s="247"/>
      <c r="AS298" s="247"/>
      <c r="AT298" s="247"/>
      <c r="AU298" s="247"/>
      <c r="AV298" s="247"/>
      <c r="AW298" s="247"/>
      <c r="AX298" s="247"/>
      <c r="AY298" s="247"/>
      <c r="AZ298" s="247"/>
      <c r="BA298" s="247"/>
      <c r="BB298" s="248"/>
      <c r="BC298" s="224"/>
      <c r="BD298" s="225"/>
      <c r="BE298" s="225"/>
      <c r="BF298" s="226"/>
      <c r="BG298" s="224"/>
      <c r="BH298" s="225"/>
      <c r="BI298" s="225"/>
      <c r="BJ298" s="225"/>
      <c r="BK298" s="226"/>
      <c r="BL298" s="224"/>
      <c r="BM298" s="225"/>
      <c r="BN298" s="225"/>
      <c r="BO298" s="226"/>
      <c r="BP298" s="224"/>
      <c r="BQ298" s="225"/>
      <c r="BR298" s="225"/>
      <c r="BS298" s="226"/>
      <c r="BT298" s="224"/>
      <c r="BU298" s="225"/>
      <c r="BV298" s="270" t="s">
        <v>227</v>
      </c>
      <c r="BW298" s="270"/>
      <c r="BX298" s="271"/>
      <c r="BY298" s="269"/>
      <c r="BZ298" s="270"/>
      <c r="CA298" s="270"/>
      <c r="CB298" s="271"/>
      <c r="CC298" s="269"/>
      <c r="CD298" s="270"/>
      <c r="CE298" s="270"/>
      <c r="CF298" s="271"/>
      <c r="CG298" s="270"/>
      <c r="CH298" s="270"/>
      <c r="CI298" s="270"/>
      <c r="CJ298" s="270"/>
      <c r="CK298" s="271"/>
      <c r="CL298" s="225"/>
      <c r="CM298" s="225"/>
      <c r="CN298" s="225"/>
      <c r="CO298" s="226"/>
      <c r="CP298" s="224"/>
      <c r="CQ298" s="225"/>
      <c r="CR298" s="225"/>
      <c r="CS298" s="226"/>
      <c r="CT298" s="224"/>
      <c r="CU298" s="225"/>
      <c r="CV298" s="225"/>
      <c r="CW298" s="225"/>
      <c r="CX298" s="226"/>
      <c r="CY298" s="224"/>
      <c r="CZ298" s="225"/>
      <c r="DA298" s="225"/>
      <c r="DB298" s="226"/>
      <c r="DC298" s="224"/>
      <c r="DD298" s="225"/>
      <c r="DE298" s="225"/>
      <c r="DF298" s="225"/>
      <c r="DG298" s="257"/>
      <c r="DH298" s="225"/>
      <c r="DI298" s="225"/>
      <c r="DJ298" s="225"/>
      <c r="DK298" s="226"/>
      <c r="DL298" s="224"/>
      <c r="DM298" s="225"/>
      <c r="DN298" s="225"/>
      <c r="DO298" s="226"/>
      <c r="DP298" s="224"/>
      <c r="DQ298" s="225"/>
      <c r="DR298" s="225"/>
      <c r="DS298" s="226"/>
      <c r="DT298" s="224"/>
      <c r="DU298" s="225"/>
      <c r="DV298" s="225"/>
      <c r="DW298" s="225"/>
      <c r="DX298" s="226"/>
      <c r="DY298" s="224"/>
      <c r="DZ298" s="225"/>
      <c r="EA298" s="225"/>
      <c r="EB298" s="226"/>
      <c r="EC298" s="224"/>
      <c r="ED298" s="225"/>
      <c r="EE298" s="225"/>
      <c r="EF298" s="226"/>
      <c r="EG298" s="224"/>
      <c r="EH298" s="225"/>
      <c r="EI298" s="225"/>
      <c r="EJ298" s="225"/>
      <c r="EK298" s="226"/>
    </row>
    <row r="299" spans="1:141" s="220" customFormat="1" ht="9" customHeight="1">
      <c r="B299" s="246" t="s">
        <v>196</v>
      </c>
      <c r="C299" s="247"/>
      <c r="D299" s="247"/>
      <c r="E299" s="247"/>
      <c r="F299" s="247"/>
      <c r="G299" s="247"/>
      <c r="H299" s="247"/>
      <c r="I299" s="247"/>
      <c r="J299" s="247"/>
      <c r="K299" s="247"/>
      <c r="L299" s="247"/>
      <c r="M299" s="247"/>
      <c r="N299" s="247"/>
      <c r="O299" s="247"/>
      <c r="P299" s="247"/>
      <c r="Q299" s="247"/>
      <c r="R299" s="247"/>
      <c r="S299" s="247"/>
      <c r="T299" s="247"/>
      <c r="U299" s="247"/>
      <c r="V299" s="247"/>
      <c r="W299" s="247"/>
      <c r="X299" s="247"/>
      <c r="Y299" s="247"/>
      <c r="Z299" s="247"/>
      <c r="AA299" s="247"/>
      <c r="AB299" s="247"/>
      <c r="AC299" s="247"/>
      <c r="AD299" s="247"/>
      <c r="AE299" s="247"/>
      <c r="AF299" s="247"/>
      <c r="AG299" s="247"/>
      <c r="AH299" s="247"/>
      <c r="AI299" s="247"/>
      <c r="AJ299" s="247"/>
      <c r="AK299" s="247"/>
      <c r="AL299" s="247"/>
      <c r="AM299" s="247"/>
      <c r="AN299" s="247"/>
      <c r="AO299" s="247"/>
      <c r="AP299" s="247"/>
      <c r="AQ299" s="247"/>
      <c r="AR299" s="247"/>
      <c r="AS299" s="247"/>
      <c r="AT299" s="247"/>
      <c r="AU299" s="247"/>
      <c r="AV299" s="247"/>
      <c r="AW299" s="247"/>
      <c r="AX299" s="247"/>
      <c r="AY299" s="247"/>
      <c r="AZ299" s="247"/>
      <c r="BA299" s="247"/>
      <c r="BB299" s="248"/>
      <c r="BC299" s="224"/>
      <c r="BD299" s="225"/>
      <c r="BE299" s="225"/>
      <c r="BF299" s="226"/>
      <c r="BG299" s="224"/>
      <c r="BH299" s="225"/>
      <c r="BI299" s="225"/>
      <c r="BJ299" s="225"/>
      <c r="BK299" s="226"/>
      <c r="BL299" s="224"/>
      <c r="BM299" s="225"/>
      <c r="BN299" s="225"/>
      <c r="BO299" s="226"/>
      <c r="BP299" s="224"/>
      <c r="BQ299" s="225"/>
      <c r="BR299" s="225"/>
      <c r="BS299" s="226"/>
      <c r="BT299" s="224"/>
      <c r="BU299" s="225"/>
      <c r="BV299" s="270"/>
      <c r="BW299" s="270"/>
      <c r="BX299" s="271"/>
      <c r="BY299" s="269"/>
      <c r="BZ299" s="270"/>
      <c r="CA299" s="270"/>
      <c r="CB299" s="271"/>
      <c r="CC299" s="269"/>
      <c r="CD299" s="270"/>
      <c r="CE299" s="270"/>
      <c r="CF299" s="271"/>
      <c r="CK299" s="226"/>
      <c r="CL299" s="225"/>
      <c r="CM299" s="270"/>
      <c r="CN299" s="232"/>
      <c r="CO299" s="232"/>
      <c r="CP299" s="232"/>
      <c r="CQ299" s="232"/>
      <c r="CR299" s="232"/>
      <c r="CS299" s="271"/>
      <c r="CT299" s="270"/>
      <c r="CU299" s="270"/>
      <c r="CV299" s="225"/>
      <c r="CW299" s="225"/>
      <c r="CX299" s="226"/>
      <c r="CY299" s="224"/>
      <c r="CZ299" s="225"/>
      <c r="DA299" s="225"/>
      <c r="DB299" s="226"/>
      <c r="DC299" s="224"/>
      <c r="DD299" s="225"/>
      <c r="DE299" s="225"/>
      <c r="DF299" s="225"/>
      <c r="DG299" s="257"/>
      <c r="DH299" s="225"/>
      <c r="DI299" s="225"/>
      <c r="DJ299" s="225"/>
      <c r="DK299" s="226"/>
      <c r="DL299" s="224"/>
      <c r="DM299" s="225"/>
      <c r="DN299" s="225"/>
      <c r="DO299" s="226"/>
      <c r="DP299" s="224"/>
      <c r="DQ299" s="225"/>
      <c r="DR299" s="225"/>
      <c r="DS299" s="226"/>
      <c r="DT299" s="224"/>
      <c r="DU299" s="225"/>
      <c r="DV299" s="225"/>
      <c r="DW299" s="225"/>
      <c r="DX299" s="226"/>
      <c r="DY299" s="224"/>
      <c r="DZ299" s="225"/>
      <c r="EA299" s="225"/>
      <c r="EB299" s="226"/>
      <c r="EC299" s="224"/>
      <c r="ED299" s="225"/>
      <c r="EE299" s="225"/>
      <c r="EF299" s="226"/>
      <c r="EG299" s="224"/>
      <c r="EH299" s="225"/>
      <c r="EI299" s="225"/>
      <c r="EJ299" s="225"/>
      <c r="EK299" s="226"/>
    </row>
    <row r="300" spans="1:141" s="220" customFormat="1" ht="9" customHeight="1">
      <c r="B300" s="246" t="s">
        <v>197</v>
      </c>
      <c r="C300" s="247"/>
      <c r="D300" s="247"/>
      <c r="E300" s="247"/>
      <c r="F300" s="247"/>
      <c r="G300" s="247"/>
      <c r="H300" s="247"/>
      <c r="I300" s="247"/>
      <c r="J300" s="247"/>
      <c r="K300" s="247"/>
      <c r="L300" s="247"/>
      <c r="M300" s="247"/>
      <c r="N300" s="247"/>
      <c r="O300" s="247"/>
      <c r="P300" s="247"/>
      <c r="Q300" s="247"/>
      <c r="R300" s="247"/>
      <c r="S300" s="247"/>
      <c r="T300" s="247"/>
      <c r="U300" s="247"/>
      <c r="V300" s="247"/>
      <c r="W300" s="247"/>
      <c r="X300" s="247"/>
      <c r="Y300" s="247"/>
      <c r="Z300" s="247"/>
      <c r="AA300" s="247"/>
      <c r="AB300" s="247"/>
      <c r="AC300" s="247"/>
      <c r="AD300" s="247"/>
      <c r="AE300" s="247"/>
      <c r="AF300" s="247"/>
      <c r="AG300" s="247"/>
      <c r="AH300" s="247"/>
      <c r="AI300" s="247"/>
      <c r="AJ300" s="247"/>
      <c r="AK300" s="247"/>
      <c r="AL300" s="247"/>
      <c r="AM300" s="247"/>
      <c r="AN300" s="247"/>
      <c r="AO300" s="247"/>
      <c r="AP300" s="247"/>
      <c r="AQ300" s="247"/>
      <c r="AR300" s="247"/>
      <c r="AS300" s="247"/>
      <c r="AT300" s="247"/>
      <c r="AU300" s="247"/>
      <c r="AV300" s="247"/>
      <c r="AW300" s="247"/>
      <c r="AX300" s="247"/>
      <c r="AY300" s="247"/>
      <c r="AZ300" s="247"/>
      <c r="BA300" s="247"/>
      <c r="BB300" s="248"/>
      <c r="BC300" s="224"/>
      <c r="BD300" s="225"/>
      <c r="BE300" s="225"/>
      <c r="BF300" s="226"/>
      <c r="BG300" s="224"/>
      <c r="BH300" s="225"/>
      <c r="BI300" s="225"/>
      <c r="BJ300" s="225"/>
      <c r="BK300" s="226"/>
      <c r="BL300" s="224"/>
      <c r="BM300" s="225"/>
      <c r="BN300" s="225"/>
      <c r="BO300" s="226"/>
      <c r="BP300" s="224"/>
      <c r="BQ300" s="225"/>
      <c r="BR300" s="225"/>
      <c r="BS300" s="226"/>
      <c r="BT300" s="224"/>
      <c r="BU300" s="225"/>
      <c r="BV300" s="270"/>
      <c r="BW300" s="270"/>
      <c r="BX300" s="271"/>
      <c r="BY300" s="269"/>
      <c r="BZ300" s="270"/>
      <c r="CA300" s="270"/>
      <c r="CB300" s="271"/>
      <c r="CC300" s="269"/>
      <c r="CD300" s="270"/>
      <c r="CE300" s="270"/>
      <c r="CF300" s="271"/>
      <c r="CK300" s="226"/>
      <c r="CL300" s="225"/>
      <c r="CM300" s="270"/>
      <c r="CN300" s="270"/>
      <c r="CO300" s="232"/>
      <c r="CP300" s="232"/>
      <c r="CQ300" s="232"/>
      <c r="CR300" s="232"/>
      <c r="CS300" s="230"/>
      <c r="CT300" s="232"/>
      <c r="CU300" s="232"/>
      <c r="CV300" s="232"/>
      <c r="CW300" s="225"/>
      <c r="CX300" s="226"/>
      <c r="CY300" s="224"/>
      <c r="CZ300" s="225"/>
      <c r="DA300" s="225"/>
      <c r="DB300" s="226"/>
      <c r="DC300" s="224"/>
      <c r="DD300" s="225"/>
      <c r="DE300" s="225"/>
      <c r="DF300" s="225"/>
      <c r="DG300" s="257"/>
      <c r="DH300" s="225"/>
      <c r="DI300" s="225"/>
      <c r="DJ300" s="225"/>
      <c r="DK300" s="226"/>
      <c r="DL300" s="224"/>
      <c r="DM300" s="225"/>
      <c r="DN300" s="225"/>
      <c r="DO300" s="226"/>
      <c r="DP300" s="224"/>
      <c r="DQ300" s="225"/>
      <c r="DR300" s="225"/>
      <c r="DS300" s="226"/>
      <c r="DT300" s="224"/>
      <c r="DU300" s="225"/>
      <c r="DV300" s="225"/>
      <c r="DW300" s="225"/>
      <c r="DX300" s="226"/>
      <c r="DY300" s="224"/>
      <c r="DZ300" s="225"/>
      <c r="EA300" s="225"/>
      <c r="EB300" s="226"/>
      <c r="EC300" s="224"/>
      <c r="ED300" s="225"/>
      <c r="EE300" s="225"/>
      <c r="EF300" s="226"/>
      <c r="EG300" s="224"/>
      <c r="EH300" s="225"/>
      <c r="EI300" s="225"/>
      <c r="EJ300" s="225"/>
      <c r="EK300" s="226"/>
    </row>
    <row r="301" spans="1:141" s="220" customFormat="1" ht="9" customHeight="1">
      <c r="B301" s="246" t="s">
        <v>63</v>
      </c>
      <c r="C301" s="247"/>
      <c r="D301" s="247"/>
      <c r="E301" s="247"/>
      <c r="F301" s="247"/>
      <c r="G301" s="247"/>
      <c r="H301" s="247"/>
      <c r="I301" s="247"/>
      <c r="J301" s="247"/>
      <c r="K301" s="247"/>
      <c r="L301" s="247"/>
      <c r="M301" s="247"/>
      <c r="N301" s="247"/>
      <c r="O301" s="247"/>
      <c r="P301" s="247"/>
      <c r="Q301" s="247"/>
      <c r="R301" s="247"/>
      <c r="S301" s="247"/>
      <c r="T301" s="247"/>
      <c r="U301" s="247"/>
      <c r="V301" s="247"/>
      <c r="W301" s="247"/>
      <c r="X301" s="247"/>
      <c r="Y301" s="247"/>
      <c r="Z301" s="247"/>
      <c r="AA301" s="247"/>
      <c r="AB301" s="247"/>
      <c r="AC301" s="247"/>
      <c r="AD301" s="247"/>
      <c r="AE301" s="247"/>
      <c r="AF301" s="247"/>
      <c r="AG301" s="247"/>
      <c r="AH301" s="247"/>
      <c r="AI301" s="247"/>
      <c r="AJ301" s="247"/>
      <c r="AK301" s="247"/>
      <c r="AL301" s="247"/>
      <c r="AM301" s="247"/>
      <c r="AN301" s="247"/>
      <c r="AO301" s="247"/>
      <c r="AP301" s="247"/>
      <c r="AQ301" s="247"/>
      <c r="AR301" s="247"/>
      <c r="AS301" s="247"/>
      <c r="AT301" s="247"/>
      <c r="AU301" s="247"/>
      <c r="AV301" s="247"/>
      <c r="AW301" s="247"/>
      <c r="AX301" s="247"/>
      <c r="AY301" s="247"/>
      <c r="AZ301" s="247"/>
      <c r="BA301" s="247"/>
      <c r="BB301" s="248"/>
      <c r="BC301" s="224"/>
      <c r="BD301" s="225"/>
      <c r="BE301" s="225"/>
      <c r="BF301" s="226"/>
      <c r="BG301" s="224"/>
      <c r="BH301" s="225"/>
      <c r="BI301" s="225"/>
      <c r="BJ301" s="225"/>
      <c r="BK301" s="226"/>
      <c r="BL301" s="224"/>
      <c r="BM301" s="225"/>
      <c r="BN301" s="225"/>
      <c r="BO301" s="226"/>
      <c r="BP301" s="224"/>
      <c r="BQ301" s="225"/>
      <c r="BR301" s="225"/>
      <c r="BS301" s="226"/>
      <c r="BT301" s="224"/>
      <c r="BU301" s="225"/>
      <c r="BV301" s="270"/>
      <c r="BW301" s="270"/>
      <c r="BX301" s="271"/>
      <c r="BY301" s="269"/>
      <c r="BZ301" s="270"/>
      <c r="CA301" s="270"/>
      <c r="CB301" s="271"/>
      <c r="CC301" s="269"/>
      <c r="CD301" s="270"/>
      <c r="CE301" s="270"/>
      <c r="CF301" s="271"/>
      <c r="CG301" s="269"/>
      <c r="CH301" s="225"/>
      <c r="CI301" s="225"/>
      <c r="CJ301" s="225"/>
      <c r="CK301" s="226"/>
      <c r="CL301" s="270"/>
      <c r="CM301" s="270"/>
      <c r="CN301" s="270"/>
      <c r="CO301" s="271"/>
      <c r="CP301" s="269"/>
      <c r="CQ301" s="270"/>
      <c r="CR301" s="270"/>
      <c r="CS301" s="279"/>
      <c r="CT301" s="280"/>
      <c r="CU301" s="278"/>
      <c r="CV301" s="276"/>
      <c r="CW301" s="270"/>
      <c r="CX301" s="271"/>
      <c r="CY301" s="269"/>
      <c r="CZ301" s="270"/>
      <c r="DA301" s="225"/>
      <c r="DB301" s="226"/>
      <c r="DC301" s="224"/>
      <c r="DD301" s="225"/>
      <c r="DE301" s="225"/>
      <c r="DF301" s="225"/>
      <c r="DG301" s="257"/>
      <c r="DH301" s="225"/>
      <c r="DI301" s="225"/>
      <c r="DJ301" s="225"/>
      <c r="DK301" s="226"/>
      <c r="DL301" s="224"/>
      <c r="DM301" s="225"/>
      <c r="DN301" s="225"/>
      <c r="DO301" s="226"/>
      <c r="DP301" s="224"/>
      <c r="DQ301" s="225"/>
      <c r="DR301" s="225"/>
      <c r="DS301" s="226"/>
      <c r="DT301" s="224"/>
      <c r="DU301" s="225"/>
      <c r="DV301" s="225"/>
      <c r="DW301" s="225"/>
      <c r="DX301" s="226"/>
      <c r="DY301" s="224"/>
      <c r="DZ301" s="225"/>
      <c r="EA301" s="225"/>
      <c r="EB301" s="226"/>
      <c r="EC301" s="224"/>
      <c r="ED301" s="225"/>
      <c r="EE301" s="225"/>
      <c r="EF301" s="226"/>
      <c r="EG301" s="224"/>
      <c r="EH301" s="225"/>
      <c r="EI301" s="225"/>
      <c r="EJ301" s="225"/>
      <c r="EK301" s="226"/>
    </row>
    <row r="302" spans="1:141" s="283" customFormat="1" ht="9" customHeight="1">
      <c r="B302" s="269"/>
      <c r="C302" s="270"/>
      <c r="D302" s="270"/>
      <c r="E302" s="270"/>
      <c r="F302" s="270"/>
      <c r="G302" s="270"/>
      <c r="H302" s="270"/>
      <c r="I302" s="270"/>
      <c r="J302" s="270"/>
      <c r="K302" s="270"/>
      <c r="L302" s="270"/>
      <c r="M302" s="270"/>
      <c r="N302" s="270"/>
      <c r="O302" s="270"/>
      <c r="P302" s="270"/>
      <c r="Q302" s="270"/>
      <c r="R302" s="270"/>
      <c r="S302" s="270"/>
      <c r="T302" s="270"/>
      <c r="U302" s="270"/>
      <c r="V302" s="270"/>
      <c r="W302" s="270"/>
      <c r="X302" s="270"/>
      <c r="Y302" s="270"/>
      <c r="Z302" s="270"/>
      <c r="AA302" s="270"/>
      <c r="AB302" s="270"/>
      <c r="AC302" s="270"/>
      <c r="AD302" s="270"/>
      <c r="AE302" s="270"/>
      <c r="AF302" s="270"/>
      <c r="AG302" s="270"/>
      <c r="AH302" s="270"/>
      <c r="AI302" s="270"/>
      <c r="AJ302" s="270"/>
      <c r="AK302" s="270"/>
      <c r="AL302" s="270"/>
      <c r="AM302" s="270"/>
      <c r="AN302" s="270"/>
      <c r="AO302" s="270"/>
      <c r="AP302" s="270"/>
      <c r="AQ302" s="270"/>
      <c r="AR302" s="270"/>
      <c r="AS302" s="270"/>
      <c r="AT302" s="270"/>
      <c r="AU302" s="270"/>
      <c r="AV302" s="270"/>
      <c r="AW302" s="270"/>
      <c r="AX302" s="270"/>
      <c r="AY302" s="270"/>
      <c r="AZ302" s="270"/>
      <c r="BA302" s="270"/>
      <c r="BB302" s="271"/>
      <c r="BC302" s="269"/>
      <c r="BD302" s="270"/>
      <c r="BE302" s="270"/>
      <c r="BF302" s="271"/>
      <c r="BG302" s="269"/>
      <c r="BH302" s="270"/>
      <c r="BI302" s="270"/>
      <c r="BJ302" s="270"/>
      <c r="BK302" s="271"/>
      <c r="BL302" s="269"/>
      <c r="BM302" s="270"/>
      <c r="BN302" s="270"/>
      <c r="BO302" s="271"/>
      <c r="BP302" s="269"/>
      <c r="BQ302" s="270"/>
      <c r="BR302" s="270"/>
      <c r="BS302" s="271"/>
      <c r="BT302" s="269"/>
      <c r="BU302" s="270"/>
      <c r="BV302" s="270"/>
      <c r="BW302" s="270"/>
      <c r="BX302" s="271"/>
      <c r="BY302" s="269"/>
      <c r="BZ302" s="270"/>
      <c r="CA302" s="270"/>
      <c r="CB302" s="271"/>
      <c r="CC302" s="269"/>
      <c r="CD302" s="270"/>
      <c r="CE302" s="270"/>
      <c r="CF302" s="271"/>
      <c r="CG302" s="269"/>
      <c r="CH302" s="270"/>
      <c r="CI302" s="270"/>
      <c r="CJ302" s="270"/>
      <c r="CK302" s="271"/>
      <c r="CL302" s="270"/>
      <c r="CM302" s="270"/>
      <c r="CN302" s="270"/>
      <c r="CO302" s="271"/>
      <c r="CP302" s="269"/>
      <c r="CQ302" s="270"/>
      <c r="CR302" s="270"/>
      <c r="CS302" s="277"/>
      <c r="CT302" s="290"/>
      <c r="CU302" s="294"/>
      <c r="CV302" s="294"/>
      <c r="CW302" s="236"/>
      <c r="CX302" s="271"/>
      <c r="CY302" s="269"/>
      <c r="CZ302" s="270"/>
      <c r="DA302" s="270"/>
      <c r="DB302" s="271"/>
      <c r="DC302" s="270"/>
      <c r="DD302" s="270"/>
      <c r="DE302" s="270"/>
      <c r="DF302" s="270"/>
      <c r="DG302" s="282"/>
      <c r="DH302" s="270"/>
      <c r="DI302" s="270"/>
      <c r="DJ302" s="270"/>
      <c r="DK302" s="271"/>
      <c r="DL302" s="270"/>
      <c r="DM302" s="270"/>
      <c r="DN302" s="270"/>
      <c r="DO302" s="271"/>
      <c r="DP302" s="270"/>
      <c r="DQ302" s="270"/>
      <c r="DR302" s="270"/>
      <c r="DS302" s="271"/>
      <c r="DT302" s="269"/>
      <c r="DU302" s="270"/>
      <c r="DV302" s="270"/>
      <c r="DW302" s="270"/>
      <c r="DX302" s="271"/>
      <c r="DY302" s="269"/>
      <c r="DZ302" s="270"/>
      <c r="EA302" s="270"/>
      <c r="EB302" s="271"/>
      <c r="EC302" s="269"/>
      <c r="ED302" s="270"/>
      <c r="EE302" s="270"/>
      <c r="EF302" s="271"/>
      <c r="EG302" s="269"/>
      <c r="EH302" s="270"/>
      <c r="EI302" s="270"/>
      <c r="EJ302" s="270"/>
      <c r="EK302" s="271"/>
    </row>
    <row r="303" spans="1:141" s="220" customFormat="1" ht="9" customHeight="1">
      <c r="B303" s="246" t="s">
        <v>192</v>
      </c>
      <c r="C303" s="247"/>
      <c r="D303" s="247"/>
      <c r="E303" s="247"/>
      <c r="F303" s="247"/>
      <c r="G303" s="247"/>
      <c r="H303" s="247"/>
      <c r="I303" s="247"/>
      <c r="J303" s="247"/>
      <c r="K303" s="247"/>
      <c r="L303" s="247"/>
      <c r="M303" s="247"/>
      <c r="N303" s="247"/>
      <c r="O303" s="247"/>
      <c r="P303" s="247"/>
      <c r="Q303" s="247"/>
      <c r="R303" s="247"/>
      <c r="S303" s="247"/>
      <c r="T303" s="247"/>
      <c r="U303" s="247"/>
      <c r="V303" s="247"/>
      <c r="W303" s="247"/>
      <c r="X303" s="247"/>
      <c r="Y303" s="247"/>
      <c r="Z303" s="247"/>
      <c r="AA303" s="247"/>
      <c r="AB303" s="247"/>
      <c r="AC303" s="247"/>
      <c r="AD303" s="247"/>
      <c r="AE303" s="247"/>
      <c r="AF303" s="247"/>
      <c r="AG303" s="247"/>
      <c r="AH303" s="247"/>
      <c r="AI303" s="247"/>
      <c r="AJ303" s="247"/>
      <c r="AK303" s="247"/>
      <c r="AL303" s="247"/>
      <c r="AM303" s="247"/>
      <c r="AN303" s="247"/>
      <c r="AO303" s="247"/>
      <c r="AP303" s="247"/>
      <c r="AQ303" s="247"/>
      <c r="AR303" s="247"/>
      <c r="AS303" s="247"/>
      <c r="AT303" s="247"/>
      <c r="AU303" s="247"/>
      <c r="AV303" s="247"/>
      <c r="AW303" s="247"/>
      <c r="AX303" s="247"/>
      <c r="AY303" s="247"/>
      <c r="AZ303" s="247"/>
      <c r="BA303" s="247"/>
      <c r="BB303" s="248"/>
      <c r="BC303" s="224"/>
      <c r="BD303" s="225"/>
      <c r="BE303" s="225"/>
      <c r="BF303" s="226"/>
      <c r="BG303" s="224"/>
      <c r="BH303" s="225"/>
      <c r="BI303" s="225"/>
      <c r="BJ303" s="225"/>
      <c r="BK303" s="226"/>
      <c r="BL303" s="224"/>
      <c r="BM303" s="225"/>
      <c r="BN303" s="225"/>
      <c r="BO303" s="226"/>
      <c r="BP303" s="224"/>
      <c r="BQ303" s="225"/>
      <c r="BR303" s="225"/>
      <c r="BS303" s="226"/>
      <c r="BT303" s="224"/>
      <c r="BU303" s="225"/>
      <c r="BV303" s="270"/>
      <c r="BW303" s="270"/>
      <c r="BX303" s="271"/>
      <c r="BY303" s="269"/>
      <c r="BZ303" s="270"/>
      <c r="CA303" s="270"/>
      <c r="CB303" s="271"/>
      <c r="CC303" s="269"/>
      <c r="CD303" s="270"/>
      <c r="CE303" s="270"/>
      <c r="CF303" s="271"/>
      <c r="CG303" s="269"/>
      <c r="CH303" s="225"/>
      <c r="CI303" s="225"/>
      <c r="CJ303" s="225"/>
      <c r="CK303" s="226"/>
      <c r="CL303" s="224"/>
      <c r="CM303" s="225"/>
      <c r="CN303" s="225"/>
      <c r="CO303" s="226"/>
      <c r="CP303" s="224"/>
      <c r="CQ303" s="270"/>
      <c r="CR303" s="283"/>
      <c r="CS303" s="277"/>
      <c r="CT303" s="281"/>
      <c r="CU303" s="276"/>
      <c r="CV303" s="276"/>
      <c r="CW303" s="270"/>
      <c r="CX303" s="348"/>
      <c r="CY303" s="269"/>
      <c r="CZ303" s="270"/>
      <c r="DA303" s="225"/>
      <c r="DB303" s="226"/>
      <c r="DG303" s="257"/>
      <c r="DK303" s="226"/>
      <c r="DO303" s="226"/>
      <c r="DR303" s="225"/>
      <c r="DS303" s="226"/>
      <c r="DT303" s="224"/>
      <c r="DU303" s="225"/>
      <c r="DV303" s="225"/>
      <c r="DW303" s="225"/>
      <c r="DX303" s="226"/>
      <c r="DY303" s="224"/>
      <c r="DZ303" s="225"/>
      <c r="EA303" s="225"/>
      <c r="EB303" s="226"/>
      <c r="EC303" s="224"/>
      <c r="ED303" s="225"/>
      <c r="EE303" s="225"/>
      <c r="EF303" s="226"/>
      <c r="EG303" s="224"/>
      <c r="EH303" s="225"/>
      <c r="EI303" s="225"/>
      <c r="EJ303" s="225"/>
      <c r="EK303" s="226"/>
    </row>
    <row r="304" spans="1:141" s="220" customFormat="1" ht="9" customHeight="1">
      <c r="B304" s="246" t="s">
        <v>190</v>
      </c>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c r="AA304" s="247"/>
      <c r="AB304" s="247"/>
      <c r="AC304" s="247"/>
      <c r="AD304" s="247"/>
      <c r="AE304" s="247"/>
      <c r="AF304" s="247"/>
      <c r="AG304" s="247"/>
      <c r="AH304" s="247"/>
      <c r="AI304" s="247"/>
      <c r="AJ304" s="247"/>
      <c r="AK304" s="247"/>
      <c r="AL304" s="247"/>
      <c r="AM304" s="247"/>
      <c r="AN304" s="247"/>
      <c r="AO304" s="247"/>
      <c r="AP304" s="247"/>
      <c r="AQ304" s="247"/>
      <c r="AR304" s="247"/>
      <c r="AS304" s="247"/>
      <c r="AT304" s="247"/>
      <c r="AU304" s="247"/>
      <c r="AV304" s="247"/>
      <c r="AW304" s="247"/>
      <c r="AX304" s="247"/>
      <c r="AY304" s="247"/>
      <c r="AZ304" s="247"/>
      <c r="BA304" s="247"/>
      <c r="BB304" s="248"/>
      <c r="BC304" s="224"/>
      <c r="BD304" s="225"/>
      <c r="BE304" s="225"/>
      <c r="BF304" s="226"/>
      <c r="BG304" s="224"/>
      <c r="BH304" s="225"/>
      <c r="BI304" s="225"/>
      <c r="BJ304" s="225"/>
      <c r="BK304" s="226"/>
      <c r="BL304" s="224"/>
      <c r="BM304" s="225"/>
      <c r="BN304" s="225"/>
      <c r="BO304" s="226"/>
      <c r="BP304" s="224"/>
      <c r="BQ304" s="225"/>
      <c r="BR304" s="225"/>
      <c r="BS304" s="226"/>
      <c r="BT304" s="224"/>
      <c r="BU304" s="225"/>
      <c r="BV304" s="270"/>
      <c r="BW304" s="270"/>
      <c r="BX304" s="271"/>
      <c r="BY304" s="269"/>
      <c r="BZ304" s="270"/>
      <c r="CA304" s="270"/>
      <c r="CB304" s="271"/>
      <c r="CC304" s="269"/>
      <c r="CD304" s="270"/>
      <c r="CE304" s="270"/>
      <c r="CF304" s="271"/>
      <c r="CG304" s="269"/>
      <c r="CH304" s="225"/>
      <c r="CI304" s="225"/>
      <c r="CJ304" s="225"/>
      <c r="CK304" s="226"/>
      <c r="CL304" s="224"/>
      <c r="CM304" s="225"/>
      <c r="CN304" s="225"/>
      <c r="CO304" s="226"/>
      <c r="CP304" s="224"/>
      <c r="CQ304" s="270"/>
      <c r="CR304" s="283"/>
      <c r="CS304" s="277"/>
      <c r="CT304" s="281"/>
      <c r="CU304" s="276"/>
      <c r="CV304" s="276"/>
      <c r="CW304" s="270"/>
      <c r="CX304" s="241"/>
      <c r="CY304" s="239"/>
      <c r="CZ304" s="270"/>
      <c r="DA304" s="225"/>
      <c r="DB304" s="226"/>
      <c r="DG304" s="257"/>
      <c r="DK304" s="226"/>
      <c r="DO304" s="226"/>
      <c r="DR304" s="225"/>
      <c r="DS304" s="226"/>
      <c r="DT304" s="224"/>
      <c r="DU304" s="225"/>
      <c r="DV304" s="225"/>
      <c r="DW304" s="225"/>
      <c r="DX304" s="226"/>
      <c r="DY304" s="224"/>
      <c r="DZ304" s="225"/>
      <c r="EA304" s="225"/>
      <c r="EB304" s="226"/>
      <c r="EC304" s="224"/>
      <c r="ED304" s="225"/>
      <c r="EE304" s="225"/>
      <c r="EF304" s="226"/>
      <c r="EG304" s="224"/>
      <c r="EH304" s="225"/>
      <c r="EI304" s="225"/>
      <c r="EJ304" s="225"/>
      <c r="EK304" s="226"/>
    </row>
    <row r="305" spans="1:143" s="220" customFormat="1" ht="9" customHeight="1">
      <c r="B305" s="246" t="s">
        <v>191</v>
      </c>
      <c r="C305" s="247"/>
      <c r="D305" s="247"/>
      <c r="E305" s="247"/>
      <c r="F305" s="247"/>
      <c r="G305" s="247"/>
      <c r="H305" s="247"/>
      <c r="I305" s="247"/>
      <c r="J305" s="247"/>
      <c r="K305" s="247"/>
      <c r="L305" s="247"/>
      <c r="M305" s="247"/>
      <c r="N305" s="247"/>
      <c r="O305" s="247"/>
      <c r="P305" s="247"/>
      <c r="Q305" s="247"/>
      <c r="R305" s="247"/>
      <c r="S305" s="247"/>
      <c r="T305" s="247"/>
      <c r="U305" s="247"/>
      <c r="V305" s="247"/>
      <c r="W305" s="247"/>
      <c r="X305" s="247"/>
      <c r="Y305" s="247"/>
      <c r="Z305" s="247"/>
      <c r="AA305" s="247"/>
      <c r="AB305" s="247"/>
      <c r="AC305" s="247"/>
      <c r="AD305" s="247"/>
      <c r="AE305" s="247"/>
      <c r="AF305" s="247"/>
      <c r="AG305" s="247"/>
      <c r="AH305" s="247"/>
      <c r="AI305" s="247"/>
      <c r="AJ305" s="247"/>
      <c r="AK305" s="247"/>
      <c r="AL305" s="247"/>
      <c r="AM305" s="247"/>
      <c r="AN305" s="247"/>
      <c r="AO305" s="247"/>
      <c r="AP305" s="247"/>
      <c r="AQ305" s="247"/>
      <c r="AR305" s="247"/>
      <c r="AS305" s="247"/>
      <c r="AT305" s="247"/>
      <c r="AU305" s="247"/>
      <c r="AV305" s="247"/>
      <c r="AW305" s="247"/>
      <c r="AX305" s="247"/>
      <c r="AY305" s="247"/>
      <c r="AZ305" s="247"/>
      <c r="BA305" s="247"/>
      <c r="BB305" s="248"/>
      <c r="BC305" s="224"/>
      <c r="BD305" s="225"/>
      <c r="BE305" s="225"/>
      <c r="BF305" s="226"/>
      <c r="BG305" s="224"/>
      <c r="BH305" s="225"/>
      <c r="BI305" s="225"/>
      <c r="BJ305" s="225"/>
      <c r="BK305" s="226"/>
      <c r="BL305" s="224"/>
      <c r="BM305" s="225"/>
      <c r="BN305" s="225"/>
      <c r="BO305" s="226"/>
      <c r="BP305" s="224"/>
      <c r="BQ305" s="225"/>
      <c r="BR305" s="225"/>
      <c r="BS305" s="226"/>
      <c r="BT305" s="224"/>
      <c r="BU305" s="225"/>
      <c r="BV305" s="270"/>
      <c r="BW305" s="270"/>
      <c r="BX305" s="271"/>
      <c r="BY305" s="269"/>
      <c r="BZ305" s="270"/>
      <c r="CA305" s="270"/>
      <c r="CB305" s="271"/>
      <c r="CC305" s="269"/>
      <c r="CD305" s="270"/>
      <c r="CE305" s="270"/>
      <c r="CF305" s="271"/>
      <c r="CG305" s="269"/>
      <c r="CH305" s="225"/>
      <c r="CI305" s="225"/>
      <c r="CJ305" s="225"/>
      <c r="CK305" s="226"/>
      <c r="CL305" s="224"/>
      <c r="CM305" s="225"/>
      <c r="CN305" s="225"/>
      <c r="CO305" s="226"/>
      <c r="CP305" s="224"/>
      <c r="CQ305" s="270"/>
      <c r="CR305" s="283"/>
      <c r="CS305" s="277"/>
      <c r="CT305" s="281"/>
      <c r="CU305" s="276"/>
      <c r="CV305" s="276"/>
      <c r="CW305" s="270"/>
      <c r="CX305" s="237"/>
      <c r="CY305" s="238"/>
      <c r="CZ305" s="236"/>
      <c r="DA305" s="236"/>
      <c r="DB305" s="237"/>
      <c r="DC305" s="287"/>
      <c r="DD305" s="287"/>
      <c r="DE305" s="287"/>
      <c r="DG305" s="282"/>
      <c r="DK305" s="226"/>
      <c r="DO305" s="226"/>
      <c r="DR305" s="225"/>
      <c r="DS305" s="226"/>
      <c r="DT305" s="224"/>
      <c r="DU305" s="225"/>
      <c r="DV305" s="225"/>
      <c r="DW305" s="225"/>
      <c r="DX305" s="226"/>
      <c r="DY305" s="224"/>
      <c r="DZ305" s="225"/>
      <c r="EA305" s="225"/>
      <c r="EB305" s="226"/>
      <c r="EC305" s="224"/>
      <c r="ED305" s="225"/>
      <c r="EE305" s="225"/>
      <c r="EF305" s="226"/>
      <c r="EG305" s="224"/>
      <c r="EH305" s="225"/>
      <c r="EI305" s="225"/>
      <c r="EJ305" s="225"/>
      <c r="EK305" s="226"/>
    </row>
    <row r="306" spans="1:143">
      <c r="A306"/>
      <c r="B306" s="249" t="s">
        <v>204</v>
      </c>
      <c r="C306" s="265"/>
      <c r="D306" s="265"/>
      <c r="E306" s="265"/>
      <c r="F306" s="265"/>
      <c r="G306" s="265"/>
      <c r="H306" s="265"/>
      <c r="I306" s="265"/>
      <c r="J306" s="265"/>
      <c r="K306" s="265"/>
      <c r="L306" s="265"/>
      <c r="M306" s="265"/>
      <c r="N306" s="265"/>
      <c r="O306" s="265"/>
      <c r="P306" s="265"/>
      <c r="Q306" s="265"/>
      <c r="R306" s="265"/>
      <c r="S306" s="265"/>
      <c r="T306" s="265"/>
      <c r="U306" s="265"/>
      <c r="V306" s="265"/>
      <c r="W306" s="265"/>
      <c r="X306" s="265"/>
      <c r="Y306" s="265"/>
      <c r="Z306" s="265"/>
      <c r="AA306" s="265"/>
      <c r="AB306" s="265"/>
      <c r="AC306" s="265"/>
      <c r="AD306" s="265"/>
      <c r="AE306" s="265"/>
      <c r="AF306" s="265"/>
      <c r="AG306" s="265"/>
      <c r="AH306" s="265"/>
      <c r="AI306" s="265"/>
      <c r="AJ306" s="265"/>
      <c r="AK306" s="265"/>
      <c r="AL306" s="265"/>
      <c r="AM306" s="265"/>
      <c r="AN306" s="265"/>
      <c r="AO306" s="265"/>
      <c r="AP306" s="265"/>
      <c r="AQ306" s="265"/>
      <c r="AR306" s="265"/>
      <c r="AS306" s="265"/>
      <c r="AT306" s="265"/>
      <c r="AU306" s="265"/>
      <c r="AV306" s="265"/>
      <c r="AW306" s="265"/>
      <c r="AX306" s="265"/>
      <c r="AY306" s="265"/>
      <c r="AZ306" s="265"/>
      <c r="BA306" s="265"/>
      <c r="BB306" s="251" t="s">
        <v>272</v>
      </c>
      <c r="BC306" s="266"/>
      <c r="BD306" s="265"/>
      <c r="BE306" s="265"/>
      <c r="BF306" s="265"/>
      <c r="BG306" s="265"/>
      <c r="BH306" s="265"/>
      <c r="BI306" s="265"/>
      <c r="BJ306" s="265"/>
      <c r="BK306" s="265"/>
      <c r="BL306" s="265"/>
      <c r="BM306" s="265"/>
      <c r="BN306" s="265"/>
      <c r="BO306" s="265"/>
      <c r="BP306" s="265"/>
      <c r="BQ306" s="265"/>
      <c r="BR306" s="265"/>
      <c r="BS306" s="265"/>
      <c r="BT306" s="265"/>
      <c r="BU306" s="265"/>
      <c r="BV306" s="265"/>
      <c r="BW306" s="265"/>
      <c r="BX306" s="265"/>
      <c r="BY306" s="265"/>
      <c r="BZ306" s="265"/>
      <c r="CA306" s="265"/>
      <c r="CB306" s="265"/>
      <c r="CC306" s="265"/>
      <c r="CD306" s="265"/>
      <c r="CE306" s="265"/>
      <c r="CF306" s="265"/>
      <c r="CG306" s="265"/>
      <c r="CH306" s="265"/>
      <c r="CI306" s="265"/>
      <c r="CJ306" s="265"/>
      <c r="CK306" s="265"/>
      <c r="CL306" s="265"/>
      <c r="CM306" s="265"/>
      <c r="CN306" s="265"/>
      <c r="CO306" s="265"/>
      <c r="CP306" s="265"/>
      <c r="CQ306" s="265"/>
      <c r="CR306" s="265"/>
      <c r="CS306" s="265"/>
      <c r="CT306" s="265"/>
      <c r="CU306" s="265"/>
      <c r="CV306" s="265"/>
      <c r="CW306" s="265"/>
      <c r="CX306" s="265"/>
      <c r="CY306" s="265"/>
      <c r="CZ306" s="265"/>
      <c r="DA306" s="265"/>
      <c r="DB306" s="265"/>
      <c r="DC306" s="265"/>
      <c r="DD306" s="265"/>
      <c r="DE306" s="265"/>
      <c r="DF306" s="265"/>
      <c r="DG306" s="267"/>
      <c r="DH306" s="265"/>
      <c r="DI306" s="265"/>
      <c r="DJ306" s="265"/>
      <c r="DK306" s="265"/>
      <c r="DL306" s="265"/>
      <c r="DM306" s="265"/>
      <c r="DN306" s="265"/>
      <c r="DO306" s="265"/>
      <c r="DP306" s="265"/>
      <c r="DQ306" s="265"/>
      <c r="DR306" s="265"/>
      <c r="DS306" s="265"/>
      <c r="DT306" s="265"/>
      <c r="DU306" s="265"/>
      <c r="DV306" s="265"/>
      <c r="DW306" s="265"/>
      <c r="DX306" s="265"/>
      <c r="DY306" s="265"/>
      <c r="DZ306" s="265"/>
      <c r="EA306" s="265"/>
      <c r="EB306" s="265"/>
      <c r="EC306" s="265"/>
      <c r="ED306" s="265"/>
      <c r="EE306" s="265"/>
      <c r="EF306" s="265"/>
      <c r="EG306" s="265"/>
      <c r="EH306" s="265"/>
      <c r="EI306" s="265"/>
      <c r="EJ306" s="265"/>
      <c r="EK306" s="268"/>
    </row>
    <row r="307" spans="1:143" s="220" customFormat="1" ht="9" customHeight="1">
      <c r="B307" s="246" t="s">
        <v>220</v>
      </c>
      <c r="C307" s="247"/>
      <c r="D307" s="247"/>
      <c r="E307" s="247"/>
      <c r="F307" s="247"/>
      <c r="G307" s="247"/>
      <c r="H307" s="247"/>
      <c r="I307" s="247"/>
      <c r="J307" s="247"/>
      <c r="K307" s="247"/>
      <c r="L307" s="247"/>
      <c r="M307" s="247"/>
      <c r="N307" s="247"/>
      <c r="O307" s="247"/>
      <c r="P307" s="247"/>
      <c r="Q307" s="247"/>
      <c r="R307" s="247"/>
      <c r="S307" s="247"/>
      <c r="T307" s="247"/>
      <c r="U307" s="247"/>
      <c r="V307" s="247"/>
      <c r="W307" s="247"/>
      <c r="X307" s="247"/>
      <c r="Y307" s="247"/>
      <c r="Z307" s="247"/>
      <c r="AA307" s="247"/>
      <c r="AB307" s="247"/>
      <c r="AC307" s="247"/>
      <c r="AD307" s="247"/>
      <c r="AE307" s="247"/>
      <c r="AF307" s="247"/>
      <c r="AG307" s="247"/>
      <c r="AH307" s="247"/>
      <c r="AI307" s="247"/>
      <c r="AJ307" s="247"/>
      <c r="AK307" s="247"/>
      <c r="AL307" s="247"/>
      <c r="AM307" s="247"/>
      <c r="AN307" s="247"/>
      <c r="AO307" s="247"/>
      <c r="AP307" s="247"/>
      <c r="AQ307" s="247"/>
      <c r="AR307" s="247"/>
      <c r="AS307" s="247"/>
      <c r="AT307" s="247"/>
      <c r="AU307" s="247"/>
      <c r="AV307" s="247"/>
      <c r="AW307" s="247"/>
      <c r="AX307" s="247"/>
      <c r="AY307" s="247"/>
      <c r="AZ307" s="247"/>
      <c r="BA307" s="247"/>
      <c r="BB307" s="248"/>
      <c r="BC307" s="224"/>
      <c r="BD307" s="225"/>
      <c r="BE307" s="225"/>
      <c r="BF307" s="226"/>
      <c r="BG307" s="224"/>
      <c r="BH307" s="225"/>
      <c r="BI307" s="225"/>
      <c r="BJ307" s="225"/>
      <c r="BK307" s="226"/>
      <c r="BL307" s="224"/>
      <c r="BM307" s="225"/>
      <c r="BN307" s="225"/>
      <c r="BO307" s="226"/>
      <c r="BP307" s="224"/>
      <c r="BQ307" s="225"/>
      <c r="BR307" s="270"/>
      <c r="BS307" s="271"/>
      <c r="BT307" s="269"/>
      <c r="BU307" s="270"/>
      <c r="BV307" s="270" t="s">
        <v>227</v>
      </c>
      <c r="BW307" s="270"/>
      <c r="BX307" s="271"/>
      <c r="BY307" s="269"/>
      <c r="BZ307" s="270"/>
      <c r="CA307" s="270"/>
      <c r="CB307" s="271"/>
      <c r="CC307" s="269"/>
      <c r="CD307" s="270"/>
      <c r="CE307" s="270"/>
      <c r="CF307" s="271"/>
      <c r="CG307" s="270"/>
      <c r="CH307" s="270"/>
      <c r="CI307" s="270"/>
      <c r="CJ307" s="270"/>
      <c r="CK307" s="271"/>
      <c r="CL307" s="225"/>
      <c r="CM307" s="225"/>
      <c r="CN307" s="225"/>
      <c r="CO307" s="226"/>
      <c r="CP307" s="224"/>
      <c r="CQ307" s="225"/>
      <c r="CR307" s="225"/>
      <c r="CS307" s="226"/>
      <c r="CT307" s="224"/>
      <c r="CU307" s="225"/>
      <c r="CV307" s="225"/>
      <c r="CW307" s="225"/>
      <c r="CX307" s="226"/>
      <c r="CY307" s="224"/>
      <c r="CZ307" s="225"/>
      <c r="DA307" s="225"/>
      <c r="DB307" s="226"/>
      <c r="DC307" s="224"/>
      <c r="DD307" s="225"/>
      <c r="DE307" s="225"/>
      <c r="DF307" s="225"/>
      <c r="DG307" s="257"/>
      <c r="DH307" s="225"/>
      <c r="DI307" s="225"/>
      <c r="DJ307" s="225"/>
      <c r="DK307" s="226"/>
      <c r="DL307" s="224"/>
      <c r="DM307" s="225"/>
      <c r="DN307" s="225"/>
      <c r="DO307" s="226"/>
      <c r="DP307" s="224"/>
      <c r="DQ307" s="225"/>
      <c r="DR307" s="225"/>
      <c r="DS307" s="226"/>
      <c r="DT307" s="224"/>
      <c r="DU307" s="225"/>
      <c r="DV307" s="225"/>
      <c r="DW307" s="225"/>
      <c r="DX307" s="226"/>
      <c r="DY307" s="224"/>
      <c r="DZ307" s="225"/>
      <c r="EA307" s="225"/>
      <c r="EB307" s="226"/>
      <c r="EC307" s="224"/>
      <c r="ED307" s="225"/>
      <c r="EE307" s="225"/>
      <c r="EF307" s="226"/>
      <c r="EG307" s="224"/>
      <c r="EH307" s="225"/>
      <c r="EI307" s="225"/>
      <c r="EJ307" s="225"/>
      <c r="EK307" s="226"/>
    </row>
    <row r="308" spans="1:143" s="220" customFormat="1" ht="9" customHeight="1">
      <c r="B308" s="246" t="s">
        <v>53</v>
      </c>
      <c r="C308" s="247"/>
      <c r="D308" s="247"/>
      <c r="E308" s="247"/>
      <c r="F308" s="247"/>
      <c r="G308" s="247"/>
      <c r="H308" s="247"/>
      <c r="I308" s="247"/>
      <c r="J308" s="247"/>
      <c r="K308" s="247"/>
      <c r="L308" s="247"/>
      <c r="M308" s="247"/>
      <c r="N308" s="247"/>
      <c r="O308" s="247"/>
      <c r="P308" s="247"/>
      <c r="Q308" s="247"/>
      <c r="R308" s="247"/>
      <c r="S308" s="247"/>
      <c r="T308" s="247"/>
      <c r="U308" s="247"/>
      <c r="V308" s="247"/>
      <c r="W308" s="247"/>
      <c r="X308" s="247"/>
      <c r="Y308" s="247"/>
      <c r="Z308" s="247"/>
      <c r="AA308" s="247"/>
      <c r="AB308" s="247"/>
      <c r="AC308" s="247"/>
      <c r="AD308" s="247"/>
      <c r="AE308" s="247"/>
      <c r="AF308" s="247"/>
      <c r="AG308" s="247"/>
      <c r="AH308" s="247"/>
      <c r="AI308" s="247"/>
      <c r="AJ308" s="247"/>
      <c r="AK308" s="247"/>
      <c r="AL308" s="247"/>
      <c r="AM308" s="247"/>
      <c r="AN308" s="247"/>
      <c r="AO308" s="247"/>
      <c r="AP308" s="247"/>
      <c r="AQ308" s="247"/>
      <c r="AR308" s="247"/>
      <c r="AS308" s="247"/>
      <c r="AT308" s="247"/>
      <c r="AU308" s="247"/>
      <c r="AV308" s="247"/>
      <c r="AW308" s="247"/>
      <c r="AX308" s="247"/>
      <c r="AY308" s="247"/>
      <c r="AZ308" s="247"/>
      <c r="BA308" s="247"/>
      <c r="BB308" s="248"/>
      <c r="BC308" s="224"/>
      <c r="BD308" s="225"/>
      <c r="BE308" s="225"/>
      <c r="BF308" s="226"/>
      <c r="BG308" s="224"/>
      <c r="BH308" s="225"/>
      <c r="BI308" s="225"/>
      <c r="BJ308" s="225"/>
      <c r="BK308" s="226"/>
      <c r="BL308" s="224"/>
      <c r="BM308" s="225"/>
      <c r="BN308" s="225"/>
      <c r="BO308" s="226"/>
      <c r="BP308" s="224"/>
      <c r="BQ308" s="225"/>
      <c r="BR308" s="225"/>
      <c r="BS308" s="226"/>
      <c r="BT308" s="224"/>
      <c r="BU308" s="225"/>
      <c r="BV308" s="270" t="s">
        <v>227</v>
      </c>
      <c r="BW308" s="270"/>
      <c r="BX308" s="271"/>
      <c r="BY308" s="269"/>
      <c r="BZ308" s="270"/>
      <c r="CA308" s="270"/>
      <c r="CB308" s="271"/>
      <c r="CC308" s="269"/>
      <c r="CD308" s="270"/>
      <c r="CE308" s="270"/>
      <c r="CF308" s="271"/>
      <c r="CG308" s="270"/>
      <c r="CH308" s="270"/>
      <c r="CI308" s="270"/>
      <c r="CJ308" s="270"/>
      <c r="CK308" s="271"/>
      <c r="CL308" s="225"/>
      <c r="CM308" s="225"/>
      <c r="CN308" s="225"/>
      <c r="CO308" s="226"/>
      <c r="CP308" s="224"/>
      <c r="CQ308" s="225"/>
      <c r="CR308" s="225"/>
      <c r="CS308" s="226"/>
      <c r="CT308" s="224"/>
      <c r="CU308" s="225"/>
      <c r="CV308" s="225"/>
      <c r="CW308" s="225"/>
      <c r="CX308" s="226"/>
      <c r="CY308" s="224"/>
      <c r="CZ308" s="225"/>
      <c r="DA308" s="225"/>
      <c r="DB308" s="226"/>
      <c r="DC308" s="224"/>
      <c r="DD308" s="225"/>
      <c r="DE308" s="225"/>
      <c r="DF308" s="225"/>
      <c r="DG308" s="257"/>
      <c r="DH308" s="225"/>
      <c r="DI308" s="225"/>
      <c r="DJ308" s="225"/>
      <c r="DK308" s="226"/>
      <c r="DL308" s="224"/>
      <c r="DM308" s="225"/>
      <c r="DN308" s="225"/>
      <c r="DO308" s="226"/>
      <c r="DP308" s="224"/>
      <c r="DQ308" s="225"/>
      <c r="DR308" s="225"/>
      <c r="DS308" s="226"/>
      <c r="DT308" s="224"/>
      <c r="DU308" s="225"/>
      <c r="DV308" s="225"/>
      <c r="DW308" s="225"/>
      <c r="DX308" s="226"/>
      <c r="DY308" s="224"/>
      <c r="DZ308" s="225"/>
      <c r="EA308" s="225"/>
      <c r="EB308" s="226"/>
      <c r="EC308" s="224"/>
      <c r="ED308" s="225"/>
      <c r="EE308" s="225"/>
      <c r="EF308" s="226"/>
      <c r="EG308" s="224"/>
      <c r="EH308" s="225"/>
      <c r="EI308" s="225"/>
      <c r="EJ308" s="225"/>
      <c r="EK308" s="226"/>
    </row>
    <row r="309" spans="1:143" s="220" customFormat="1" ht="9" customHeight="1">
      <c r="B309" s="246" t="s">
        <v>196</v>
      </c>
      <c r="C309" s="247"/>
      <c r="D309" s="247"/>
      <c r="E309" s="247"/>
      <c r="F309" s="247"/>
      <c r="G309" s="247"/>
      <c r="H309" s="247"/>
      <c r="I309" s="247"/>
      <c r="J309" s="247"/>
      <c r="K309" s="247"/>
      <c r="L309" s="247"/>
      <c r="M309" s="247"/>
      <c r="N309" s="247"/>
      <c r="O309" s="247"/>
      <c r="P309" s="247"/>
      <c r="Q309" s="247"/>
      <c r="R309" s="247"/>
      <c r="S309" s="247"/>
      <c r="T309" s="247"/>
      <c r="U309" s="247"/>
      <c r="V309" s="247"/>
      <c r="W309" s="247"/>
      <c r="X309" s="247"/>
      <c r="Y309" s="247"/>
      <c r="Z309" s="247"/>
      <c r="AA309" s="247"/>
      <c r="AB309" s="247"/>
      <c r="AC309" s="247"/>
      <c r="AD309" s="247"/>
      <c r="AE309" s="247"/>
      <c r="AF309" s="247"/>
      <c r="AG309" s="247"/>
      <c r="AH309" s="247"/>
      <c r="AI309" s="247"/>
      <c r="AJ309" s="247"/>
      <c r="AK309" s="247"/>
      <c r="AL309" s="247"/>
      <c r="AM309" s="247"/>
      <c r="AN309" s="247"/>
      <c r="AO309" s="247"/>
      <c r="AP309" s="247"/>
      <c r="AQ309" s="247"/>
      <c r="AR309" s="247"/>
      <c r="AS309" s="247"/>
      <c r="AT309" s="247"/>
      <c r="AU309" s="247"/>
      <c r="AV309" s="247"/>
      <c r="AW309" s="247"/>
      <c r="AX309" s="247"/>
      <c r="AY309" s="247"/>
      <c r="AZ309" s="247"/>
      <c r="BA309" s="247"/>
      <c r="BB309" s="248"/>
      <c r="BC309" s="224"/>
      <c r="BD309" s="225"/>
      <c r="BE309" s="225"/>
      <c r="BF309" s="226"/>
      <c r="BG309" s="224"/>
      <c r="BH309" s="225"/>
      <c r="BI309" s="225"/>
      <c r="BJ309" s="225"/>
      <c r="BK309" s="226"/>
      <c r="BL309" s="224"/>
      <c r="BM309" s="225"/>
      <c r="BN309" s="225"/>
      <c r="BO309" s="226"/>
      <c r="BP309" s="224"/>
      <c r="BQ309" s="225"/>
      <c r="BR309" s="225"/>
      <c r="BS309" s="226"/>
      <c r="BT309" s="224"/>
      <c r="BU309" s="225"/>
      <c r="BV309" s="270"/>
      <c r="BW309" s="270"/>
      <c r="BX309" s="271"/>
      <c r="BY309" s="269"/>
      <c r="BZ309" s="270"/>
      <c r="CA309" s="270"/>
      <c r="CB309" s="271"/>
      <c r="CC309" s="269"/>
      <c r="CD309" s="270"/>
      <c r="CE309" s="270"/>
      <c r="CF309" s="271"/>
      <c r="CG309" s="269"/>
      <c r="CH309" s="225"/>
      <c r="CI309" s="225"/>
      <c r="CJ309" s="225"/>
      <c r="CK309" s="226"/>
      <c r="CL309" s="270"/>
      <c r="CM309" s="270"/>
      <c r="CN309" s="232"/>
      <c r="CO309" s="232"/>
      <c r="CP309" s="232"/>
      <c r="CQ309" s="232"/>
      <c r="CR309" s="232"/>
      <c r="CS309" s="271"/>
      <c r="CT309" s="270"/>
      <c r="CU309" s="270"/>
      <c r="CV309" s="270"/>
      <c r="CW309" s="283"/>
      <c r="CX309" s="283"/>
      <c r="CY309" s="269"/>
      <c r="CZ309" s="270"/>
      <c r="DA309" s="270"/>
      <c r="DB309" s="271"/>
      <c r="DC309" s="269"/>
      <c r="DD309" s="270"/>
      <c r="DE309" s="270"/>
      <c r="DF309" s="270"/>
      <c r="DG309" s="282"/>
      <c r="DH309" s="270"/>
      <c r="DI309" s="270"/>
      <c r="DJ309" s="270"/>
      <c r="DK309" s="271"/>
      <c r="DL309" s="269"/>
      <c r="DM309" s="270"/>
      <c r="DN309" s="225"/>
      <c r="DO309" s="226"/>
      <c r="DP309" s="224"/>
      <c r="DQ309" s="225"/>
      <c r="DR309" s="225"/>
      <c r="DS309" s="226"/>
      <c r="DT309" s="224"/>
      <c r="DU309" s="225"/>
      <c r="DV309" s="225"/>
      <c r="DW309" s="225"/>
      <c r="DX309" s="226"/>
      <c r="DY309" s="224"/>
      <c r="DZ309" s="225"/>
      <c r="EA309" s="225"/>
      <c r="EB309" s="226"/>
      <c r="EC309" s="224"/>
      <c r="ED309" s="225"/>
      <c r="EE309" s="225"/>
      <c r="EF309" s="226"/>
      <c r="EG309" s="224"/>
      <c r="EH309" s="225"/>
      <c r="EI309" s="225"/>
      <c r="EJ309" s="225"/>
      <c r="EK309" s="226"/>
    </row>
    <row r="310" spans="1:143" s="220" customFormat="1" ht="9" customHeight="1">
      <c r="B310" s="246" t="s">
        <v>197</v>
      </c>
      <c r="C310" s="247"/>
      <c r="D310" s="247"/>
      <c r="E310" s="247"/>
      <c r="F310" s="247"/>
      <c r="G310" s="247"/>
      <c r="H310" s="247"/>
      <c r="I310" s="247"/>
      <c r="J310" s="247"/>
      <c r="K310" s="247"/>
      <c r="L310" s="247"/>
      <c r="M310" s="247"/>
      <c r="N310" s="247"/>
      <c r="O310" s="247"/>
      <c r="P310" s="247"/>
      <c r="Q310" s="247"/>
      <c r="R310" s="247"/>
      <c r="S310" s="247"/>
      <c r="T310" s="247"/>
      <c r="U310" s="247"/>
      <c r="V310" s="247"/>
      <c r="W310" s="247"/>
      <c r="X310" s="247"/>
      <c r="Y310" s="247"/>
      <c r="Z310" s="247"/>
      <c r="AA310" s="247"/>
      <c r="AB310" s="247"/>
      <c r="AC310" s="247"/>
      <c r="AD310" s="247"/>
      <c r="AE310" s="247"/>
      <c r="AF310" s="247"/>
      <c r="AG310" s="247"/>
      <c r="AH310" s="247"/>
      <c r="AI310" s="247"/>
      <c r="AJ310" s="247"/>
      <c r="AK310" s="247"/>
      <c r="AL310" s="247"/>
      <c r="AM310" s="247"/>
      <c r="AN310" s="247"/>
      <c r="AO310" s="247"/>
      <c r="AP310" s="247"/>
      <c r="AQ310" s="247"/>
      <c r="AR310" s="247"/>
      <c r="AS310" s="247"/>
      <c r="AT310" s="247"/>
      <c r="AU310" s="247"/>
      <c r="AV310" s="247"/>
      <c r="AW310" s="247"/>
      <c r="AX310" s="247"/>
      <c r="AY310" s="247"/>
      <c r="AZ310" s="247"/>
      <c r="BA310" s="247"/>
      <c r="BB310" s="248"/>
      <c r="BC310" s="224"/>
      <c r="BD310" s="225"/>
      <c r="BE310" s="225"/>
      <c r="BF310" s="226"/>
      <c r="BG310" s="224"/>
      <c r="BH310" s="225"/>
      <c r="BI310" s="225"/>
      <c r="BJ310" s="225"/>
      <c r="BK310" s="226"/>
      <c r="BL310" s="224"/>
      <c r="BM310" s="225"/>
      <c r="BN310" s="225"/>
      <c r="BO310" s="226"/>
      <c r="BP310" s="224"/>
      <c r="BQ310" s="225"/>
      <c r="BR310" s="225"/>
      <c r="BS310" s="226"/>
      <c r="BT310" s="224"/>
      <c r="BU310" s="225"/>
      <c r="BV310" s="270"/>
      <c r="BW310" s="270"/>
      <c r="BX310" s="271"/>
      <c r="BY310" s="269"/>
      <c r="BZ310" s="270"/>
      <c r="CA310" s="270"/>
      <c r="CB310" s="271"/>
      <c r="CC310" s="269"/>
      <c r="CD310" s="270"/>
      <c r="CE310" s="270"/>
      <c r="CF310" s="271"/>
      <c r="CG310" s="269"/>
      <c r="CH310" s="225"/>
      <c r="CI310" s="225"/>
      <c r="CJ310" s="225"/>
      <c r="CK310" s="226"/>
      <c r="CL310" s="225"/>
      <c r="CM310" s="270"/>
      <c r="CN310" s="270"/>
      <c r="CO310" s="232"/>
      <c r="CP310" s="232"/>
      <c r="CQ310" s="232"/>
      <c r="CR310" s="232"/>
      <c r="CS310" s="230"/>
      <c r="CT310" s="232"/>
      <c r="CU310" s="232"/>
      <c r="CV310" s="232"/>
      <c r="CW310" s="283"/>
      <c r="CX310" s="283"/>
      <c r="CY310" s="269"/>
      <c r="CZ310" s="270"/>
      <c r="DA310" s="270"/>
      <c r="DB310" s="271"/>
      <c r="DC310" s="269"/>
      <c r="DD310" s="270"/>
      <c r="DE310" s="270"/>
      <c r="DF310" s="270"/>
      <c r="DG310" s="282"/>
      <c r="DH310" s="270"/>
      <c r="DI310" s="270"/>
      <c r="DJ310" s="270"/>
      <c r="DK310" s="271"/>
      <c r="DL310" s="269"/>
      <c r="DM310" s="270"/>
      <c r="DN310" s="225"/>
      <c r="DO310" s="226"/>
      <c r="DP310" s="224"/>
      <c r="DQ310" s="225"/>
      <c r="DR310" s="225"/>
      <c r="DS310" s="226"/>
      <c r="DT310" s="224"/>
      <c r="DU310" s="225"/>
      <c r="DV310" s="225"/>
      <c r="DW310" s="225"/>
      <c r="DX310" s="226"/>
      <c r="DY310" s="224"/>
      <c r="DZ310" s="225"/>
      <c r="EA310" s="225"/>
      <c r="EB310" s="226"/>
      <c r="EC310" s="224"/>
      <c r="ED310" s="225"/>
      <c r="EE310" s="225"/>
      <c r="EF310" s="226"/>
      <c r="EG310" s="224"/>
      <c r="EH310" s="225"/>
      <c r="EI310" s="225"/>
      <c r="EJ310" s="225"/>
      <c r="EK310" s="226"/>
    </row>
    <row r="311" spans="1:143" s="220" customFormat="1" ht="9" customHeight="1">
      <c r="B311" s="246" t="s">
        <v>63</v>
      </c>
      <c r="C311" s="247"/>
      <c r="D311" s="247"/>
      <c r="E311" s="247"/>
      <c r="F311" s="247"/>
      <c r="G311" s="247"/>
      <c r="H311" s="247"/>
      <c r="I311" s="247"/>
      <c r="J311" s="247"/>
      <c r="K311" s="247"/>
      <c r="L311" s="247"/>
      <c r="M311" s="247"/>
      <c r="N311" s="247"/>
      <c r="O311" s="247"/>
      <c r="P311" s="247"/>
      <c r="Q311" s="247"/>
      <c r="R311" s="247"/>
      <c r="S311" s="247"/>
      <c r="T311" s="247"/>
      <c r="U311" s="247"/>
      <c r="V311" s="247"/>
      <c r="W311" s="247"/>
      <c r="X311" s="247"/>
      <c r="Y311" s="247"/>
      <c r="Z311" s="247"/>
      <c r="AA311" s="247"/>
      <c r="AB311" s="247"/>
      <c r="AC311" s="247"/>
      <c r="AD311" s="247"/>
      <c r="AE311" s="247"/>
      <c r="AF311" s="247"/>
      <c r="AG311" s="247"/>
      <c r="AH311" s="247"/>
      <c r="AI311" s="247"/>
      <c r="AJ311" s="247"/>
      <c r="AK311" s="247"/>
      <c r="AL311" s="247"/>
      <c r="AM311" s="247"/>
      <c r="AN311" s="247"/>
      <c r="AO311" s="247"/>
      <c r="AP311" s="247"/>
      <c r="AQ311" s="247"/>
      <c r="AR311" s="247"/>
      <c r="AS311" s="247"/>
      <c r="AT311" s="247"/>
      <c r="AU311" s="247"/>
      <c r="AV311" s="247"/>
      <c r="AW311" s="247"/>
      <c r="AX311" s="247"/>
      <c r="AY311" s="247"/>
      <c r="AZ311" s="247"/>
      <c r="BA311" s="247"/>
      <c r="BB311" s="248"/>
      <c r="BC311" s="224"/>
      <c r="BD311" s="225"/>
      <c r="BE311" s="225"/>
      <c r="BF311" s="226"/>
      <c r="BG311" s="224"/>
      <c r="BH311" s="225"/>
      <c r="BI311" s="225"/>
      <c r="BJ311" s="225"/>
      <c r="BK311" s="226"/>
      <c r="BL311" s="224"/>
      <c r="BM311" s="225"/>
      <c r="BN311" s="225"/>
      <c r="BO311" s="226"/>
      <c r="BP311" s="224"/>
      <c r="BQ311" s="225"/>
      <c r="BR311" s="225"/>
      <c r="BS311" s="226"/>
      <c r="BT311" s="224"/>
      <c r="BU311" s="225"/>
      <c r="BV311" s="270"/>
      <c r="BW311" s="270"/>
      <c r="BX311" s="271"/>
      <c r="BY311" s="269"/>
      <c r="BZ311" s="270"/>
      <c r="CA311" s="270"/>
      <c r="CB311" s="271"/>
      <c r="CC311" s="269"/>
      <c r="CD311" s="270"/>
      <c r="CE311" s="270"/>
      <c r="CF311" s="271"/>
      <c r="CG311" s="269"/>
      <c r="CH311" s="225"/>
      <c r="CI311" s="225"/>
      <c r="CJ311" s="225"/>
      <c r="CK311" s="226"/>
      <c r="CL311" s="224"/>
      <c r="CM311" s="225"/>
      <c r="CN311" s="225"/>
      <c r="CO311" s="226"/>
      <c r="CP311" s="225"/>
      <c r="CQ311" s="225"/>
      <c r="CR311" s="270"/>
      <c r="CS311" s="226"/>
      <c r="CT311" s="270"/>
      <c r="CU311" s="270"/>
      <c r="CV311" s="273"/>
      <c r="CW311" s="273"/>
      <c r="CX311" s="271"/>
      <c r="CY311" s="270"/>
      <c r="CZ311" s="270"/>
      <c r="DA311" s="283"/>
      <c r="DB311" s="271"/>
      <c r="DC311" s="269"/>
      <c r="DD311" s="270"/>
      <c r="DE311" s="270"/>
      <c r="DF311" s="270"/>
      <c r="DG311" s="282"/>
      <c r="DH311" s="270"/>
      <c r="DI311" s="270"/>
      <c r="DJ311" s="276"/>
      <c r="DK311" s="277"/>
      <c r="DL311" s="276"/>
      <c r="DM311" s="276"/>
      <c r="DN311" s="276"/>
      <c r="DO311" s="277"/>
      <c r="DP311" s="281"/>
      <c r="DQ311" s="225"/>
      <c r="DR311" s="225"/>
      <c r="DS311" s="226"/>
      <c r="DT311" s="224"/>
      <c r="DU311" s="225"/>
      <c r="DV311" s="225"/>
      <c r="DW311" s="225"/>
      <c r="DX311" s="226"/>
      <c r="DY311" s="224"/>
      <c r="DZ311" s="225"/>
      <c r="EA311" s="225"/>
      <c r="EB311" s="226"/>
      <c r="EC311" s="224"/>
      <c r="ED311" s="225"/>
      <c r="EE311" s="225"/>
      <c r="EF311" s="226"/>
      <c r="EG311" s="224"/>
      <c r="EH311" s="225"/>
      <c r="EI311" s="225"/>
      <c r="EJ311" s="225"/>
      <c r="EK311" s="226"/>
      <c r="EM311" s="220" t="s">
        <v>300</v>
      </c>
    </row>
    <row r="312" spans="1:143" s="283" customFormat="1" ht="9" customHeight="1">
      <c r="B312" s="269"/>
      <c r="C312" s="270"/>
      <c r="D312" s="270"/>
      <c r="E312" s="270"/>
      <c r="F312" s="270"/>
      <c r="G312" s="270"/>
      <c r="H312" s="270"/>
      <c r="I312" s="270"/>
      <c r="J312" s="270"/>
      <c r="K312" s="270"/>
      <c r="L312" s="270"/>
      <c r="M312" s="270"/>
      <c r="N312" s="270"/>
      <c r="O312" s="270"/>
      <c r="P312" s="270"/>
      <c r="Q312" s="270"/>
      <c r="R312" s="270"/>
      <c r="S312" s="270"/>
      <c r="T312" s="270"/>
      <c r="U312" s="270"/>
      <c r="V312" s="270"/>
      <c r="W312" s="270"/>
      <c r="X312" s="270"/>
      <c r="Y312" s="270"/>
      <c r="Z312" s="270"/>
      <c r="AA312" s="270"/>
      <c r="AB312" s="270"/>
      <c r="AC312" s="270"/>
      <c r="AD312" s="270"/>
      <c r="AE312" s="270"/>
      <c r="AF312" s="270"/>
      <c r="AG312" s="270"/>
      <c r="AH312" s="270"/>
      <c r="AI312" s="270"/>
      <c r="AJ312" s="270"/>
      <c r="AK312" s="270"/>
      <c r="AL312" s="270"/>
      <c r="AM312" s="270"/>
      <c r="AN312" s="270"/>
      <c r="AO312" s="270"/>
      <c r="AP312" s="270"/>
      <c r="AQ312" s="270"/>
      <c r="AR312" s="270"/>
      <c r="AS312" s="270"/>
      <c r="AT312" s="270"/>
      <c r="AU312" s="270"/>
      <c r="AV312" s="270"/>
      <c r="AW312" s="270"/>
      <c r="AX312" s="270"/>
      <c r="AY312" s="270"/>
      <c r="AZ312" s="270"/>
      <c r="BA312" s="270"/>
      <c r="BB312" s="271"/>
      <c r="BC312" s="269"/>
      <c r="BD312" s="270"/>
      <c r="BE312" s="270"/>
      <c r="BF312" s="271"/>
      <c r="BG312" s="269"/>
      <c r="BH312" s="270"/>
      <c r="BI312" s="270"/>
      <c r="BJ312" s="270"/>
      <c r="BK312" s="271"/>
      <c r="BL312" s="269"/>
      <c r="BM312" s="270"/>
      <c r="BN312" s="270"/>
      <c r="BO312" s="271"/>
      <c r="BP312" s="269"/>
      <c r="BQ312" s="270"/>
      <c r="BR312" s="270"/>
      <c r="BS312" s="271"/>
      <c r="BT312" s="269"/>
      <c r="BU312" s="270"/>
      <c r="BV312" s="270"/>
      <c r="BW312" s="270"/>
      <c r="BX312" s="271"/>
      <c r="BY312" s="269"/>
      <c r="BZ312" s="270"/>
      <c r="CA312" s="270"/>
      <c r="CB312" s="271"/>
      <c r="CC312" s="269"/>
      <c r="CD312" s="270"/>
      <c r="CE312" s="270"/>
      <c r="CF312" s="271"/>
      <c r="CG312" s="269"/>
      <c r="CH312" s="270"/>
      <c r="CI312" s="270"/>
      <c r="CJ312" s="270"/>
      <c r="CK312" s="271"/>
      <c r="CL312" s="269"/>
      <c r="CM312" s="270"/>
      <c r="CN312" s="270"/>
      <c r="CO312" s="271"/>
      <c r="CP312" s="270"/>
      <c r="CQ312" s="270"/>
      <c r="CR312" s="270"/>
      <c r="CS312" s="271"/>
      <c r="CT312" s="270"/>
      <c r="CU312" s="270"/>
      <c r="CV312" s="270"/>
      <c r="CW312" s="270"/>
      <c r="CX312" s="237"/>
      <c r="CY312" s="236"/>
      <c r="CZ312" s="236"/>
      <c r="DA312" s="287"/>
      <c r="DB312" s="271"/>
      <c r="DC312" s="270"/>
      <c r="DD312" s="270"/>
      <c r="DE312" s="270"/>
      <c r="DF312" s="270"/>
      <c r="DG312" s="282"/>
      <c r="DH312" s="270"/>
      <c r="DI312" s="270"/>
      <c r="DJ312" s="276"/>
      <c r="DK312" s="277"/>
      <c r="DL312" s="276"/>
      <c r="DM312" s="276"/>
      <c r="DN312" s="276"/>
      <c r="DO312" s="277"/>
      <c r="DP312" s="281"/>
      <c r="DQ312" s="270"/>
      <c r="DR312" s="270"/>
      <c r="DS312" s="271"/>
      <c r="DT312" s="270"/>
      <c r="DU312" s="270"/>
      <c r="DV312" s="270"/>
      <c r="DW312" s="270"/>
      <c r="DX312" s="271"/>
      <c r="DY312" s="270"/>
      <c r="DZ312" s="270"/>
      <c r="EA312" s="270"/>
      <c r="EB312" s="271"/>
      <c r="EC312" s="269"/>
      <c r="ED312" s="270"/>
      <c r="EE312" s="270"/>
      <c r="EF312" s="271"/>
      <c r="EG312" s="269"/>
      <c r="EH312" s="270"/>
      <c r="EI312" s="270"/>
      <c r="EJ312" s="270"/>
      <c r="EK312" s="271"/>
    </row>
    <row r="313" spans="1:143" s="220" customFormat="1" ht="9" customHeight="1">
      <c r="B313" s="246" t="s">
        <v>192</v>
      </c>
      <c r="C313" s="247"/>
      <c r="D313" s="247"/>
      <c r="E313" s="247"/>
      <c r="F313" s="247"/>
      <c r="G313" s="247"/>
      <c r="H313" s="247"/>
      <c r="I313" s="247"/>
      <c r="J313" s="247"/>
      <c r="K313" s="247"/>
      <c r="L313" s="247"/>
      <c r="M313" s="247"/>
      <c r="N313" s="247"/>
      <c r="O313" s="247"/>
      <c r="P313" s="247"/>
      <c r="Q313" s="247"/>
      <c r="R313" s="247"/>
      <c r="S313" s="247"/>
      <c r="T313" s="247"/>
      <c r="U313" s="247"/>
      <c r="V313" s="247"/>
      <c r="W313" s="247"/>
      <c r="X313" s="247"/>
      <c r="Y313" s="247"/>
      <c r="Z313" s="247"/>
      <c r="AA313" s="247"/>
      <c r="AB313" s="247"/>
      <c r="AC313" s="247"/>
      <c r="AD313" s="247"/>
      <c r="AE313" s="247"/>
      <c r="AF313" s="247"/>
      <c r="AG313" s="247"/>
      <c r="AH313" s="247"/>
      <c r="AI313" s="247"/>
      <c r="AJ313" s="247"/>
      <c r="AK313" s="247"/>
      <c r="AL313" s="247"/>
      <c r="AM313" s="247"/>
      <c r="AN313" s="247"/>
      <c r="AO313" s="247"/>
      <c r="AP313" s="247"/>
      <c r="AQ313" s="247"/>
      <c r="AR313" s="247"/>
      <c r="AS313" s="247"/>
      <c r="AT313" s="247"/>
      <c r="AU313" s="247"/>
      <c r="AV313" s="247"/>
      <c r="AW313" s="247"/>
      <c r="AX313" s="247"/>
      <c r="AY313" s="247"/>
      <c r="AZ313" s="247"/>
      <c r="BA313" s="247"/>
      <c r="BB313" s="248"/>
      <c r="BC313" s="224"/>
      <c r="BD313" s="225"/>
      <c r="BE313" s="225"/>
      <c r="BF313" s="226"/>
      <c r="BG313" s="224"/>
      <c r="BH313" s="225"/>
      <c r="BI313" s="225"/>
      <c r="BJ313" s="225"/>
      <c r="BK313" s="226"/>
      <c r="BL313" s="224"/>
      <c r="BM313" s="225"/>
      <c r="BN313" s="225"/>
      <c r="BO313" s="226"/>
      <c r="BP313" s="224"/>
      <c r="BQ313" s="225"/>
      <c r="BR313" s="225"/>
      <c r="BS313" s="226"/>
      <c r="BT313" s="224"/>
      <c r="BU313" s="225"/>
      <c r="BV313" s="270"/>
      <c r="BW313" s="270"/>
      <c r="BX313" s="271"/>
      <c r="BY313" s="269"/>
      <c r="BZ313" s="270"/>
      <c r="CA313" s="270"/>
      <c r="CB313" s="271"/>
      <c r="CC313" s="269"/>
      <c r="CD313" s="270"/>
      <c r="CE313" s="270"/>
      <c r="CF313" s="271"/>
      <c r="CG313" s="269"/>
      <c r="CH313" s="225"/>
      <c r="CI313" s="225"/>
      <c r="CJ313" s="225"/>
      <c r="CK313" s="226"/>
      <c r="CL313" s="224"/>
      <c r="CM313" s="225"/>
      <c r="CN313" s="225"/>
      <c r="CO313" s="226"/>
      <c r="CP313" s="224"/>
      <c r="CQ313" s="225"/>
      <c r="CR313" s="225"/>
      <c r="CS313" s="226"/>
      <c r="CT313" s="224"/>
      <c r="CU313" s="225"/>
      <c r="CV313" s="225"/>
      <c r="CW313" s="225"/>
      <c r="CX313" s="271"/>
      <c r="CY313" s="269"/>
      <c r="CZ313" s="276"/>
      <c r="DA313" s="276"/>
      <c r="DB313" s="348"/>
      <c r="DC313" s="276"/>
      <c r="DD313" s="292"/>
      <c r="DE313" s="270"/>
      <c r="DF313" s="270"/>
      <c r="DG313" s="282"/>
      <c r="DH313" s="283"/>
      <c r="DI313" s="283"/>
      <c r="DJ313" s="283"/>
      <c r="DK313" s="277"/>
      <c r="DL313" s="276"/>
      <c r="DM313" s="276"/>
      <c r="DN313" s="276"/>
      <c r="DO313" s="277"/>
      <c r="DP313" s="281"/>
      <c r="DQ313" s="225"/>
      <c r="DR313" s="225"/>
      <c r="DS313" s="226"/>
      <c r="DX313" s="226"/>
      <c r="EB313" s="226"/>
      <c r="EC313" s="224"/>
      <c r="ED313" s="225"/>
      <c r="EE313" s="225"/>
      <c r="EF313" s="226"/>
      <c r="EG313" s="224"/>
      <c r="EH313" s="225"/>
      <c r="EI313" s="225"/>
      <c r="EJ313" s="225"/>
      <c r="EK313" s="226"/>
    </row>
    <row r="314" spans="1:143" s="220" customFormat="1" ht="9" customHeight="1">
      <c r="B314" s="246" t="s">
        <v>190</v>
      </c>
      <c r="C314" s="247"/>
      <c r="D314" s="247"/>
      <c r="E314" s="247"/>
      <c r="F314" s="247"/>
      <c r="G314" s="247"/>
      <c r="H314" s="247"/>
      <c r="I314" s="247"/>
      <c r="J314" s="247"/>
      <c r="K314" s="247"/>
      <c r="L314" s="247"/>
      <c r="M314" s="247"/>
      <c r="N314" s="247"/>
      <c r="O314" s="247"/>
      <c r="P314" s="247"/>
      <c r="Q314" s="247"/>
      <c r="R314" s="247"/>
      <c r="S314" s="247"/>
      <c r="T314" s="247"/>
      <c r="U314" s="247"/>
      <c r="V314" s="247"/>
      <c r="W314" s="247"/>
      <c r="X314" s="247"/>
      <c r="Y314" s="247"/>
      <c r="Z314" s="247"/>
      <c r="AA314" s="247"/>
      <c r="AB314" s="247"/>
      <c r="AC314" s="247"/>
      <c r="AD314" s="247"/>
      <c r="AE314" s="247"/>
      <c r="AF314" s="247"/>
      <c r="AG314" s="247"/>
      <c r="AH314" s="247"/>
      <c r="AI314" s="247"/>
      <c r="AJ314" s="247"/>
      <c r="AK314" s="247"/>
      <c r="AL314" s="247"/>
      <c r="AM314" s="247"/>
      <c r="AN314" s="247"/>
      <c r="AO314" s="247"/>
      <c r="AP314" s="247"/>
      <c r="AQ314" s="247"/>
      <c r="AR314" s="247"/>
      <c r="AS314" s="247"/>
      <c r="AT314" s="247"/>
      <c r="AU314" s="247"/>
      <c r="AV314" s="247"/>
      <c r="AW314" s="247"/>
      <c r="AX314" s="247"/>
      <c r="AY314" s="247"/>
      <c r="AZ314" s="247"/>
      <c r="BA314" s="247"/>
      <c r="BB314" s="248"/>
      <c r="BC314" s="224"/>
      <c r="BD314" s="225"/>
      <c r="BE314" s="225"/>
      <c r="BF314" s="226"/>
      <c r="BG314" s="224"/>
      <c r="BH314" s="225"/>
      <c r="BI314" s="225"/>
      <c r="BJ314" s="225"/>
      <c r="BK314" s="226"/>
      <c r="BL314" s="224"/>
      <c r="BM314" s="225"/>
      <c r="BN314" s="225"/>
      <c r="BO314" s="226"/>
      <c r="BP314" s="224"/>
      <c r="BQ314" s="225"/>
      <c r="BR314" s="225"/>
      <c r="BS314" s="226"/>
      <c r="BT314" s="224"/>
      <c r="BU314" s="225"/>
      <c r="BV314" s="270"/>
      <c r="BW314" s="270"/>
      <c r="BX314" s="271"/>
      <c r="BY314" s="269"/>
      <c r="BZ314" s="270"/>
      <c r="CA314" s="270"/>
      <c r="CB314" s="271"/>
      <c r="CC314" s="269"/>
      <c r="CD314" s="270"/>
      <c r="CE314" s="270"/>
      <c r="CF314" s="271"/>
      <c r="CG314" s="269"/>
      <c r="CH314" s="225"/>
      <c r="CI314" s="225"/>
      <c r="CJ314" s="225"/>
      <c r="CK314" s="226"/>
      <c r="CL314" s="224"/>
      <c r="CM314" s="225"/>
      <c r="CN314" s="225"/>
      <c r="CO314" s="226"/>
      <c r="CP314" s="224"/>
      <c r="CQ314" s="225"/>
      <c r="CR314" s="225"/>
      <c r="CS314" s="226"/>
      <c r="CT314" s="224"/>
      <c r="CU314" s="225"/>
      <c r="CV314" s="225"/>
      <c r="CW314" s="225"/>
      <c r="CX314" s="271"/>
      <c r="CY314" s="269"/>
      <c r="CZ314" s="270"/>
      <c r="DA314" s="270"/>
      <c r="DB314" s="241"/>
      <c r="DC314" s="235"/>
      <c r="DD314" s="276"/>
      <c r="DE314" s="270"/>
      <c r="DF314" s="276"/>
      <c r="DG314" s="282"/>
      <c r="DH314" s="283"/>
      <c r="DI314" s="283"/>
      <c r="DJ314" s="283"/>
      <c r="DK314" s="277"/>
      <c r="DL314" s="276"/>
      <c r="DM314" s="276"/>
      <c r="DN314" s="276"/>
      <c r="DO314" s="277"/>
      <c r="DP314" s="281"/>
      <c r="DQ314" s="225"/>
      <c r="DR314" s="225"/>
      <c r="DS314" s="226"/>
      <c r="DX314" s="226"/>
      <c r="EB314" s="226"/>
      <c r="EC314" s="224"/>
      <c r="ED314" s="225"/>
      <c r="EE314" s="225"/>
      <c r="EF314" s="226"/>
      <c r="EG314" s="224"/>
      <c r="EH314" s="225"/>
      <c r="EI314" s="225"/>
      <c r="EJ314" s="225"/>
      <c r="EK314" s="226"/>
    </row>
    <row r="315" spans="1:143" ht="15.75" thickBot="1"/>
    <row r="316" spans="1:143">
      <c r="A316"/>
      <c r="B316" s="245" t="s">
        <v>187</v>
      </c>
      <c r="C316" s="261"/>
      <c r="D316" s="261"/>
      <c r="E316" s="261"/>
      <c r="F316" s="261"/>
      <c r="G316" s="261"/>
      <c r="H316" s="261"/>
      <c r="I316" s="261"/>
      <c r="J316" s="261"/>
      <c r="K316" s="261"/>
      <c r="L316" s="261"/>
      <c r="M316" s="261"/>
      <c r="N316" s="261"/>
      <c r="O316" s="261"/>
      <c r="P316" s="261"/>
      <c r="Q316" s="261"/>
      <c r="R316" s="261"/>
      <c r="S316" s="261"/>
      <c r="T316" s="261"/>
      <c r="U316" s="261"/>
      <c r="V316" s="261"/>
      <c r="W316" s="261"/>
      <c r="X316" s="261"/>
      <c r="Y316" s="261"/>
      <c r="Z316" s="261"/>
      <c r="AA316" s="261"/>
      <c r="AB316" s="261"/>
      <c r="AC316" s="261"/>
      <c r="AD316" s="261"/>
      <c r="AE316" s="261"/>
      <c r="AF316" s="261"/>
      <c r="AG316" s="261"/>
      <c r="AH316" s="261"/>
      <c r="AI316" s="261"/>
      <c r="AJ316" s="261"/>
      <c r="AK316" s="261"/>
      <c r="AL316" s="261"/>
      <c r="AM316" s="261"/>
      <c r="AN316" s="261"/>
      <c r="AO316" s="261"/>
      <c r="AP316" s="261"/>
      <c r="AQ316" s="261"/>
      <c r="AR316" s="261"/>
      <c r="AS316" s="261"/>
      <c r="AT316" s="261"/>
      <c r="AU316" s="261"/>
      <c r="AV316" s="261"/>
      <c r="AW316" s="261"/>
      <c r="AX316" s="261"/>
      <c r="AY316" s="261"/>
      <c r="AZ316" s="261"/>
      <c r="BA316" s="261"/>
      <c r="BB316" s="255" t="s">
        <v>218</v>
      </c>
      <c r="BC316" s="262"/>
      <c r="BD316" s="261"/>
      <c r="BE316" s="261"/>
      <c r="BF316" s="261"/>
      <c r="BG316" s="261"/>
      <c r="BH316" s="261"/>
      <c r="BI316" s="261"/>
      <c r="BJ316" s="261"/>
      <c r="BK316" s="261"/>
      <c r="BL316" s="261"/>
      <c r="BM316" s="261"/>
      <c r="BN316" s="261"/>
      <c r="BO316" s="261"/>
      <c r="BP316" s="261"/>
      <c r="BQ316" s="261"/>
      <c r="BR316" s="261"/>
      <c r="BS316" s="261"/>
      <c r="BT316" s="261"/>
      <c r="BU316" s="261"/>
      <c r="BV316" s="261"/>
      <c r="BW316" s="261"/>
      <c r="BX316" s="261"/>
      <c r="BY316" s="261"/>
      <c r="BZ316" s="261"/>
      <c r="CA316" s="261"/>
      <c r="CB316" s="261"/>
      <c r="CC316" s="261"/>
      <c r="CD316" s="261"/>
      <c r="CE316" s="261"/>
      <c r="CF316" s="261"/>
      <c r="CG316" s="261"/>
      <c r="CH316" s="261"/>
      <c r="CI316" s="261"/>
      <c r="CJ316" s="261"/>
      <c r="CK316" s="261"/>
      <c r="CL316" s="261"/>
      <c r="CM316" s="261"/>
      <c r="CN316" s="261"/>
      <c r="CO316" s="261"/>
      <c r="CP316" s="261"/>
      <c r="CQ316" s="261"/>
      <c r="CR316" s="261"/>
      <c r="CS316" s="261"/>
      <c r="CT316" s="261"/>
      <c r="CU316" s="261"/>
      <c r="CV316" s="261"/>
      <c r="CW316" s="261"/>
      <c r="CX316" s="261"/>
      <c r="CY316" s="261"/>
      <c r="CZ316" s="261"/>
      <c r="DA316" s="261"/>
      <c r="DB316" s="261"/>
      <c r="DC316" s="261"/>
      <c r="DD316" s="261"/>
      <c r="DE316" s="261"/>
      <c r="DF316" s="261"/>
      <c r="DG316" s="263"/>
      <c r="DH316" s="261"/>
      <c r="DI316" s="261"/>
      <c r="DJ316" s="261"/>
      <c r="DK316" s="261"/>
      <c r="DL316" s="261"/>
      <c r="DM316" s="261"/>
      <c r="DN316" s="261"/>
      <c r="DO316" s="261"/>
      <c r="DP316" s="261"/>
      <c r="DQ316" s="261"/>
      <c r="DR316" s="261"/>
      <c r="DS316" s="261"/>
      <c r="DT316" s="261"/>
      <c r="DU316" s="261"/>
      <c r="DV316" s="261"/>
      <c r="DW316" s="261"/>
      <c r="DX316" s="261"/>
      <c r="DY316" s="261"/>
      <c r="DZ316" s="261"/>
      <c r="EA316" s="261"/>
      <c r="EB316" s="261"/>
      <c r="EC316" s="261"/>
      <c r="ED316" s="261"/>
      <c r="EE316" s="261"/>
      <c r="EF316" s="261"/>
      <c r="EG316" s="261"/>
      <c r="EH316" s="261"/>
      <c r="EI316" s="261"/>
      <c r="EJ316" s="261"/>
      <c r="EK316" s="264"/>
    </row>
    <row r="317" spans="1:143" s="220" customFormat="1" ht="9" customHeight="1">
      <c r="B317" s="246" t="s">
        <v>189</v>
      </c>
      <c r="C317" s="247"/>
      <c r="D317" s="247"/>
      <c r="E317" s="247"/>
      <c r="F317" s="247"/>
      <c r="G317" s="247"/>
      <c r="H317" s="247"/>
      <c r="I317" s="247"/>
      <c r="J317" s="247"/>
      <c r="K317" s="247"/>
      <c r="L317" s="247"/>
      <c r="M317" s="247"/>
      <c r="N317" s="247"/>
      <c r="O317" s="247"/>
      <c r="P317" s="247"/>
      <c r="Q317" s="247"/>
      <c r="R317" s="247"/>
      <c r="S317" s="247"/>
      <c r="T317" s="247"/>
      <c r="U317" s="247"/>
      <c r="V317" s="247"/>
      <c r="W317" s="247"/>
      <c r="X317" s="247"/>
      <c r="Y317" s="247"/>
      <c r="Z317" s="247"/>
      <c r="AA317" s="247"/>
      <c r="AB317" s="247"/>
      <c r="AC317" s="247"/>
      <c r="AD317" s="247"/>
      <c r="AE317" s="247"/>
      <c r="AF317" s="247"/>
      <c r="AG317" s="247"/>
      <c r="AH317" s="247"/>
      <c r="AI317" s="247"/>
      <c r="AJ317" s="247"/>
      <c r="AK317" s="247"/>
      <c r="AL317" s="247"/>
      <c r="AM317" s="247"/>
      <c r="AN317" s="247"/>
      <c r="AO317" s="247"/>
      <c r="AP317" s="247"/>
      <c r="AQ317" s="247"/>
      <c r="AR317" s="247"/>
      <c r="AS317" s="247"/>
      <c r="AT317" s="247"/>
      <c r="AU317" s="247"/>
      <c r="AV317" s="247"/>
      <c r="AW317" s="247"/>
      <c r="AX317" s="247"/>
      <c r="AY317" s="247"/>
      <c r="AZ317" s="247"/>
      <c r="BA317" s="247"/>
      <c r="BB317" s="248"/>
      <c r="BC317" s="221"/>
      <c r="BD317" s="222"/>
      <c r="BE317" s="222"/>
      <c r="BF317" s="223"/>
      <c r="BG317" s="221"/>
      <c r="BH317" s="222"/>
      <c r="BI317" s="222"/>
      <c r="BJ317" s="222"/>
      <c r="BK317" s="223"/>
      <c r="BL317" s="221"/>
      <c r="BM317" s="222"/>
      <c r="BN317" s="222"/>
      <c r="BO317" s="223"/>
      <c r="BP317" s="221"/>
      <c r="BQ317" s="222"/>
      <c r="BR317" s="225"/>
      <c r="BS317" s="226"/>
      <c r="BT317" s="224"/>
      <c r="BU317" s="225"/>
      <c r="BV317" s="225"/>
      <c r="BW317" s="225"/>
      <c r="BX317" s="226"/>
      <c r="BY317" s="224"/>
      <c r="BZ317" s="225"/>
      <c r="CA317" s="225"/>
      <c r="CB317" s="226"/>
      <c r="CC317" s="224"/>
      <c r="CD317" s="225"/>
      <c r="CE317" s="225"/>
      <c r="CF317" s="226"/>
      <c r="CG317" s="224"/>
      <c r="CH317" s="225"/>
      <c r="CI317" s="225"/>
      <c r="CJ317" s="225"/>
      <c r="CK317" s="226"/>
      <c r="CL317" s="224"/>
      <c r="CM317" s="225"/>
      <c r="CN317" s="225"/>
      <c r="CO317" s="226"/>
      <c r="CP317" s="224"/>
      <c r="CQ317" s="225"/>
      <c r="CR317" s="225"/>
      <c r="CS317" s="226"/>
      <c r="CT317" s="224"/>
      <c r="CU317" s="225"/>
      <c r="CV317" s="225"/>
      <c r="CW317" s="225"/>
      <c r="CX317" s="226"/>
      <c r="CY317" s="224"/>
      <c r="CZ317" s="225"/>
      <c r="DA317" s="225"/>
      <c r="DB317" s="226"/>
      <c r="DC317" s="224"/>
      <c r="DD317" s="225"/>
      <c r="DE317" s="225"/>
      <c r="DF317" s="225"/>
      <c r="DG317" s="257"/>
      <c r="DH317" s="225"/>
      <c r="DI317" s="225"/>
      <c r="DJ317" s="225"/>
      <c r="DK317" s="226"/>
      <c r="DL317" s="224"/>
      <c r="DM317" s="225"/>
      <c r="DN317" s="225"/>
      <c r="DO317" s="226"/>
      <c r="DP317" s="224"/>
      <c r="DQ317" s="225"/>
      <c r="DR317" s="225"/>
      <c r="DS317" s="226"/>
      <c r="DT317" s="224"/>
      <c r="DU317" s="225"/>
      <c r="DV317" s="225"/>
      <c r="DW317" s="225"/>
      <c r="DX317" s="226"/>
      <c r="DY317" s="224"/>
      <c r="DZ317" s="225"/>
      <c r="EA317" s="225"/>
      <c r="EB317" s="226"/>
      <c r="EC317" s="224"/>
      <c r="ED317" s="225"/>
      <c r="EE317" s="225"/>
      <c r="EF317" s="226"/>
      <c r="EG317" s="224"/>
      <c r="EH317" s="225"/>
      <c r="EI317" s="225"/>
      <c r="EJ317" s="225"/>
      <c r="EK317" s="226"/>
    </row>
    <row r="318" spans="1:143" s="220" customFormat="1" ht="9" customHeight="1">
      <c r="B318" s="246" t="s">
        <v>194</v>
      </c>
      <c r="C318" s="247"/>
      <c r="D318" s="247"/>
      <c r="E318" s="247"/>
      <c r="F318" s="247"/>
      <c r="G318" s="247"/>
      <c r="H318" s="247"/>
      <c r="I318" s="247"/>
      <c r="J318" s="247"/>
      <c r="K318" s="247"/>
      <c r="L318" s="247"/>
      <c r="M318" s="247"/>
      <c r="N318" s="247"/>
      <c r="O318" s="247"/>
      <c r="P318" s="247"/>
      <c r="Q318" s="247"/>
      <c r="R318" s="247"/>
      <c r="S318" s="247"/>
      <c r="T318" s="247"/>
      <c r="U318" s="247"/>
      <c r="V318" s="247"/>
      <c r="W318" s="247"/>
      <c r="X318" s="247"/>
      <c r="Y318" s="247"/>
      <c r="Z318" s="247"/>
      <c r="AA318" s="247"/>
      <c r="AB318" s="247"/>
      <c r="AC318" s="247"/>
      <c r="AD318" s="247"/>
      <c r="AE318" s="247"/>
      <c r="AF318" s="247"/>
      <c r="AG318" s="247"/>
      <c r="AH318" s="247"/>
      <c r="AI318" s="247"/>
      <c r="AJ318" s="247"/>
      <c r="AK318" s="247"/>
      <c r="AL318" s="247"/>
      <c r="AM318" s="247"/>
      <c r="AN318" s="247"/>
      <c r="AO318" s="247"/>
      <c r="AP318" s="247"/>
      <c r="AQ318" s="247"/>
      <c r="AR318" s="247"/>
      <c r="AS318" s="247"/>
      <c r="AT318" s="247"/>
      <c r="AU318" s="247"/>
      <c r="AV318" s="247"/>
      <c r="AW318" s="247"/>
      <c r="AX318" s="247"/>
      <c r="AY318" s="247"/>
      <c r="AZ318" s="247"/>
      <c r="BA318" s="247"/>
      <c r="BB318" s="248"/>
      <c r="BC318" s="224"/>
      <c r="BD318" s="225"/>
      <c r="BE318" s="225"/>
      <c r="BF318" s="226"/>
      <c r="BG318" s="224"/>
      <c r="BH318" s="225"/>
      <c r="BI318" s="225"/>
      <c r="BJ318" s="225"/>
      <c r="BK318" s="226"/>
      <c r="BL318" s="224"/>
      <c r="BM318" s="225"/>
      <c r="BN318" s="225"/>
      <c r="BO318" s="226"/>
      <c r="BP318" s="224"/>
      <c r="BQ318" s="225"/>
      <c r="BR318" s="225" t="s">
        <v>195</v>
      </c>
      <c r="BS318" s="226"/>
      <c r="BT318" s="224"/>
      <c r="BU318" s="225"/>
      <c r="BV318" s="225"/>
      <c r="BW318" s="225"/>
      <c r="BX318" s="226"/>
      <c r="BY318" s="224"/>
      <c r="BZ318" s="225"/>
      <c r="CA318" s="225"/>
      <c r="CB318" s="226"/>
      <c r="CC318" s="224"/>
      <c r="CD318" s="225"/>
      <c r="CE318" s="225"/>
      <c r="CF318" s="226"/>
      <c r="CG318" s="224"/>
      <c r="CH318" s="225"/>
      <c r="CI318" s="225"/>
      <c r="CJ318" s="225"/>
      <c r="CK318" s="226"/>
      <c r="CL318" s="224"/>
      <c r="CM318" s="225"/>
      <c r="CN318" s="225"/>
      <c r="CO318" s="226"/>
      <c r="CP318" s="224"/>
      <c r="CQ318" s="225"/>
      <c r="CR318" s="225"/>
      <c r="CS318" s="226"/>
      <c r="CT318" s="224"/>
      <c r="CU318" s="225"/>
      <c r="CV318" s="225"/>
      <c r="CW318" s="225"/>
      <c r="CX318" s="226"/>
      <c r="CY318" s="224"/>
      <c r="CZ318" s="225"/>
      <c r="DA318" s="225"/>
      <c r="DB318" s="226"/>
      <c r="DC318" s="224"/>
      <c r="DD318" s="225"/>
      <c r="DE318" s="225"/>
      <c r="DF318" s="225"/>
      <c r="DG318" s="257"/>
      <c r="DH318" s="225"/>
      <c r="DI318" s="225"/>
      <c r="DJ318" s="225"/>
      <c r="DK318" s="226"/>
      <c r="DL318" s="224"/>
      <c r="DM318" s="225"/>
      <c r="DN318" s="225"/>
      <c r="DO318" s="226"/>
      <c r="DP318" s="224"/>
      <c r="DQ318" s="225"/>
      <c r="DR318" s="225"/>
      <c r="DS318" s="226"/>
      <c r="DT318" s="224"/>
      <c r="DU318" s="225"/>
      <c r="DV318" s="225"/>
      <c r="DW318" s="225"/>
      <c r="DX318" s="226"/>
      <c r="DY318" s="224"/>
      <c r="DZ318" s="225"/>
      <c r="EA318" s="225"/>
      <c r="EB318" s="226"/>
      <c r="EC318" s="224"/>
      <c r="ED318" s="225"/>
      <c r="EE318" s="225"/>
      <c r="EF318" s="226"/>
      <c r="EG318" s="224"/>
      <c r="EH318" s="225"/>
      <c r="EI318" s="225"/>
      <c r="EJ318" s="225"/>
      <c r="EK318" s="226"/>
    </row>
    <row r="319" spans="1:143" s="220" customFormat="1" ht="9" customHeight="1">
      <c r="B319" s="246" t="s">
        <v>192</v>
      </c>
      <c r="C319" s="247"/>
      <c r="D319" s="247"/>
      <c r="E319" s="247"/>
      <c r="F319" s="247"/>
      <c r="G319" s="247"/>
      <c r="H319" s="247"/>
      <c r="I319" s="247"/>
      <c r="J319" s="247"/>
      <c r="K319" s="247"/>
      <c r="L319" s="247"/>
      <c r="M319" s="247"/>
      <c r="N319" s="247"/>
      <c r="O319" s="247"/>
      <c r="P319" s="247"/>
      <c r="Q319" s="247"/>
      <c r="R319" s="247"/>
      <c r="S319" s="247"/>
      <c r="T319" s="247"/>
      <c r="U319" s="247"/>
      <c r="V319" s="247"/>
      <c r="W319" s="247"/>
      <c r="X319" s="247"/>
      <c r="Y319" s="247"/>
      <c r="Z319" s="247"/>
      <c r="AA319" s="247"/>
      <c r="AB319" s="247"/>
      <c r="AC319" s="247"/>
      <c r="AD319" s="247"/>
      <c r="AE319" s="247"/>
      <c r="AF319" s="247"/>
      <c r="AG319" s="247"/>
      <c r="AH319" s="247"/>
      <c r="AI319" s="247"/>
      <c r="AJ319" s="247"/>
      <c r="AK319" s="247"/>
      <c r="AL319" s="247"/>
      <c r="AM319" s="247"/>
      <c r="AN319" s="247"/>
      <c r="AO319" s="247"/>
      <c r="AP319" s="247"/>
      <c r="AQ319" s="247"/>
      <c r="AR319" s="247"/>
      <c r="AS319" s="247"/>
      <c r="AT319" s="247"/>
      <c r="AU319" s="247"/>
      <c r="AV319" s="247"/>
      <c r="AW319" s="247"/>
      <c r="AX319" s="247"/>
      <c r="AY319" s="247"/>
      <c r="AZ319" s="247"/>
      <c r="BA319" s="247"/>
      <c r="BB319" s="248"/>
      <c r="BC319" s="224"/>
      <c r="BD319" s="225"/>
      <c r="BE319" s="225"/>
      <c r="BF319" s="226"/>
      <c r="BG319" s="224"/>
      <c r="BH319" s="225"/>
      <c r="BI319" s="225"/>
      <c r="BJ319" s="225"/>
      <c r="BK319" s="226"/>
      <c r="BL319" s="224"/>
      <c r="BM319" s="225"/>
      <c r="BN319" s="225"/>
      <c r="BO319" s="226"/>
      <c r="BP319" s="224"/>
      <c r="BQ319" s="225"/>
      <c r="BR319" s="225"/>
      <c r="BS319" s="226"/>
      <c r="BT319" s="224"/>
      <c r="BU319" s="234"/>
      <c r="BV319" s="225" t="s">
        <v>219</v>
      </c>
      <c r="BW319" s="225"/>
      <c r="BX319" s="226"/>
      <c r="BY319" s="224"/>
      <c r="BZ319" s="225"/>
      <c r="CA319" s="225"/>
      <c r="CB319" s="226"/>
      <c r="CC319" s="224"/>
      <c r="CD319" s="225"/>
      <c r="CE319" s="225"/>
      <c r="CF319" s="226"/>
      <c r="CG319" s="224"/>
      <c r="CH319" s="225"/>
      <c r="CI319" s="225"/>
      <c r="CJ319" s="225"/>
      <c r="CK319" s="226"/>
      <c r="CL319" s="224"/>
      <c r="CM319" s="225"/>
      <c r="CN319" s="225"/>
      <c r="CO319" s="226"/>
      <c r="CP319" s="224"/>
      <c r="CQ319" s="225"/>
      <c r="CR319" s="225"/>
      <c r="CS319" s="226"/>
      <c r="CT319" s="224"/>
      <c r="CU319" s="225"/>
      <c r="CV319" s="225"/>
      <c r="CW319" s="225"/>
      <c r="CX319" s="226"/>
      <c r="CY319" s="224"/>
      <c r="CZ319" s="225"/>
      <c r="DA319" s="225"/>
      <c r="DB319" s="226"/>
      <c r="DC319" s="224"/>
      <c r="DD319" s="225"/>
      <c r="DE319" s="225"/>
      <c r="DF319" s="225"/>
      <c r="DG319" s="257"/>
      <c r="DH319" s="225"/>
      <c r="DI319" s="225"/>
      <c r="DJ319" s="225"/>
      <c r="DK319" s="226"/>
      <c r="DL319" s="224"/>
      <c r="DM319" s="225"/>
      <c r="DN319" s="225"/>
      <c r="DO319" s="226"/>
      <c r="DP319" s="224"/>
      <c r="DQ319" s="225"/>
      <c r="DR319" s="225"/>
      <c r="DS319" s="226"/>
      <c r="DT319" s="224"/>
      <c r="DU319" s="225"/>
      <c r="DV319" s="225"/>
      <c r="DW319" s="225"/>
      <c r="DX319" s="226"/>
      <c r="DY319" s="224"/>
      <c r="DZ319" s="225"/>
      <c r="EA319" s="225"/>
      <c r="EB319" s="226"/>
      <c r="EC319" s="224"/>
      <c r="ED319" s="225"/>
      <c r="EE319" s="225"/>
      <c r="EF319" s="226"/>
      <c r="EG319" s="224"/>
      <c r="EH319" s="225"/>
      <c r="EI319" s="225"/>
      <c r="EJ319" s="225"/>
      <c r="EK319" s="226"/>
    </row>
    <row r="320" spans="1:143" s="220" customFormat="1" ht="9" customHeight="1">
      <c r="B320" s="246" t="s">
        <v>190</v>
      </c>
      <c r="C320" s="247"/>
      <c r="D320" s="247"/>
      <c r="E320" s="247"/>
      <c r="F320" s="247"/>
      <c r="G320" s="247"/>
      <c r="H320" s="247"/>
      <c r="I320" s="247"/>
      <c r="J320" s="247"/>
      <c r="K320" s="247"/>
      <c r="L320" s="247"/>
      <c r="M320" s="247"/>
      <c r="N320" s="247"/>
      <c r="O320" s="247"/>
      <c r="P320" s="247"/>
      <c r="Q320" s="247"/>
      <c r="R320" s="247"/>
      <c r="S320" s="247"/>
      <c r="T320" s="247"/>
      <c r="U320" s="247"/>
      <c r="V320" s="247"/>
      <c r="W320" s="247"/>
      <c r="X320" s="247"/>
      <c r="Y320" s="247"/>
      <c r="Z320" s="247"/>
      <c r="AA320" s="247"/>
      <c r="AB320" s="247"/>
      <c r="AC320" s="247"/>
      <c r="AD320" s="247"/>
      <c r="AE320" s="247"/>
      <c r="AF320" s="247"/>
      <c r="AG320" s="247"/>
      <c r="AH320" s="247"/>
      <c r="AI320" s="247"/>
      <c r="AJ320" s="247"/>
      <c r="AK320" s="247"/>
      <c r="AL320" s="247"/>
      <c r="AM320" s="247"/>
      <c r="AN320" s="247"/>
      <c r="AO320" s="247"/>
      <c r="AP320" s="247"/>
      <c r="AQ320" s="247"/>
      <c r="AR320" s="247"/>
      <c r="AS320" s="247"/>
      <c r="AT320" s="247"/>
      <c r="AU320" s="247"/>
      <c r="AV320" s="247"/>
      <c r="AW320" s="247"/>
      <c r="AX320" s="247"/>
      <c r="AY320" s="247"/>
      <c r="AZ320" s="247"/>
      <c r="BA320" s="247"/>
      <c r="BB320" s="248"/>
      <c r="BC320" s="224"/>
      <c r="BD320" s="225"/>
      <c r="BE320" s="225"/>
      <c r="BF320" s="226"/>
      <c r="BG320" s="224"/>
      <c r="BH320" s="225"/>
      <c r="BI320" s="225"/>
      <c r="BJ320" s="225"/>
      <c r="BK320" s="226"/>
      <c r="BL320" s="224"/>
      <c r="BM320" s="225"/>
      <c r="BN320" s="225"/>
      <c r="BO320" s="226"/>
      <c r="BP320" s="224"/>
      <c r="BQ320" s="225"/>
      <c r="BR320" s="225"/>
      <c r="BS320" s="226"/>
      <c r="BT320" s="224"/>
      <c r="BU320" s="235"/>
      <c r="BV320" s="235"/>
      <c r="BW320" s="225"/>
      <c r="BX320" s="226"/>
      <c r="BY320" s="224"/>
      <c r="BZ320" s="225"/>
      <c r="CA320" s="225"/>
      <c r="CB320" s="226"/>
      <c r="CC320" s="224"/>
      <c r="CD320" s="225"/>
      <c r="CE320" s="225"/>
      <c r="CF320" s="226"/>
      <c r="CG320" s="224"/>
      <c r="CH320" s="225"/>
      <c r="CI320" s="225"/>
      <c r="CJ320" s="225"/>
      <c r="CK320" s="226"/>
      <c r="CL320" s="224"/>
      <c r="CM320" s="225"/>
      <c r="CN320" s="225"/>
      <c r="CO320" s="226"/>
      <c r="CP320" s="224"/>
      <c r="CQ320" s="225"/>
      <c r="CR320" s="225"/>
      <c r="CS320" s="226"/>
      <c r="CT320" s="224"/>
      <c r="CU320" s="225"/>
      <c r="CV320" s="225"/>
      <c r="CW320" s="225"/>
      <c r="CX320" s="226"/>
      <c r="CY320" s="224"/>
      <c r="CZ320" s="225"/>
      <c r="DA320" s="225"/>
      <c r="DB320" s="226"/>
      <c r="DC320" s="224"/>
      <c r="DD320" s="225"/>
      <c r="DE320" s="225"/>
      <c r="DF320" s="225"/>
      <c r="DG320" s="257"/>
      <c r="DH320" s="225"/>
      <c r="DI320" s="225"/>
      <c r="DJ320" s="225"/>
      <c r="DK320" s="226"/>
      <c r="DL320" s="224"/>
      <c r="DM320" s="225"/>
      <c r="DN320" s="225"/>
      <c r="DO320" s="226"/>
      <c r="DP320" s="224"/>
      <c r="DQ320" s="225"/>
      <c r="DR320" s="225"/>
      <c r="DS320" s="226"/>
      <c r="DT320" s="224"/>
      <c r="DU320" s="225"/>
      <c r="DV320" s="225"/>
      <c r="DW320" s="225"/>
      <c r="DX320" s="226"/>
      <c r="DY320" s="224"/>
      <c r="DZ320" s="225"/>
      <c r="EA320" s="225"/>
      <c r="EB320" s="226"/>
      <c r="EC320" s="224"/>
      <c r="ED320" s="225"/>
      <c r="EE320" s="225"/>
      <c r="EF320" s="226"/>
      <c r="EG320" s="224"/>
      <c r="EH320" s="225"/>
      <c r="EI320" s="225"/>
      <c r="EJ320" s="225"/>
      <c r="EK320" s="226"/>
    </row>
    <row r="321" spans="1:151" s="220" customFormat="1" ht="9" customHeight="1">
      <c r="B321" s="246" t="s">
        <v>191</v>
      </c>
      <c r="C321" s="247"/>
      <c r="D321" s="247"/>
      <c r="E321" s="247"/>
      <c r="F321" s="247"/>
      <c r="G321" s="247"/>
      <c r="H321" s="247"/>
      <c r="I321" s="247"/>
      <c r="J321" s="247"/>
      <c r="K321" s="247"/>
      <c r="L321" s="247"/>
      <c r="M321" s="247"/>
      <c r="N321" s="247"/>
      <c r="O321" s="247"/>
      <c r="P321" s="247"/>
      <c r="Q321" s="247"/>
      <c r="R321" s="247"/>
      <c r="S321" s="247"/>
      <c r="T321" s="247"/>
      <c r="U321" s="247"/>
      <c r="V321" s="247"/>
      <c r="W321" s="247"/>
      <c r="X321" s="247"/>
      <c r="Y321" s="247"/>
      <c r="Z321" s="247"/>
      <c r="AA321" s="247"/>
      <c r="AB321" s="247"/>
      <c r="AC321" s="247"/>
      <c r="AD321" s="247"/>
      <c r="AE321" s="247"/>
      <c r="AF321" s="247"/>
      <c r="AG321" s="247"/>
      <c r="AH321" s="247"/>
      <c r="AI321" s="247"/>
      <c r="AJ321" s="247"/>
      <c r="AK321" s="247"/>
      <c r="AL321" s="247"/>
      <c r="AM321" s="247"/>
      <c r="AN321" s="247"/>
      <c r="AO321" s="247"/>
      <c r="AP321" s="247"/>
      <c r="AQ321" s="247"/>
      <c r="AR321" s="247"/>
      <c r="AS321" s="247"/>
      <c r="AT321" s="247"/>
      <c r="AU321" s="247"/>
      <c r="AV321" s="247"/>
      <c r="AW321" s="247"/>
      <c r="AX321" s="247"/>
      <c r="AY321" s="247"/>
      <c r="AZ321" s="247"/>
      <c r="BA321" s="247"/>
      <c r="BB321" s="248"/>
      <c r="BC321" s="224"/>
      <c r="BD321" s="225"/>
      <c r="BE321" s="225"/>
      <c r="BF321" s="226"/>
      <c r="BG321" s="224"/>
      <c r="BH321" s="225"/>
      <c r="BI321" s="225"/>
      <c r="BJ321" s="225"/>
      <c r="BK321" s="226"/>
      <c r="BL321" s="224"/>
      <c r="BM321" s="225"/>
      <c r="BN321" s="225"/>
      <c r="BO321" s="226"/>
      <c r="BP321" s="224"/>
      <c r="BQ321" s="225"/>
      <c r="BR321" s="225"/>
      <c r="BS321" s="226"/>
      <c r="BT321" s="224"/>
      <c r="BU321" s="236"/>
      <c r="BV321" s="236"/>
      <c r="BW321" s="236"/>
      <c r="BX321" s="237"/>
      <c r="BY321" s="238"/>
      <c r="BZ321" s="236"/>
      <c r="CA321" s="236"/>
      <c r="CB321" s="237"/>
      <c r="CC321" s="224"/>
      <c r="CD321" s="225"/>
      <c r="CE321" s="225"/>
      <c r="CF321" s="226"/>
      <c r="CG321" s="224"/>
      <c r="CH321" s="225"/>
      <c r="CI321" s="225"/>
      <c r="CJ321" s="225"/>
      <c r="CK321" s="226"/>
      <c r="CL321" s="224"/>
      <c r="CM321" s="225"/>
      <c r="CN321" s="225"/>
      <c r="CO321" s="226"/>
      <c r="CP321" s="224"/>
      <c r="CQ321" s="225"/>
      <c r="CR321" s="225"/>
      <c r="CS321" s="226"/>
      <c r="CT321" s="224"/>
      <c r="CU321" s="225"/>
      <c r="CV321" s="225"/>
      <c r="CW321" s="225"/>
      <c r="CX321" s="226"/>
      <c r="CY321" s="224"/>
      <c r="CZ321" s="225"/>
      <c r="DA321" s="225"/>
      <c r="DB321" s="226"/>
      <c r="DC321" s="224"/>
      <c r="DD321" s="225"/>
      <c r="DE321" s="225"/>
      <c r="DF321" s="225"/>
      <c r="DG321" s="257"/>
      <c r="DH321" s="225"/>
      <c r="DI321" s="225"/>
      <c r="DJ321" s="225"/>
      <c r="DK321" s="226"/>
      <c r="DL321" s="224"/>
      <c r="DM321" s="225"/>
      <c r="DN321" s="225"/>
      <c r="DO321" s="226"/>
      <c r="DP321" s="224"/>
      <c r="DQ321" s="225"/>
      <c r="DR321" s="225"/>
      <c r="DS321" s="226"/>
      <c r="DT321" s="224"/>
      <c r="DU321" s="225"/>
      <c r="DV321" s="225"/>
      <c r="DW321" s="225"/>
      <c r="DX321" s="226"/>
      <c r="DY321" s="224"/>
      <c r="DZ321" s="225"/>
      <c r="EA321" s="225"/>
      <c r="EB321" s="226"/>
      <c r="EC321" s="224"/>
      <c r="ED321" s="225"/>
      <c r="EE321" s="225"/>
      <c r="EF321" s="226"/>
      <c r="EG321" s="224"/>
      <c r="EH321" s="225"/>
      <c r="EI321" s="225"/>
      <c r="EJ321" s="225"/>
      <c r="EK321" s="226"/>
    </row>
    <row r="322" spans="1:151">
      <c r="A322"/>
      <c r="B322" s="249" t="s">
        <v>222</v>
      </c>
      <c r="C322" s="265"/>
      <c r="D322" s="265"/>
      <c r="E322" s="265"/>
      <c r="F322" s="265"/>
      <c r="G322" s="265"/>
      <c r="H322" s="265"/>
      <c r="I322" s="265"/>
      <c r="J322" s="265"/>
      <c r="K322" s="265"/>
      <c r="L322" s="265"/>
      <c r="M322" s="265"/>
      <c r="N322" s="265"/>
      <c r="O322" s="265"/>
      <c r="P322" s="265"/>
      <c r="Q322" s="265"/>
      <c r="R322" s="265"/>
      <c r="S322" s="265"/>
      <c r="T322" s="265"/>
      <c r="U322" s="265"/>
      <c r="V322" s="265"/>
      <c r="W322" s="265"/>
      <c r="X322" s="265"/>
      <c r="Y322" s="265"/>
      <c r="Z322" s="265"/>
      <c r="AA322" s="265"/>
      <c r="AB322" s="265"/>
      <c r="AC322" s="265"/>
      <c r="AD322" s="265"/>
      <c r="AE322" s="265"/>
      <c r="AF322" s="265"/>
      <c r="AG322" s="265"/>
      <c r="AH322" s="265"/>
      <c r="AI322" s="265"/>
      <c r="AJ322" s="265"/>
      <c r="AK322" s="265"/>
      <c r="AL322" s="265"/>
      <c r="AM322" s="265"/>
      <c r="AN322" s="265"/>
      <c r="AO322" s="265"/>
      <c r="AP322" s="265"/>
      <c r="AQ322" s="265"/>
      <c r="AR322" s="265"/>
      <c r="AS322" s="265"/>
      <c r="AT322" s="265"/>
      <c r="AU322" s="265"/>
      <c r="AV322" s="265"/>
      <c r="AW322" s="265"/>
      <c r="AX322" s="265"/>
      <c r="AY322" s="265"/>
      <c r="AZ322" s="265"/>
      <c r="BA322" s="265"/>
      <c r="BB322" s="250" t="s">
        <v>199</v>
      </c>
      <c r="BC322" s="266"/>
      <c r="BD322" s="265"/>
      <c r="BE322" s="265"/>
      <c r="BF322" s="265"/>
      <c r="BG322" s="265"/>
      <c r="BH322" s="265"/>
      <c r="BI322" s="265"/>
      <c r="BJ322" s="265"/>
      <c r="BK322" s="265"/>
      <c r="BL322" s="265"/>
      <c r="BM322" s="265"/>
      <c r="BN322" s="265"/>
      <c r="BO322" s="265"/>
      <c r="BP322" s="265"/>
      <c r="BQ322" s="265"/>
      <c r="BR322" s="265"/>
      <c r="BS322" s="265"/>
      <c r="BT322" s="265"/>
      <c r="BU322" s="265"/>
      <c r="BV322" s="265"/>
      <c r="BW322" s="265"/>
      <c r="BX322" s="265"/>
      <c r="BY322" s="265"/>
      <c r="BZ322" s="265"/>
      <c r="CA322" s="265"/>
      <c r="CB322" s="265"/>
      <c r="CC322" s="265"/>
      <c r="CD322" s="265"/>
      <c r="CE322" s="265"/>
      <c r="CF322" s="265"/>
      <c r="CG322" s="265"/>
      <c r="CH322" s="265"/>
      <c r="CI322" s="265"/>
      <c r="CJ322" s="265"/>
      <c r="CK322" s="265"/>
      <c r="CL322" s="265"/>
      <c r="CM322" s="265"/>
      <c r="CN322" s="265"/>
      <c r="CO322" s="265"/>
      <c r="CP322" s="265"/>
      <c r="CQ322" s="265"/>
      <c r="CR322" s="265"/>
      <c r="CS322" s="265"/>
      <c r="CT322" s="265"/>
      <c r="CU322" s="265"/>
      <c r="CV322" s="265"/>
      <c r="CW322" s="265"/>
      <c r="CX322" s="265"/>
      <c r="CY322" s="265"/>
      <c r="CZ322" s="265"/>
      <c r="DA322" s="265"/>
      <c r="DB322" s="265"/>
      <c r="DC322" s="265"/>
      <c r="DD322" s="265"/>
      <c r="DE322" s="265"/>
      <c r="DF322" s="265"/>
      <c r="DG322" s="267"/>
      <c r="DH322" s="265"/>
      <c r="DI322" s="265"/>
      <c r="DJ322" s="265"/>
      <c r="DK322" s="265"/>
      <c r="DL322" s="265"/>
      <c r="DM322" s="265"/>
      <c r="DN322" s="265"/>
      <c r="DO322" s="265"/>
      <c r="DP322" s="265"/>
      <c r="DQ322" s="265"/>
      <c r="DR322" s="265"/>
      <c r="DS322" s="265"/>
      <c r="DT322" s="265"/>
      <c r="DU322" s="265"/>
      <c r="DV322" s="265"/>
      <c r="DW322" s="265"/>
      <c r="DX322" s="265"/>
      <c r="DY322" s="265"/>
      <c r="DZ322" s="265"/>
      <c r="EA322" s="265"/>
      <c r="EB322" s="265"/>
      <c r="EC322" s="265"/>
      <c r="ED322" s="265"/>
      <c r="EE322" s="265"/>
      <c r="EF322" s="265"/>
      <c r="EG322" s="265"/>
      <c r="EH322" s="265"/>
      <c r="EI322" s="265"/>
      <c r="EJ322" s="265"/>
      <c r="EK322" s="268"/>
    </row>
    <row r="323" spans="1:151" s="220" customFormat="1" ht="9" customHeight="1">
      <c r="B323" s="246" t="s">
        <v>196</v>
      </c>
      <c r="C323" s="247"/>
      <c r="D323" s="247"/>
      <c r="E323" s="247"/>
      <c r="F323" s="247"/>
      <c r="G323" s="247"/>
      <c r="H323" s="247"/>
      <c r="I323" s="247"/>
      <c r="J323" s="247"/>
      <c r="K323" s="247"/>
      <c r="L323" s="247"/>
      <c r="M323" s="247"/>
      <c r="N323" s="247"/>
      <c r="O323" s="247"/>
      <c r="P323" s="247"/>
      <c r="Q323" s="247"/>
      <c r="R323" s="247"/>
      <c r="S323" s="247"/>
      <c r="T323" s="247"/>
      <c r="U323" s="247"/>
      <c r="V323" s="247"/>
      <c r="W323" s="247"/>
      <c r="X323" s="247"/>
      <c r="Y323" s="247"/>
      <c r="Z323" s="247"/>
      <c r="AA323" s="247"/>
      <c r="AB323" s="247"/>
      <c r="AC323" s="247"/>
      <c r="AD323" s="247"/>
      <c r="AE323" s="247"/>
      <c r="AF323" s="247"/>
      <c r="AG323" s="247"/>
      <c r="AH323" s="247"/>
      <c r="AI323" s="247"/>
      <c r="AJ323" s="247"/>
      <c r="AK323" s="247"/>
      <c r="AL323" s="247"/>
      <c r="AM323" s="247"/>
      <c r="AN323" s="247"/>
      <c r="AO323" s="247"/>
      <c r="AP323" s="247"/>
      <c r="AQ323" s="247"/>
      <c r="AR323" s="247"/>
      <c r="AS323" s="247"/>
      <c r="AT323" s="247"/>
      <c r="AU323" s="247"/>
      <c r="AV323" s="247"/>
      <c r="AW323" s="247"/>
      <c r="AX323" s="247"/>
      <c r="AY323" s="247"/>
      <c r="AZ323" s="247"/>
      <c r="BA323" s="247"/>
      <c r="BB323" s="248"/>
      <c r="BC323" s="224"/>
      <c r="BD323" s="225"/>
      <c r="BE323" s="225"/>
      <c r="BF323" s="226"/>
      <c r="BG323" s="224"/>
      <c r="BH323" s="225"/>
      <c r="BI323" s="225"/>
      <c r="BJ323" s="225"/>
      <c r="BK323" s="226"/>
      <c r="BL323" s="224"/>
      <c r="BM323" s="225"/>
      <c r="BN323" s="225"/>
      <c r="BO323" s="226"/>
      <c r="BP323" s="269"/>
      <c r="BQ323" s="270"/>
      <c r="BR323" s="270"/>
      <c r="BS323" s="271"/>
      <c r="BT323" s="231"/>
      <c r="BU323" s="232"/>
      <c r="BV323" s="232"/>
      <c r="BW323" s="232"/>
      <c r="BX323" s="230"/>
      <c r="BY323" s="231"/>
      <c r="BZ323" s="232"/>
      <c r="CA323" s="232"/>
      <c r="CB323" s="230"/>
      <c r="CC323" s="225"/>
      <c r="CD323" s="225"/>
      <c r="CF323" s="226"/>
      <c r="CG323" s="224"/>
      <c r="CH323" s="225"/>
      <c r="CI323" s="225"/>
      <c r="CJ323" s="225"/>
      <c r="CK323" s="226"/>
      <c r="CL323" s="224"/>
      <c r="CM323" s="225"/>
      <c r="CN323" s="225"/>
      <c r="CO323" s="226"/>
      <c r="CP323" s="224"/>
      <c r="CQ323" s="225"/>
      <c r="CR323" s="225"/>
      <c r="CS323" s="226"/>
      <c r="CT323" s="224"/>
      <c r="CU323" s="225"/>
      <c r="CV323" s="225"/>
      <c r="CW323" s="225"/>
      <c r="CX323" s="226"/>
      <c r="CY323" s="224"/>
      <c r="CZ323" s="225"/>
      <c r="DA323" s="225"/>
      <c r="DB323" s="226"/>
      <c r="DC323" s="224"/>
      <c r="DD323" s="225"/>
      <c r="DE323" s="225"/>
      <c r="DF323" s="225"/>
      <c r="DG323" s="257"/>
      <c r="DH323" s="225"/>
      <c r="DI323" s="225"/>
      <c r="DJ323" s="225"/>
      <c r="DK323" s="226"/>
      <c r="DL323" s="224"/>
      <c r="DM323" s="225"/>
      <c r="DN323" s="225"/>
      <c r="DO323" s="226"/>
      <c r="DP323" s="224"/>
      <c r="DQ323" s="225"/>
      <c r="DR323" s="225"/>
      <c r="DS323" s="226"/>
      <c r="DT323" s="224"/>
      <c r="DU323" s="225"/>
      <c r="DV323" s="225"/>
      <c r="DW323" s="225"/>
      <c r="DX323" s="226"/>
      <c r="DY323" s="224"/>
      <c r="DZ323" s="225"/>
      <c r="EA323" s="225"/>
      <c r="EB323" s="226"/>
      <c r="EC323" s="224"/>
      <c r="ED323" s="225"/>
      <c r="EE323" s="225"/>
      <c r="EF323" s="226"/>
      <c r="EG323" s="224"/>
      <c r="EH323" s="225"/>
      <c r="EI323" s="225"/>
      <c r="EJ323" s="225"/>
      <c r="EK323" s="226"/>
    </row>
    <row r="324" spans="1:151" s="220" customFormat="1" ht="9" customHeight="1">
      <c r="B324" s="246" t="s">
        <v>197</v>
      </c>
      <c r="C324" s="247"/>
      <c r="D324" s="247"/>
      <c r="E324" s="247"/>
      <c r="F324" s="247"/>
      <c r="G324" s="247"/>
      <c r="H324" s="247"/>
      <c r="I324" s="247"/>
      <c r="J324" s="247"/>
      <c r="K324" s="247"/>
      <c r="L324" s="247"/>
      <c r="M324" s="247"/>
      <c r="N324" s="247"/>
      <c r="O324" s="247"/>
      <c r="P324" s="247"/>
      <c r="Q324" s="247"/>
      <c r="R324" s="247"/>
      <c r="S324" s="247"/>
      <c r="T324" s="247"/>
      <c r="U324" s="247"/>
      <c r="V324" s="247"/>
      <c r="W324" s="247"/>
      <c r="X324" s="247"/>
      <c r="Y324" s="247"/>
      <c r="Z324" s="247"/>
      <c r="AA324" s="247"/>
      <c r="AB324" s="247"/>
      <c r="AC324" s="247"/>
      <c r="AD324" s="247"/>
      <c r="AE324" s="247"/>
      <c r="AF324" s="247"/>
      <c r="AG324" s="247"/>
      <c r="AH324" s="247"/>
      <c r="AI324" s="247"/>
      <c r="AJ324" s="247"/>
      <c r="AK324" s="247"/>
      <c r="AL324" s="247"/>
      <c r="AM324" s="247"/>
      <c r="AN324" s="247"/>
      <c r="AO324" s="247"/>
      <c r="AP324" s="247"/>
      <c r="AQ324" s="247"/>
      <c r="AR324" s="247"/>
      <c r="AS324" s="247"/>
      <c r="AT324" s="247"/>
      <c r="AU324" s="247"/>
      <c r="AV324" s="247"/>
      <c r="AW324" s="247"/>
      <c r="AX324" s="247"/>
      <c r="AY324" s="247"/>
      <c r="AZ324" s="247"/>
      <c r="BA324" s="247"/>
      <c r="BB324" s="248"/>
      <c r="BC324" s="224"/>
      <c r="BD324" s="225"/>
      <c r="BE324" s="225"/>
      <c r="BF324" s="226"/>
      <c r="BG324" s="224"/>
      <c r="BH324" s="225"/>
      <c r="BI324" s="225"/>
      <c r="BJ324" s="225"/>
      <c r="BK324" s="226"/>
      <c r="BL324" s="224"/>
      <c r="BM324" s="225"/>
      <c r="BN324" s="225"/>
      <c r="BO324" s="226"/>
      <c r="BP324" s="224"/>
      <c r="BQ324" s="225"/>
      <c r="BR324" s="225"/>
      <c r="BS324" s="271"/>
      <c r="BT324" s="269"/>
      <c r="BU324" s="232"/>
      <c r="BV324" s="232"/>
      <c r="BW324" s="232"/>
      <c r="BX324" s="230"/>
      <c r="BY324" s="231"/>
      <c r="BZ324" s="232"/>
      <c r="CA324" s="232"/>
      <c r="CB324" s="230"/>
      <c r="CC324" s="231"/>
      <c r="CD324" s="225"/>
      <c r="CE324" s="225"/>
      <c r="CF324" s="226"/>
      <c r="CG324" s="224"/>
      <c r="CH324" s="225"/>
      <c r="CI324" s="225"/>
      <c r="CJ324" s="225"/>
      <c r="CK324" s="226"/>
      <c r="CL324" s="224"/>
      <c r="CM324" s="225"/>
      <c r="CN324" s="225"/>
      <c r="CO324" s="226"/>
      <c r="CP324" s="224"/>
      <c r="CQ324" s="225"/>
      <c r="CR324" s="225"/>
      <c r="CS324" s="226"/>
      <c r="CT324" s="224"/>
      <c r="CU324" s="225"/>
      <c r="CV324" s="225"/>
      <c r="CW324" s="225"/>
      <c r="CX324" s="226"/>
      <c r="CY324" s="224"/>
      <c r="CZ324" s="225"/>
      <c r="DA324" s="225"/>
      <c r="DB324" s="226"/>
      <c r="DC324" s="224"/>
      <c r="DD324" s="225"/>
      <c r="DE324" s="225"/>
      <c r="DF324" s="225"/>
      <c r="DG324" s="257"/>
      <c r="DH324" s="225"/>
      <c r="DI324" s="225"/>
      <c r="DJ324" s="225"/>
      <c r="DK324" s="226"/>
      <c r="DL324" s="224"/>
      <c r="DM324" s="225"/>
      <c r="DN324" s="225"/>
      <c r="DO324" s="226"/>
      <c r="DP324" s="224"/>
      <c r="DQ324" s="225"/>
      <c r="DR324" s="225"/>
      <c r="DS324" s="226"/>
      <c r="DT324" s="224"/>
      <c r="DU324" s="225"/>
      <c r="DV324" s="225"/>
      <c r="DW324" s="225"/>
      <c r="DX324" s="226"/>
      <c r="DY324" s="224"/>
      <c r="DZ324" s="225"/>
      <c r="EA324" s="225"/>
      <c r="EB324" s="226"/>
      <c r="EC324" s="224"/>
      <c r="ED324" s="225"/>
      <c r="EE324" s="225"/>
      <c r="EF324" s="226"/>
      <c r="EG324" s="224"/>
      <c r="EH324" s="225"/>
      <c r="EI324" s="225"/>
      <c r="EJ324" s="225"/>
      <c r="EK324" s="226"/>
    </row>
    <row r="325" spans="1:151" s="220" customFormat="1" ht="9" customHeight="1">
      <c r="B325" s="246" t="s">
        <v>63</v>
      </c>
      <c r="C325" s="247"/>
      <c r="D325" s="247"/>
      <c r="E325" s="247"/>
      <c r="F325" s="247"/>
      <c r="G325" s="247"/>
      <c r="H325" s="247"/>
      <c r="I325" s="247"/>
      <c r="J325" s="247"/>
      <c r="K325" s="247"/>
      <c r="L325" s="247"/>
      <c r="M325" s="247"/>
      <c r="N325" s="247"/>
      <c r="O325" s="247"/>
      <c r="P325" s="247"/>
      <c r="Q325" s="247"/>
      <c r="R325" s="247"/>
      <c r="S325" s="247"/>
      <c r="T325" s="247"/>
      <c r="U325" s="247"/>
      <c r="V325" s="247"/>
      <c r="W325" s="247"/>
      <c r="X325" s="247"/>
      <c r="Y325" s="247"/>
      <c r="Z325" s="247"/>
      <c r="AA325" s="247"/>
      <c r="AB325" s="247"/>
      <c r="AC325" s="247"/>
      <c r="AD325" s="247"/>
      <c r="AE325" s="247"/>
      <c r="AF325" s="247"/>
      <c r="AG325" s="247"/>
      <c r="AH325" s="247"/>
      <c r="AI325" s="247"/>
      <c r="AJ325" s="247"/>
      <c r="AK325" s="247"/>
      <c r="AL325" s="247"/>
      <c r="AM325" s="247"/>
      <c r="AN325" s="247"/>
      <c r="AO325" s="247"/>
      <c r="AP325" s="247"/>
      <c r="AQ325" s="247"/>
      <c r="AR325" s="247"/>
      <c r="AS325" s="247"/>
      <c r="AT325" s="247"/>
      <c r="AU325" s="247"/>
      <c r="AV325" s="247"/>
      <c r="AW325" s="247"/>
      <c r="AX325" s="247"/>
      <c r="AY325" s="247"/>
      <c r="AZ325" s="247"/>
      <c r="BA325" s="247"/>
      <c r="BB325" s="248"/>
      <c r="BC325" s="224"/>
      <c r="BD325" s="225"/>
      <c r="BE325" s="225"/>
      <c r="BF325" s="226"/>
      <c r="BG325" s="224"/>
      <c r="BH325" s="225"/>
      <c r="BI325" s="225"/>
      <c r="BJ325" s="225"/>
      <c r="BK325" s="226"/>
      <c r="BL325" s="224"/>
      <c r="BM325" s="225"/>
      <c r="BN325" s="225"/>
      <c r="BO325" s="226"/>
      <c r="BP325" s="224"/>
      <c r="BQ325" s="225"/>
      <c r="BR325" s="225"/>
      <c r="BS325" s="226"/>
      <c r="BT325" s="224"/>
      <c r="BU325" s="225"/>
      <c r="BV325" s="225"/>
      <c r="BW325" s="225" t="s">
        <v>195</v>
      </c>
      <c r="BX325" s="226"/>
      <c r="BY325" s="224"/>
      <c r="BZ325" s="225"/>
      <c r="CA325" s="225"/>
      <c r="CB325" s="226"/>
      <c r="CC325" s="224"/>
      <c r="CD325" s="225"/>
      <c r="CE325" s="225"/>
      <c r="CF325" s="226"/>
      <c r="CG325" s="224"/>
      <c r="CH325" s="270"/>
      <c r="CI325" s="270"/>
      <c r="CJ325" s="270"/>
      <c r="CK325" s="271"/>
      <c r="CL325" s="269"/>
      <c r="CM325" s="270"/>
      <c r="CN325" s="270"/>
      <c r="CO325" s="271"/>
      <c r="CP325" s="269"/>
      <c r="CQ325" s="270"/>
      <c r="CR325" s="270"/>
      <c r="CS325" s="271"/>
      <c r="CT325" s="269"/>
      <c r="CU325" s="270"/>
      <c r="CV325" s="270"/>
      <c r="CW325" s="270"/>
      <c r="CX325" s="226"/>
      <c r="CY325" s="224"/>
      <c r="CZ325" s="225"/>
      <c r="DA325" s="225"/>
      <c r="DB325" s="226"/>
      <c r="DC325" s="224"/>
      <c r="DD325" s="225"/>
      <c r="DE325" s="225"/>
      <c r="DF325" s="225"/>
      <c r="DG325" s="257"/>
      <c r="DH325" s="225"/>
      <c r="DI325" s="225"/>
      <c r="DJ325" s="225"/>
      <c r="DK325" s="226"/>
      <c r="DL325" s="224"/>
      <c r="DM325" s="225"/>
      <c r="DN325" s="225"/>
      <c r="DO325" s="226"/>
      <c r="DP325" s="224"/>
      <c r="DQ325" s="225"/>
      <c r="DR325" s="225"/>
      <c r="DS325" s="226"/>
      <c r="DT325" s="224"/>
      <c r="DU325" s="225"/>
      <c r="DV325" s="225"/>
      <c r="DW325" s="225"/>
      <c r="DX325" s="226"/>
      <c r="DY325" s="224"/>
      <c r="DZ325" s="225"/>
      <c r="EA325" s="225"/>
      <c r="EB325" s="226"/>
      <c r="EC325" s="224"/>
      <c r="ED325" s="225"/>
      <c r="EE325" s="225"/>
      <c r="EF325" s="226"/>
      <c r="EG325" s="224"/>
      <c r="EH325" s="225"/>
      <c r="EI325" s="225"/>
      <c r="EJ325" s="225"/>
      <c r="EK325" s="226"/>
    </row>
    <row r="326" spans="1:151" s="220" customFormat="1" ht="9" customHeight="1">
      <c r="B326" s="246" t="s">
        <v>278</v>
      </c>
      <c r="C326" s="247"/>
      <c r="D326" s="247"/>
      <c r="E326" s="247"/>
      <c r="F326" s="247"/>
      <c r="G326" s="247"/>
      <c r="H326" s="247"/>
      <c r="I326" s="247"/>
      <c r="J326" s="247"/>
      <c r="K326" s="247"/>
      <c r="L326" s="247"/>
      <c r="M326" s="247"/>
      <c r="N326" s="247"/>
      <c r="O326" s="247"/>
      <c r="P326" s="247"/>
      <c r="Q326" s="247"/>
      <c r="R326" s="247"/>
      <c r="S326" s="247"/>
      <c r="T326" s="247"/>
      <c r="U326" s="247"/>
      <c r="V326" s="247"/>
      <c r="W326" s="247"/>
      <c r="X326" s="247"/>
      <c r="Y326" s="247"/>
      <c r="Z326" s="247"/>
      <c r="AA326" s="247"/>
      <c r="AB326" s="247"/>
      <c r="AC326" s="247"/>
      <c r="AD326" s="247"/>
      <c r="AE326" s="247"/>
      <c r="AF326" s="247"/>
      <c r="AG326" s="247"/>
      <c r="AH326" s="247"/>
      <c r="AI326" s="247"/>
      <c r="AJ326" s="247"/>
      <c r="AK326" s="247"/>
      <c r="AL326" s="247"/>
      <c r="AM326" s="247"/>
      <c r="AN326" s="247"/>
      <c r="AO326" s="247"/>
      <c r="AP326" s="247"/>
      <c r="AQ326" s="247"/>
      <c r="AR326" s="247"/>
      <c r="AS326" s="247"/>
      <c r="AT326" s="247"/>
      <c r="AU326" s="247"/>
      <c r="AV326" s="247"/>
      <c r="AW326" s="247"/>
      <c r="AX326" s="247"/>
      <c r="AY326" s="247"/>
      <c r="AZ326" s="247"/>
      <c r="BA326" s="247"/>
      <c r="BB326" s="248"/>
      <c r="BC326" s="224"/>
      <c r="BD326" s="225"/>
      <c r="BE326" s="225"/>
      <c r="BF326" s="226"/>
      <c r="BG326" s="224"/>
      <c r="BH326" s="225"/>
      <c r="BI326" s="225"/>
      <c r="BJ326" s="225"/>
      <c r="BK326" s="226"/>
      <c r="BL326" s="224"/>
      <c r="BM326" s="225"/>
      <c r="BN326" s="225"/>
      <c r="BO326" s="226"/>
      <c r="BP326" s="224"/>
      <c r="BQ326" s="225"/>
      <c r="BR326" s="225"/>
      <c r="BS326" s="226"/>
      <c r="BT326" s="224"/>
      <c r="BU326" s="225"/>
      <c r="BV326" s="225"/>
      <c r="BW326" s="225"/>
      <c r="BX326" s="226"/>
      <c r="BY326" s="224"/>
      <c r="BZ326" s="225"/>
      <c r="CA326" s="225"/>
      <c r="CB326" s="226"/>
      <c r="CC326" s="238"/>
      <c r="CD326" s="236"/>
      <c r="CE326" s="236"/>
      <c r="CF326" s="226"/>
      <c r="CG326" s="225"/>
      <c r="CH326" s="270"/>
      <c r="CI326" s="270"/>
      <c r="CJ326" s="270"/>
      <c r="CK326" s="271"/>
      <c r="CL326" s="269"/>
      <c r="CM326" s="270"/>
      <c r="CN326" s="270"/>
      <c r="CO326" s="271"/>
      <c r="CP326" s="269"/>
      <c r="CQ326" s="270"/>
      <c r="CR326" s="270"/>
      <c r="CS326" s="271"/>
      <c r="CT326" s="269"/>
      <c r="CU326" s="270"/>
      <c r="CV326" s="270"/>
      <c r="CW326" s="270"/>
      <c r="CX326" s="226"/>
      <c r="CY326" s="224"/>
      <c r="CZ326" s="225"/>
      <c r="DA326" s="225"/>
      <c r="DB326" s="226"/>
      <c r="DC326" s="224"/>
      <c r="DD326" s="225"/>
      <c r="DE326" s="225"/>
      <c r="DF326" s="225"/>
      <c r="DG326" s="257"/>
      <c r="DH326" s="225"/>
      <c r="DI326" s="225"/>
      <c r="DJ326" s="225"/>
      <c r="DK326" s="226"/>
      <c r="DL326" s="224"/>
      <c r="DM326" s="225"/>
      <c r="DN326" s="225"/>
      <c r="DO326" s="226"/>
      <c r="DP326" s="224"/>
      <c r="DQ326" s="225"/>
      <c r="DR326" s="225"/>
      <c r="DS326" s="226"/>
      <c r="DT326" s="224"/>
      <c r="DU326" s="225"/>
      <c r="DV326" s="225"/>
      <c r="DW326" s="225"/>
      <c r="DX326" s="226"/>
      <c r="DY326" s="224"/>
      <c r="DZ326" s="225"/>
      <c r="EA326" s="225"/>
      <c r="EB326" s="226"/>
      <c r="EC326" s="224"/>
      <c r="ED326" s="225"/>
      <c r="EE326" s="225"/>
      <c r="EF326" s="226"/>
      <c r="EG326" s="224"/>
      <c r="EH326" s="225"/>
      <c r="EI326" s="225"/>
      <c r="EJ326" s="225"/>
      <c r="EK326" s="226"/>
    </row>
    <row r="327" spans="1:151" s="220" customFormat="1" ht="9" customHeight="1">
      <c r="B327" s="246" t="s">
        <v>192</v>
      </c>
      <c r="C327" s="247"/>
      <c r="D327" s="247"/>
      <c r="E327" s="247"/>
      <c r="F327" s="247"/>
      <c r="G327" s="247"/>
      <c r="H327" s="247"/>
      <c r="I327" s="247"/>
      <c r="J327" s="247"/>
      <c r="K327" s="247"/>
      <c r="L327" s="247"/>
      <c r="M327" s="247"/>
      <c r="N327" s="247"/>
      <c r="O327" s="247"/>
      <c r="P327" s="247"/>
      <c r="Q327" s="247"/>
      <c r="R327" s="247"/>
      <c r="S327" s="247"/>
      <c r="T327" s="247"/>
      <c r="U327" s="247"/>
      <c r="V327" s="247"/>
      <c r="W327" s="247"/>
      <c r="X327" s="247"/>
      <c r="Y327" s="247"/>
      <c r="Z327" s="247"/>
      <c r="AA327" s="247"/>
      <c r="AB327" s="247"/>
      <c r="AC327" s="247"/>
      <c r="AD327" s="247"/>
      <c r="AE327" s="247"/>
      <c r="AF327" s="247"/>
      <c r="AG327" s="247"/>
      <c r="AH327" s="247"/>
      <c r="AI327" s="247"/>
      <c r="AJ327" s="247"/>
      <c r="AK327" s="247"/>
      <c r="AL327" s="247"/>
      <c r="AM327" s="247"/>
      <c r="AN327" s="247"/>
      <c r="AO327" s="247"/>
      <c r="AP327" s="247"/>
      <c r="AQ327" s="247"/>
      <c r="AR327" s="247"/>
      <c r="AS327" s="247"/>
      <c r="AT327" s="247"/>
      <c r="AU327" s="247"/>
      <c r="AV327" s="247"/>
      <c r="AW327" s="247"/>
      <c r="AX327" s="247"/>
      <c r="AY327" s="247"/>
      <c r="AZ327" s="247"/>
      <c r="BA327" s="247"/>
      <c r="BB327" s="248"/>
      <c r="BC327" s="224"/>
      <c r="BD327" s="225"/>
      <c r="BE327" s="225"/>
      <c r="BF327" s="226"/>
      <c r="BG327" s="224"/>
      <c r="BH327" s="225"/>
      <c r="BI327" s="225"/>
      <c r="BJ327" s="225"/>
      <c r="BK327" s="226"/>
      <c r="BL327" s="224"/>
      <c r="BM327" s="225"/>
      <c r="BN327" s="225"/>
      <c r="BO327" s="226"/>
      <c r="BP327" s="224"/>
      <c r="BQ327" s="225"/>
      <c r="BR327" s="225"/>
      <c r="BS327" s="226"/>
      <c r="BT327" s="224"/>
      <c r="BU327" s="225"/>
      <c r="BV327" s="225"/>
      <c r="BW327" s="225"/>
      <c r="BX327" s="226"/>
      <c r="BY327" s="224"/>
      <c r="BZ327" s="225"/>
      <c r="CA327" s="225"/>
      <c r="CB327" s="226"/>
      <c r="CC327" s="224"/>
      <c r="CD327" s="225"/>
      <c r="CE327" s="225"/>
      <c r="CF327" s="226"/>
      <c r="CH327" s="234"/>
      <c r="CI327" s="270"/>
      <c r="CJ327" s="270"/>
      <c r="CK327" s="271"/>
      <c r="CL327" s="269"/>
      <c r="CM327" s="270"/>
      <c r="CN327" s="270"/>
      <c r="CO327" s="271"/>
      <c r="CP327" s="269"/>
      <c r="CQ327" s="270"/>
      <c r="CR327" s="270"/>
      <c r="CS327" s="271"/>
      <c r="CT327" s="269"/>
      <c r="CU327" s="270"/>
      <c r="CV327" s="270"/>
      <c r="CW327" s="270"/>
      <c r="CX327" s="226"/>
      <c r="CY327" s="224"/>
      <c r="CZ327" s="225"/>
      <c r="DA327" s="225"/>
      <c r="DB327" s="226"/>
      <c r="DC327" s="224"/>
      <c r="DD327" s="225"/>
      <c r="DE327" s="225"/>
      <c r="DF327" s="225"/>
      <c r="DG327" s="257"/>
      <c r="DH327" s="225"/>
      <c r="DI327" s="225"/>
      <c r="DJ327" s="225"/>
      <c r="DK327" s="226"/>
      <c r="DL327" s="224"/>
      <c r="DM327" s="225"/>
      <c r="DN327" s="225"/>
      <c r="DO327" s="226"/>
      <c r="DP327" s="224"/>
      <c r="DQ327" s="225"/>
      <c r="DR327" s="225"/>
      <c r="DS327" s="226"/>
      <c r="DT327" s="224"/>
      <c r="DU327" s="225"/>
      <c r="DV327" s="225"/>
      <c r="DW327" s="225"/>
      <c r="DX327" s="226"/>
      <c r="DY327" s="224"/>
      <c r="DZ327" s="225"/>
      <c r="EA327" s="225"/>
      <c r="EB327" s="226"/>
      <c r="EC327" s="224"/>
      <c r="ED327" s="225"/>
      <c r="EE327" s="225"/>
      <c r="EF327" s="226"/>
      <c r="EG327" s="224"/>
      <c r="EH327" s="225"/>
      <c r="EI327" s="225"/>
      <c r="EJ327" s="225"/>
      <c r="EK327" s="226"/>
    </row>
    <row r="328" spans="1:151" s="220" customFormat="1" ht="9" customHeight="1">
      <c r="B328" s="246" t="s">
        <v>190</v>
      </c>
      <c r="C328" s="247"/>
      <c r="D328" s="247"/>
      <c r="E328" s="247"/>
      <c r="F328" s="247"/>
      <c r="G328" s="247"/>
      <c r="H328" s="247"/>
      <c r="I328" s="247"/>
      <c r="J328" s="247"/>
      <c r="K328" s="247"/>
      <c r="L328" s="247"/>
      <c r="M328" s="247"/>
      <c r="N328" s="247"/>
      <c r="O328" s="247"/>
      <c r="P328" s="247"/>
      <c r="Q328" s="247"/>
      <c r="R328" s="247"/>
      <c r="S328" s="247"/>
      <c r="T328" s="247"/>
      <c r="U328" s="247"/>
      <c r="V328" s="247"/>
      <c r="W328" s="247"/>
      <c r="X328" s="247"/>
      <c r="Y328" s="247"/>
      <c r="Z328" s="247"/>
      <c r="AA328" s="247"/>
      <c r="AB328" s="247"/>
      <c r="AC328" s="247"/>
      <c r="AD328" s="247"/>
      <c r="AE328" s="247"/>
      <c r="AF328" s="247"/>
      <c r="AG328" s="247"/>
      <c r="AH328" s="247"/>
      <c r="AI328" s="247"/>
      <c r="AJ328" s="247"/>
      <c r="AK328" s="247"/>
      <c r="AL328" s="247"/>
      <c r="AM328" s="247"/>
      <c r="AN328" s="247"/>
      <c r="AO328" s="247"/>
      <c r="AP328" s="247"/>
      <c r="AQ328" s="247"/>
      <c r="AR328" s="247"/>
      <c r="AS328" s="247"/>
      <c r="AT328" s="247"/>
      <c r="AU328" s="247"/>
      <c r="AV328" s="247"/>
      <c r="AW328" s="247"/>
      <c r="AX328" s="247"/>
      <c r="AY328" s="247"/>
      <c r="AZ328" s="247"/>
      <c r="BA328" s="247"/>
      <c r="BB328" s="248"/>
      <c r="BC328" s="224"/>
      <c r="BD328" s="225"/>
      <c r="BE328" s="225"/>
      <c r="BF328" s="226"/>
      <c r="BG328" s="224"/>
      <c r="BH328" s="225"/>
      <c r="BI328" s="225"/>
      <c r="BJ328" s="225"/>
      <c r="BK328" s="226"/>
      <c r="BL328" s="224"/>
      <c r="BM328" s="225"/>
      <c r="BN328" s="225"/>
      <c r="BO328" s="226"/>
      <c r="BP328" s="224"/>
      <c r="BQ328" s="225"/>
      <c r="BR328" s="225"/>
      <c r="BS328" s="226"/>
      <c r="BT328" s="224"/>
      <c r="BU328" s="225"/>
      <c r="BV328" s="225"/>
      <c r="BW328" s="225"/>
      <c r="BX328" s="226"/>
      <c r="BY328" s="224"/>
      <c r="BZ328" s="225"/>
      <c r="CA328" s="225"/>
      <c r="CB328" s="226"/>
      <c r="CC328" s="224"/>
      <c r="CD328" s="225"/>
      <c r="CE328" s="225"/>
      <c r="CF328" s="226"/>
      <c r="CH328" s="235"/>
      <c r="CI328" s="235"/>
      <c r="CJ328" s="270"/>
      <c r="CK328" s="271"/>
      <c r="CL328" s="269"/>
      <c r="CM328" s="270"/>
      <c r="CN328" s="270"/>
      <c r="CO328" s="271"/>
      <c r="CP328" s="269"/>
      <c r="CQ328" s="270"/>
      <c r="CR328" s="270"/>
      <c r="CS328" s="271"/>
      <c r="CT328" s="269"/>
      <c r="CU328" s="270"/>
      <c r="CV328" s="270"/>
      <c r="CW328" s="270"/>
      <c r="CX328" s="226"/>
      <c r="CY328" s="224"/>
      <c r="CZ328" s="225"/>
      <c r="DA328" s="225"/>
      <c r="DB328" s="226"/>
      <c r="DC328" s="224"/>
      <c r="DD328" s="225"/>
      <c r="DE328" s="225"/>
      <c r="DF328" s="225"/>
      <c r="DG328" s="257"/>
      <c r="DH328" s="225"/>
      <c r="DI328" s="225"/>
      <c r="DJ328" s="225"/>
      <c r="DK328" s="226"/>
      <c r="DL328" s="224"/>
      <c r="DM328" s="225"/>
      <c r="DN328" s="225"/>
      <c r="DO328" s="226"/>
      <c r="DP328" s="224"/>
      <c r="DQ328" s="225"/>
      <c r="DR328" s="225"/>
      <c r="DS328" s="226"/>
      <c r="DT328" s="224"/>
      <c r="DU328" s="225"/>
      <c r="DV328" s="225"/>
      <c r="DW328" s="225"/>
      <c r="DX328" s="226"/>
      <c r="DY328" s="224"/>
      <c r="DZ328" s="225"/>
      <c r="EA328" s="225"/>
      <c r="EB328" s="226"/>
      <c r="EC328" s="224"/>
      <c r="ED328" s="225"/>
      <c r="EE328" s="225"/>
      <c r="EF328" s="226"/>
      <c r="EG328" s="224"/>
      <c r="EH328" s="225"/>
      <c r="EI328" s="225"/>
      <c r="EJ328" s="225"/>
      <c r="EK328" s="226"/>
    </row>
    <row r="329" spans="1:151" s="220" customFormat="1" ht="9" customHeight="1">
      <c r="B329" s="246" t="s">
        <v>191</v>
      </c>
      <c r="C329" s="247"/>
      <c r="D329" s="247"/>
      <c r="E329" s="247"/>
      <c r="F329" s="247"/>
      <c r="G329" s="247"/>
      <c r="H329" s="247"/>
      <c r="I329" s="247"/>
      <c r="J329" s="247"/>
      <c r="K329" s="247"/>
      <c r="L329" s="247"/>
      <c r="M329" s="247"/>
      <c r="N329" s="247"/>
      <c r="O329" s="247"/>
      <c r="P329" s="247"/>
      <c r="Q329" s="247"/>
      <c r="R329" s="247"/>
      <c r="S329" s="247"/>
      <c r="T329" s="247"/>
      <c r="U329" s="247"/>
      <c r="V329" s="247"/>
      <c r="W329" s="247"/>
      <c r="X329" s="247"/>
      <c r="Y329" s="247"/>
      <c r="Z329" s="247"/>
      <c r="AA329" s="247"/>
      <c r="AB329" s="247"/>
      <c r="AC329" s="247"/>
      <c r="AD329" s="247"/>
      <c r="AE329" s="247"/>
      <c r="AF329" s="247"/>
      <c r="AG329" s="247"/>
      <c r="AH329" s="247"/>
      <c r="AI329" s="247"/>
      <c r="AJ329" s="247"/>
      <c r="AK329" s="247"/>
      <c r="AL329" s="247"/>
      <c r="AM329" s="247"/>
      <c r="AN329" s="247"/>
      <c r="AO329" s="247"/>
      <c r="AP329" s="247"/>
      <c r="AQ329" s="247"/>
      <c r="AR329" s="247"/>
      <c r="AS329" s="247"/>
      <c r="AT329" s="247"/>
      <c r="AU329" s="247"/>
      <c r="AV329" s="247"/>
      <c r="AW329" s="247"/>
      <c r="AX329" s="247"/>
      <c r="AY329" s="247"/>
      <c r="AZ329" s="247"/>
      <c r="BA329" s="247"/>
      <c r="BB329" s="248"/>
      <c r="BC329" s="224"/>
      <c r="BD329" s="225"/>
      <c r="BE329" s="225"/>
      <c r="BF329" s="226"/>
      <c r="BG329" s="224"/>
      <c r="BH329" s="225"/>
      <c r="BI329" s="225"/>
      <c r="BJ329" s="225"/>
      <c r="BK329" s="226"/>
      <c r="BL329" s="224"/>
      <c r="BM329" s="225"/>
      <c r="BN329" s="225"/>
      <c r="BO329" s="226"/>
      <c r="BP329" s="224"/>
      <c r="BQ329" s="225"/>
      <c r="BR329" s="225"/>
      <c r="BS329" s="226"/>
      <c r="BT329" s="224"/>
      <c r="BU329" s="225"/>
      <c r="BV329" s="225"/>
      <c r="BW329" s="225"/>
      <c r="BX329" s="226"/>
      <c r="BY329" s="224"/>
      <c r="BZ329" s="225"/>
      <c r="CA329" s="225"/>
      <c r="CB329" s="226"/>
      <c r="CC329" s="224"/>
      <c r="CD329" s="225"/>
      <c r="CE329" s="225"/>
      <c r="CF329" s="226"/>
      <c r="CG329" s="225"/>
      <c r="CH329" s="287"/>
      <c r="CI329" s="287"/>
      <c r="CJ329" s="236"/>
      <c r="CK329" s="237"/>
      <c r="CL329" s="238"/>
      <c r="CM329" s="236"/>
      <c r="CN329" s="236"/>
      <c r="CO329" s="237"/>
      <c r="CP329" s="238"/>
      <c r="CQ329" s="270"/>
      <c r="CR329" s="270"/>
      <c r="CS329" s="271"/>
      <c r="CT329" s="269"/>
      <c r="CU329" s="270"/>
      <c r="CV329" s="270"/>
      <c r="CW329" s="270"/>
      <c r="CX329" s="226"/>
      <c r="CY329" s="224"/>
      <c r="CZ329" s="225"/>
      <c r="DA329" s="225"/>
      <c r="DB329" s="226"/>
      <c r="DC329" s="224"/>
      <c r="DD329" s="225"/>
      <c r="DE329" s="225"/>
      <c r="DF329" s="225"/>
      <c r="DG329" s="257"/>
      <c r="DH329" s="225"/>
      <c r="DI329" s="225"/>
      <c r="DJ329" s="225"/>
      <c r="DK329" s="226"/>
      <c r="DL329" s="224"/>
      <c r="DM329" s="225"/>
      <c r="DN329" s="225"/>
      <c r="DO329" s="226"/>
      <c r="DP329" s="224"/>
      <c r="DQ329" s="225"/>
      <c r="DR329" s="225"/>
      <c r="DS329" s="226"/>
      <c r="DT329" s="224"/>
      <c r="DU329" s="225"/>
      <c r="DV329" s="225"/>
      <c r="DW329" s="225"/>
      <c r="DX329" s="226"/>
      <c r="DY329" s="224"/>
      <c r="DZ329" s="225"/>
      <c r="EA329" s="225"/>
      <c r="EB329" s="226"/>
      <c r="EC329" s="224"/>
      <c r="ED329" s="225"/>
      <c r="EE329" s="225"/>
      <c r="EF329" s="226"/>
      <c r="EG329" s="224"/>
      <c r="EH329" s="225"/>
      <c r="EI329" s="225"/>
      <c r="EJ329" s="225"/>
      <c r="EK329" s="226"/>
      <c r="EU329" s="244"/>
    </row>
    <row r="330" spans="1:151">
      <c r="A330"/>
      <c r="B330" s="249" t="s">
        <v>201</v>
      </c>
      <c r="C330" s="265"/>
      <c r="D330" s="265"/>
      <c r="E330" s="265"/>
      <c r="F330" s="265"/>
      <c r="G330" s="265"/>
      <c r="H330" s="265"/>
      <c r="I330" s="265"/>
      <c r="J330" s="265"/>
      <c r="K330" s="265"/>
      <c r="L330" s="265"/>
      <c r="M330" s="265"/>
      <c r="N330" s="265"/>
      <c r="O330" s="265"/>
      <c r="P330" s="265"/>
      <c r="Q330" s="265"/>
      <c r="R330" s="265"/>
      <c r="S330" s="265"/>
      <c r="T330" s="265"/>
      <c r="U330" s="265"/>
      <c r="V330" s="265"/>
      <c r="W330" s="265"/>
      <c r="X330" s="265"/>
      <c r="Y330" s="265"/>
      <c r="Z330" s="265"/>
      <c r="AA330" s="265"/>
      <c r="AB330" s="265"/>
      <c r="AC330" s="265"/>
      <c r="AD330" s="265"/>
      <c r="AE330" s="265"/>
      <c r="AF330" s="265"/>
      <c r="AG330" s="265"/>
      <c r="AH330" s="265"/>
      <c r="AI330" s="265"/>
      <c r="AJ330" s="265"/>
      <c r="AK330" s="265"/>
      <c r="AL330" s="265"/>
      <c r="AM330" s="265"/>
      <c r="AN330" s="265"/>
      <c r="AO330" s="265"/>
      <c r="AP330" s="265"/>
      <c r="AQ330" s="265"/>
      <c r="AR330" s="265"/>
      <c r="AS330" s="265"/>
      <c r="AT330" s="265"/>
      <c r="AU330" s="265"/>
      <c r="AV330" s="265"/>
      <c r="AW330" s="265"/>
      <c r="AX330" s="265"/>
      <c r="AY330" s="265"/>
      <c r="AZ330" s="265"/>
      <c r="BA330" s="265"/>
      <c r="BB330" s="250" t="s">
        <v>202</v>
      </c>
      <c r="BC330" s="266"/>
      <c r="BD330" s="265"/>
      <c r="BE330" s="265"/>
      <c r="BF330" s="265"/>
      <c r="BG330" s="265"/>
      <c r="BH330" s="265"/>
      <c r="BI330" s="265"/>
      <c r="BJ330" s="265"/>
      <c r="BK330" s="265"/>
      <c r="BL330" s="265"/>
      <c r="BM330" s="265"/>
      <c r="BN330" s="265"/>
      <c r="BO330" s="265"/>
      <c r="BP330" s="265"/>
      <c r="BQ330" s="265"/>
      <c r="BR330" s="265"/>
      <c r="BS330" s="265"/>
      <c r="BT330" s="265"/>
      <c r="BU330" s="265"/>
      <c r="BV330" s="265"/>
      <c r="BW330" s="265"/>
      <c r="BX330" s="265"/>
      <c r="BY330" s="265"/>
      <c r="BZ330" s="265"/>
      <c r="CA330" s="265"/>
      <c r="CB330" s="265"/>
      <c r="CC330" s="265"/>
      <c r="CD330" s="265"/>
      <c r="CE330" s="265"/>
      <c r="CF330" s="265"/>
      <c r="CG330" s="265"/>
      <c r="CH330" s="265"/>
      <c r="CI330" s="265"/>
      <c r="CJ330" s="265"/>
      <c r="CK330" s="265"/>
      <c r="CL330" s="265"/>
      <c r="CM330" s="265"/>
      <c r="CN330" s="265"/>
      <c r="CO330" s="265"/>
      <c r="CP330" s="265"/>
      <c r="CQ330" s="265"/>
      <c r="CR330" s="265"/>
      <c r="CS330" s="265"/>
      <c r="CT330" s="265"/>
      <c r="CU330" s="265"/>
      <c r="CV330" s="265"/>
      <c r="CW330" s="265"/>
      <c r="CX330" s="265"/>
      <c r="CY330" s="265"/>
      <c r="CZ330" s="265"/>
      <c r="DA330" s="265"/>
      <c r="DB330" s="265"/>
      <c r="DC330" s="265"/>
      <c r="DD330" s="265"/>
      <c r="DE330" s="265"/>
      <c r="DF330" s="265"/>
      <c r="DG330" s="267"/>
      <c r="DH330" s="265"/>
      <c r="DI330" s="265"/>
      <c r="DJ330" s="265"/>
      <c r="DK330" s="265"/>
      <c r="DL330" s="265"/>
      <c r="DM330" s="265"/>
      <c r="DN330" s="265"/>
      <c r="DO330" s="265"/>
      <c r="DP330" s="265"/>
      <c r="DQ330" s="265"/>
      <c r="DR330" s="265"/>
      <c r="DS330" s="265"/>
      <c r="DT330" s="265"/>
      <c r="DU330" s="265"/>
      <c r="DV330" s="265"/>
      <c r="DW330" s="265"/>
      <c r="DX330" s="265"/>
      <c r="DY330" s="265"/>
      <c r="DZ330" s="265"/>
      <c r="EA330" s="265"/>
      <c r="EB330" s="265"/>
      <c r="EC330" s="265"/>
      <c r="ED330" s="265"/>
      <c r="EE330" s="265"/>
      <c r="EF330" s="265"/>
      <c r="EG330" s="265"/>
      <c r="EH330" s="265"/>
      <c r="EI330" s="265"/>
      <c r="EJ330" s="265"/>
      <c r="EK330" s="268"/>
    </row>
    <row r="331" spans="1:151" s="220" customFormat="1" ht="9" customHeight="1">
      <c r="B331" s="246" t="s">
        <v>220</v>
      </c>
      <c r="C331" s="247"/>
      <c r="D331" s="247"/>
      <c r="E331" s="247"/>
      <c r="F331" s="247"/>
      <c r="G331" s="247"/>
      <c r="H331" s="247"/>
      <c r="I331" s="247"/>
      <c r="J331" s="247"/>
      <c r="K331" s="247"/>
      <c r="L331" s="247"/>
      <c r="M331" s="247"/>
      <c r="N331" s="247"/>
      <c r="O331" s="247"/>
      <c r="P331" s="247"/>
      <c r="Q331" s="247"/>
      <c r="R331" s="247"/>
      <c r="S331" s="247"/>
      <c r="T331" s="247"/>
      <c r="U331" s="247"/>
      <c r="V331" s="247"/>
      <c r="W331" s="247"/>
      <c r="X331" s="247"/>
      <c r="Y331" s="247"/>
      <c r="Z331" s="247"/>
      <c r="AA331" s="247"/>
      <c r="AB331" s="247"/>
      <c r="AC331" s="247"/>
      <c r="AD331" s="247"/>
      <c r="AE331" s="247"/>
      <c r="AF331" s="247"/>
      <c r="AG331" s="247"/>
      <c r="AH331" s="247"/>
      <c r="AI331" s="247"/>
      <c r="AJ331" s="247"/>
      <c r="AK331" s="247"/>
      <c r="AL331" s="247"/>
      <c r="AM331" s="247"/>
      <c r="AN331" s="247"/>
      <c r="AO331" s="247"/>
      <c r="AP331" s="247"/>
      <c r="AQ331" s="247"/>
      <c r="AR331" s="247"/>
      <c r="AS331" s="247"/>
      <c r="AT331" s="247"/>
      <c r="AU331" s="247"/>
      <c r="AV331" s="247"/>
      <c r="AW331" s="247"/>
      <c r="AX331" s="247"/>
      <c r="AY331" s="247"/>
      <c r="AZ331" s="247"/>
      <c r="BA331" s="247"/>
      <c r="BB331" s="248"/>
      <c r="BC331" s="224"/>
      <c r="BD331" s="225"/>
      <c r="BE331" s="225"/>
      <c r="BF331" s="226"/>
      <c r="BG331" s="224"/>
      <c r="BH331" s="225"/>
      <c r="BI331" s="225"/>
      <c r="BJ331" s="225"/>
      <c r="BK331" s="226"/>
      <c r="BL331" s="224"/>
      <c r="BM331" s="225"/>
      <c r="BN331" s="225"/>
      <c r="BO331" s="226"/>
      <c r="BP331" s="224"/>
      <c r="BQ331" s="225"/>
      <c r="BR331" s="270"/>
      <c r="BS331" s="271"/>
      <c r="BT331" s="269"/>
      <c r="BU331" s="270"/>
      <c r="BV331" s="270"/>
      <c r="BW331" s="270"/>
      <c r="BX331" s="271"/>
      <c r="BY331" s="269"/>
      <c r="BZ331" s="270"/>
      <c r="CA331" s="270"/>
      <c r="CB331" s="271"/>
      <c r="CC331" s="269"/>
      <c r="CD331" s="225"/>
      <c r="CE331" s="225"/>
      <c r="CF331" s="226"/>
      <c r="CG331" s="225"/>
      <c r="CH331" s="225"/>
      <c r="CI331" s="225"/>
      <c r="CJ331" s="225"/>
      <c r="CK331" s="226"/>
      <c r="CL331" s="225"/>
      <c r="CM331" s="225"/>
      <c r="CN331" s="225"/>
      <c r="CO331" s="226"/>
      <c r="CP331" s="224"/>
      <c r="CQ331" s="225"/>
      <c r="CR331" s="225"/>
      <c r="CS331" s="226"/>
      <c r="CT331" s="224"/>
      <c r="CU331" s="225"/>
      <c r="CV331" s="225"/>
      <c r="CW331" s="225"/>
      <c r="CX331" s="226"/>
      <c r="CY331" s="224"/>
      <c r="CZ331" s="225"/>
      <c r="DA331" s="225"/>
      <c r="DB331" s="226"/>
      <c r="DC331" s="224"/>
      <c r="DD331" s="225"/>
      <c r="DE331" s="225"/>
      <c r="DF331" s="225"/>
      <c r="DG331" s="257"/>
      <c r="DH331" s="225"/>
      <c r="DI331" s="225"/>
      <c r="DJ331" s="225"/>
      <c r="DK331" s="226"/>
      <c r="DL331" s="224"/>
      <c r="DM331" s="225"/>
      <c r="DN331" s="225"/>
      <c r="DO331" s="226"/>
      <c r="DP331" s="224"/>
      <c r="DQ331" s="225"/>
      <c r="DR331" s="225"/>
      <c r="DS331" s="226"/>
      <c r="DT331" s="224"/>
      <c r="DU331" s="225"/>
      <c r="DV331" s="225"/>
      <c r="DW331" s="225"/>
      <c r="DX331" s="226"/>
      <c r="DY331" s="224"/>
      <c r="DZ331" s="225"/>
      <c r="EA331" s="225"/>
      <c r="EB331" s="226"/>
      <c r="EC331" s="224"/>
      <c r="ED331" s="225"/>
      <c r="EE331" s="225"/>
      <c r="EF331" s="226"/>
      <c r="EG331" s="224"/>
      <c r="EH331" s="225"/>
      <c r="EI331" s="225"/>
      <c r="EJ331" s="225"/>
      <c r="EK331" s="226"/>
    </row>
    <row r="332" spans="1:151" s="220" customFormat="1" ht="9" customHeight="1">
      <c r="B332" s="246" t="s">
        <v>53</v>
      </c>
      <c r="C332" s="247"/>
      <c r="D332" s="247"/>
      <c r="E332" s="247"/>
      <c r="F332" s="247"/>
      <c r="G332" s="247"/>
      <c r="H332" s="247"/>
      <c r="I332" s="247"/>
      <c r="J332" s="247"/>
      <c r="K332" s="247"/>
      <c r="L332" s="247"/>
      <c r="M332" s="247"/>
      <c r="N332" s="247"/>
      <c r="O332" s="247"/>
      <c r="P332" s="247"/>
      <c r="Q332" s="247"/>
      <c r="R332" s="247"/>
      <c r="S332" s="247"/>
      <c r="T332" s="247"/>
      <c r="U332" s="247"/>
      <c r="V332" s="247"/>
      <c r="W332" s="247"/>
      <c r="X332" s="247"/>
      <c r="Y332" s="247"/>
      <c r="Z332" s="247"/>
      <c r="AA332" s="247"/>
      <c r="AB332" s="247"/>
      <c r="AC332" s="247"/>
      <c r="AD332" s="247"/>
      <c r="AE332" s="247"/>
      <c r="AF332" s="247"/>
      <c r="AG332" s="247"/>
      <c r="AH332" s="247"/>
      <c r="AI332" s="247"/>
      <c r="AJ332" s="247"/>
      <c r="AK332" s="247"/>
      <c r="AL332" s="247"/>
      <c r="AM332" s="247"/>
      <c r="AN332" s="247"/>
      <c r="AO332" s="247"/>
      <c r="AP332" s="247"/>
      <c r="AQ332" s="247"/>
      <c r="AR332" s="247"/>
      <c r="AS332" s="247"/>
      <c r="AT332" s="247"/>
      <c r="AU332" s="247"/>
      <c r="AV332" s="247"/>
      <c r="AW332" s="247"/>
      <c r="AX332" s="247"/>
      <c r="AY332" s="247"/>
      <c r="AZ332" s="247"/>
      <c r="BA332" s="247"/>
      <c r="BB332" s="248"/>
      <c r="BC332" s="224"/>
      <c r="BD332" s="225"/>
      <c r="BE332" s="225"/>
      <c r="BF332" s="226"/>
      <c r="BG332" s="224"/>
      <c r="BH332" s="225"/>
      <c r="BI332" s="225"/>
      <c r="BJ332" s="225"/>
      <c r="BK332" s="226"/>
      <c r="BL332" s="224"/>
      <c r="BM332" s="225"/>
      <c r="BN332" s="225"/>
      <c r="BO332" s="226"/>
      <c r="BP332" s="224"/>
      <c r="BQ332" s="225"/>
      <c r="BR332" s="270"/>
      <c r="BS332" s="271"/>
      <c r="BT332" s="269"/>
      <c r="BU332" s="270"/>
      <c r="BV332" s="270"/>
      <c r="BW332" s="270"/>
      <c r="BX332" s="271"/>
      <c r="BY332" s="269"/>
      <c r="BZ332" s="270"/>
      <c r="CA332" s="270"/>
      <c r="CB332" s="271"/>
      <c r="CC332" s="270"/>
      <c r="CD332" s="225"/>
      <c r="CE332" s="225"/>
      <c r="CF332" s="226"/>
      <c r="CG332" s="225"/>
      <c r="CH332" s="225"/>
      <c r="CI332" s="225"/>
      <c r="CJ332" s="225"/>
      <c r="CK332" s="226"/>
      <c r="CL332" s="225"/>
      <c r="CM332" s="225"/>
      <c r="CN332" s="225"/>
      <c r="CO332" s="226"/>
      <c r="CP332" s="224"/>
      <c r="CQ332" s="225"/>
      <c r="CR332" s="225"/>
      <c r="CS332" s="226"/>
      <c r="CT332" s="224"/>
      <c r="CU332" s="225"/>
      <c r="CV332" s="225"/>
      <c r="CW332" s="225"/>
      <c r="CX332" s="226"/>
      <c r="CY332" s="224"/>
      <c r="CZ332" s="225"/>
      <c r="DA332" s="225"/>
      <c r="DB332" s="226"/>
      <c r="DC332" s="224"/>
      <c r="DD332" s="225"/>
      <c r="DE332" s="225"/>
      <c r="DF332" s="225"/>
      <c r="DG332" s="257"/>
      <c r="DH332" s="225"/>
      <c r="DI332" s="225"/>
      <c r="DJ332" s="225"/>
      <c r="DK332" s="226"/>
      <c r="DL332" s="224"/>
      <c r="DM332" s="225"/>
      <c r="DN332" s="225"/>
      <c r="DO332" s="226"/>
      <c r="DP332" s="224"/>
      <c r="DQ332" s="225"/>
      <c r="DR332" s="225"/>
      <c r="DS332" s="226"/>
      <c r="DT332" s="224"/>
      <c r="DU332" s="225"/>
      <c r="DV332" s="225"/>
      <c r="DW332" s="225"/>
      <c r="DX332" s="226"/>
      <c r="DY332" s="224"/>
      <c r="DZ332" s="225"/>
      <c r="EA332" s="225"/>
      <c r="EB332" s="226"/>
      <c r="EC332" s="224"/>
      <c r="ED332" s="225"/>
      <c r="EE332" s="225"/>
      <c r="EF332" s="226"/>
      <c r="EG332" s="224"/>
      <c r="EH332" s="225"/>
      <c r="EI332" s="225"/>
      <c r="EJ332" s="225"/>
      <c r="EK332" s="226"/>
    </row>
    <row r="333" spans="1:151" s="220" customFormat="1" ht="9" customHeight="1">
      <c r="B333" s="246" t="s">
        <v>196</v>
      </c>
      <c r="C333" s="247"/>
      <c r="D333" s="247"/>
      <c r="E333" s="247"/>
      <c r="F333" s="247"/>
      <c r="G333" s="247"/>
      <c r="H333" s="247"/>
      <c r="I333" s="247"/>
      <c r="J333" s="247"/>
      <c r="K333" s="247"/>
      <c r="L333" s="247"/>
      <c r="M333" s="247"/>
      <c r="N333" s="247"/>
      <c r="O333" s="247"/>
      <c r="P333" s="247"/>
      <c r="Q333" s="247"/>
      <c r="R333" s="247"/>
      <c r="S333" s="247"/>
      <c r="T333" s="247"/>
      <c r="U333" s="247"/>
      <c r="V333" s="247"/>
      <c r="W333" s="247"/>
      <c r="X333" s="247"/>
      <c r="Y333" s="247"/>
      <c r="Z333" s="247"/>
      <c r="AA333" s="247"/>
      <c r="AB333" s="247"/>
      <c r="AC333" s="247"/>
      <c r="AD333" s="247"/>
      <c r="AE333" s="247"/>
      <c r="AF333" s="247"/>
      <c r="AG333" s="247"/>
      <c r="AH333" s="247"/>
      <c r="AI333" s="247"/>
      <c r="AJ333" s="247"/>
      <c r="AK333" s="247"/>
      <c r="AL333" s="247"/>
      <c r="AM333" s="247"/>
      <c r="AN333" s="247"/>
      <c r="AO333" s="247"/>
      <c r="AP333" s="247"/>
      <c r="AQ333" s="247"/>
      <c r="AR333" s="247"/>
      <c r="AS333" s="247"/>
      <c r="AT333" s="247"/>
      <c r="AU333" s="247"/>
      <c r="AV333" s="247"/>
      <c r="AW333" s="247"/>
      <c r="AX333" s="247"/>
      <c r="AY333" s="247"/>
      <c r="AZ333" s="247"/>
      <c r="BA333" s="247"/>
      <c r="BB333" s="248"/>
      <c r="BC333" s="224"/>
      <c r="BD333" s="225"/>
      <c r="BE333" s="225"/>
      <c r="BF333" s="226"/>
      <c r="BG333" s="224"/>
      <c r="BH333" s="225"/>
      <c r="BI333" s="225"/>
      <c r="BJ333" s="225"/>
      <c r="BK333" s="226"/>
      <c r="BL333" s="224"/>
      <c r="BM333" s="225"/>
      <c r="BN333" s="225"/>
      <c r="BO333" s="226"/>
      <c r="BP333" s="224"/>
      <c r="BQ333" s="225"/>
      <c r="BR333" s="225"/>
      <c r="BS333" s="226"/>
      <c r="BT333" s="224"/>
      <c r="BU333" s="225"/>
      <c r="BV333" s="225"/>
      <c r="BW333" s="225"/>
      <c r="BX333" s="226"/>
      <c r="BY333" s="224"/>
      <c r="BZ333" s="225"/>
      <c r="CA333" s="225"/>
      <c r="CB333" s="226"/>
      <c r="CC333" s="269"/>
      <c r="CD333" s="270"/>
      <c r="CE333" s="232"/>
      <c r="CF333" s="230"/>
      <c r="CG333" s="231"/>
      <c r="CH333" s="232"/>
      <c r="CI333" s="232"/>
      <c r="CJ333" s="232"/>
      <c r="CK333" s="230"/>
      <c r="CL333" s="231"/>
      <c r="CM333" s="225"/>
      <c r="CN333" s="225"/>
      <c r="CO333" s="226"/>
      <c r="CP333" s="224"/>
      <c r="CQ333" s="225"/>
      <c r="CR333" s="225"/>
      <c r="CS333" s="226"/>
      <c r="CT333" s="224"/>
      <c r="CU333" s="225"/>
      <c r="CV333" s="225"/>
      <c r="CW333" s="225"/>
      <c r="CX333" s="226"/>
      <c r="CY333" s="224"/>
      <c r="CZ333" s="225"/>
      <c r="DA333" s="225"/>
      <c r="DB333" s="226"/>
      <c r="DC333" s="224"/>
      <c r="DD333" s="225"/>
      <c r="DE333" s="225"/>
      <c r="DF333" s="225"/>
      <c r="DG333" s="257"/>
      <c r="DH333" s="225"/>
      <c r="DI333" s="225"/>
      <c r="DJ333" s="225"/>
      <c r="DK333" s="226"/>
      <c r="DL333" s="224"/>
      <c r="DM333" s="225"/>
      <c r="DN333" s="225"/>
      <c r="DO333" s="226"/>
      <c r="DP333" s="224"/>
      <c r="DQ333" s="225"/>
      <c r="DR333" s="225"/>
      <c r="DS333" s="226"/>
      <c r="DT333" s="224"/>
      <c r="DU333" s="225"/>
      <c r="DV333" s="225"/>
      <c r="DW333" s="225"/>
      <c r="DX333" s="226"/>
      <c r="DY333" s="224"/>
      <c r="DZ333" s="225"/>
      <c r="EA333" s="225"/>
      <c r="EB333" s="226"/>
      <c r="EC333" s="224"/>
      <c r="ED333" s="225"/>
      <c r="EE333" s="225"/>
      <c r="EF333" s="226"/>
      <c r="EG333" s="224"/>
      <c r="EH333" s="225"/>
      <c r="EI333" s="225"/>
      <c r="EJ333" s="225"/>
      <c r="EK333" s="226"/>
    </row>
    <row r="334" spans="1:151" s="220" customFormat="1" ht="9" customHeight="1">
      <c r="B334" s="246" t="s">
        <v>197</v>
      </c>
      <c r="C334" s="247"/>
      <c r="D334" s="247"/>
      <c r="E334" s="247"/>
      <c r="F334" s="247"/>
      <c r="G334" s="247"/>
      <c r="H334" s="247"/>
      <c r="I334" s="247"/>
      <c r="J334" s="247"/>
      <c r="K334" s="247"/>
      <c r="L334" s="247"/>
      <c r="M334" s="247"/>
      <c r="N334" s="247"/>
      <c r="O334" s="247"/>
      <c r="P334" s="247"/>
      <c r="Q334" s="247"/>
      <c r="R334" s="247"/>
      <c r="S334" s="247"/>
      <c r="T334" s="247"/>
      <c r="U334" s="247"/>
      <c r="V334" s="247"/>
      <c r="W334" s="247"/>
      <c r="X334" s="247"/>
      <c r="Y334" s="247"/>
      <c r="Z334" s="247"/>
      <c r="AA334" s="247"/>
      <c r="AB334" s="247"/>
      <c r="AC334" s="247"/>
      <c r="AD334" s="247"/>
      <c r="AE334" s="247"/>
      <c r="AF334" s="247"/>
      <c r="AG334" s="247"/>
      <c r="AH334" s="247"/>
      <c r="AI334" s="247"/>
      <c r="AJ334" s="247"/>
      <c r="AK334" s="247"/>
      <c r="AL334" s="247"/>
      <c r="AM334" s="247"/>
      <c r="AN334" s="247"/>
      <c r="AO334" s="247"/>
      <c r="AP334" s="247"/>
      <c r="AQ334" s="247"/>
      <c r="AR334" s="247"/>
      <c r="AS334" s="247"/>
      <c r="AT334" s="247"/>
      <c r="AU334" s="247"/>
      <c r="AV334" s="247"/>
      <c r="AW334" s="247"/>
      <c r="AX334" s="247"/>
      <c r="AY334" s="247"/>
      <c r="AZ334" s="247"/>
      <c r="BA334" s="247"/>
      <c r="BB334" s="248"/>
      <c r="BC334" s="224"/>
      <c r="BD334" s="225"/>
      <c r="BE334" s="225"/>
      <c r="BF334" s="226"/>
      <c r="BG334" s="224"/>
      <c r="BH334" s="225"/>
      <c r="BI334" s="225"/>
      <c r="BJ334" s="225"/>
      <c r="BK334" s="226"/>
      <c r="BL334" s="224"/>
      <c r="BM334" s="225"/>
      <c r="BN334" s="225"/>
      <c r="BO334" s="226"/>
      <c r="BP334" s="224"/>
      <c r="BQ334" s="225"/>
      <c r="BR334" s="225"/>
      <c r="BS334" s="226"/>
      <c r="BT334" s="224"/>
      <c r="BU334" s="225"/>
      <c r="BV334" s="225"/>
      <c r="BW334" s="225"/>
      <c r="BX334" s="226"/>
      <c r="BY334" s="224"/>
      <c r="BZ334" s="225"/>
      <c r="CA334" s="225"/>
      <c r="CB334" s="271"/>
      <c r="CC334" s="269"/>
      <c r="CD334" s="270"/>
      <c r="CE334" s="283"/>
      <c r="CF334" s="230"/>
      <c r="CG334" s="272"/>
      <c r="CH334" s="272"/>
      <c r="CI334" s="232"/>
      <c r="CJ334" s="232"/>
      <c r="CK334" s="230"/>
      <c r="CL334" s="231"/>
      <c r="CM334" s="232"/>
      <c r="CN334" s="225"/>
      <c r="CO334" s="226"/>
      <c r="CP334" s="224"/>
      <c r="CQ334" s="225"/>
      <c r="CR334" s="225"/>
      <c r="CS334" s="226"/>
      <c r="CT334" s="224"/>
      <c r="CU334" s="225"/>
      <c r="CV334" s="225"/>
      <c r="CW334" s="225"/>
      <c r="CX334" s="226"/>
      <c r="CY334" s="224"/>
      <c r="CZ334" s="225"/>
      <c r="DA334" s="225"/>
      <c r="DB334" s="226"/>
      <c r="DC334" s="224"/>
      <c r="DD334" s="225"/>
      <c r="DE334" s="225"/>
      <c r="DF334" s="225"/>
      <c r="DG334" s="257"/>
      <c r="DH334" s="225"/>
      <c r="DI334" s="225"/>
      <c r="DJ334" s="225"/>
      <c r="DK334" s="226"/>
      <c r="DL334" s="224"/>
      <c r="DM334" s="225"/>
      <c r="DN334" s="225"/>
      <c r="DO334" s="226"/>
      <c r="DP334" s="224"/>
      <c r="DQ334" s="225"/>
      <c r="DR334" s="225"/>
      <c r="DS334" s="226"/>
      <c r="DT334" s="224"/>
      <c r="DU334" s="225"/>
      <c r="DV334" s="225"/>
      <c r="DW334" s="225"/>
      <c r="DX334" s="226"/>
      <c r="DY334" s="224"/>
      <c r="DZ334" s="225"/>
      <c r="EA334" s="225"/>
      <c r="EB334" s="226"/>
      <c r="EC334" s="224"/>
      <c r="ED334" s="225"/>
      <c r="EE334" s="225"/>
      <c r="EF334" s="226"/>
      <c r="EG334" s="224"/>
      <c r="EH334" s="225"/>
      <c r="EI334" s="225"/>
      <c r="EJ334" s="225"/>
      <c r="EK334" s="226"/>
    </row>
    <row r="335" spans="1:151" s="220" customFormat="1" ht="9" customHeight="1">
      <c r="B335" s="246" t="s">
        <v>63</v>
      </c>
      <c r="C335" s="247"/>
      <c r="D335" s="247"/>
      <c r="E335" s="247"/>
      <c r="F335" s="247"/>
      <c r="G335" s="247"/>
      <c r="H335" s="247"/>
      <c r="I335" s="247"/>
      <c r="J335" s="247"/>
      <c r="K335" s="247"/>
      <c r="L335" s="247"/>
      <c r="M335" s="247"/>
      <c r="N335" s="247"/>
      <c r="O335" s="247"/>
      <c r="P335" s="247"/>
      <c r="Q335" s="247"/>
      <c r="R335" s="247"/>
      <c r="S335" s="247"/>
      <c r="T335" s="247"/>
      <c r="U335" s="247"/>
      <c r="V335" s="247"/>
      <c r="W335" s="247"/>
      <c r="X335" s="247"/>
      <c r="Y335" s="247"/>
      <c r="Z335" s="247"/>
      <c r="AA335" s="247"/>
      <c r="AB335" s="247"/>
      <c r="AC335" s="247"/>
      <c r="AD335" s="247"/>
      <c r="AE335" s="247"/>
      <c r="AF335" s="247"/>
      <c r="AG335" s="247"/>
      <c r="AH335" s="247"/>
      <c r="AI335" s="247"/>
      <c r="AJ335" s="247"/>
      <c r="AK335" s="247"/>
      <c r="AL335" s="247"/>
      <c r="AM335" s="247"/>
      <c r="AN335" s="247"/>
      <c r="AO335" s="247"/>
      <c r="AP335" s="247"/>
      <c r="AQ335" s="247"/>
      <c r="AR335" s="247"/>
      <c r="AS335" s="247"/>
      <c r="AT335" s="247"/>
      <c r="AU335" s="247"/>
      <c r="AV335" s="247"/>
      <c r="AW335" s="247"/>
      <c r="AX335" s="247"/>
      <c r="AY335" s="247"/>
      <c r="AZ335" s="247"/>
      <c r="BA335" s="247"/>
      <c r="BB335" s="248"/>
      <c r="BC335" s="224"/>
      <c r="BD335" s="225"/>
      <c r="BE335" s="225"/>
      <c r="BF335" s="226"/>
      <c r="BG335" s="224"/>
      <c r="BH335" s="225"/>
      <c r="BI335" s="225"/>
      <c r="BJ335" s="225"/>
      <c r="BK335" s="226"/>
      <c r="BL335" s="224"/>
      <c r="BM335" s="225"/>
      <c r="BN335" s="225"/>
      <c r="BO335" s="226"/>
      <c r="BP335" s="224"/>
      <c r="BQ335" s="225"/>
      <c r="BR335" s="225"/>
      <c r="BS335" s="226"/>
      <c r="BT335" s="224"/>
      <c r="BU335" s="225"/>
      <c r="BV335" s="225"/>
      <c r="BW335" s="225"/>
      <c r="BX335" s="226"/>
      <c r="BY335" s="224"/>
      <c r="BZ335" s="225"/>
      <c r="CA335" s="225"/>
      <c r="CB335" s="226"/>
      <c r="CC335" s="224"/>
      <c r="CD335" s="225"/>
      <c r="CE335" s="225"/>
      <c r="CF335" s="226"/>
      <c r="CG335" s="224"/>
      <c r="CH335" s="270"/>
      <c r="CI335" s="270"/>
      <c r="CJ335" s="270"/>
      <c r="CK335" s="271"/>
      <c r="CL335" s="269"/>
      <c r="CM335" s="278"/>
      <c r="CN335" s="278"/>
      <c r="CO335" s="279"/>
      <c r="CP335" s="275"/>
      <c r="CQ335" s="273"/>
      <c r="CR335" s="273"/>
      <c r="CS335" s="349"/>
      <c r="CT335" s="270"/>
      <c r="CU335" s="270"/>
      <c r="CV335" s="270"/>
      <c r="CW335" s="270"/>
      <c r="CX335" s="271"/>
      <c r="CY335" s="269"/>
      <c r="CZ335" s="270"/>
      <c r="DA335" s="270"/>
      <c r="DB335" s="271"/>
      <c r="DC335" s="269"/>
      <c r="DD335" s="270"/>
      <c r="DE335" s="225"/>
      <c r="DF335" s="225"/>
      <c r="DG335" s="257"/>
      <c r="DH335" s="225"/>
      <c r="DI335" s="225"/>
      <c r="DJ335" s="225"/>
      <c r="DK335" s="226"/>
      <c r="DL335" s="224"/>
      <c r="DM335" s="225"/>
      <c r="DN335" s="225"/>
      <c r="DO335" s="226"/>
      <c r="DP335" s="224"/>
      <c r="DQ335" s="225"/>
      <c r="DR335" s="225"/>
      <c r="DS335" s="226"/>
      <c r="DT335" s="224"/>
      <c r="DU335" s="225"/>
      <c r="DV335" s="225"/>
      <c r="DW335" s="225"/>
      <c r="DX335" s="226"/>
      <c r="DY335" s="224"/>
      <c r="DZ335" s="225"/>
      <c r="EA335" s="225"/>
      <c r="EB335" s="226"/>
      <c r="EC335" s="224"/>
      <c r="ED335" s="225"/>
      <c r="EE335" s="225"/>
      <c r="EF335" s="226"/>
      <c r="EG335" s="224"/>
      <c r="EH335" s="225"/>
      <c r="EI335" s="225"/>
      <c r="EJ335" s="225"/>
      <c r="EK335" s="226"/>
    </row>
    <row r="336" spans="1:151" s="220" customFormat="1" ht="9" customHeight="1">
      <c r="B336" s="246" t="s">
        <v>278</v>
      </c>
      <c r="C336" s="247"/>
      <c r="D336" s="247"/>
      <c r="E336" s="247"/>
      <c r="F336" s="247"/>
      <c r="G336" s="247"/>
      <c r="H336" s="247"/>
      <c r="I336" s="247"/>
      <c r="J336" s="247"/>
      <c r="K336" s="247"/>
      <c r="L336" s="247"/>
      <c r="M336" s="247"/>
      <c r="N336" s="247"/>
      <c r="O336" s="247"/>
      <c r="P336" s="247"/>
      <c r="Q336" s="247"/>
      <c r="R336" s="247"/>
      <c r="S336" s="247"/>
      <c r="T336" s="247"/>
      <c r="U336" s="247"/>
      <c r="V336" s="247"/>
      <c r="W336" s="247"/>
      <c r="X336" s="247"/>
      <c r="Y336" s="247"/>
      <c r="Z336" s="247"/>
      <c r="AA336" s="247"/>
      <c r="AB336" s="247"/>
      <c r="AC336" s="247"/>
      <c r="AD336" s="247"/>
      <c r="AE336" s="247"/>
      <c r="AF336" s="247"/>
      <c r="AG336" s="247"/>
      <c r="AH336" s="247"/>
      <c r="AI336" s="247"/>
      <c r="AJ336" s="247"/>
      <c r="AK336" s="247"/>
      <c r="AL336" s="247"/>
      <c r="AM336" s="247"/>
      <c r="AN336" s="247"/>
      <c r="AO336" s="247"/>
      <c r="AP336" s="247"/>
      <c r="AQ336" s="247"/>
      <c r="AR336" s="247"/>
      <c r="AS336" s="247"/>
      <c r="AT336" s="247"/>
      <c r="AU336" s="247"/>
      <c r="AV336" s="247"/>
      <c r="AW336" s="247"/>
      <c r="AX336" s="247"/>
      <c r="AY336" s="247"/>
      <c r="AZ336" s="247"/>
      <c r="BA336" s="247"/>
      <c r="BB336" s="248"/>
      <c r="BC336" s="224"/>
      <c r="BD336" s="225"/>
      <c r="BE336" s="225"/>
      <c r="BF336" s="226"/>
      <c r="BG336" s="224"/>
      <c r="BH336" s="225"/>
      <c r="BI336" s="225"/>
      <c r="BJ336" s="225"/>
      <c r="BK336" s="226"/>
      <c r="BL336" s="224"/>
      <c r="BM336" s="225"/>
      <c r="BN336" s="225"/>
      <c r="BO336" s="226"/>
      <c r="BP336" s="224"/>
      <c r="BQ336" s="225"/>
      <c r="BR336" s="225"/>
      <c r="BS336" s="226"/>
      <c r="BT336" s="224"/>
      <c r="BU336" s="225"/>
      <c r="BV336" s="225"/>
      <c r="BW336" s="225"/>
      <c r="BX336" s="226"/>
      <c r="BY336" s="224"/>
      <c r="BZ336" s="225"/>
      <c r="CA336" s="225"/>
      <c r="CB336" s="226"/>
      <c r="CC336" s="224"/>
      <c r="CD336" s="225"/>
      <c r="CE336" s="225"/>
      <c r="CF336" s="226"/>
      <c r="CG336" s="225"/>
      <c r="CH336" s="270"/>
      <c r="CI336" s="270"/>
      <c r="CJ336" s="270"/>
      <c r="CK336" s="271"/>
      <c r="CL336" s="269"/>
      <c r="CM336" s="270"/>
      <c r="CN336" s="270"/>
      <c r="CO336" s="271"/>
      <c r="CP336" s="238"/>
      <c r="CQ336" s="236"/>
      <c r="CR336" s="236"/>
      <c r="CS336" s="349"/>
      <c r="CT336" s="270"/>
      <c r="CU336" s="270"/>
      <c r="CV336" s="270"/>
      <c r="CW336" s="270"/>
      <c r="CX336" s="226"/>
      <c r="CY336" s="224"/>
      <c r="CZ336" s="225"/>
      <c r="DA336" s="225"/>
      <c r="DB336" s="226"/>
      <c r="DC336" s="224"/>
      <c r="DD336" s="225"/>
      <c r="DE336" s="225"/>
      <c r="DF336" s="225"/>
      <c r="DG336" s="257"/>
      <c r="DH336" s="225"/>
      <c r="DI336" s="225"/>
      <c r="DJ336" s="225"/>
      <c r="DK336" s="226"/>
      <c r="DL336" s="224"/>
      <c r="DM336" s="225"/>
      <c r="DN336" s="225"/>
      <c r="DO336" s="226"/>
      <c r="DP336" s="224"/>
      <c r="DQ336" s="225"/>
      <c r="DR336" s="225"/>
      <c r="DS336" s="226"/>
      <c r="DT336" s="224"/>
      <c r="DU336" s="225"/>
      <c r="DV336" s="225"/>
      <c r="DW336" s="225"/>
      <c r="DX336" s="226"/>
      <c r="DY336" s="224"/>
      <c r="DZ336" s="225"/>
      <c r="EA336" s="225"/>
      <c r="EB336" s="226"/>
      <c r="EC336" s="224"/>
      <c r="ED336" s="225"/>
      <c r="EE336" s="225"/>
      <c r="EF336" s="226"/>
      <c r="EG336" s="224"/>
      <c r="EH336" s="225"/>
      <c r="EI336" s="225"/>
      <c r="EJ336" s="225"/>
      <c r="EK336" s="226"/>
    </row>
    <row r="337" spans="1:141" s="220" customFormat="1" ht="9" customHeight="1">
      <c r="B337" s="246" t="s">
        <v>192</v>
      </c>
      <c r="C337" s="247"/>
      <c r="D337" s="247"/>
      <c r="E337" s="247"/>
      <c r="F337" s="247"/>
      <c r="G337" s="247"/>
      <c r="H337" s="247"/>
      <c r="I337" s="247"/>
      <c r="J337" s="247"/>
      <c r="K337" s="247"/>
      <c r="L337" s="247"/>
      <c r="M337" s="247"/>
      <c r="N337" s="247"/>
      <c r="O337" s="247"/>
      <c r="P337" s="247"/>
      <c r="Q337" s="247"/>
      <c r="R337" s="247"/>
      <c r="S337" s="247"/>
      <c r="T337" s="247"/>
      <c r="U337" s="247"/>
      <c r="V337" s="247"/>
      <c r="W337" s="247"/>
      <c r="X337" s="247"/>
      <c r="Y337" s="247"/>
      <c r="Z337" s="247"/>
      <c r="AA337" s="247"/>
      <c r="AB337" s="247"/>
      <c r="AC337" s="247"/>
      <c r="AD337" s="247"/>
      <c r="AE337" s="247"/>
      <c r="AF337" s="247"/>
      <c r="AG337" s="247"/>
      <c r="AH337" s="247"/>
      <c r="AI337" s="247"/>
      <c r="AJ337" s="247"/>
      <c r="AK337" s="247"/>
      <c r="AL337" s="247"/>
      <c r="AM337" s="247"/>
      <c r="AN337" s="247"/>
      <c r="AO337" s="247"/>
      <c r="AP337" s="247"/>
      <c r="AQ337" s="247"/>
      <c r="AR337" s="247"/>
      <c r="AS337" s="247"/>
      <c r="AT337" s="247"/>
      <c r="AU337" s="247"/>
      <c r="AV337" s="247"/>
      <c r="AW337" s="247"/>
      <c r="AX337" s="247"/>
      <c r="AY337" s="247"/>
      <c r="AZ337" s="247"/>
      <c r="BA337" s="247"/>
      <c r="BB337" s="248"/>
      <c r="BC337" s="224"/>
      <c r="BD337" s="225"/>
      <c r="BE337" s="225"/>
      <c r="BF337" s="226"/>
      <c r="BG337" s="224"/>
      <c r="BH337" s="225"/>
      <c r="BI337" s="225"/>
      <c r="BJ337" s="225"/>
      <c r="BK337" s="226"/>
      <c r="BL337" s="224"/>
      <c r="BM337" s="225"/>
      <c r="BN337" s="225"/>
      <c r="BO337" s="226"/>
      <c r="BP337" s="224"/>
      <c r="BQ337" s="225"/>
      <c r="BR337" s="225"/>
      <c r="BS337" s="226"/>
      <c r="BT337" s="224"/>
      <c r="BU337" s="225"/>
      <c r="BV337" s="225"/>
      <c r="BW337" s="225"/>
      <c r="BX337" s="226"/>
      <c r="BY337" s="224"/>
      <c r="BZ337" s="225"/>
      <c r="CA337" s="225"/>
      <c r="CB337" s="226"/>
      <c r="CC337" s="224"/>
      <c r="CD337" s="225"/>
      <c r="CE337" s="225"/>
      <c r="CF337" s="226"/>
      <c r="CG337" s="224"/>
      <c r="CH337" s="225"/>
      <c r="CI337" s="225"/>
      <c r="CJ337" s="225"/>
      <c r="CK337" s="226"/>
      <c r="CL337" s="224"/>
      <c r="CM337" s="225"/>
      <c r="CN337" s="270"/>
      <c r="CO337" s="271"/>
      <c r="CP337" s="269"/>
      <c r="CQ337" s="270"/>
      <c r="CR337" s="270"/>
      <c r="CS337" s="350"/>
      <c r="CT337" s="351"/>
      <c r="CU337" s="270"/>
      <c r="CV337" s="270"/>
      <c r="CW337" s="270"/>
      <c r="CX337" s="271"/>
      <c r="CY337" s="270"/>
      <c r="CZ337" s="270"/>
      <c r="DA337" s="270"/>
      <c r="DB337" s="271"/>
      <c r="DC337" s="270"/>
      <c r="DD337" s="283"/>
      <c r="DF337" s="225"/>
      <c r="DG337" s="257"/>
      <c r="DH337" s="225"/>
      <c r="DI337" s="225"/>
      <c r="DJ337" s="225"/>
      <c r="DK337" s="226"/>
      <c r="DL337" s="224"/>
      <c r="DM337" s="225"/>
      <c r="DN337" s="225"/>
      <c r="DO337" s="226"/>
      <c r="DP337" s="224"/>
      <c r="DQ337" s="225"/>
      <c r="DR337" s="225"/>
      <c r="DS337" s="226"/>
      <c r="DT337" s="224"/>
      <c r="DU337" s="225"/>
      <c r="DV337" s="225"/>
      <c r="DW337" s="225"/>
      <c r="DX337" s="226"/>
      <c r="DY337" s="224"/>
      <c r="DZ337" s="225"/>
      <c r="EA337" s="225"/>
      <c r="EB337" s="226"/>
      <c r="EC337" s="224"/>
      <c r="ED337" s="225"/>
      <c r="EE337" s="225"/>
      <c r="EF337" s="226"/>
      <c r="EG337" s="224"/>
      <c r="EH337" s="225"/>
      <c r="EI337" s="225"/>
      <c r="EJ337" s="225"/>
      <c r="EK337" s="226"/>
    </row>
    <row r="338" spans="1:141" s="220" customFormat="1" ht="9" customHeight="1">
      <c r="B338" s="246" t="s">
        <v>190</v>
      </c>
      <c r="C338" s="247"/>
      <c r="D338" s="247"/>
      <c r="E338" s="247"/>
      <c r="F338" s="247"/>
      <c r="G338" s="247"/>
      <c r="H338" s="247"/>
      <c r="I338" s="247"/>
      <c r="J338" s="247"/>
      <c r="K338" s="247"/>
      <c r="L338" s="247"/>
      <c r="M338" s="247"/>
      <c r="N338" s="247"/>
      <c r="O338" s="247"/>
      <c r="P338" s="247"/>
      <c r="Q338" s="247"/>
      <c r="R338" s="247"/>
      <c r="S338" s="247"/>
      <c r="T338" s="247"/>
      <c r="U338" s="247"/>
      <c r="V338" s="247"/>
      <c r="W338" s="247"/>
      <c r="X338" s="247"/>
      <c r="Y338" s="247"/>
      <c r="Z338" s="247"/>
      <c r="AA338" s="247"/>
      <c r="AB338" s="247"/>
      <c r="AC338" s="247"/>
      <c r="AD338" s="247"/>
      <c r="AE338" s="247"/>
      <c r="AF338" s="247"/>
      <c r="AG338" s="247"/>
      <c r="AH338" s="247"/>
      <c r="AI338" s="247"/>
      <c r="AJ338" s="247"/>
      <c r="AK338" s="247"/>
      <c r="AL338" s="247"/>
      <c r="AM338" s="247"/>
      <c r="AN338" s="247"/>
      <c r="AO338" s="247"/>
      <c r="AP338" s="247"/>
      <c r="AQ338" s="247"/>
      <c r="AR338" s="247"/>
      <c r="AS338" s="247"/>
      <c r="AT338" s="247"/>
      <c r="AU338" s="247"/>
      <c r="AV338" s="247"/>
      <c r="AW338" s="247"/>
      <c r="AX338" s="247"/>
      <c r="AY338" s="247"/>
      <c r="AZ338" s="247"/>
      <c r="BA338" s="247"/>
      <c r="BB338" s="248"/>
      <c r="BC338" s="224"/>
      <c r="BD338" s="225"/>
      <c r="BE338" s="225"/>
      <c r="BF338" s="226"/>
      <c r="BG338" s="224"/>
      <c r="BH338" s="225"/>
      <c r="BI338" s="225"/>
      <c r="BJ338" s="225"/>
      <c r="BK338" s="226"/>
      <c r="BL338" s="224"/>
      <c r="BM338" s="225"/>
      <c r="BN338" s="225"/>
      <c r="BO338" s="226"/>
      <c r="BP338" s="224"/>
      <c r="BQ338" s="225"/>
      <c r="BR338" s="225"/>
      <c r="BS338" s="226"/>
      <c r="BT338" s="224"/>
      <c r="BU338" s="225"/>
      <c r="BV338" s="225"/>
      <c r="BW338" s="225"/>
      <c r="BX338" s="226"/>
      <c r="BY338" s="224"/>
      <c r="BZ338" s="225"/>
      <c r="CA338" s="225"/>
      <c r="CB338" s="226"/>
      <c r="CC338" s="224"/>
      <c r="CD338" s="225"/>
      <c r="CE338" s="225"/>
      <c r="CF338" s="226"/>
      <c r="CG338" s="224"/>
      <c r="CH338" s="225"/>
      <c r="CI338" s="225"/>
      <c r="CJ338" s="225"/>
      <c r="CK338" s="226"/>
      <c r="CL338" s="224"/>
      <c r="CM338" s="225"/>
      <c r="CN338" s="270"/>
      <c r="CO338" s="271"/>
      <c r="CP338" s="269"/>
      <c r="CQ338" s="270"/>
      <c r="CR338" s="270"/>
      <c r="CS338" s="350"/>
      <c r="CT338" s="235"/>
      <c r="CU338" s="235"/>
      <c r="CV338" s="270"/>
      <c r="CW338" s="270"/>
      <c r="CX338" s="271"/>
      <c r="CY338" s="270"/>
      <c r="CZ338" s="270"/>
      <c r="DA338" s="270"/>
      <c r="DB338" s="271"/>
      <c r="DC338" s="270"/>
      <c r="DD338" s="283"/>
      <c r="DF338" s="225"/>
      <c r="DG338" s="257"/>
      <c r="DH338" s="225"/>
      <c r="DI338" s="225"/>
      <c r="DJ338" s="225"/>
      <c r="DK338" s="226"/>
      <c r="DL338" s="224"/>
      <c r="DM338" s="225"/>
      <c r="DN338" s="225"/>
      <c r="DO338" s="226"/>
      <c r="DP338" s="224"/>
      <c r="DQ338" s="225"/>
      <c r="DR338" s="225"/>
      <c r="DS338" s="226"/>
      <c r="DT338" s="224"/>
      <c r="DU338" s="225"/>
      <c r="DV338" s="225"/>
      <c r="DW338" s="225"/>
      <c r="DX338" s="226"/>
      <c r="DY338" s="224"/>
      <c r="DZ338" s="225"/>
      <c r="EA338" s="225"/>
      <c r="EB338" s="226"/>
      <c r="EC338" s="224"/>
      <c r="ED338" s="225"/>
      <c r="EE338" s="225"/>
      <c r="EF338" s="226"/>
      <c r="EG338" s="224"/>
      <c r="EH338" s="225"/>
      <c r="EI338" s="225"/>
      <c r="EJ338" s="225"/>
      <c r="EK338" s="226"/>
    </row>
    <row r="339" spans="1:141" s="220" customFormat="1" ht="9" customHeight="1">
      <c r="B339" s="246" t="s">
        <v>191</v>
      </c>
      <c r="C339" s="247"/>
      <c r="D339" s="247"/>
      <c r="E339" s="247"/>
      <c r="F339" s="247"/>
      <c r="G339" s="247"/>
      <c r="H339" s="247"/>
      <c r="I339" s="247"/>
      <c r="J339" s="247"/>
      <c r="K339" s="247"/>
      <c r="L339" s="247"/>
      <c r="M339" s="247"/>
      <c r="N339" s="247"/>
      <c r="O339" s="247"/>
      <c r="P339" s="247"/>
      <c r="Q339" s="247"/>
      <c r="R339" s="247"/>
      <c r="S339" s="247"/>
      <c r="T339" s="247"/>
      <c r="U339" s="247"/>
      <c r="V339" s="247"/>
      <c r="W339" s="247"/>
      <c r="X339" s="247"/>
      <c r="Y339" s="247"/>
      <c r="Z339" s="247"/>
      <c r="AA339" s="247"/>
      <c r="AB339" s="247"/>
      <c r="AC339" s="247"/>
      <c r="AD339" s="247"/>
      <c r="AE339" s="247"/>
      <c r="AF339" s="247"/>
      <c r="AG339" s="247"/>
      <c r="AH339" s="247"/>
      <c r="AI339" s="247"/>
      <c r="AJ339" s="247"/>
      <c r="AK339" s="247"/>
      <c r="AL339" s="247"/>
      <c r="AM339" s="247"/>
      <c r="AN339" s="247"/>
      <c r="AO339" s="247"/>
      <c r="AP339" s="247"/>
      <c r="AQ339" s="247"/>
      <c r="AR339" s="247"/>
      <c r="AS339" s="247"/>
      <c r="AT339" s="247"/>
      <c r="AU339" s="247"/>
      <c r="AV339" s="247"/>
      <c r="AW339" s="247"/>
      <c r="AX339" s="247"/>
      <c r="AY339" s="247"/>
      <c r="AZ339" s="247"/>
      <c r="BA339" s="247"/>
      <c r="BB339" s="248"/>
      <c r="BC339" s="224"/>
      <c r="BD339" s="225"/>
      <c r="BE339" s="225"/>
      <c r="BF339" s="226"/>
      <c r="BG339" s="224"/>
      <c r="BH339" s="225"/>
      <c r="BI339" s="225"/>
      <c r="BJ339" s="225"/>
      <c r="BK339" s="226"/>
      <c r="BL339" s="224"/>
      <c r="BM339" s="225"/>
      <c r="BN339" s="225"/>
      <c r="BO339" s="226"/>
      <c r="BP339" s="224"/>
      <c r="BQ339" s="225"/>
      <c r="BR339" s="225"/>
      <c r="BS339" s="226"/>
      <c r="BT339" s="224"/>
      <c r="BU339" s="225"/>
      <c r="BV339" s="225"/>
      <c r="BW339" s="225"/>
      <c r="BX339" s="226"/>
      <c r="BY339" s="224"/>
      <c r="BZ339" s="225"/>
      <c r="CA339" s="225"/>
      <c r="CB339" s="226"/>
      <c r="CC339" s="224"/>
      <c r="CD339" s="225"/>
      <c r="CE339" s="225"/>
      <c r="CF339" s="226"/>
      <c r="CG339" s="224"/>
      <c r="CH339" s="225"/>
      <c r="CI339" s="225"/>
      <c r="CJ339" s="225"/>
      <c r="CK339" s="226"/>
      <c r="CL339" s="224"/>
      <c r="CM339" s="225"/>
      <c r="CN339" s="270"/>
      <c r="CO339" s="271"/>
      <c r="CP339" s="269"/>
      <c r="CQ339" s="270"/>
      <c r="CR339" s="270"/>
      <c r="CS339" s="350"/>
      <c r="CT339" s="287"/>
      <c r="CU339" s="287"/>
      <c r="CV339" s="236"/>
      <c r="CW339" s="236"/>
      <c r="CX339" s="237"/>
      <c r="CY339" s="236"/>
      <c r="CZ339" s="236"/>
      <c r="DA339" s="236"/>
      <c r="DB339" s="237"/>
      <c r="DC339" s="270"/>
      <c r="DD339" s="283"/>
      <c r="DF339" s="225"/>
      <c r="DG339" s="257"/>
      <c r="DH339" s="225"/>
      <c r="DI339" s="225"/>
      <c r="DJ339" s="225"/>
      <c r="DK339" s="226"/>
      <c r="DL339" s="224"/>
      <c r="DM339" s="225"/>
      <c r="DN339" s="225"/>
      <c r="DO339" s="226"/>
      <c r="DP339" s="224"/>
      <c r="DQ339" s="225"/>
      <c r="DR339" s="225"/>
      <c r="DS339" s="226"/>
      <c r="DT339" s="224"/>
      <c r="DU339" s="225"/>
      <c r="DV339" s="225"/>
      <c r="DW339" s="225"/>
      <c r="DX339" s="226"/>
      <c r="DY339" s="224"/>
      <c r="DZ339" s="225"/>
      <c r="EA339" s="225"/>
      <c r="EB339" s="226"/>
      <c r="EC339" s="224"/>
      <c r="ED339" s="225"/>
      <c r="EE339" s="225"/>
      <c r="EF339" s="226"/>
      <c r="EG339" s="224"/>
      <c r="EH339" s="225"/>
      <c r="EI339" s="225"/>
      <c r="EJ339" s="225"/>
      <c r="EK339" s="226"/>
    </row>
    <row r="340" spans="1:141">
      <c r="A340"/>
      <c r="B340" s="249" t="s">
        <v>203</v>
      </c>
      <c r="C340" s="265"/>
      <c r="D340" s="265"/>
      <c r="E340" s="265"/>
      <c r="F340" s="265"/>
      <c r="G340" s="265"/>
      <c r="H340" s="265"/>
      <c r="I340" s="265"/>
      <c r="J340" s="265"/>
      <c r="K340" s="265"/>
      <c r="L340" s="265"/>
      <c r="M340" s="265"/>
      <c r="N340" s="265"/>
      <c r="O340" s="265"/>
      <c r="P340" s="265"/>
      <c r="Q340" s="265"/>
      <c r="R340" s="265"/>
      <c r="S340" s="265"/>
      <c r="T340" s="265"/>
      <c r="U340" s="265"/>
      <c r="V340" s="265"/>
      <c r="W340" s="265"/>
      <c r="X340" s="265"/>
      <c r="Y340" s="265"/>
      <c r="Z340" s="265"/>
      <c r="AA340" s="265"/>
      <c r="AB340" s="265"/>
      <c r="AC340" s="265"/>
      <c r="AD340" s="265"/>
      <c r="AE340" s="265"/>
      <c r="AF340" s="265"/>
      <c r="AG340" s="265"/>
      <c r="AH340" s="265"/>
      <c r="AI340" s="265"/>
      <c r="AJ340" s="265"/>
      <c r="AK340" s="265"/>
      <c r="AL340" s="265"/>
      <c r="AM340" s="265"/>
      <c r="AN340" s="265"/>
      <c r="AO340" s="265"/>
      <c r="AP340" s="265"/>
      <c r="AQ340" s="265"/>
      <c r="AR340" s="265"/>
      <c r="AS340" s="265"/>
      <c r="AT340" s="265"/>
      <c r="AU340" s="265"/>
      <c r="AV340" s="265"/>
      <c r="AW340" s="265"/>
      <c r="AX340" s="265"/>
      <c r="AY340" s="265"/>
      <c r="AZ340" s="265"/>
      <c r="BA340" s="265"/>
      <c r="BB340" s="251" t="s">
        <v>276</v>
      </c>
      <c r="BC340" s="266"/>
      <c r="BD340" s="265"/>
      <c r="BE340" s="265"/>
      <c r="BF340" s="265"/>
      <c r="BG340" s="265"/>
      <c r="BH340" s="265"/>
      <c r="BI340" s="265"/>
      <c r="BJ340" s="265"/>
      <c r="BK340" s="265"/>
      <c r="BL340" s="265"/>
      <c r="BM340" s="265"/>
      <c r="BN340" s="265"/>
      <c r="BO340" s="265"/>
      <c r="BP340" s="265"/>
      <c r="BQ340" s="265"/>
      <c r="BR340" s="265"/>
      <c r="BS340" s="265"/>
      <c r="BT340" s="265"/>
      <c r="BU340" s="265"/>
      <c r="BV340" s="265"/>
      <c r="BW340" s="265"/>
      <c r="BX340" s="265"/>
      <c r="BY340" s="265"/>
      <c r="BZ340" s="265"/>
      <c r="CA340" s="265"/>
      <c r="CB340" s="265"/>
      <c r="CC340" s="265"/>
      <c r="CD340" s="265"/>
      <c r="CE340" s="265"/>
      <c r="CF340" s="265"/>
      <c r="CG340" s="265"/>
      <c r="CH340" s="265"/>
      <c r="CI340" s="265"/>
      <c r="CJ340" s="265"/>
      <c r="CK340" s="265"/>
      <c r="CL340" s="265"/>
      <c r="CM340" s="265"/>
      <c r="CN340" s="265"/>
      <c r="CO340" s="265"/>
      <c r="CP340" s="265"/>
      <c r="CQ340" s="265"/>
      <c r="CR340" s="265"/>
      <c r="CS340" s="265"/>
      <c r="CT340" s="265"/>
      <c r="CU340" s="265"/>
      <c r="CV340" s="265"/>
      <c r="CW340" s="265"/>
      <c r="CX340" s="265"/>
      <c r="CY340" s="265"/>
      <c r="CZ340" s="265"/>
      <c r="DA340" s="265"/>
      <c r="DB340" s="265"/>
      <c r="DC340" s="265"/>
      <c r="DD340" s="265"/>
      <c r="DE340" s="265"/>
      <c r="DF340" s="265"/>
      <c r="DG340" s="267"/>
      <c r="DH340" s="265"/>
      <c r="DI340" s="265"/>
      <c r="DJ340" s="265"/>
      <c r="DK340" s="265"/>
      <c r="DL340" s="265"/>
      <c r="DM340" s="265"/>
      <c r="DN340" s="265"/>
      <c r="DO340" s="265"/>
      <c r="DP340" s="265"/>
      <c r="DQ340" s="265"/>
      <c r="DR340" s="265"/>
      <c r="DS340" s="265"/>
      <c r="DT340" s="265"/>
      <c r="DU340" s="265"/>
      <c r="DV340" s="265"/>
      <c r="DW340" s="265"/>
      <c r="DX340" s="265"/>
      <c r="DY340" s="265"/>
      <c r="DZ340" s="265"/>
      <c r="EA340" s="265"/>
      <c r="EB340" s="265"/>
      <c r="EC340" s="265"/>
      <c r="ED340" s="265"/>
      <c r="EE340" s="265"/>
      <c r="EF340" s="265"/>
      <c r="EG340" s="265"/>
      <c r="EH340" s="265"/>
      <c r="EI340" s="265"/>
      <c r="EJ340" s="265"/>
      <c r="EK340" s="268"/>
    </row>
    <row r="341" spans="1:141" s="220" customFormat="1" ht="9" customHeight="1">
      <c r="B341" s="246" t="s">
        <v>220</v>
      </c>
      <c r="C341" s="247"/>
      <c r="D341" s="247"/>
      <c r="E341" s="247"/>
      <c r="F341" s="247"/>
      <c r="G341" s="247"/>
      <c r="H341" s="247"/>
      <c r="I341" s="247"/>
      <c r="J341" s="247"/>
      <c r="K341" s="247"/>
      <c r="L341" s="247"/>
      <c r="M341" s="247"/>
      <c r="N341" s="247"/>
      <c r="O341" s="247"/>
      <c r="P341" s="247"/>
      <c r="Q341" s="247"/>
      <c r="R341" s="247"/>
      <c r="S341" s="247"/>
      <c r="T341" s="247"/>
      <c r="U341" s="247"/>
      <c r="V341" s="247"/>
      <c r="W341" s="247"/>
      <c r="X341" s="247"/>
      <c r="Y341" s="247"/>
      <c r="Z341" s="247"/>
      <c r="AA341" s="247"/>
      <c r="AB341" s="247"/>
      <c r="AC341" s="247"/>
      <c r="AD341" s="247"/>
      <c r="AE341" s="247"/>
      <c r="AF341" s="247"/>
      <c r="AG341" s="247"/>
      <c r="AH341" s="247"/>
      <c r="AI341" s="247"/>
      <c r="AJ341" s="247"/>
      <c r="AK341" s="247"/>
      <c r="AL341" s="247"/>
      <c r="AM341" s="247"/>
      <c r="AN341" s="247"/>
      <c r="AO341" s="247"/>
      <c r="AP341" s="247"/>
      <c r="AQ341" s="247"/>
      <c r="AR341" s="247"/>
      <c r="AS341" s="247"/>
      <c r="AT341" s="247"/>
      <c r="AU341" s="247"/>
      <c r="AV341" s="247"/>
      <c r="AW341" s="247"/>
      <c r="AX341" s="247"/>
      <c r="AY341" s="247"/>
      <c r="AZ341" s="247"/>
      <c r="BA341" s="247"/>
      <c r="BB341" s="248"/>
      <c r="BC341" s="224"/>
      <c r="BD341" s="225"/>
      <c r="BE341" s="225"/>
      <c r="BF341" s="226"/>
      <c r="BG341" s="224"/>
      <c r="BH341" s="225"/>
      <c r="BI341" s="225"/>
      <c r="BJ341" s="225"/>
      <c r="BK341" s="226"/>
      <c r="BL341" s="224"/>
      <c r="BM341" s="225"/>
      <c r="BN341" s="225"/>
      <c r="BO341" s="226"/>
      <c r="BP341" s="224"/>
      <c r="BQ341" s="225"/>
      <c r="BR341" s="270"/>
      <c r="BS341" s="271"/>
      <c r="BT341" s="269"/>
      <c r="BU341" s="270"/>
      <c r="BV341" s="270"/>
      <c r="BW341" s="270"/>
      <c r="BX341" s="271"/>
      <c r="BY341" s="269"/>
      <c r="BZ341" s="270"/>
      <c r="CA341" s="270"/>
      <c r="CB341" s="271"/>
      <c r="CC341" s="269"/>
      <c r="CD341" s="270"/>
      <c r="CE341" s="270"/>
      <c r="CF341" s="271"/>
      <c r="CG341" s="270"/>
      <c r="CH341" s="225"/>
      <c r="CI341" s="225"/>
      <c r="CJ341" s="225"/>
      <c r="CK341" s="226"/>
      <c r="CL341" s="225"/>
      <c r="CM341" s="225"/>
      <c r="CN341" s="225"/>
      <c r="CO341" s="226"/>
      <c r="CP341" s="224"/>
      <c r="CQ341" s="225"/>
      <c r="CR341" s="225"/>
      <c r="CS341" s="226"/>
      <c r="CT341" s="224"/>
      <c r="CU341" s="225"/>
      <c r="CV341" s="225"/>
      <c r="CW341" s="225"/>
      <c r="CX341" s="226"/>
      <c r="CY341" s="224"/>
      <c r="CZ341" s="225"/>
      <c r="DA341" s="225"/>
      <c r="DB341" s="226"/>
      <c r="DC341" s="224"/>
      <c r="DD341" s="225"/>
      <c r="DE341" s="225"/>
      <c r="DF341" s="225"/>
      <c r="DG341" s="257"/>
      <c r="DH341" s="225"/>
      <c r="DI341" s="225"/>
      <c r="DJ341" s="225"/>
      <c r="DK341" s="226"/>
      <c r="DL341" s="224"/>
      <c r="DM341" s="225"/>
      <c r="DN341" s="225"/>
      <c r="DO341" s="226"/>
      <c r="DP341" s="224"/>
      <c r="DQ341" s="225"/>
      <c r="DR341" s="225"/>
      <c r="DS341" s="226"/>
      <c r="DT341" s="224"/>
      <c r="DU341" s="225"/>
      <c r="DV341" s="225"/>
      <c r="DW341" s="225"/>
      <c r="DX341" s="226"/>
      <c r="DY341" s="224"/>
      <c r="DZ341" s="225"/>
      <c r="EA341" s="225"/>
      <c r="EB341" s="226"/>
      <c r="EC341" s="224"/>
      <c r="ED341" s="225"/>
      <c r="EE341" s="225"/>
      <c r="EF341" s="226"/>
      <c r="EG341" s="224"/>
      <c r="EH341" s="225"/>
      <c r="EI341" s="225"/>
      <c r="EJ341" s="225"/>
      <c r="EK341" s="226"/>
    </row>
    <row r="342" spans="1:141" s="220" customFormat="1" ht="9" customHeight="1">
      <c r="B342" s="246" t="s">
        <v>53</v>
      </c>
      <c r="C342" s="247"/>
      <c r="D342" s="247"/>
      <c r="E342" s="247"/>
      <c r="F342" s="247"/>
      <c r="G342" s="247"/>
      <c r="H342" s="247"/>
      <c r="I342" s="247"/>
      <c r="J342" s="247"/>
      <c r="K342" s="247"/>
      <c r="L342" s="247"/>
      <c r="M342" s="247"/>
      <c r="N342" s="247"/>
      <c r="O342" s="247"/>
      <c r="P342" s="247"/>
      <c r="Q342" s="247"/>
      <c r="R342" s="247"/>
      <c r="S342" s="247"/>
      <c r="T342" s="247"/>
      <c r="U342" s="247"/>
      <c r="V342" s="247"/>
      <c r="W342" s="247"/>
      <c r="X342" s="247"/>
      <c r="Y342" s="247"/>
      <c r="Z342" s="247"/>
      <c r="AA342" s="247"/>
      <c r="AB342" s="247"/>
      <c r="AC342" s="247"/>
      <c r="AD342" s="247"/>
      <c r="AE342" s="247"/>
      <c r="AF342" s="247"/>
      <c r="AG342" s="247"/>
      <c r="AH342" s="247"/>
      <c r="AI342" s="247"/>
      <c r="AJ342" s="247"/>
      <c r="AK342" s="247"/>
      <c r="AL342" s="247"/>
      <c r="AM342" s="247"/>
      <c r="AN342" s="247"/>
      <c r="AO342" s="247"/>
      <c r="AP342" s="247"/>
      <c r="AQ342" s="247"/>
      <c r="AR342" s="247"/>
      <c r="AS342" s="247"/>
      <c r="AT342" s="247"/>
      <c r="AU342" s="247"/>
      <c r="AV342" s="247"/>
      <c r="AW342" s="247"/>
      <c r="AX342" s="247"/>
      <c r="AY342" s="247"/>
      <c r="AZ342" s="247"/>
      <c r="BA342" s="247"/>
      <c r="BB342" s="248"/>
      <c r="BC342" s="224"/>
      <c r="BD342" s="225"/>
      <c r="BE342" s="225"/>
      <c r="BF342" s="226"/>
      <c r="BG342" s="224"/>
      <c r="BH342" s="225"/>
      <c r="BI342" s="225"/>
      <c r="BJ342" s="225"/>
      <c r="BK342" s="226"/>
      <c r="BL342" s="224"/>
      <c r="BM342" s="225"/>
      <c r="BN342" s="225"/>
      <c r="BO342" s="226"/>
      <c r="BP342" s="224"/>
      <c r="BQ342" s="225"/>
      <c r="BR342" s="225"/>
      <c r="BS342" s="226"/>
      <c r="BT342" s="224"/>
      <c r="BU342" s="225"/>
      <c r="BV342" s="270"/>
      <c r="BW342" s="270"/>
      <c r="BX342" s="271"/>
      <c r="BY342" s="269"/>
      <c r="BZ342" s="270"/>
      <c r="CA342" s="270"/>
      <c r="CB342" s="271"/>
      <c r="CC342" s="269"/>
      <c r="CD342" s="270"/>
      <c r="CE342" s="270"/>
      <c r="CF342" s="271"/>
      <c r="CG342" s="270"/>
      <c r="CH342" s="270"/>
      <c r="CI342" s="270"/>
      <c r="CJ342" s="270"/>
      <c r="CK342" s="271"/>
      <c r="CL342" s="225"/>
      <c r="CM342" s="225"/>
      <c r="CN342" s="225"/>
      <c r="CO342" s="226"/>
      <c r="CP342" s="224"/>
      <c r="CQ342" s="225"/>
      <c r="CR342" s="225"/>
      <c r="CS342" s="226"/>
      <c r="CT342" s="224"/>
      <c r="CU342" s="225"/>
      <c r="CV342" s="225"/>
      <c r="CW342" s="225"/>
      <c r="CX342" s="226"/>
      <c r="CY342" s="224"/>
      <c r="CZ342" s="225"/>
      <c r="DA342" s="225"/>
      <c r="DB342" s="226"/>
      <c r="DC342" s="224"/>
      <c r="DD342" s="225"/>
      <c r="DE342" s="225"/>
      <c r="DF342" s="225"/>
      <c r="DG342" s="257"/>
      <c r="DH342" s="225"/>
      <c r="DI342" s="225"/>
      <c r="DJ342" s="225"/>
      <c r="DK342" s="226"/>
      <c r="DL342" s="224"/>
      <c r="DM342" s="225"/>
      <c r="DN342" s="225"/>
      <c r="DO342" s="226"/>
      <c r="DP342" s="224"/>
      <c r="DQ342" s="225"/>
      <c r="DR342" s="225"/>
      <c r="DS342" s="226"/>
      <c r="DT342" s="224"/>
      <c r="DU342" s="225"/>
      <c r="DV342" s="225"/>
      <c r="DW342" s="225"/>
      <c r="DX342" s="226"/>
      <c r="DY342" s="224"/>
      <c r="DZ342" s="225"/>
      <c r="EA342" s="225"/>
      <c r="EB342" s="226"/>
      <c r="EC342" s="224"/>
      <c r="ED342" s="225"/>
      <c r="EE342" s="225"/>
      <c r="EF342" s="226"/>
      <c r="EG342" s="224"/>
      <c r="EH342" s="225"/>
      <c r="EI342" s="225"/>
      <c r="EJ342" s="225"/>
      <c r="EK342" s="226"/>
    </row>
    <row r="343" spans="1:141" s="220" customFormat="1" ht="9" customHeight="1">
      <c r="B343" s="246" t="s">
        <v>196</v>
      </c>
      <c r="C343" s="247"/>
      <c r="D343" s="247"/>
      <c r="E343" s="247"/>
      <c r="F343" s="247"/>
      <c r="G343" s="247"/>
      <c r="H343" s="247"/>
      <c r="I343" s="247"/>
      <c r="J343" s="247"/>
      <c r="K343" s="247"/>
      <c r="L343" s="247"/>
      <c r="M343" s="247"/>
      <c r="N343" s="247"/>
      <c r="O343" s="247"/>
      <c r="P343" s="247"/>
      <c r="Q343" s="247"/>
      <c r="R343" s="247"/>
      <c r="S343" s="247"/>
      <c r="T343" s="247"/>
      <c r="U343" s="247"/>
      <c r="V343" s="247"/>
      <c r="W343" s="247"/>
      <c r="X343" s="247"/>
      <c r="Y343" s="247"/>
      <c r="Z343" s="247"/>
      <c r="AA343" s="247"/>
      <c r="AB343" s="247"/>
      <c r="AC343" s="247"/>
      <c r="AD343" s="247"/>
      <c r="AE343" s="247"/>
      <c r="AF343" s="247"/>
      <c r="AG343" s="247"/>
      <c r="AH343" s="247"/>
      <c r="AI343" s="247"/>
      <c r="AJ343" s="247"/>
      <c r="AK343" s="247"/>
      <c r="AL343" s="247"/>
      <c r="AM343" s="247"/>
      <c r="AN343" s="247"/>
      <c r="AO343" s="247"/>
      <c r="AP343" s="247"/>
      <c r="AQ343" s="247"/>
      <c r="AR343" s="247"/>
      <c r="AS343" s="247"/>
      <c r="AT343" s="247"/>
      <c r="AU343" s="247"/>
      <c r="AV343" s="247"/>
      <c r="AW343" s="247"/>
      <c r="AX343" s="247"/>
      <c r="AY343" s="247"/>
      <c r="AZ343" s="247"/>
      <c r="BA343" s="247"/>
      <c r="BB343" s="248"/>
      <c r="BC343" s="224"/>
      <c r="BD343" s="225"/>
      <c r="BE343" s="225"/>
      <c r="BF343" s="226"/>
      <c r="BG343" s="224"/>
      <c r="BH343" s="225"/>
      <c r="BI343" s="225"/>
      <c r="BJ343" s="225"/>
      <c r="BK343" s="226"/>
      <c r="BL343" s="224"/>
      <c r="BM343" s="225"/>
      <c r="BN343" s="225"/>
      <c r="BO343" s="226"/>
      <c r="BP343" s="224"/>
      <c r="BQ343" s="225"/>
      <c r="BR343" s="225"/>
      <c r="BS343" s="226"/>
      <c r="BT343" s="224"/>
      <c r="BU343" s="225"/>
      <c r="BV343" s="225"/>
      <c r="BW343" s="225"/>
      <c r="BX343" s="226"/>
      <c r="BY343" s="224"/>
      <c r="BZ343" s="225"/>
      <c r="CA343" s="225"/>
      <c r="CB343" s="226"/>
      <c r="CC343" s="224"/>
      <c r="CD343" s="225"/>
      <c r="CE343" s="225"/>
      <c r="CF343" s="226"/>
      <c r="CG343" s="224"/>
      <c r="CH343" s="270"/>
      <c r="CI343" s="270"/>
      <c r="CJ343" s="270"/>
      <c r="CK343" s="271"/>
      <c r="CL343" s="269"/>
      <c r="CM343" s="270"/>
      <c r="CN343" s="225"/>
      <c r="CO343" s="230"/>
      <c r="CP343" s="231"/>
      <c r="CQ343" s="232"/>
      <c r="CR343" s="232"/>
      <c r="CS343" s="230"/>
      <c r="CX343" s="226"/>
      <c r="CY343" s="224"/>
      <c r="CZ343" s="225"/>
      <c r="DA343" s="225"/>
      <c r="DB343" s="226"/>
      <c r="DC343" s="224"/>
      <c r="DD343" s="225"/>
      <c r="DE343" s="225"/>
      <c r="DF343" s="225"/>
      <c r="DG343" s="257"/>
      <c r="DH343" s="225"/>
      <c r="DI343" s="225"/>
      <c r="DJ343" s="225"/>
      <c r="DK343" s="226"/>
      <c r="DL343" s="224"/>
      <c r="DM343" s="225"/>
      <c r="DN343" s="225"/>
      <c r="DO343" s="226"/>
      <c r="DP343" s="224"/>
      <c r="DQ343" s="225"/>
      <c r="DR343" s="225"/>
      <c r="DS343" s="226"/>
      <c r="DT343" s="224"/>
      <c r="DU343" s="225"/>
      <c r="DV343" s="225"/>
      <c r="DW343" s="225"/>
      <c r="DX343" s="226"/>
      <c r="DY343" s="224"/>
      <c r="DZ343" s="225"/>
      <c r="EA343" s="225"/>
      <c r="EB343" s="226"/>
      <c r="EC343" s="224"/>
      <c r="ED343" s="225"/>
      <c r="EE343" s="225"/>
      <c r="EF343" s="226"/>
      <c r="EG343" s="224"/>
      <c r="EH343" s="225"/>
      <c r="EI343" s="225"/>
      <c r="EJ343" s="225"/>
      <c r="EK343" s="226"/>
    </row>
    <row r="344" spans="1:141" s="220" customFormat="1" ht="9" customHeight="1">
      <c r="B344" s="246" t="s">
        <v>197</v>
      </c>
      <c r="C344" s="247"/>
      <c r="D344" s="247"/>
      <c r="E344" s="247"/>
      <c r="F344" s="247"/>
      <c r="G344" s="247"/>
      <c r="H344" s="247"/>
      <c r="I344" s="247"/>
      <c r="J344" s="247"/>
      <c r="K344" s="247"/>
      <c r="L344" s="247"/>
      <c r="M344" s="247"/>
      <c r="N344" s="247"/>
      <c r="O344" s="247"/>
      <c r="P344" s="247"/>
      <c r="Q344" s="247"/>
      <c r="R344" s="247"/>
      <c r="S344" s="247"/>
      <c r="T344" s="247"/>
      <c r="U344" s="247"/>
      <c r="V344" s="247"/>
      <c r="W344" s="247"/>
      <c r="X344" s="247"/>
      <c r="Y344" s="247"/>
      <c r="Z344" s="247"/>
      <c r="AA344" s="247"/>
      <c r="AB344" s="247"/>
      <c r="AC344" s="247"/>
      <c r="AD344" s="247"/>
      <c r="AE344" s="247"/>
      <c r="AF344" s="247"/>
      <c r="AG344" s="247"/>
      <c r="AH344" s="247"/>
      <c r="AI344" s="247"/>
      <c r="AJ344" s="247"/>
      <c r="AK344" s="247"/>
      <c r="AL344" s="247"/>
      <c r="AM344" s="247"/>
      <c r="AN344" s="247"/>
      <c r="AO344" s="247"/>
      <c r="AP344" s="247"/>
      <c r="AQ344" s="247"/>
      <c r="AR344" s="247"/>
      <c r="AS344" s="247"/>
      <c r="AT344" s="247"/>
      <c r="AU344" s="247"/>
      <c r="AV344" s="247"/>
      <c r="AW344" s="247"/>
      <c r="AX344" s="247"/>
      <c r="AY344" s="247"/>
      <c r="AZ344" s="247"/>
      <c r="BA344" s="247"/>
      <c r="BB344" s="248"/>
      <c r="BC344" s="224"/>
      <c r="BD344" s="225"/>
      <c r="BE344" s="225"/>
      <c r="BF344" s="226"/>
      <c r="BG344" s="224"/>
      <c r="BH344" s="225"/>
      <c r="BI344" s="225"/>
      <c r="BJ344" s="225"/>
      <c r="BK344" s="226"/>
      <c r="BL344" s="224"/>
      <c r="BM344" s="225"/>
      <c r="BN344" s="225"/>
      <c r="BO344" s="226"/>
      <c r="BP344" s="224"/>
      <c r="BQ344" s="225"/>
      <c r="BR344" s="225"/>
      <c r="BS344" s="226"/>
      <c r="BT344" s="224"/>
      <c r="BU344" s="225"/>
      <c r="BV344" s="225"/>
      <c r="BW344" s="225"/>
      <c r="BX344" s="226"/>
      <c r="BY344" s="224"/>
      <c r="BZ344" s="225"/>
      <c r="CA344" s="225"/>
      <c r="CB344" s="226"/>
      <c r="CC344" s="224"/>
      <c r="CD344" s="225"/>
      <c r="CE344" s="225"/>
      <c r="CF344" s="226"/>
      <c r="CG344" s="224"/>
      <c r="CH344" s="225"/>
      <c r="CI344" s="270"/>
      <c r="CJ344" s="270"/>
      <c r="CK344" s="271"/>
      <c r="CL344" s="269"/>
      <c r="CM344" s="270"/>
      <c r="CN344" s="225"/>
      <c r="CO344" s="271"/>
      <c r="CP344" s="231"/>
      <c r="CQ344" s="232"/>
      <c r="CR344" s="232"/>
      <c r="CS344" s="230"/>
      <c r="CT344" s="232"/>
      <c r="CU344" s="232"/>
      <c r="CV344" s="232"/>
      <c r="CW344" s="232"/>
      <c r="CX344" s="226"/>
      <c r="CY344" s="224"/>
      <c r="CZ344" s="225"/>
      <c r="DA344" s="225"/>
      <c r="DB344" s="226"/>
      <c r="DC344" s="224"/>
      <c r="DD344" s="225"/>
      <c r="DE344" s="225"/>
      <c r="DF344" s="225"/>
      <c r="DG344" s="257"/>
      <c r="DH344" s="225"/>
      <c r="DI344" s="225"/>
      <c r="DJ344" s="225"/>
      <c r="DK344" s="226"/>
      <c r="DL344" s="224"/>
      <c r="DM344" s="225"/>
      <c r="DN344" s="225"/>
      <c r="DO344" s="226"/>
      <c r="DP344" s="224"/>
      <c r="DQ344" s="225"/>
      <c r="DR344" s="225"/>
      <c r="DS344" s="226"/>
      <c r="DT344" s="224"/>
      <c r="DU344" s="225"/>
      <c r="DV344" s="225"/>
      <c r="DW344" s="225"/>
      <c r="DX344" s="226"/>
      <c r="DY344" s="224"/>
      <c r="DZ344" s="225"/>
      <c r="EA344" s="225"/>
      <c r="EB344" s="226"/>
      <c r="EC344" s="224"/>
      <c r="ED344" s="225"/>
      <c r="EE344" s="225"/>
      <c r="EF344" s="226"/>
      <c r="EG344" s="224"/>
      <c r="EH344" s="225"/>
      <c r="EI344" s="225"/>
      <c r="EJ344" s="225"/>
      <c r="EK344" s="226"/>
    </row>
    <row r="345" spans="1:141" s="220" customFormat="1" ht="9" customHeight="1">
      <c r="B345" s="246" t="s">
        <v>63</v>
      </c>
      <c r="C345" s="247"/>
      <c r="D345" s="247"/>
      <c r="E345" s="247"/>
      <c r="F345" s="247"/>
      <c r="G345" s="247"/>
      <c r="H345" s="247"/>
      <c r="I345" s="247"/>
      <c r="J345" s="247"/>
      <c r="K345" s="247"/>
      <c r="L345" s="247"/>
      <c r="M345" s="247"/>
      <c r="N345" s="247"/>
      <c r="O345" s="247"/>
      <c r="P345" s="247"/>
      <c r="Q345" s="247"/>
      <c r="R345" s="247"/>
      <c r="S345" s="247"/>
      <c r="T345" s="247"/>
      <c r="U345" s="247"/>
      <c r="V345" s="247"/>
      <c r="W345" s="247"/>
      <c r="X345" s="247"/>
      <c r="Y345" s="247"/>
      <c r="Z345" s="247"/>
      <c r="AA345" s="247"/>
      <c r="AB345" s="247"/>
      <c r="AC345" s="247"/>
      <c r="AD345" s="247"/>
      <c r="AE345" s="247"/>
      <c r="AF345" s="247"/>
      <c r="AG345" s="247"/>
      <c r="AH345" s="247"/>
      <c r="AI345" s="247"/>
      <c r="AJ345" s="247"/>
      <c r="AK345" s="247"/>
      <c r="AL345" s="247"/>
      <c r="AM345" s="247"/>
      <c r="AN345" s="247"/>
      <c r="AO345" s="247"/>
      <c r="AP345" s="247"/>
      <c r="AQ345" s="247"/>
      <c r="AR345" s="247"/>
      <c r="AS345" s="247"/>
      <c r="AT345" s="247"/>
      <c r="AU345" s="247"/>
      <c r="AV345" s="247"/>
      <c r="AW345" s="247"/>
      <c r="AX345" s="247"/>
      <c r="AY345" s="247"/>
      <c r="AZ345" s="247"/>
      <c r="BA345" s="247"/>
      <c r="BB345" s="248"/>
      <c r="BC345" s="224"/>
      <c r="BD345" s="225"/>
      <c r="BE345" s="225"/>
      <c r="BF345" s="226"/>
      <c r="BG345" s="224"/>
      <c r="BH345" s="225"/>
      <c r="BI345" s="225"/>
      <c r="BJ345" s="225"/>
      <c r="BK345" s="226"/>
      <c r="BL345" s="224"/>
      <c r="BM345" s="225"/>
      <c r="BN345" s="225"/>
      <c r="BO345" s="226"/>
      <c r="BP345" s="224"/>
      <c r="BQ345" s="225"/>
      <c r="BR345" s="225"/>
      <c r="BS345" s="226"/>
      <c r="BT345" s="224"/>
      <c r="BU345" s="225"/>
      <c r="BV345" s="225"/>
      <c r="BW345" s="225"/>
      <c r="BX345" s="226"/>
      <c r="BY345" s="224"/>
      <c r="BZ345" s="225"/>
      <c r="CA345" s="225"/>
      <c r="CB345" s="226"/>
      <c r="CC345" s="224"/>
      <c r="CD345" s="225"/>
      <c r="CE345" s="225"/>
      <c r="CF345" s="226"/>
      <c r="CG345" s="224"/>
      <c r="CH345" s="225"/>
      <c r="CI345" s="225"/>
      <c r="CJ345" s="225"/>
      <c r="CK345" s="226"/>
      <c r="CL345" s="269"/>
      <c r="CM345" s="270"/>
      <c r="CN345" s="225"/>
      <c r="CO345" s="271"/>
      <c r="CP345" s="269"/>
      <c r="CQ345" s="225"/>
      <c r="CR345" s="283"/>
      <c r="CS345" s="277"/>
      <c r="CT345" s="281"/>
      <c r="CU345" s="273"/>
      <c r="CV345" s="273"/>
      <c r="CW345" s="273"/>
      <c r="CX345" s="271"/>
      <c r="CY345" s="269"/>
      <c r="CZ345" s="270"/>
      <c r="DA345" s="270"/>
      <c r="DB345" s="271"/>
      <c r="DC345" s="269"/>
      <c r="DD345" s="270"/>
      <c r="DE345" s="270"/>
      <c r="DF345" s="270"/>
      <c r="DG345" s="282"/>
      <c r="DH345" s="270"/>
      <c r="DI345" s="270"/>
      <c r="DJ345" s="270"/>
      <c r="DK345" s="271"/>
      <c r="DL345" s="269"/>
      <c r="DM345" s="270"/>
      <c r="DN345" s="270"/>
      <c r="DO345" s="271"/>
      <c r="DP345" s="269"/>
      <c r="DQ345" s="270"/>
      <c r="DR345" s="225"/>
      <c r="DS345" s="226"/>
      <c r="DT345" s="224"/>
      <c r="DU345" s="225"/>
      <c r="DV345" s="225"/>
      <c r="DW345" s="225"/>
      <c r="DX345" s="226"/>
      <c r="DY345" s="224"/>
      <c r="DZ345" s="225"/>
      <c r="EA345" s="225"/>
      <c r="EB345" s="226"/>
      <c r="EC345" s="224"/>
      <c r="ED345" s="225"/>
      <c r="EE345" s="225"/>
      <c r="EF345" s="226"/>
      <c r="EG345" s="224"/>
      <c r="EH345" s="225"/>
      <c r="EI345" s="225"/>
      <c r="EJ345" s="225"/>
      <c r="EK345" s="226"/>
    </row>
    <row r="346" spans="1:141" s="220" customFormat="1" ht="9" customHeight="1">
      <c r="B346" s="246" t="s">
        <v>278</v>
      </c>
      <c r="C346" s="247"/>
      <c r="D346" s="247"/>
      <c r="E346" s="247"/>
      <c r="F346" s="247"/>
      <c r="G346" s="247"/>
      <c r="H346" s="247"/>
      <c r="I346" s="247"/>
      <c r="J346" s="247"/>
      <c r="K346" s="247"/>
      <c r="L346" s="247"/>
      <c r="M346" s="247"/>
      <c r="N346" s="247"/>
      <c r="O346" s="247"/>
      <c r="P346" s="247"/>
      <c r="Q346" s="247"/>
      <c r="R346" s="247"/>
      <c r="S346" s="247"/>
      <c r="T346" s="247"/>
      <c r="U346" s="247"/>
      <c r="V346" s="247"/>
      <c r="W346" s="247"/>
      <c r="X346" s="247"/>
      <c r="Y346" s="247"/>
      <c r="Z346" s="247"/>
      <c r="AA346" s="247"/>
      <c r="AB346" s="247"/>
      <c r="AC346" s="247"/>
      <c r="AD346" s="247"/>
      <c r="AE346" s="247"/>
      <c r="AF346" s="247"/>
      <c r="AG346" s="247"/>
      <c r="AH346" s="247"/>
      <c r="AI346" s="247"/>
      <c r="AJ346" s="247"/>
      <c r="AK346" s="247"/>
      <c r="AL346" s="247"/>
      <c r="AM346" s="247"/>
      <c r="AN346" s="247"/>
      <c r="AO346" s="247"/>
      <c r="AP346" s="247"/>
      <c r="AQ346" s="247"/>
      <c r="AR346" s="247"/>
      <c r="AS346" s="247"/>
      <c r="AT346" s="247"/>
      <c r="AU346" s="247"/>
      <c r="AV346" s="247"/>
      <c r="AW346" s="247"/>
      <c r="AX346" s="247"/>
      <c r="AY346" s="247"/>
      <c r="AZ346" s="247"/>
      <c r="BA346" s="247"/>
      <c r="BB346" s="248"/>
      <c r="BC346" s="224"/>
      <c r="BD346" s="225"/>
      <c r="BE346" s="225"/>
      <c r="BF346" s="226"/>
      <c r="BG346" s="224"/>
      <c r="BH346" s="225"/>
      <c r="BI346" s="225"/>
      <c r="BJ346" s="225"/>
      <c r="BK346" s="226"/>
      <c r="BL346" s="224"/>
      <c r="BM346" s="225"/>
      <c r="BN346" s="225"/>
      <c r="BO346" s="226"/>
      <c r="BP346" s="224"/>
      <c r="BQ346" s="225"/>
      <c r="BR346" s="225"/>
      <c r="BS346" s="226"/>
      <c r="BT346" s="224"/>
      <c r="BU346" s="225"/>
      <c r="BV346" s="225"/>
      <c r="BW346" s="225"/>
      <c r="BX346" s="226"/>
      <c r="BY346" s="224"/>
      <c r="BZ346" s="225"/>
      <c r="CA346" s="225"/>
      <c r="CB346" s="226"/>
      <c r="CC346" s="224"/>
      <c r="CD346" s="225"/>
      <c r="CE346" s="225"/>
      <c r="CF346" s="226"/>
      <c r="CG346" s="225"/>
      <c r="CH346" s="270"/>
      <c r="CI346" s="270"/>
      <c r="CJ346" s="270"/>
      <c r="CK346" s="271"/>
      <c r="CL346" s="269"/>
      <c r="CM346" s="270"/>
      <c r="CN346" s="270"/>
      <c r="CO346" s="271"/>
      <c r="CP346" s="269"/>
      <c r="CQ346" s="225"/>
      <c r="CR346" s="283"/>
      <c r="CS346" s="277"/>
      <c r="CT346" s="269"/>
      <c r="CU346" s="236"/>
      <c r="CV346" s="236"/>
      <c r="CW346" s="236"/>
      <c r="CX346" s="226"/>
      <c r="CY346" s="224"/>
      <c r="CZ346" s="225"/>
      <c r="DA346" s="225"/>
      <c r="DB346" s="226"/>
      <c r="DC346" s="224"/>
      <c r="DD346" s="225"/>
      <c r="DE346" s="225"/>
      <c r="DF346" s="225"/>
      <c r="DG346" s="257"/>
      <c r="DH346" s="225"/>
      <c r="DI346" s="225"/>
      <c r="DJ346" s="225"/>
      <c r="DK346" s="226"/>
      <c r="DL346" s="224"/>
      <c r="DM346" s="225"/>
      <c r="DN346" s="225"/>
      <c r="DO346" s="226"/>
      <c r="DP346" s="224"/>
      <c r="DQ346" s="225"/>
      <c r="DR346" s="225"/>
      <c r="DS346" s="226"/>
      <c r="DT346" s="224"/>
      <c r="DU346" s="225"/>
      <c r="DV346" s="225"/>
      <c r="DW346" s="225"/>
      <c r="DX346" s="226"/>
      <c r="DY346" s="224"/>
      <c r="DZ346" s="225"/>
      <c r="EA346" s="225"/>
      <c r="EB346" s="226"/>
      <c r="EC346" s="224"/>
      <c r="ED346" s="225"/>
      <c r="EE346" s="225"/>
      <c r="EF346" s="226"/>
      <c r="EG346" s="224"/>
      <c r="EH346" s="225"/>
      <c r="EI346" s="225"/>
      <c r="EJ346" s="225"/>
      <c r="EK346" s="226"/>
    </row>
    <row r="347" spans="1:141" s="220" customFormat="1" ht="9" customHeight="1">
      <c r="B347" s="246" t="s">
        <v>192</v>
      </c>
      <c r="C347" s="247"/>
      <c r="D347" s="247"/>
      <c r="E347" s="247"/>
      <c r="F347" s="247"/>
      <c r="G347" s="247"/>
      <c r="H347" s="247"/>
      <c r="I347" s="247"/>
      <c r="J347" s="247"/>
      <c r="K347" s="247"/>
      <c r="L347" s="247"/>
      <c r="M347" s="247"/>
      <c r="N347" s="247"/>
      <c r="O347" s="247"/>
      <c r="P347" s="247"/>
      <c r="Q347" s="247"/>
      <c r="R347" s="247"/>
      <c r="S347" s="247"/>
      <c r="T347" s="247"/>
      <c r="U347" s="247"/>
      <c r="V347" s="247"/>
      <c r="W347" s="247"/>
      <c r="X347" s="247"/>
      <c r="Y347" s="247"/>
      <c r="Z347" s="247"/>
      <c r="AA347" s="247"/>
      <c r="AB347" s="247"/>
      <c r="AC347" s="247"/>
      <c r="AD347" s="247"/>
      <c r="AE347" s="247"/>
      <c r="AF347" s="247"/>
      <c r="AG347" s="247"/>
      <c r="AH347" s="247"/>
      <c r="AI347" s="247"/>
      <c r="AJ347" s="247"/>
      <c r="AK347" s="247"/>
      <c r="AL347" s="247"/>
      <c r="AM347" s="247"/>
      <c r="AN347" s="247"/>
      <c r="AO347" s="247"/>
      <c r="AP347" s="247"/>
      <c r="AQ347" s="247"/>
      <c r="AR347" s="247"/>
      <c r="AS347" s="247"/>
      <c r="AT347" s="247"/>
      <c r="AU347" s="247"/>
      <c r="AV347" s="247"/>
      <c r="AW347" s="247"/>
      <c r="AX347" s="247"/>
      <c r="AY347" s="247"/>
      <c r="AZ347" s="247"/>
      <c r="BA347" s="247"/>
      <c r="BB347" s="248"/>
      <c r="BC347" s="224"/>
      <c r="BD347" s="225"/>
      <c r="BE347" s="225"/>
      <c r="BF347" s="226"/>
      <c r="BG347" s="224"/>
      <c r="BH347" s="225"/>
      <c r="BI347" s="225"/>
      <c r="BJ347" s="225"/>
      <c r="BK347" s="226"/>
      <c r="BL347" s="224"/>
      <c r="BM347" s="225"/>
      <c r="BN347" s="225"/>
      <c r="BO347" s="226"/>
      <c r="BP347" s="224"/>
      <c r="BQ347" s="225"/>
      <c r="BR347" s="225"/>
      <c r="BS347" s="226"/>
      <c r="BT347" s="224"/>
      <c r="BU347" s="225"/>
      <c r="BV347" s="225"/>
      <c r="BW347" s="225"/>
      <c r="BX347" s="226"/>
      <c r="BY347" s="224"/>
      <c r="BZ347" s="225"/>
      <c r="CA347" s="225"/>
      <c r="CB347" s="226"/>
      <c r="CC347" s="224"/>
      <c r="CD347" s="225"/>
      <c r="CE347" s="225"/>
      <c r="CF347" s="226"/>
      <c r="CG347" s="224"/>
      <c r="CH347" s="225"/>
      <c r="CI347" s="225"/>
      <c r="CJ347" s="225"/>
      <c r="CK347" s="226"/>
      <c r="CL347" s="224"/>
      <c r="CM347" s="225"/>
      <c r="CN347" s="225"/>
      <c r="CO347" s="226"/>
      <c r="CP347" s="224"/>
      <c r="CQ347" s="225"/>
      <c r="CR347" s="283"/>
      <c r="CS347" s="277"/>
      <c r="CT347" s="269"/>
      <c r="CU347" s="270"/>
      <c r="CV347" s="270"/>
      <c r="CW347" s="270"/>
      <c r="CX347" s="240"/>
      <c r="CY347" s="224"/>
      <c r="CZ347" s="225"/>
      <c r="DA347" s="225"/>
      <c r="DB347" s="226"/>
      <c r="DC347" s="283"/>
      <c r="DD347" s="283"/>
      <c r="DE347" s="283"/>
      <c r="DF347" s="283"/>
      <c r="DG347" s="282"/>
      <c r="DH347" s="283"/>
      <c r="DI347" s="283"/>
      <c r="DJ347" s="283"/>
      <c r="DK347" s="271"/>
      <c r="DL347" s="283"/>
      <c r="DM347" s="283"/>
      <c r="DN347" s="283"/>
      <c r="DO347" s="271"/>
      <c r="DP347" s="283"/>
      <c r="DQ347" s="283"/>
      <c r="DR347" s="225"/>
      <c r="DS347" s="226"/>
      <c r="DT347" s="224"/>
      <c r="DU347" s="225"/>
      <c r="DV347" s="225"/>
      <c r="DW347" s="225"/>
      <c r="DX347" s="226"/>
      <c r="DY347" s="224"/>
      <c r="DZ347" s="225"/>
      <c r="EA347" s="225"/>
      <c r="EB347" s="226"/>
      <c r="EC347" s="224"/>
      <c r="ED347" s="225"/>
      <c r="EE347" s="225"/>
      <c r="EF347" s="226"/>
      <c r="EG347" s="224"/>
      <c r="EH347" s="225"/>
      <c r="EI347" s="225"/>
      <c r="EJ347" s="225"/>
      <c r="EK347" s="226"/>
    </row>
    <row r="348" spans="1:141" s="220" customFormat="1" ht="9" customHeight="1">
      <c r="B348" s="246" t="s">
        <v>190</v>
      </c>
      <c r="C348" s="247"/>
      <c r="D348" s="247"/>
      <c r="E348" s="247"/>
      <c r="F348" s="247"/>
      <c r="G348" s="247"/>
      <c r="H348" s="247"/>
      <c r="I348" s="247"/>
      <c r="J348" s="247"/>
      <c r="K348" s="247"/>
      <c r="L348" s="247"/>
      <c r="M348" s="247"/>
      <c r="N348" s="247"/>
      <c r="O348" s="247"/>
      <c r="P348" s="247"/>
      <c r="Q348" s="247"/>
      <c r="R348" s="247"/>
      <c r="S348" s="247"/>
      <c r="T348" s="247"/>
      <c r="U348" s="247"/>
      <c r="V348" s="247"/>
      <c r="W348" s="247"/>
      <c r="X348" s="247"/>
      <c r="Y348" s="247"/>
      <c r="Z348" s="247"/>
      <c r="AA348" s="247"/>
      <c r="AB348" s="247"/>
      <c r="AC348" s="247"/>
      <c r="AD348" s="247"/>
      <c r="AE348" s="247"/>
      <c r="AF348" s="247"/>
      <c r="AG348" s="247"/>
      <c r="AH348" s="247"/>
      <c r="AI348" s="247"/>
      <c r="AJ348" s="247"/>
      <c r="AK348" s="247"/>
      <c r="AL348" s="247"/>
      <c r="AM348" s="247"/>
      <c r="AN348" s="247"/>
      <c r="AO348" s="247"/>
      <c r="AP348" s="247"/>
      <c r="AQ348" s="247"/>
      <c r="AR348" s="247"/>
      <c r="AS348" s="247"/>
      <c r="AT348" s="247"/>
      <c r="AU348" s="247"/>
      <c r="AV348" s="247"/>
      <c r="AW348" s="247"/>
      <c r="AX348" s="247"/>
      <c r="AY348" s="247"/>
      <c r="AZ348" s="247"/>
      <c r="BA348" s="247"/>
      <c r="BB348" s="248"/>
      <c r="BC348" s="224"/>
      <c r="BD348" s="225"/>
      <c r="BE348" s="225"/>
      <c r="BF348" s="226"/>
      <c r="BG348" s="224"/>
      <c r="BH348" s="225"/>
      <c r="BI348" s="225"/>
      <c r="BJ348" s="225"/>
      <c r="BK348" s="226"/>
      <c r="BL348" s="224"/>
      <c r="BM348" s="225"/>
      <c r="BN348" s="225"/>
      <c r="BO348" s="226"/>
      <c r="BP348" s="224"/>
      <c r="BQ348" s="225"/>
      <c r="BR348" s="225"/>
      <c r="BS348" s="226"/>
      <c r="BT348" s="224"/>
      <c r="BU348" s="225"/>
      <c r="BV348" s="225"/>
      <c r="BW348" s="225"/>
      <c r="BX348" s="226"/>
      <c r="BY348" s="224"/>
      <c r="BZ348" s="225"/>
      <c r="CA348" s="225"/>
      <c r="CB348" s="226"/>
      <c r="CC348" s="224"/>
      <c r="CD348" s="225"/>
      <c r="CE348" s="225"/>
      <c r="CF348" s="226"/>
      <c r="CG348" s="224"/>
      <c r="CH348" s="225"/>
      <c r="CI348" s="225"/>
      <c r="CJ348" s="225"/>
      <c r="CK348" s="226"/>
      <c r="CL348" s="224"/>
      <c r="CM348" s="225"/>
      <c r="CN348" s="225"/>
      <c r="CO348" s="226"/>
      <c r="CP348" s="224"/>
      <c r="CQ348" s="225"/>
      <c r="CR348" s="283"/>
      <c r="CS348" s="277"/>
      <c r="CT348" s="269"/>
      <c r="CU348" s="270"/>
      <c r="CV348" s="270"/>
      <c r="CW348" s="270"/>
      <c r="CX348" s="241"/>
      <c r="CY348" s="239"/>
      <c r="CZ348" s="225"/>
      <c r="DA348" s="225"/>
      <c r="DB348" s="226"/>
      <c r="DC348" s="283"/>
      <c r="DD348" s="283"/>
      <c r="DE348" s="283"/>
      <c r="DF348" s="283"/>
      <c r="DG348" s="282"/>
      <c r="DH348" s="283"/>
      <c r="DI348" s="283"/>
      <c r="DJ348" s="283"/>
      <c r="DK348" s="271"/>
      <c r="DL348" s="283"/>
      <c r="DM348" s="283"/>
      <c r="DN348" s="283"/>
      <c r="DO348" s="271"/>
      <c r="DP348" s="283"/>
      <c r="DQ348" s="283"/>
      <c r="DR348" s="225"/>
      <c r="DS348" s="226"/>
      <c r="DT348" s="224"/>
      <c r="DU348" s="225"/>
      <c r="DV348" s="225"/>
      <c r="DW348" s="225"/>
      <c r="DX348" s="226"/>
      <c r="DY348" s="224"/>
      <c r="DZ348" s="225"/>
      <c r="EA348" s="225"/>
      <c r="EB348" s="226"/>
      <c r="EC348" s="224"/>
      <c r="ED348" s="225"/>
      <c r="EE348" s="225"/>
      <c r="EF348" s="226"/>
      <c r="EG348" s="224"/>
      <c r="EH348" s="225"/>
      <c r="EI348" s="225"/>
      <c r="EJ348" s="225"/>
      <c r="EK348" s="226"/>
    </row>
    <row r="349" spans="1:141" s="220" customFormat="1" ht="9" customHeight="1">
      <c r="B349" s="246" t="s">
        <v>191</v>
      </c>
      <c r="C349" s="247"/>
      <c r="D349" s="247"/>
      <c r="E349" s="247"/>
      <c r="F349" s="247"/>
      <c r="G349" s="247"/>
      <c r="H349" s="247"/>
      <c r="I349" s="247"/>
      <c r="J349" s="247"/>
      <c r="K349" s="247"/>
      <c r="L349" s="247"/>
      <c r="M349" s="247"/>
      <c r="N349" s="247"/>
      <c r="O349" s="247"/>
      <c r="P349" s="247"/>
      <c r="Q349" s="247"/>
      <c r="R349" s="247"/>
      <c r="S349" s="247"/>
      <c r="T349" s="247"/>
      <c r="U349" s="247"/>
      <c r="V349" s="247"/>
      <c r="W349" s="247"/>
      <c r="X349" s="247"/>
      <c r="Y349" s="247"/>
      <c r="Z349" s="247"/>
      <c r="AA349" s="247"/>
      <c r="AB349" s="247"/>
      <c r="AC349" s="247"/>
      <c r="AD349" s="247"/>
      <c r="AE349" s="247"/>
      <c r="AF349" s="247"/>
      <c r="AG349" s="247"/>
      <c r="AH349" s="247"/>
      <c r="AI349" s="247"/>
      <c r="AJ349" s="247"/>
      <c r="AK349" s="247"/>
      <c r="AL349" s="247"/>
      <c r="AM349" s="247"/>
      <c r="AN349" s="247"/>
      <c r="AO349" s="247"/>
      <c r="AP349" s="247"/>
      <c r="AQ349" s="247"/>
      <c r="AR349" s="247"/>
      <c r="AS349" s="247"/>
      <c r="AT349" s="247"/>
      <c r="AU349" s="247"/>
      <c r="AV349" s="247"/>
      <c r="AW349" s="247"/>
      <c r="AX349" s="247"/>
      <c r="AY349" s="247"/>
      <c r="AZ349" s="247"/>
      <c r="BA349" s="247"/>
      <c r="BB349" s="248"/>
      <c r="BC349" s="224"/>
      <c r="BD349" s="225"/>
      <c r="BE349" s="225"/>
      <c r="BF349" s="226"/>
      <c r="BG349" s="224"/>
      <c r="BH349" s="225"/>
      <c r="BI349" s="225"/>
      <c r="BJ349" s="225"/>
      <c r="BK349" s="226"/>
      <c r="BL349" s="224"/>
      <c r="BM349" s="225"/>
      <c r="BN349" s="225"/>
      <c r="BO349" s="226"/>
      <c r="BP349" s="224"/>
      <c r="BQ349" s="225"/>
      <c r="BR349" s="225"/>
      <c r="BS349" s="226"/>
      <c r="BT349" s="224"/>
      <c r="BU349" s="225"/>
      <c r="BV349" s="225"/>
      <c r="BW349" s="225"/>
      <c r="BX349" s="226"/>
      <c r="BY349" s="224"/>
      <c r="BZ349" s="225"/>
      <c r="CA349" s="225"/>
      <c r="CB349" s="226"/>
      <c r="CC349" s="224"/>
      <c r="CD349" s="225"/>
      <c r="CE349" s="225"/>
      <c r="CF349" s="226"/>
      <c r="CG349" s="224"/>
      <c r="CH349" s="225"/>
      <c r="CI349" s="225"/>
      <c r="CJ349" s="225"/>
      <c r="CK349" s="226"/>
      <c r="CL349" s="224"/>
      <c r="CM349" s="225"/>
      <c r="CN349" s="225"/>
      <c r="CO349" s="226"/>
      <c r="CP349" s="224"/>
      <c r="CQ349" s="225"/>
      <c r="CR349" s="283"/>
      <c r="CS349" s="277"/>
      <c r="CT349" s="269"/>
      <c r="CU349" s="270"/>
      <c r="CV349" s="270"/>
      <c r="CW349" s="270"/>
      <c r="CX349" s="237"/>
      <c r="CY349" s="238"/>
      <c r="CZ349" s="236"/>
      <c r="DA349" s="236"/>
      <c r="DB349" s="237"/>
      <c r="DC349" s="287"/>
      <c r="DD349" s="287"/>
      <c r="DE349" s="287"/>
      <c r="DF349" s="283"/>
      <c r="DG349" s="282"/>
      <c r="DH349" s="283"/>
      <c r="DI349" s="283"/>
      <c r="DJ349" s="283"/>
      <c r="DK349" s="271"/>
      <c r="DL349" s="283"/>
      <c r="DM349" s="283"/>
      <c r="DN349" s="283"/>
      <c r="DO349" s="271"/>
      <c r="DP349" s="283"/>
      <c r="DQ349" s="283"/>
      <c r="DR349" s="225"/>
      <c r="DS349" s="226"/>
      <c r="DT349" s="224"/>
      <c r="DU349" s="225"/>
      <c r="DV349" s="225"/>
      <c r="DW349" s="225"/>
      <c r="DX349" s="226"/>
      <c r="DY349" s="224"/>
      <c r="DZ349" s="225"/>
      <c r="EA349" s="225"/>
      <c r="EB349" s="226"/>
      <c r="EC349" s="224"/>
      <c r="ED349" s="225"/>
      <c r="EE349" s="225"/>
      <c r="EF349" s="226"/>
      <c r="EG349" s="224"/>
      <c r="EH349" s="225"/>
      <c r="EI349" s="225"/>
      <c r="EJ349" s="225"/>
      <c r="EK349" s="226"/>
    </row>
    <row r="350" spans="1:141">
      <c r="A350"/>
      <c r="B350" s="249" t="s">
        <v>204</v>
      </c>
      <c r="C350" s="265"/>
      <c r="D350" s="265"/>
      <c r="E350" s="265"/>
      <c r="F350" s="265"/>
      <c r="G350" s="265"/>
      <c r="H350" s="265"/>
      <c r="I350" s="265"/>
      <c r="J350" s="265"/>
      <c r="K350" s="265"/>
      <c r="L350" s="265"/>
      <c r="M350" s="265"/>
      <c r="N350" s="265"/>
      <c r="O350" s="265"/>
      <c r="P350" s="265"/>
      <c r="Q350" s="265"/>
      <c r="R350" s="265"/>
      <c r="S350" s="265"/>
      <c r="T350" s="265"/>
      <c r="U350" s="265"/>
      <c r="V350" s="265"/>
      <c r="W350" s="265"/>
      <c r="X350" s="265"/>
      <c r="Y350" s="265"/>
      <c r="Z350" s="265"/>
      <c r="AA350" s="265"/>
      <c r="AB350" s="265"/>
      <c r="AC350" s="265"/>
      <c r="AD350" s="265"/>
      <c r="AE350" s="265"/>
      <c r="AF350" s="265"/>
      <c r="AG350" s="265"/>
      <c r="AH350" s="265"/>
      <c r="AI350" s="265"/>
      <c r="AJ350" s="265"/>
      <c r="AK350" s="265"/>
      <c r="AL350" s="265"/>
      <c r="AM350" s="265"/>
      <c r="AN350" s="265"/>
      <c r="AO350" s="265"/>
      <c r="AP350" s="265"/>
      <c r="AQ350" s="265"/>
      <c r="AR350" s="265"/>
      <c r="AS350" s="265"/>
      <c r="AT350" s="265"/>
      <c r="AU350" s="265"/>
      <c r="AV350" s="265"/>
      <c r="AW350" s="265"/>
      <c r="AX350" s="265"/>
      <c r="AY350" s="265"/>
      <c r="AZ350" s="265"/>
      <c r="BA350" s="265"/>
      <c r="BB350" s="251" t="s">
        <v>277</v>
      </c>
      <c r="BC350" s="266"/>
      <c r="BD350" s="265"/>
      <c r="BE350" s="265"/>
      <c r="BF350" s="265"/>
      <c r="BG350" s="265"/>
      <c r="BH350" s="265"/>
      <c r="BI350" s="265"/>
      <c r="BJ350" s="265"/>
      <c r="BK350" s="265"/>
      <c r="BL350" s="265"/>
      <c r="BM350" s="265"/>
      <c r="BN350" s="265"/>
      <c r="BO350" s="265"/>
      <c r="BP350" s="265"/>
      <c r="BQ350" s="265"/>
      <c r="BR350" s="265"/>
      <c r="BS350" s="265"/>
      <c r="BT350" s="265"/>
      <c r="BU350" s="265"/>
      <c r="BV350" s="265"/>
      <c r="BW350" s="265"/>
      <c r="BX350" s="265"/>
      <c r="BY350" s="265"/>
      <c r="BZ350" s="265"/>
      <c r="CA350" s="265"/>
      <c r="CB350" s="265"/>
      <c r="CC350" s="265"/>
      <c r="CD350" s="265"/>
      <c r="CE350" s="265"/>
      <c r="CF350" s="265"/>
      <c r="CG350" s="265"/>
      <c r="CH350" s="265"/>
      <c r="CI350" s="265"/>
      <c r="CJ350" s="265"/>
      <c r="CK350" s="265"/>
      <c r="CL350" s="265"/>
      <c r="CM350" s="265"/>
      <c r="CN350" s="265"/>
      <c r="CO350" s="265"/>
      <c r="CP350" s="265"/>
      <c r="CQ350" s="265"/>
      <c r="CR350" s="265"/>
      <c r="CS350" s="265"/>
      <c r="CT350" s="265"/>
      <c r="CU350" s="265"/>
      <c r="CV350" s="265"/>
      <c r="CW350" s="265"/>
      <c r="CX350" s="265"/>
      <c r="CY350" s="265"/>
      <c r="CZ350" s="265"/>
      <c r="DA350" s="265"/>
      <c r="DB350" s="265"/>
      <c r="DC350" s="265"/>
      <c r="DD350" s="265"/>
      <c r="DE350" s="265"/>
      <c r="DF350" s="265"/>
      <c r="DG350" s="267"/>
      <c r="DH350" s="265"/>
      <c r="DI350" s="265"/>
      <c r="DJ350" s="265"/>
      <c r="DK350" s="265"/>
      <c r="DL350" s="265"/>
      <c r="DM350" s="265"/>
      <c r="DN350" s="265"/>
      <c r="DO350" s="265"/>
      <c r="DP350" s="265"/>
      <c r="DQ350" s="265"/>
      <c r="DR350" s="265"/>
      <c r="DS350" s="265"/>
      <c r="DT350" s="265"/>
      <c r="DU350" s="265"/>
      <c r="DV350" s="265"/>
      <c r="DW350" s="265"/>
      <c r="DX350" s="265"/>
      <c r="DY350" s="265"/>
      <c r="DZ350" s="265"/>
      <c r="EA350" s="265"/>
      <c r="EB350" s="265"/>
      <c r="EC350" s="265"/>
      <c r="ED350" s="265"/>
      <c r="EE350" s="265"/>
      <c r="EF350" s="265"/>
      <c r="EG350" s="265"/>
      <c r="EH350" s="265"/>
      <c r="EI350" s="265"/>
      <c r="EJ350" s="265"/>
      <c r="EK350" s="268"/>
    </row>
    <row r="351" spans="1:141" s="220" customFormat="1" ht="9" customHeight="1">
      <c r="B351" s="246" t="s">
        <v>220</v>
      </c>
      <c r="C351" s="247"/>
      <c r="D351" s="247"/>
      <c r="E351" s="247"/>
      <c r="F351" s="247"/>
      <c r="G351" s="247"/>
      <c r="H351" s="247"/>
      <c r="I351" s="247"/>
      <c r="J351" s="247"/>
      <c r="K351" s="247"/>
      <c r="L351" s="247"/>
      <c r="M351" s="247"/>
      <c r="N351" s="247"/>
      <c r="O351" s="247"/>
      <c r="P351" s="247"/>
      <c r="Q351" s="247"/>
      <c r="R351" s="247"/>
      <c r="S351" s="247"/>
      <c r="T351" s="247"/>
      <c r="U351" s="247"/>
      <c r="V351" s="247"/>
      <c r="W351" s="247"/>
      <c r="X351" s="247"/>
      <c r="Y351" s="247"/>
      <c r="Z351" s="247"/>
      <c r="AA351" s="247"/>
      <c r="AB351" s="247"/>
      <c r="AC351" s="247"/>
      <c r="AD351" s="247"/>
      <c r="AE351" s="247"/>
      <c r="AF351" s="247"/>
      <c r="AG351" s="247"/>
      <c r="AH351" s="247"/>
      <c r="AI351" s="247"/>
      <c r="AJ351" s="247"/>
      <c r="AK351" s="247"/>
      <c r="AL351" s="247"/>
      <c r="AM351" s="247"/>
      <c r="AN351" s="247"/>
      <c r="AO351" s="247"/>
      <c r="AP351" s="247"/>
      <c r="AQ351" s="247"/>
      <c r="AR351" s="247"/>
      <c r="AS351" s="247"/>
      <c r="AT351" s="247"/>
      <c r="AU351" s="247"/>
      <c r="AV351" s="247"/>
      <c r="AW351" s="247"/>
      <c r="AX351" s="247"/>
      <c r="AY351" s="247"/>
      <c r="AZ351" s="247"/>
      <c r="BA351" s="247"/>
      <c r="BB351" s="248"/>
      <c r="BC351" s="224"/>
      <c r="BD351" s="225"/>
      <c r="BE351" s="225"/>
      <c r="BF351" s="226"/>
      <c r="BG351" s="224"/>
      <c r="BH351" s="225"/>
      <c r="BI351" s="225"/>
      <c r="BJ351" s="225"/>
      <c r="BK351" s="226"/>
      <c r="BL351" s="224"/>
      <c r="BM351" s="225"/>
      <c r="BN351" s="225"/>
      <c r="BO351" s="226"/>
      <c r="BP351" s="224"/>
      <c r="BQ351" s="225"/>
      <c r="BR351" s="270"/>
      <c r="BS351" s="271"/>
      <c r="BT351" s="269"/>
      <c r="BU351" s="270"/>
      <c r="BV351" s="270"/>
      <c r="BW351" s="270"/>
      <c r="BX351" s="271"/>
      <c r="BY351" s="269"/>
      <c r="BZ351" s="270"/>
      <c r="CA351" s="270"/>
      <c r="CB351" s="271"/>
      <c r="CC351" s="269"/>
      <c r="CD351" s="270"/>
      <c r="CE351" s="270"/>
      <c r="CF351" s="271"/>
      <c r="CG351" s="270"/>
      <c r="CH351" s="270"/>
      <c r="CI351" s="270"/>
      <c r="CJ351" s="270"/>
      <c r="CK351" s="271"/>
      <c r="CL351" s="225"/>
      <c r="CM351" s="225"/>
      <c r="CN351" s="225"/>
      <c r="CO351" s="226"/>
      <c r="CP351" s="224"/>
      <c r="CQ351" s="225"/>
      <c r="CR351" s="225"/>
      <c r="CS351" s="226"/>
      <c r="CT351" s="224"/>
      <c r="CU351" s="225"/>
      <c r="CV351" s="225"/>
      <c r="CW351" s="225"/>
      <c r="CX351" s="226"/>
      <c r="CY351" s="224"/>
      <c r="CZ351" s="225"/>
      <c r="DA351" s="225"/>
      <c r="DB351" s="226"/>
      <c r="DC351" s="224"/>
      <c r="DD351" s="225"/>
      <c r="DE351" s="225"/>
      <c r="DF351" s="225"/>
      <c r="DG351" s="257"/>
      <c r="DH351" s="225"/>
      <c r="DI351" s="225"/>
      <c r="DJ351" s="225"/>
      <c r="DK351" s="226"/>
      <c r="DL351" s="224"/>
      <c r="DM351" s="225"/>
      <c r="DN351" s="225"/>
      <c r="DO351" s="226"/>
      <c r="DP351" s="224"/>
      <c r="DQ351" s="225"/>
      <c r="DR351" s="225"/>
      <c r="DS351" s="226"/>
      <c r="DT351" s="224"/>
      <c r="DU351" s="225"/>
      <c r="DV351" s="225"/>
      <c r="DW351" s="225"/>
      <c r="DX351" s="226"/>
      <c r="DY351" s="224"/>
      <c r="DZ351" s="225"/>
      <c r="EA351" s="225"/>
      <c r="EB351" s="226"/>
      <c r="EC351" s="224"/>
      <c r="ED351" s="225"/>
      <c r="EE351" s="225"/>
      <c r="EF351" s="226"/>
      <c r="EG351" s="224"/>
      <c r="EH351" s="225"/>
      <c r="EI351" s="225"/>
      <c r="EJ351" s="225"/>
      <c r="EK351" s="226"/>
    </row>
    <row r="352" spans="1:141" s="220" customFormat="1" ht="9" customHeight="1">
      <c r="B352" s="246" t="s">
        <v>53</v>
      </c>
      <c r="C352" s="247"/>
      <c r="D352" s="247"/>
      <c r="E352" s="247"/>
      <c r="F352" s="247"/>
      <c r="G352" s="247"/>
      <c r="H352" s="247"/>
      <c r="I352" s="247"/>
      <c r="J352" s="247"/>
      <c r="K352" s="247"/>
      <c r="L352" s="247"/>
      <c r="M352" s="247"/>
      <c r="N352" s="247"/>
      <c r="O352" s="247"/>
      <c r="P352" s="247"/>
      <c r="Q352" s="247"/>
      <c r="R352" s="247"/>
      <c r="S352" s="247"/>
      <c r="T352" s="247"/>
      <c r="U352" s="247"/>
      <c r="V352" s="247"/>
      <c r="W352" s="247"/>
      <c r="X352" s="247"/>
      <c r="Y352" s="247"/>
      <c r="Z352" s="247"/>
      <c r="AA352" s="247"/>
      <c r="AB352" s="247"/>
      <c r="AC352" s="247"/>
      <c r="AD352" s="247"/>
      <c r="AE352" s="247"/>
      <c r="AF352" s="247"/>
      <c r="AG352" s="247"/>
      <c r="AH352" s="247"/>
      <c r="AI352" s="247"/>
      <c r="AJ352" s="247"/>
      <c r="AK352" s="247"/>
      <c r="AL352" s="247"/>
      <c r="AM352" s="247"/>
      <c r="AN352" s="247"/>
      <c r="AO352" s="247"/>
      <c r="AP352" s="247"/>
      <c r="AQ352" s="247"/>
      <c r="AR352" s="247"/>
      <c r="AS352" s="247"/>
      <c r="AT352" s="247"/>
      <c r="AU352" s="247"/>
      <c r="AV352" s="247"/>
      <c r="AW352" s="247"/>
      <c r="AX352" s="247"/>
      <c r="AY352" s="247"/>
      <c r="AZ352" s="247"/>
      <c r="BA352" s="247"/>
      <c r="BB352" s="248"/>
      <c r="BC352" s="224"/>
      <c r="BD352" s="225"/>
      <c r="BE352" s="225"/>
      <c r="BF352" s="226"/>
      <c r="BG352" s="224"/>
      <c r="BH352" s="225"/>
      <c r="BI352" s="225"/>
      <c r="BJ352" s="225"/>
      <c r="BK352" s="226"/>
      <c r="BL352" s="224"/>
      <c r="BM352" s="225"/>
      <c r="BN352" s="225"/>
      <c r="BO352" s="226"/>
      <c r="BP352" s="224"/>
      <c r="BQ352" s="225"/>
      <c r="BR352" s="225"/>
      <c r="BS352" s="226"/>
      <c r="BT352" s="224"/>
      <c r="BU352" s="225"/>
      <c r="BV352" s="270"/>
      <c r="BW352" s="270"/>
      <c r="BX352" s="271"/>
      <c r="BY352" s="269"/>
      <c r="BZ352" s="270"/>
      <c r="CA352" s="270"/>
      <c r="CB352" s="271"/>
      <c r="CC352" s="269"/>
      <c r="CD352" s="270"/>
      <c r="CE352" s="270"/>
      <c r="CF352" s="271"/>
      <c r="CG352" s="270"/>
      <c r="CH352" s="270"/>
      <c r="CI352" s="270"/>
      <c r="CJ352" s="270"/>
      <c r="CK352" s="271"/>
      <c r="CL352" s="225"/>
      <c r="CM352" s="225"/>
      <c r="CN352" s="225"/>
      <c r="CO352" s="226"/>
      <c r="CP352" s="224"/>
      <c r="CQ352" s="225"/>
      <c r="CR352" s="225"/>
      <c r="CS352" s="226"/>
      <c r="CT352" s="224"/>
      <c r="CU352" s="225"/>
      <c r="CV352" s="225"/>
      <c r="CW352" s="225"/>
      <c r="CX352" s="226"/>
      <c r="CY352" s="224"/>
      <c r="CZ352" s="225"/>
      <c r="DA352" s="225"/>
      <c r="DB352" s="226"/>
      <c r="DC352" s="224"/>
      <c r="DD352" s="225"/>
      <c r="DE352" s="225"/>
      <c r="DF352" s="225"/>
      <c r="DG352" s="257"/>
      <c r="DH352" s="225"/>
      <c r="DI352" s="225"/>
      <c r="DJ352" s="225"/>
      <c r="DK352" s="226"/>
      <c r="DL352" s="224"/>
      <c r="DM352" s="225"/>
      <c r="DN352" s="225"/>
      <c r="DO352" s="226"/>
      <c r="DP352" s="224"/>
      <c r="DQ352" s="225"/>
      <c r="DR352" s="225"/>
      <c r="DS352" s="226"/>
      <c r="DT352" s="224"/>
      <c r="DU352" s="225"/>
      <c r="DV352" s="225"/>
      <c r="DW352" s="225"/>
      <c r="DX352" s="226"/>
      <c r="DY352" s="224"/>
      <c r="DZ352" s="225"/>
      <c r="EA352" s="225"/>
      <c r="EB352" s="226"/>
      <c r="EC352" s="224"/>
      <c r="ED352" s="225"/>
      <c r="EE352" s="225"/>
      <c r="EF352" s="226"/>
      <c r="EG352" s="224"/>
      <c r="EH352" s="225"/>
      <c r="EI352" s="225"/>
      <c r="EJ352" s="225"/>
      <c r="EK352" s="226"/>
    </row>
    <row r="353" spans="1:141" s="220" customFormat="1" ht="9" customHeight="1">
      <c r="B353" s="246" t="s">
        <v>196</v>
      </c>
      <c r="C353" s="247"/>
      <c r="D353" s="247"/>
      <c r="E353" s="247"/>
      <c r="F353" s="247"/>
      <c r="G353" s="247"/>
      <c r="H353" s="247"/>
      <c r="I353" s="247"/>
      <c r="J353" s="247"/>
      <c r="K353" s="247"/>
      <c r="L353" s="247"/>
      <c r="M353" s="247"/>
      <c r="N353" s="247"/>
      <c r="O353" s="247"/>
      <c r="P353" s="247"/>
      <c r="Q353" s="247"/>
      <c r="R353" s="247"/>
      <c r="S353" s="247"/>
      <c r="T353" s="247"/>
      <c r="U353" s="247"/>
      <c r="V353" s="247"/>
      <c r="W353" s="247"/>
      <c r="X353" s="247"/>
      <c r="Y353" s="247"/>
      <c r="Z353" s="247"/>
      <c r="AA353" s="247"/>
      <c r="AB353" s="247"/>
      <c r="AC353" s="247"/>
      <c r="AD353" s="247"/>
      <c r="AE353" s="247"/>
      <c r="AF353" s="247"/>
      <c r="AG353" s="247"/>
      <c r="AH353" s="247"/>
      <c r="AI353" s="247"/>
      <c r="AJ353" s="247"/>
      <c r="AK353" s="247"/>
      <c r="AL353" s="247"/>
      <c r="AM353" s="247"/>
      <c r="AN353" s="247"/>
      <c r="AO353" s="247"/>
      <c r="AP353" s="247"/>
      <c r="AQ353" s="247"/>
      <c r="AR353" s="247"/>
      <c r="AS353" s="247"/>
      <c r="AT353" s="247"/>
      <c r="AU353" s="247"/>
      <c r="AV353" s="247"/>
      <c r="AW353" s="247"/>
      <c r="AX353" s="247"/>
      <c r="AY353" s="247"/>
      <c r="AZ353" s="247"/>
      <c r="BA353" s="247"/>
      <c r="BB353" s="248"/>
      <c r="BC353" s="224"/>
      <c r="BD353" s="225"/>
      <c r="BE353" s="225"/>
      <c r="BF353" s="226"/>
      <c r="BG353" s="224"/>
      <c r="BH353" s="225"/>
      <c r="BI353" s="225"/>
      <c r="BJ353" s="225"/>
      <c r="BK353" s="226"/>
      <c r="BL353" s="224"/>
      <c r="BM353" s="225"/>
      <c r="BN353" s="225"/>
      <c r="BO353" s="226"/>
      <c r="BP353" s="224"/>
      <c r="BQ353" s="225"/>
      <c r="BR353" s="225"/>
      <c r="BS353" s="226"/>
      <c r="BT353" s="224"/>
      <c r="BU353" s="225"/>
      <c r="BV353" s="225"/>
      <c r="BW353" s="225"/>
      <c r="BX353" s="226"/>
      <c r="BY353" s="224"/>
      <c r="BZ353" s="225"/>
      <c r="CA353" s="225"/>
      <c r="CB353" s="226"/>
      <c r="CC353" s="224"/>
      <c r="CD353" s="225"/>
      <c r="CE353" s="225"/>
      <c r="CF353" s="226"/>
      <c r="CG353" s="224"/>
      <c r="CH353" s="225"/>
      <c r="CI353" s="225"/>
      <c r="CJ353" s="225"/>
      <c r="CK353" s="226"/>
      <c r="CL353" s="224"/>
      <c r="CM353" s="270"/>
      <c r="CN353" s="270"/>
      <c r="CO353" s="226"/>
      <c r="CP353" s="224"/>
      <c r="CQ353" s="225"/>
      <c r="CR353" s="225"/>
      <c r="CS353" s="230"/>
      <c r="CT353" s="231"/>
      <c r="CU353" s="232"/>
      <c r="CV353" s="232"/>
      <c r="CW353" s="232"/>
      <c r="CX353" s="271"/>
      <c r="CY353" s="269"/>
      <c r="CZ353" s="270"/>
      <c r="DA353" s="270"/>
      <c r="DB353" s="271"/>
      <c r="DC353" s="269"/>
      <c r="DD353" s="270"/>
      <c r="DE353" s="270"/>
      <c r="DF353" s="270"/>
      <c r="DG353" s="282"/>
      <c r="DH353" s="270"/>
      <c r="DI353" s="270"/>
      <c r="DJ353" s="270"/>
      <c r="DK353" s="271"/>
      <c r="DL353" s="269"/>
      <c r="DM353" s="270"/>
      <c r="DN353" s="225"/>
      <c r="DO353" s="226"/>
      <c r="DP353" s="224"/>
      <c r="DQ353" s="225"/>
      <c r="DR353" s="225"/>
      <c r="DS353" s="226"/>
      <c r="DT353" s="224"/>
      <c r="DU353" s="225"/>
      <c r="DV353" s="225"/>
      <c r="DW353" s="225"/>
      <c r="DX353" s="226"/>
      <c r="DY353" s="224"/>
      <c r="DZ353" s="225"/>
      <c r="EA353" s="225"/>
      <c r="EB353" s="226"/>
      <c r="EC353" s="224"/>
      <c r="ED353" s="225"/>
      <c r="EE353" s="225"/>
      <c r="EF353" s="226"/>
      <c r="EG353" s="224"/>
      <c r="EH353" s="225"/>
      <c r="EI353" s="225"/>
      <c r="EJ353" s="225"/>
      <c r="EK353" s="226"/>
    </row>
    <row r="354" spans="1:141" s="220" customFormat="1" ht="9" customHeight="1">
      <c r="B354" s="246" t="s">
        <v>197</v>
      </c>
      <c r="C354" s="247"/>
      <c r="D354" s="247"/>
      <c r="E354" s="247"/>
      <c r="F354" s="247"/>
      <c r="G354" s="247"/>
      <c r="H354" s="247"/>
      <c r="I354" s="247"/>
      <c r="J354" s="247"/>
      <c r="K354" s="247"/>
      <c r="L354" s="247"/>
      <c r="M354" s="247"/>
      <c r="N354" s="247"/>
      <c r="O354" s="247"/>
      <c r="P354" s="247"/>
      <c r="Q354" s="247"/>
      <c r="R354" s="247"/>
      <c r="S354" s="247"/>
      <c r="T354" s="247"/>
      <c r="U354" s="247"/>
      <c r="V354" s="247"/>
      <c r="W354" s="247"/>
      <c r="X354" s="247"/>
      <c r="Y354" s="247"/>
      <c r="Z354" s="247"/>
      <c r="AA354" s="247"/>
      <c r="AB354" s="247"/>
      <c r="AC354" s="247"/>
      <c r="AD354" s="247"/>
      <c r="AE354" s="247"/>
      <c r="AF354" s="247"/>
      <c r="AG354" s="247"/>
      <c r="AH354" s="247"/>
      <c r="AI354" s="247"/>
      <c r="AJ354" s="247"/>
      <c r="AK354" s="247"/>
      <c r="AL354" s="247"/>
      <c r="AM354" s="247"/>
      <c r="AN354" s="247"/>
      <c r="AO354" s="247"/>
      <c r="AP354" s="247"/>
      <c r="AQ354" s="247"/>
      <c r="AR354" s="247"/>
      <c r="AS354" s="247"/>
      <c r="AT354" s="247"/>
      <c r="AU354" s="247"/>
      <c r="AV354" s="247"/>
      <c r="AW354" s="247"/>
      <c r="AX354" s="247"/>
      <c r="AY354" s="247"/>
      <c r="AZ354" s="247"/>
      <c r="BA354" s="247"/>
      <c r="BB354" s="248"/>
      <c r="BC354" s="224"/>
      <c r="BD354" s="225"/>
      <c r="BE354" s="225"/>
      <c r="BF354" s="226"/>
      <c r="BG354" s="224"/>
      <c r="BH354" s="225"/>
      <c r="BI354" s="225"/>
      <c r="BJ354" s="225"/>
      <c r="BK354" s="226"/>
      <c r="BL354" s="224"/>
      <c r="BM354" s="225"/>
      <c r="BN354" s="225"/>
      <c r="BO354" s="226"/>
      <c r="BP354" s="224"/>
      <c r="BQ354" s="225"/>
      <c r="BR354" s="225"/>
      <c r="BS354" s="226"/>
      <c r="BT354" s="224"/>
      <c r="BU354" s="225"/>
      <c r="BV354" s="225"/>
      <c r="BW354" s="225"/>
      <c r="BX354" s="226"/>
      <c r="BY354" s="224"/>
      <c r="BZ354" s="225"/>
      <c r="CA354" s="225"/>
      <c r="CB354" s="226"/>
      <c r="CC354" s="224"/>
      <c r="CD354" s="225"/>
      <c r="CE354" s="225"/>
      <c r="CF354" s="226"/>
      <c r="CG354" s="224"/>
      <c r="CH354" s="225"/>
      <c r="CI354" s="225"/>
      <c r="CJ354" s="225"/>
      <c r="CK354" s="226"/>
      <c r="CL354" s="224"/>
      <c r="CM354" s="225"/>
      <c r="CN354" s="270"/>
      <c r="CO354" s="226"/>
      <c r="CP354" s="224"/>
      <c r="CQ354" s="225"/>
      <c r="CR354" s="225"/>
      <c r="CS354" s="270"/>
      <c r="CT354" s="231"/>
      <c r="CU354" s="232"/>
      <c r="CV354" s="232"/>
      <c r="CW354" s="232"/>
      <c r="CX354" s="232"/>
      <c r="CY354" s="232"/>
      <c r="CZ354" s="232"/>
      <c r="DA354" s="232"/>
      <c r="DB354" s="271"/>
      <c r="DC354" s="269"/>
      <c r="DD354" s="270"/>
      <c r="DE354" s="270"/>
      <c r="DF354" s="270"/>
      <c r="DG354" s="282"/>
      <c r="DH354" s="270"/>
      <c r="DI354" s="270"/>
      <c r="DJ354" s="270"/>
      <c r="DK354" s="271"/>
      <c r="DL354" s="269"/>
      <c r="DM354" s="270"/>
      <c r="DN354" s="225"/>
      <c r="DO354" s="226"/>
      <c r="DP354" s="224"/>
      <c r="DQ354" s="225"/>
      <c r="DR354" s="225"/>
      <c r="DS354" s="226"/>
      <c r="DT354" s="224"/>
      <c r="DU354" s="225"/>
      <c r="DV354" s="225"/>
      <c r="DW354" s="225"/>
      <c r="DX354" s="226"/>
      <c r="DY354" s="224"/>
      <c r="DZ354" s="225"/>
      <c r="EA354" s="225"/>
      <c r="EB354" s="226"/>
      <c r="EC354" s="224"/>
      <c r="ED354" s="225"/>
      <c r="EE354" s="225"/>
      <c r="EF354" s="226"/>
      <c r="EG354" s="224"/>
      <c r="EH354" s="225"/>
      <c r="EI354" s="225"/>
      <c r="EJ354" s="225"/>
      <c r="EK354" s="226"/>
    </row>
    <row r="355" spans="1:141" s="220" customFormat="1" ht="9" customHeight="1">
      <c r="B355" s="246" t="s">
        <v>63</v>
      </c>
      <c r="C355" s="247"/>
      <c r="D355" s="247"/>
      <c r="E355" s="247"/>
      <c r="F355" s="247"/>
      <c r="G355" s="247"/>
      <c r="H355" s="247"/>
      <c r="I355" s="247"/>
      <c r="J355" s="247"/>
      <c r="K355" s="247"/>
      <c r="L355" s="247"/>
      <c r="M355" s="247"/>
      <c r="N355" s="247"/>
      <c r="O355" s="247"/>
      <c r="P355" s="247"/>
      <c r="Q355" s="247"/>
      <c r="R355" s="247"/>
      <c r="S355" s="247"/>
      <c r="T355" s="247"/>
      <c r="U355" s="247"/>
      <c r="V355" s="247"/>
      <c r="W355" s="247"/>
      <c r="X355" s="247"/>
      <c r="Y355" s="247"/>
      <c r="Z355" s="247"/>
      <c r="AA355" s="247"/>
      <c r="AB355" s="247"/>
      <c r="AC355" s="247"/>
      <c r="AD355" s="247"/>
      <c r="AE355" s="247"/>
      <c r="AF355" s="247"/>
      <c r="AG355" s="247"/>
      <c r="AH355" s="247"/>
      <c r="AI355" s="247"/>
      <c r="AJ355" s="247"/>
      <c r="AK355" s="247"/>
      <c r="AL355" s="247"/>
      <c r="AM355" s="247"/>
      <c r="AN355" s="247"/>
      <c r="AO355" s="247"/>
      <c r="AP355" s="247"/>
      <c r="AQ355" s="247"/>
      <c r="AR355" s="247"/>
      <c r="AS355" s="247"/>
      <c r="AT355" s="247"/>
      <c r="AU355" s="247"/>
      <c r="AV355" s="247"/>
      <c r="AW355" s="247"/>
      <c r="AX355" s="247"/>
      <c r="AY355" s="247"/>
      <c r="AZ355" s="247"/>
      <c r="BA355" s="247"/>
      <c r="BB355" s="248"/>
      <c r="BC355" s="224"/>
      <c r="BD355" s="225"/>
      <c r="BE355" s="225"/>
      <c r="BF355" s="226"/>
      <c r="BG355" s="224"/>
      <c r="BH355" s="225"/>
      <c r="BI355" s="225"/>
      <c r="BJ355" s="225"/>
      <c r="BK355" s="226"/>
      <c r="BL355" s="224"/>
      <c r="BM355" s="225"/>
      <c r="BN355" s="225"/>
      <c r="BO355" s="226"/>
      <c r="BP355" s="224"/>
      <c r="BQ355" s="225"/>
      <c r="BR355" s="225"/>
      <c r="BS355" s="226"/>
      <c r="BT355" s="224"/>
      <c r="BU355" s="225"/>
      <c r="BV355" s="225"/>
      <c r="BW355" s="225"/>
      <c r="BX355" s="226"/>
      <c r="BY355" s="224"/>
      <c r="BZ355" s="225"/>
      <c r="CA355" s="225"/>
      <c r="CB355" s="226"/>
      <c r="CC355" s="224"/>
      <c r="CD355" s="225"/>
      <c r="CE355" s="225"/>
      <c r="CF355" s="226"/>
      <c r="CG355" s="224"/>
      <c r="CH355" s="225"/>
      <c r="CI355" s="225"/>
      <c r="CJ355" s="225"/>
      <c r="CK355" s="226"/>
      <c r="CL355" s="224"/>
      <c r="CM355" s="225"/>
      <c r="CN355" s="270"/>
      <c r="CO355" s="226"/>
      <c r="CP355" s="224"/>
      <c r="CQ355" s="225"/>
      <c r="CR355" s="225"/>
      <c r="CS355" s="270"/>
      <c r="CT355" s="224"/>
      <c r="CU355" s="225"/>
      <c r="CV355" s="225"/>
      <c r="CW355" s="225"/>
      <c r="CX355" s="352"/>
      <c r="CY355" s="273"/>
      <c r="CZ355" s="273"/>
      <c r="DA355" s="273"/>
      <c r="DB355" s="271"/>
      <c r="DC355" s="269"/>
      <c r="DD355" s="270"/>
      <c r="DE355" s="270"/>
      <c r="DF355" s="270"/>
      <c r="DG355" s="282"/>
      <c r="DH355" s="270"/>
      <c r="DI355" s="270"/>
      <c r="DJ355" s="276"/>
      <c r="DK355" s="277"/>
      <c r="DL355" s="276"/>
      <c r="DM355" s="276"/>
      <c r="DN355" s="276"/>
      <c r="DO355" s="277"/>
      <c r="DP355" s="281"/>
      <c r="DQ355" s="270"/>
      <c r="DR355" s="270"/>
      <c r="DS355" s="271"/>
      <c r="DT355" s="269"/>
      <c r="DU355" s="270"/>
      <c r="DV355" s="225"/>
      <c r="DW355" s="225"/>
      <c r="DX355" s="226"/>
      <c r="DY355" s="224"/>
      <c r="DZ355" s="225"/>
      <c r="EA355" s="225"/>
      <c r="EB355" s="226"/>
      <c r="EC355" s="224"/>
      <c r="ED355" s="225"/>
      <c r="EE355" s="225"/>
      <c r="EF355" s="226"/>
      <c r="EG355" s="224"/>
      <c r="EH355" s="225"/>
      <c r="EI355" s="225"/>
      <c r="EJ355" s="225"/>
      <c r="EK355" s="226"/>
    </row>
    <row r="356" spans="1:141" s="220" customFormat="1" ht="9" customHeight="1">
      <c r="B356" s="246" t="s">
        <v>278</v>
      </c>
      <c r="C356" s="247"/>
      <c r="D356" s="247"/>
      <c r="E356" s="247"/>
      <c r="F356" s="247"/>
      <c r="G356" s="247"/>
      <c r="H356" s="247"/>
      <c r="I356" s="247"/>
      <c r="J356" s="247"/>
      <c r="K356" s="247"/>
      <c r="L356" s="247"/>
      <c r="M356" s="247"/>
      <c r="N356" s="247"/>
      <c r="O356" s="247"/>
      <c r="P356" s="247"/>
      <c r="Q356" s="247"/>
      <c r="R356" s="247"/>
      <c r="S356" s="247"/>
      <c r="T356" s="247"/>
      <c r="U356" s="247"/>
      <c r="V356" s="247"/>
      <c r="W356" s="247"/>
      <c r="X356" s="247"/>
      <c r="Y356" s="247"/>
      <c r="Z356" s="247"/>
      <c r="AA356" s="247"/>
      <c r="AB356" s="247"/>
      <c r="AC356" s="247"/>
      <c r="AD356" s="247"/>
      <c r="AE356" s="247"/>
      <c r="AF356" s="247"/>
      <c r="AG356" s="247"/>
      <c r="AH356" s="247"/>
      <c r="AI356" s="247"/>
      <c r="AJ356" s="247"/>
      <c r="AK356" s="247"/>
      <c r="AL356" s="247"/>
      <c r="AM356" s="247"/>
      <c r="AN356" s="247"/>
      <c r="AO356" s="247"/>
      <c r="AP356" s="247"/>
      <c r="AQ356" s="247"/>
      <c r="AR356" s="247"/>
      <c r="AS356" s="247"/>
      <c r="AT356" s="247"/>
      <c r="AU356" s="247"/>
      <c r="AV356" s="247"/>
      <c r="AW356" s="247"/>
      <c r="AX356" s="247"/>
      <c r="AY356" s="247"/>
      <c r="AZ356" s="247"/>
      <c r="BA356" s="247"/>
      <c r="BB356" s="248"/>
      <c r="BC356" s="224"/>
      <c r="BD356" s="225"/>
      <c r="BE356" s="225"/>
      <c r="BF356" s="226"/>
      <c r="BG356" s="224"/>
      <c r="BH356" s="225"/>
      <c r="BI356" s="225"/>
      <c r="BJ356" s="225"/>
      <c r="BK356" s="226"/>
      <c r="BL356" s="224"/>
      <c r="BM356" s="225"/>
      <c r="BN356" s="225"/>
      <c r="BO356" s="226"/>
      <c r="BP356" s="224"/>
      <c r="BQ356" s="225"/>
      <c r="BR356" s="225"/>
      <c r="BS356" s="226"/>
      <c r="BT356" s="224"/>
      <c r="BU356" s="225"/>
      <c r="BV356" s="225"/>
      <c r="BW356" s="225"/>
      <c r="BX356" s="226"/>
      <c r="BY356" s="224"/>
      <c r="BZ356" s="225"/>
      <c r="CA356" s="225"/>
      <c r="CB356" s="226"/>
      <c r="CC356" s="224"/>
      <c r="CD356" s="225"/>
      <c r="CE356" s="225"/>
      <c r="CF356" s="226"/>
      <c r="CG356" s="225"/>
      <c r="CH356" s="270"/>
      <c r="CI356" s="270"/>
      <c r="CJ356" s="270"/>
      <c r="CK356" s="271"/>
      <c r="CL356" s="269"/>
      <c r="CM356" s="270"/>
      <c r="CN356" s="270"/>
      <c r="CO356" s="271"/>
      <c r="CP356" s="224"/>
      <c r="CQ356" s="225"/>
      <c r="CR356" s="225"/>
      <c r="CS356" s="271"/>
      <c r="CT356" s="224"/>
      <c r="CU356" s="225"/>
      <c r="CV356" s="225"/>
      <c r="CW356" s="225"/>
      <c r="CX356" s="226"/>
      <c r="CY356" s="236"/>
      <c r="CZ356" s="236"/>
      <c r="DA356" s="236"/>
      <c r="DB356" s="226"/>
      <c r="DC356" s="224"/>
      <c r="DD356" s="225"/>
      <c r="DE356" s="225"/>
      <c r="DF356" s="225"/>
      <c r="DG356" s="257"/>
      <c r="DH356" s="225"/>
      <c r="DI356" s="225"/>
      <c r="DJ356" s="225"/>
      <c r="DK356" s="226"/>
      <c r="DL356" s="224"/>
      <c r="DM356" s="225"/>
      <c r="DN356" s="225"/>
      <c r="DO356" s="226"/>
      <c r="DP356" s="224"/>
      <c r="DQ356" s="225"/>
      <c r="DR356" s="225"/>
      <c r="DS356" s="226"/>
      <c r="DT356" s="224"/>
      <c r="DU356" s="225"/>
      <c r="DV356" s="225"/>
      <c r="DW356" s="225"/>
      <c r="DX356" s="226"/>
      <c r="DY356" s="224"/>
      <c r="DZ356" s="225"/>
      <c r="EA356" s="225"/>
      <c r="EB356" s="226"/>
      <c r="EC356" s="224"/>
      <c r="ED356" s="225"/>
      <c r="EE356" s="225"/>
      <c r="EF356" s="226"/>
      <c r="EG356" s="224"/>
      <c r="EH356" s="225"/>
      <c r="EI356" s="225"/>
      <c r="EJ356" s="225"/>
      <c r="EK356" s="226"/>
    </row>
    <row r="357" spans="1:141" s="220" customFormat="1" ht="9" customHeight="1">
      <c r="B357" s="246" t="s">
        <v>192</v>
      </c>
      <c r="C357" s="247"/>
      <c r="D357" s="247"/>
      <c r="E357" s="247"/>
      <c r="F357" s="247"/>
      <c r="G357" s="247"/>
      <c r="H357" s="247"/>
      <c r="I357" s="247"/>
      <c r="J357" s="247"/>
      <c r="K357" s="247"/>
      <c r="L357" s="247"/>
      <c r="M357" s="247"/>
      <c r="N357" s="247"/>
      <c r="O357" s="247"/>
      <c r="P357" s="247"/>
      <c r="Q357" s="247"/>
      <c r="R357" s="247"/>
      <c r="S357" s="247"/>
      <c r="T357" s="247"/>
      <c r="U357" s="247"/>
      <c r="V357" s="247"/>
      <c r="W357" s="247"/>
      <c r="X357" s="247"/>
      <c r="Y357" s="247"/>
      <c r="Z357" s="247"/>
      <c r="AA357" s="247"/>
      <c r="AB357" s="247"/>
      <c r="AC357" s="247"/>
      <c r="AD357" s="247"/>
      <c r="AE357" s="247"/>
      <c r="AF357" s="247"/>
      <c r="AG357" s="247"/>
      <c r="AH357" s="247"/>
      <c r="AI357" s="247"/>
      <c r="AJ357" s="247"/>
      <c r="AK357" s="247"/>
      <c r="AL357" s="247"/>
      <c r="AM357" s="247"/>
      <c r="AN357" s="247"/>
      <c r="AO357" s="247"/>
      <c r="AP357" s="247"/>
      <c r="AQ357" s="247"/>
      <c r="AR357" s="247"/>
      <c r="AS357" s="247"/>
      <c r="AT357" s="247"/>
      <c r="AU357" s="247"/>
      <c r="AV357" s="247"/>
      <c r="AW357" s="247"/>
      <c r="AX357" s="247"/>
      <c r="AY357" s="247"/>
      <c r="AZ357" s="247"/>
      <c r="BA357" s="247"/>
      <c r="BB357" s="248"/>
      <c r="BC357" s="224"/>
      <c r="BD357" s="225"/>
      <c r="BE357" s="225"/>
      <c r="BF357" s="226"/>
      <c r="BG357" s="224"/>
      <c r="BH357" s="225"/>
      <c r="BI357" s="225"/>
      <c r="BJ357" s="225"/>
      <c r="BK357" s="226"/>
      <c r="BL357" s="224"/>
      <c r="BM357" s="225"/>
      <c r="BN357" s="225"/>
      <c r="BO357" s="226"/>
      <c r="BP357" s="224"/>
      <c r="BQ357" s="225"/>
      <c r="BR357" s="225"/>
      <c r="BS357" s="226"/>
      <c r="BT357" s="224"/>
      <c r="BU357" s="225"/>
      <c r="BV357" s="225"/>
      <c r="BW357" s="225"/>
      <c r="BX357" s="226"/>
      <c r="BY357" s="224"/>
      <c r="BZ357" s="225"/>
      <c r="CA357" s="225"/>
      <c r="CB357" s="226"/>
      <c r="CC357" s="224"/>
      <c r="CD357" s="225"/>
      <c r="CE357" s="225"/>
      <c r="CF357" s="226"/>
      <c r="CG357" s="224"/>
      <c r="CH357" s="225"/>
      <c r="CI357" s="225"/>
      <c r="CJ357" s="225"/>
      <c r="CK357" s="226"/>
      <c r="CL357" s="224"/>
      <c r="CM357" s="225"/>
      <c r="CN357" s="225"/>
      <c r="CO357" s="226"/>
      <c r="CP357" s="224"/>
      <c r="CQ357" s="225"/>
      <c r="CR357" s="225"/>
      <c r="CS357" s="226"/>
      <c r="CT357" s="224"/>
      <c r="CU357" s="225"/>
      <c r="CV357" s="225"/>
      <c r="CW357" s="225"/>
      <c r="CX357" s="226"/>
      <c r="CY357" s="224"/>
      <c r="CZ357" s="225"/>
      <c r="DA357" s="225"/>
      <c r="DB357" s="240"/>
      <c r="DD357" s="225"/>
      <c r="DE357" s="225"/>
      <c r="DF357" s="225"/>
      <c r="DG357" s="257"/>
      <c r="DH357" s="283"/>
      <c r="DI357" s="283"/>
      <c r="DJ357" s="270"/>
      <c r="DK357" s="271"/>
      <c r="DL357" s="270"/>
      <c r="DM357" s="270"/>
      <c r="DN357" s="270"/>
      <c r="DO357" s="270"/>
      <c r="DP357" s="281"/>
      <c r="DQ357" s="270"/>
      <c r="DR357" s="270"/>
      <c r="DS357" s="271"/>
      <c r="DT357" s="283"/>
      <c r="DU357" s="283"/>
      <c r="DX357" s="226"/>
      <c r="EB357" s="226"/>
      <c r="EC357" s="224"/>
      <c r="ED357" s="225"/>
      <c r="EE357" s="225"/>
      <c r="EF357" s="226"/>
      <c r="EG357" s="224"/>
      <c r="EH357" s="225"/>
      <c r="EI357" s="225"/>
      <c r="EJ357" s="225"/>
      <c r="EK357" s="226"/>
    </row>
    <row r="358" spans="1:141" s="220" customFormat="1" ht="9" customHeight="1">
      <c r="B358" s="246" t="s">
        <v>190</v>
      </c>
      <c r="C358" s="247"/>
      <c r="D358" s="247"/>
      <c r="E358" s="247"/>
      <c r="F358" s="247"/>
      <c r="G358" s="247"/>
      <c r="H358" s="247"/>
      <c r="I358" s="247"/>
      <c r="J358" s="247"/>
      <c r="K358" s="247"/>
      <c r="L358" s="247"/>
      <c r="M358" s="247"/>
      <c r="N358" s="247"/>
      <c r="O358" s="247"/>
      <c r="P358" s="247"/>
      <c r="Q358" s="247"/>
      <c r="R358" s="247"/>
      <c r="S358" s="247"/>
      <c r="T358" s="247"/>
      <c r="U358" s="247"/>
      <c r="V358" s="247"/>
      <c r="W358" s="247"/>
      <c r="X358" s="247"/>
      <c r="Y358" s="247"/>
      <c r="Z358" s="247"/>
      <c r="AA358" s="247"/>
      <c r="AB358" s="247"/>
      <c r="AC358" s="247"/>
      <c r="AD358" s="247"/>
      <c r="AE358" s="247"/>
      <c r="AF358" s="247"/>
      <c r="AG358" s="247"/>
      <c r="AH358" s="247"/>
      <c r="AI358" s="247"/>
      <c r="AJ358" s="247"/>
      <c r="AK358" s="247"/>
      <c r="AL358" s="247"/>
      <c r="AM358" s="247"/>
      <c r="AN358" s="247"/>
      <c r="AO358" s="247"/>
      <c r="AP358" s="247"/>
      <c r="AQ358" s="247"/>
      <c r="AR358" s="247"/>
      <c r="AS358" s="247"/>
      <c r="AT358" s="247"/>
      <c r="AU358" s="247"/>
      <c r="AV358" s="247"/>
      <c r="AW358" s="247"/>
      <c r="AX358" s="247"/>
      <c r="AY358" s="247"/>
      <c r="AZ358" s="247"/>
      <c r="BA358" s="247"/>
      <c r="BB358" s="248"/>
      <c r="BC358" s="224"/>
      <c r="BD358" s="225"/>
      <c r="BE358" s="225"/>
      <c r="BF358" s="226"/>
      <c r="BG358" s="224"/>
      <c r="BH358" s="225"/>
      <c r="BI358" s="225"/>
      <c r="BJ358" s="225"/>
      <c r="BK358" s="226"/>
      <c r="BL358" s="224"/>
      <c r="BM358" s="225"/>
      <c r="BN358" s="225"/>
      <c r="BO358" s="226"/>
      <c r="BP358" s="224"/>
      <c r="BQ358" s="225"/>
      <c r="BR358" s="225"/>
      <c r="BS358" s="226"/>
      <c r="BT358" s="224"/>
      <c r="BU358" s="225"/>
      <c r="BV358" s="225"/>
      <c r="BW358" s="225"/>
      <c r="BX358" s="226"/>
      <c r="BY358" s="224"/>
      <c r="BZ358" s="225"/>
      <c r="CA358" s="225"/>
      <c r="CB358" s="226"/>
      <c r="CC358" s="224"/>
      <c r="CD358" s="225"/>
      <c r="CE358" s="225"/>
      <c r="CF358" s="226"/>
      <c r="CG358" s="224"/>
      <c r="CH358" s="225"/>
      <c r="CI358" s="225"/>
      <c r="CJ358" s="225"/>
      <c r="CK358" s="226"/>
      <c r="CL358" s="224"/>
      <c r="CM358" s="225"/>
      <c r="CN358" s="225"/>
      <c r="CO358" s="226"/>
      <c r="CP358" s="224"/>
      <c r="CQ358" s="225"/>
      <c r="CR358" s="225"/>
      <c r="CS358" s="226"/>
      <c r="CT358" s="224"/>
      <c r="CU358" s="225"/>
      <c r="CV358" s="225"/>
      <c r="CW358" s="225"/>
      <c r="CX358" s="226"/>
      <c r="CY358" s="224"/>
      <c r="CZ358" s="225"/>
      <c r="DA358" s="225"/>
      <c r="DB358" s="241" t="s">
        <v>304</v>
      </c>
      <c r="DC358" s="239"/>
      <c r="DD358" s="225"/>
      <c r="DE358" s="225"/>
      <c r="DF358" s="225"/>
      <c r="DG358" s="257"/>
      <c r="DH358" s="283"/>
      <c r="DI358" s="283"/>
      <c r="DJ358" s="270"/>
      <c r="DK358" s="271"/>
      <c r="DL358" s="270"/>
      <c r="DM358" s="270"/>
      <c r="DN358" s="270"/>
      <c r="DO358" s="270"/>
      <c r="DP358" s="281"/>
      <c r="DQ358" s="270"/>
      <c r="DR358" s="270"/>
      <c r="DS358" s="271"/>
      <c r="DT358" s="283"/>
      <c r="DU358" s="283"/>
      <c r="DX358" s="226"/>
      <c r="EB358" s="226"/>
      <c r="EC358" s="224"/>
      <c r="ED358" s="225"/>
      <c r="EE358" s="225"/>
      <c r="EF358" s="226"/>
      <c r="EG358" s="224"/>
      <c r="EH358" s="225"/>
      <c r="EI358" s="225"/>
      <c r="EJ358" s="225"/>
      <c r="EK358" s="226"/>
    </row>
    <row r="359" spans="1:141" s="220" customFormat="1" ht="9" customHeight="1">
      <c r="B359" s="246" t="s">
        <v>191</v>
      </c>
      <c r="C359" s="247"/>
      <c r="D359" s="247"/>
      <c r="E359" s="247"/>
      <c r="F359" s="247"/>
      <c r="G359" s="247"/>
      <c r="H359" s="247"/>
      <c r="I359" s="247"/>
      <c r="J359" s="247"/>
      <c r="K359" s="247"/>
      <c r="L359" s="247"/>
      <c r="M359" s="247"/>
      <c r="N359" s="247"/>
      <c r="O359" s="247"/>
      <c r="P359" s="247"/>
      <c r="Q359" s="247"/>
      <c r="R359" s="247"/>
      <c r="S359" s="247"/>
      <c r="T359" s="247"/>
      <c r="U359" s="247"/>
      <c r="V359" s="247"/>
      <c r="W359" s="247"/>
      <c r="X359" s="247"/>
      <c r="Y359" s="247"/>
      <c r="Z359" s="247"/>
      <c r="AA359" s="247"/>
      <c r="AB359" s="247"/>
      <c r="AC359" s="247"/>
      <c r="AD359" s="247"/>
      <c r="AE359" s="247"/>
      <c r="AF359" s="247"/>
      <c r="AG359" s="247"/>
      <c r="AH359" s="247"/>
      <c r="AI359" s="247"/>
      <c r="AJ359" s="247"/>
      <c r="AK359" s="247"/>
      <c r="AL359" s="247"/>
      <c r="AM359" s="247"/>
      <c r="AN359" s="247"/>
      <c r="AO359" s="247"/>
      <c r="AP359" s="247"/>
      <c r="AQ359" s="247"/>
      <c r="AR359" s="247"/>
      <c r="AS359" s="247"/>
      <c r="AT359" s="247"/>
      <c r="AU359" s="247"/>
      <c r="AV359" s="247"/>
      <c r="AW359" s="247"/>
      <c r="AX359" s="247"/>
      <c r="AY359" s="247"/>
      <c r="AZ359" s="247"/>
      <c r="BA359" s="247"/>
      <c r="BB359" s="248"/>
      <c r="BC359" s="224"/>
      <c r="BD359" s="225"/>
      <c r="BE359" s="225"/>
      <c r="BF359" s="226"/>
      <c r="BG359" s="224"/>
      <c r="BH359" s="225"/>
      <c r="BI359" s="225"/>
      <c r="BJ359" s="225"/>
      <c r="BK359" s="226"/>
      <c r="BL359" s="224"/>
      <c r="BM359" s="225"/>
      <c r="BN359" s="225"/>
      <c r="BO359" s="226"/>
      <c r="BP359" s="224"/>
      <c r="BQ359" s="225"/>
      <c r="BR359" s="225"/>
      <c r="BS359" s="226"/>
      <c r="BT359" s="224"/>
      <c r="BU359" s="225"/>
      <c r="BV359" s="225"/>
      <c r="BW359" s="225"/>
      <c r="BX359" s="226"/>
      <c r="BY359" s="224"/>
      <c r="BZ359" s="225"/>
      <c r="CA359" s="225"/>
      <c r="CB359" s="226"/>
      <c r="CC359" s="224"/>
      <c r="CD359" s="225"/>
      <c r="CE359" s="225"/>
      <c r="CF359" s="226"/>
      <c r="CG359" s="224"/>
      <c r="CH359" s="225"/>
      <c r="CI359" s="225"/>
      <c r="CJ359" s="225"/>
      <c r="CK359" s="226"/>
      <c r="CL359" s="224"/>
      <c r="CM359" s="225"/>
      <c r="CN359" s="225"/>
      <c r="CO359" s="226"/>
      <c r="CP359" s="224"/>
      <c r="CQ359" s="225"/>
      <c r="CR359" s="225"/>
      <c r="CS359" s="226"/>
      <c r="CT359" s="224"/>
      <c r="CU359" s="225"/>
      <c r="CV359" s="225"/>
      <c r="CW359" s="225"/>
      <c r="CX359" s="226"/>
      <c r="CY359" s="224"/>
      <c r="CZ359" s="225"/>
      <c r="DA359" s="225"/>
      <c r="DB359" s="237"/>
      <c r="DC359" s="238"/>
      <c r="DD359" s="236"/>
      <c r="DE359" s="236"/>
      <c r="DF359" s="236"/>
      <c r="DG359" s="287"/>
      <c r="DH359" s="287"/>
      <c r="DI359" s="287"/>
      <c r="DJ359" s="270"/>
      <c r="DK359" s="271"/>
      <c r="DL359" s="270"/>
      <c r="DM359" s="270"/>
      <c r="DN359" s="270"/>
      <c r="DO359" s="270"/>
      <c r="DP359" s="281"/>
      <c r="DQ359" s="270"/>
      <c r="DR359" s="270"/>
      <c r="DS359" s="271"/>
      <c r="DT359" s="283"/>
      <c r="DU359" s="283"/>
      <c r="DX359" s="226"/>
      <c r="EB359" s="226"/>
      <c r="EC359" s="224"/>
      <c r="ED359" s="225"/>
      <c r="EE359" s="225"/>
      <c r="EF359" s="226"/>
      <c r="EG359" s="224"/>
      <c r="EH359" s="225"/>
      <c r="EI359" s="225"/>
      <c r="EJ359" s="225"/>
      <c r="EK359" s="226"/>
    </row>
    <row r="360" spans="1:141">
      <c r="A360"/>
      <c r="B360" s="249" t="s">
        <v>205</v>
      </c>
      <c r="C360" s="265"/>
      <c r="D360" s="265"/>
      <c r="E360" s="265"/>
      <c r="F360" s="265"/>
      <c r="G360" s="265"/>
      <c r="H360" s="265"/>
      <c r="I360" s="265"/>
      <c r="J360" s="265"/>
      <c r="K360" s="265"/>
      <c r="L360" s="265"/>
      <c r="M360" s="265"/>
      <c r="N360" s="265"/>
      <c r="O360" s="265"/>
      <c r="P360" s="265"/>
      <c r="Q360" s="265"/>
      <c r="R360" s="265"/>
      <c r="S360" s="265"/>
      <c r="T360" s="265"/>
      <c r="U360" s="265"/>
      <c r="V360" s="265"/>
      <c r="W360" s="265"/>
      <c r="X360" s="265"/>
      <c r="Y360" s="265"/>
      <c r="Z360" s="265"/>
      <c r="AA360" s="265"/>
      <c r="AB360" s="265"/>
      <c r="AC360" s="265"/>
      <c r="AD360" s="265"/>
      <c r="AE360" s="265"/>
      <c r="AF360" s="265"/>
      <c r="AG360" s="265"/>
      <c r="AH360" s="265"/>
      <c r="AI360" s="265"/>
      <c r="AJ360" s="265"/>
      <c r="AK360" s="265"/>
      <c r="AL360" s="265"/>
      <c r="AM360" s="265"/>
      <c r="AN360" s="265"/>
      <c r="AO360" s="265"/>
      <c r="AP360" s="265"/>
      <c r="AQ360" s="265"/>
      <c r="AR360" s="265"/>
      <c r="AS360" s="265"/>
      <c r="AT360" s="265"/>
      <c r="AU360" s="265"/>
      <c r="AV360" s="265"/>
      <c r="AW360" s="265"/>
      <c r="AX360" s="265"/>
      <c r="AY360" s="265"/>
      <c r="AZ360" s="265"/>
      <c r="BA360" s="265"/>
      <c r="BB360" s="251" t="s">
        <v>274</v>
      </c>
      <c r="BC360" s="266"/>
      <c r="BD360" s="265"/>
      <c r="BE360" s="265"/>
      <c r="BF360" s="265"/>
      <c r="BG360" s="265"/>
      <c r="BH360" s="265"/>
      <c r="BI360" s="265"/>
      <c r="BJ360" s="265"/>
      <c r="BK360" s="265"/>
      <c r="BL360" s="265"/>
      <c r="BM360" s="265"/>
      <c r="BN360" s="265"/>
      <c r="BO360" s="265"/>
      <c r="BP360" s="265"/>
      <c r="BQ360" s="265"/>
      <c r="BR360" s="265"/>
      <c r="BS360" s="265"/>
      <c r="BT360" s="265"/>
      <c r="BU360" s="265"/>
      <c r="BV360" s="265"/>
      <c r="BW360" s="265"/>
      <c r="BX360" s="265"/>
      <c r="BY360" s="265"/>
      <c r="BZ360" s="265"/>
      <c r="CA360" s="265"/>
      <c r="CB360" s="265"/>
      <c r="CC360" s="265"/>
      <c r="CD360" s="265"/>
      <c r="CE360" s="265"/>
      <c r="CF360" s="265"/>
      <c r="CG360" s="265"/>
      <c r="CH360" s="265"/>
      <c r="CI360" s="265"/>
      <c r="CJ360" s="265"/>
      <c r="CK360" s="265"/>
      <c r="CL360" s="265"/>
      <c r="CM360" s="265"/>
      <c r="CN360" s="265"/>
      <c r="CO360" s="265"/>
      <c r="CP360" s="265"/>
      <c r="CQ360" s="265"/>
      <c r="CR360" s="265"/>
      <c r="CS360" s="265"/>
      <c r="CT360" s="265"/>
      <c r="CU360" s="265"/>
      <c r="CV360" s="265"/>
      <c r="CW360" s="265"/>
      <c r="CX360" s="265"/>
      <c r="CY360" s="265"/>
      <c r="CZ360" s="265"/>
      <c r="DA360" s="265"/>
      <c r="DB360" s="265"/>
      <c r="DC360" s="265"/>
      <c r="DD360" s="265"/>
      <c r="DE360" s="265"/>
      <c r="DF360" s="265"/>
      <c r="DG360" s="267"/>
      <c r="DH360" s="265"/>
      <c r="DI360" s="265"/>
      <c r="DJ360" s="265"/>
      <c r="DK360" s="265"/>
      <c r="DL360" s="265"/>
      <c r="DM360" s="265"/>
      <c r="DN360" s="265"/>
      <c r="DO360" s="265"/>
      <c r="DP360" s="265"/>
      <c r="DQ360" s="265"/>
      <c r="DR360" s="265"/>
      <c r="DS360" s="265"/>
      <c r="DT360" s="265"/>
      <c r="DU360" s="265"/>
      <c r="DV360" s="265"/>
      <c r="DW360" s="265"/>
      <c r="DX360" s="265"/>
      <c r="DY360" s="265"/>
      <c r="DZ360" s="265"/>
      <c r="EA360" s="265"/>
      <c r="EB360" s="265"/>
      <c r="EC360" s="265"/>
      <c r="ED360" s="265"/>
      <c r="EE360" s="265"/>
      <c r="EF360" s="265"/>
      <c r="EG360" s="265"/>
      <c r="EH360" s="265"/>
      <c r="EI360" s="265"/>
      <c r="EJ360" s="265"/>
      <c r="EK360" s="268"/>
    </row>
    <row r="361" spans="1:141" s="220" customFormat="1" ht="9" customHeight="1">
      <c r="B361" s="246" t="s">
        <v>220</v>
      </c>
      <c r="C361" s="247"/>
      <c r="D361" s="247"/>
      <c r="E361" s="247"/>
      <c r="F361" s="247"/>
      <c r="G361" s="247"/>
      <c r="H361" s="247"/>
      <c r="I361" s="247"/>
      <c r="J361" s="247"/>
      <c r="K361" s="247"/>
      <c r="L361" s="247"/>
      <c r="M361" s="247"/>
      <c r="N361" s="247"/>
      <c r="O361" s="247"/>
      <c r="P361" s="247"/>
      <c r="Q361" s="247"/>
      <c r="R361" s="247"/>
      <c r="S361" s="247"/>
      <c r="T361" s="247"/>
      <c r="U361" s="247"/>
      <c r="V361" s="247"/>
      <c r="W361" s="247"/>
      <c r="X361" s="247"/>
      <c r="Y361" s="247"/>
      <c r="Z361" s="247"/>
      <c r="AA361" s="247"/>
      <c r="AB361" s="247"/>
      <c r="AC361" s="247"/>
      <c r="AD361" s="247"/>
      <c r="AE361" s="247"/>
      <c r="AF361" s="247"/>
      <c r="AG361" s="247"/>
      <c r="AH361" s="247"/>
      <c r="AI361" s="247"/>
      <c r="AJ361" s="247"/>
      <c r="AK361" s="247"/>
      <c r="AL361" s="247"/>
      <c r="AM361" s="247"/>
      <c r="AN361" s="247"/>
      <c r="AO361" s="247"/>
      <c r="AP361" s="247"/>
      <c r="AQ361" s="247"/>
      <c r="AR361" s="247"/>
      <c r="AS361" s="247"/>
      <c r="AT361" s="247"/>
      <c r="AU361" s="247"/>
      <c r="AV361" s="247"/>
      <c r="AW361" s="247"/>
      <c r="AX361" s="247"/>
      <c r="AY361" s="247"/>
      <c r="AZ361" s="247"/>
      <c r="BA361" s="247"/>
      <c r="BB361" s="248"/>
      <c r="BC361" s="224"/>
      <c r="BD361" s="225"/>
      <c r="BE361" s="225"/>
      <c r="BF361" s="226"/>
      <c r="BG361" s="224"/>
      <c r="BH361" s="225"/>
      <c r="BI361" s="225"/>
      <c r="BJ361" s="225"/>
      <c r="BK361" s="226"/>
      <c r="BL361" s="224"/>
      <c r="BM361" s="225"/>
      <c r="BN361" s="225"/>
      <c r="BO361" s="226"/>
      <c r="BP361" s="224"/>
      <c r="BQ361" s="225"/>
      <c r="BR361" s="270"/>
      <c r="BS361" s="271"/>
      <c r="BT361" s="269"/>
      <c r="BU361" s="270"/>
      <c r="BV361" s="270"/>
      <c r="BW361" s="270"/>
      <c r="BX361" s="271"/>
      <c r="BY361" s="269"/>
      <c r="BZ361" s="270"/>
      <c r="CA361" s="270"/>
      <c r="CB361" s="271"/>
      <c r="CC361" s="269"/>
      <c r="CD361" s="270"/>
      <c r="CE361" s="270"/>
      <c r="CF361" s="271"/>
      <c r="CG361" s="270"/>
      <c r="CH361" s="270"/>
      <c r="CI361" s="270"/>
      <c r="CJ361" s="270"/>
      <c r="CK361" s="271"/>
      <c r="CL361" s="225"/>
      <c r="CM361" s="225"/>
      <c r="CN361" s="225"/>
      <c r="CO361" s="226"/>
      <c r="CP361" s="224"/>
      <c r="CQ361" s="225"/>
      <c r="CR361" s="225"/>
      <c r="CS361" s="226"/>
      <c r="CT361" s="224"/>
      <c r="CU361" s="225"/>
      <c r="CV361" s="225"/>
      <c r="CW361" s="225"/>
      <c r="CX361" s="226"/>
      <c r="CY361" s="224"/>
      <c r="CZ361" s="225"/>
      <c r="DA361" s="225"/>
      <c r="DB361" s="226"/>
      <c r="DC361" s="224"/>
      <c r="DD361" s="225"/>
      <c r="DE361" s="225"/>
      <c r="DF361" s="225"/>
      <c r="DG361" s="257"/>
      <c r="DH361" s="225"/>
      <c r="DI361" s="225"/>
      <c r="DJ361" s="225"/>
      <c r="DK361" s="226"/>
      <c r="DL361" s="224"/>
      <c r="DM361" s="225"/>
      <c r="DN361" s="225"/>
      <c r="DO361" s="226"/>
      <c r="DP361" s="224"/>
      <c r="DQ361" s="225"/>
      <c r="DR361" s="225"/>
      <c r="DS361" s="226"/>
      <c r="DT361" s="224"/>
      <c r="DU361" s="225"/>
      <c r="DV361" s="225"/>
      <c r="DW361" s="225"/>
      <c r="DX361" s="226"/>
      <c r="DY361" s="224"/>
      <c r="DZ361" s="225"/>
      <c r="EA361" s="225"/>
      <c r="EB361" s="226"/>
      <c r="EC361" s="224"/>
      <c r="ED361" s="225"/>
      <c r="EE361" s="225"/>
      <c r="EF361" s="226"/>
      <c r="EG361" s="224"/>
      <c r="EH361" s="225"/>
      <c r="EI361" s="225"/>
      <c r="EJ361" s="225"/>
      <c r="EK361" s="226"/>
    </row>
    <row r="362" spans="1:141" s="220" customFormat="1" ht="9" customHeight="1">
      <c r="B362" s="246" t="s">
        <v>53</v>
      </c>
      <c r="C362" s="247"/>
      <c r="D362" s="247"/>
      <c r="E362" s="247"/>
      <c r="F362" s="247"/>
      <c r="G362" s="247"/>
      <c r="H362" s="247"/>
      <c r="I362" s="247"/>
      <c r="J362" s="247"/>
      <c r="K362" s="247"/>
      <c r="L362" s="247"/>
      <c r="M362" s="247"/>
      <c r="N362" s="247"/>
      <c r="O362" s="247"/>
      <c r="P362" s="247"/>
      <c r="Q362" s="247"/>
      <c r="R362" s="247"/>
      <c r="S362" s="247"/>
      <c r="T362" s="247"/>
      <c r="U362" s="247"/>
      <c r="V362" s="247"/>
      <c r="W362" s="247"/>
      <c r="X362" s="247"/>
      <c r="Y362" s="247"/>
      <c r="Z362" s="247"/>
      <c r="AA362" s="247"/>
      <c r="AB362" s="247"/>
      <c r="AC362" s="247"/>
      <c r="AD362" s="247"/>
      <c r="AE362" s="247"/>
      <c r="AF362" s="247"/>
      <c r="AG362" s="247"/>
      <c r="AH362" s="247"/>
      <c r="AI362" s="247"/>
      <c r="AJ362" s="247"/>
      <c r="AK362" s="247"/>
      <c r="AL362" s="247"/>
      <c r="AM362" s="247"/>
      <c r="AN362" s="247"/>
      <c r="AO362" s="247"/>
      <c r="AP362" s="247"/>
      <c r="AQ362" s="247"/>
      <c r="AR362" s="247"/>
      <c r="AS362" s="247"/>
      <c r="AT362" s="247"/>
      <c r="AU362" s="247"/>
      <c r="AV362" s="247"/>
      <c r="AW362" s="247"/>
      <c r="AX362" s="247"/>
      <c r="AY362" s="247"/>
      <c r="AZ362" s="247"/>
      <c r="BA362" s="247"/>
      <c r="BB362" s="248"/>
      <c r="BC362" s="224"/>
      <c r="BD362" s="225"/>
      <c r="BE362" s="225"/>
      <c r="BF362" s="226"/>
      <c r="BG362" s="224"/>
      <c r="BH362" s="225"/>
      <c r="BI362" s="225"/>
      <c r="BJ362" s="225"/>
      <c r="BK362" s="226"/>
      <c r="BL362" s="224"/>
      <c r="BM362" s="225"/>
      <c r="BN362" s="225"/>
      <c r="BO362" s="226"/>
      <c r="BP362" s="224"/>
      <c r="BQ362" s="225"/>
      <c r="BR362" s="225"/>
      <c r="BS362" s="226"/>
      <c r="BT362" s="224"/>
      <c r="BU362" s="225"/>
      <c r="BV362" s="270"/>
      <c r="BW362" s="270"/>
      <c r="BX362" s="271"/>
      <c r="BY362" s="269"/>
      <c r="BZ362" s="270"/>
      <c r="CA362" s="270"/>
      <c r="CB362" s="271"/>
      <c r="CC362" s="269"/>
      <c r="CD362" s="270"/>
      <c r="CE362" s="270"/>
      <c r="CF362" s="271"/>
      <c r="CG362" s="270"/>
      <c r="CH362" s="270"/>
      <c r="CI362" s="270"/>
      <c r="CJ362" s="270"/>
      <c r="CK362" s="271"/>
      <c r="CL362" s="225"/>
      <c r="CM362" s="225"/>
      <c r="CN362" s="225"/>
      <c r="CO362" s="226"/>
      <c r="CP362" s="224"/>
      <c r="CQ362" s="225"/>
      <c r="CR362" s="225"/>
      <c r="CS362" s="226"/>
      <c r="CT362" s="224"/>
      <c r="CU362" s="225"/>
      <c r="CV362" s="225"/>
      <c r="CW362" s="225"/>
      <c r="CX362" s="226"/>
      <c r="CY362" s="224"/>
      <c r="CZ362" s="225"/>
      <c r="DA362" s="225"/>
      <c r="DB362" s="226"/>
      <c r="DC362" s="224"/>
      <c r="DD362" s="225"/>
      <c r="DE362" s="225"/>
      <c r="DF362" s="225"/>
      <c r="DG362" s="257"/>
      <c r="DH362" s="225"/>
      <c r="DI362" s="225"/>
      <c r="DJ362" s="225"/>
      <c r="DK362" s="226"/>
      <c r="DL362" s="224"/>
      <c r="DM362" s="225"/>
      <c r="DN362" s="225"/>
      <c r="DO362" s="226"/>
      <c r="DP362" s="224"/>
      <c r="DQ362" s="225"/>
      <c r="DR362" s="225"/>
      <c r="DS362" s="226"/>
      <c r="DT362" s="224"/>
      <c r="DU362" s="225"/>
      <c r="DV362" s="225"/>
      <c r="DW362" s="225"/>
      <c r="DX362" s="226"/>
      <c r="DY362" s="224"/>
      <c r="DZ362" s="225"/>
      <c r="EA362" s="225"/>
      <c r="EB362" s="226"/>
      <c r="EC362" s="224"/>
      <c r="ED362" s="225"/>
      <c r="EE362" s="225"/>
      <c r="EF362" s="226"/>
      <c r="EG362" s="224"/>
      <c r="EH362" s="225"/>
      <c r="EI362" s="225"/>
      <c r="EJ362" s="225"/>
      <c r="EK362" s="226"/>
    </row>
    <row r="363" spans="1:141" s="220" customFormat="1" ht="9" customHeight="1">
      <c r="B363" s="246" t="s">
        <v>196</v>
      </c>
      <c r="C363" s="247"/>
      <c r="D363" s="247"/>
      <c r="E363" s="247"/>
      <c r="F363" s="247"/>
      <c r="G363" s="247"/>
      <c r="H363" s="247"/>
      <c r="I363" s="247"/>
      <c r="J363" s="247"/>
      <c r="K363" s="247"/>
      <c r="L363" s="247"/>
      <c r="M363" s="247"/>
      <c r="N363" s="247"/>
      <c r="O363" s="247"/>
      <c r="P363" s="247"/>
      <c r="Q363" s="247"/>
      <c r="R363" s="247"/>
      <c r="S363" s="247"/>
      <c r="T363" s="247"/>
      <c r="U363" s="247"/>
      <c r="V363" s="247"/>
      <c r="W363" s="247"/>
      <c r="X363" s="247"/>
      <c r="Y363" s="247"/>
      <c r="Z363" s="247"/>
      <c r="AA363" s="247"/>
      <c r="AB363" s="247"/>
      <c r="AC363" s="247"/>
      <c r="AD363" s="247"/>
      <c r="AE363" s="247"/>
      <c r="AF363" s="247"/>
      <c r="AG363" s="247"/>
      <c r="AH363" s="247"/>
      <c r="AI363" s="247"/>
      <c r="AJ363" s="247"/>
      <c r="AK363" s="247"/>
      <c r="AL363" s="247"/>
      <c r="AM363" s="247"/>
      <c r="AN363" s="247"/>
      <c r="AO363" s="247"/>
      <c r="AP363" s="247"/>
      <c r="AQ363" s="247"/>
      <c r="AR363" s="247"/>
      <c r="AS363" s="247"/>
      <c r="AT363" s="247"/>
      <c r="AU363" s="247"/>
      <c r="AV363" s="247"/>
      <c r="AW363" s="247"/>
      <c r="AX363" s="247"/>
      <c r="AY363" s="247"/>
      <c r="AZ363" s="247"/>
      <c r="BA363" s="247"/>
      <c r="BB363" s="248"/>
      <c r="BC363" s="224"/>
      <c r="BD363" s="225"/>
      <c r="BE363" s="225"/>
      <c r="BF363" s="226"/>
      <c r="BG363" s="224"/>
      <c r="BH363" s="225"/>
      <c r="BI363" s="225"/>
      <c r="BJ363" s="225"/>
      <c r="BK363" s="226"/>
      <c r="BL363" s="224"/>
      <c r="BM363" s="225"/>
      <c r="BN363" s="225"/>
      <c r="BO363" s="226"/>
      <c r="BP363" s="224"/>
      <c r="BQ363" s="225"/>
      <c r="BR363" s="225"/>
      <c r="BS363" s="226"/>
      <c r="BT363" s="224"/>
      <c r="BU363" s="225"/>
      <c r="BV363" s="270"/>
      <c r="BW363" s="270"/>
      <c r="BX363" s="271"/>
      <c r="BY363" s="269"/>
      <c r="BZ363" s="270"/>
      <c r="CA363" s="270"/>
      <c r="CB363" s="271"/>
      <c r="CC363" s="269"/>
      <c r="CD363" s="270"/>
      <c r="CE363" s="270"/>
      <c r="CF363" s="271"/>
      <c r="CG363" s="269"/>
      <c r="CH363" s="270"/>
      <c r="CI363" s="225"/>
      <c r="CJ363" s="225"/>
      <c r="CK363" s="226"/>
      <c r="CL363" s="224"/>
      <c r="CM363" s="225"/>
      <c r="CN363" s="225"/>
      <c r="CO363" s="226"/>
      <c r="CP363" s="224"/>
      <c r="CQ363" s="225"/>
      <c r="CR363" s="225"/>
      <c r="CS363" s="226"/>
      <c r="CT363" s="224"/>
      <c r="CU363" s="270"/>
      <c r="CV363" s="270"/>
      <c r="CW363" s="270"/>
      <c r="CX363" s="271"/>
      <c r="CY363" s="269"/>
      <c r="CZ363" s="270"/>
      <c r="DA363" s="270"/>
      <c r="DB363" s="271"/>
      <c r="DC363" s="269"/>
      <c r="DD363" s="270"/>
      <c r="DE363" s="270"/>
      <c r="DF363" s="270"/>
      <c r="DG363" s="282"/>
      <c r="DH363" s="270"/>
      <c r="DI363" s="232"/>
      <c r="DJ363" s="232"/>
      <c r="DK363" s="230"/>
      <c r="DL363" s="231"/>
      <c r="DM363" s="232"/>
      <c r="DN363" s="270"/>
      <c r="DO363" s="271"/>
      <c r="DP363" s="269"/>
      <c r="DQ363" s="270"/>
      <c r="DR363" s="270"/>
      <c r="DS363" s="271"/>
      <c r="DT363" s="269"/>
      <c r="DU363" s="270"/>
      <c r="DV363" s="270"/>
      <c r="DW363" s="225"/>
      <c r="DX363" s="226"/>
      <c r="DY363" s="224"/>
      <c r="DZ363" s="225"/>
      <c r="EA363" s="225"/>
      <c r="EB363" s="226"/>
      <c r="EC363" s="224"/>
      <c r="ED363" s="225"/>
      <c r="EE363" s="225"/>
      <c r="EF363" s="226"/>
      <c r="EG363" s="224"/>
      <c r="EH363" s="225"/>
      <c r="EI363" s="225"/>
      <c r="EJ363" s="225"/>
      <c r="EK363" s="226"/>
    </row>
    <row r="364" spans="1:141" s="220" customFormat="1" ht="9" customHeight="1">
      <c r="B364" s="246" t="s">
        <v>197</v>
      </c>
      <c r="C364" s="247"/>
      <c r="D364" s="247"/>
      <c r="E364" s="247"/>
      <c r="F364" s="247"/>
      <c r="G364" s="247"/>
      <c r="H364" s="247"/>
      <c r="I364" s="247"/>
      <c r="J364" s="247"/>
      <c r="K364" s="247"/>
      <c r="L364" s="247"/>
      <c r="M364" s="247"/>
      <c r="N364" s="247"/>
      <c r="O364" s="247"/>
      <c r="P364" s="247"/>
      <c r="Q364" s="247"/>
      <c r="R364" s="247"/>
      <c r="S364" s="247"/>
      <c r="T364" s="247"/>
      <c r="U364" s="247"/>
      <c r="V364" s="247"/>
      <c r="W364" s="247"/>
      <c r="X364" s="247"/>
      <c r="Y364" s="247"/>
      <c r="Z364" s="247"/>
      <c r="AA364" s="247"/>
      <c r="AB364" s="247"/>
      <c r="AC364" s="247"/>
      <c r="AD364" s="247"/>
      <c r="AE364" s="247"/>
      <c r="AF364" s="247"/>
      <c r="AG364" s="247"/>
      <c r="AH364" s="247"/>
      <c r="AI364" s="247"/>
      <c r="AJ364" s="247"/>
      <c r="AK364" s="247"/>
      <c r="AL364" s="247"/>
      <c r="AM364" s="247"/>
      <c r="AN364" s="247"/>
      <c r="AO364" s="247"/>
      <c r="AP364" s="247"/>
      <c r="AQ364" s="247"/>
      <c r="AR364" s="247"/>
      <c r="AS364" s="247"/>
      <c r="AT364" s="247"/>
      <c r="AU364" s="247"/>
      <c r="AV364" s="247"/>
      <c r="AW364" s="247"/>
      <c r="AX364" s="247"/>
      <c r="AY364" s="247"/>
      <c r="AZ364" s="247"/>
      <c r="BA364" s="247"/>
      <c r="BB364" s="248"/>
      <c r="BC364" s="224"/>
      <c r="BD364" s="225"/>
      <c r="BE364" s="225"/>
      <c r="BF364" s="226"/>
      <c r="BG364" s="224"/>
      <c r="BH364" s="225"/>
      <c r="BI364" s="225"/>
      <c r="BJ364" s="225"/>
      <c r="BK364" s="226"/>
      <c r="BL364" s="224"/>
      <c r="BM364" s="225"/>
      <c r="BN364" s="225"/>
      <c r="BO364" s="226"/>
      <c r="BP364" s="224"/>
      <c r="BQ364" s="225"/>
      <c r="BR364" s="225"/>
      <c r="BS364" s="226"/>
      <c r="BT364" s="224"/>
      <c r="BU364" s="225"/>
      <c r="BV364" s="225"/>
      <c r="BW364" s="225"/>
      <c r="BX364" s="226"/>
      <c r="BY364" s="224"/>
      <c r="BZ364" s="225"/>
      <c r="CA364" s="225"/>
      <c r="CB364" s="226"/>
      <c r="CC364" s="224"/>
      <c r="CD364" s="225"/>
      <c r="CE364" s="225"/>
      <c r="CF364" s="226"/>
      <c r="CG364" s="224"/>
      <c r="CH364" s="225"/>
      <c r="CI364" s="225"/>
      <c r="CJ364" s="225"/>
      <c r="CK364" s="226"/>
      <c r="CL364" s="224"/>
      <c r="CM364" s="225"/>
      <c r="CN364" s="225"/>
      <c r="CO364" s="226"/>
      <c r="CP364" s="224"/>
      <c r="CQ364" s="225"/>
      <c r="CR364" s="225"/>
      <c r="CS364" s="226"/>
      <c r="CT364" s="224"/>
      <c r="CU364" s="270"/>
      <c r="CV364" s="270"/>
      <c r="CW364" s="270"/>
      <c r="CX364" s="271"/>
      <c r="CY364" s="269"/>
      <c r="CZ364" s="270"/>
      <c r="DA364" s="270"/>
      <c r="DB364" s="271"/>
      <c r="DC364" s="269"/>
      <c r="DD364" s="270"/>
      <c r="DE364" s="270"/>
      <c r="DF364" s="270"/>
      <c r="DG364" s="282"/>
      <c r="DH364" s="270"/>
      <c r="DI364" s="270"/>
      <c r="DJ364" s="232"/>
      <c r="DK364" s="230"/>
      <c r="DL364" s="231"/>
      <c r="DM364" s="232"/>
      <c r="DN364" s="232"/>
      <c r="DO364" s="230"/>
      <c r="DP364" s="231"/>
      <c r="DQ364" s="232"/>
      <c r="DR364" s="270"/>
      <c r="DS364" s="271"/>
      <c r="DT364" s="270"/>
      <c r="DU364" s="283"/>
      <c r="DV364" s="270"/>
      <c r="DW364" s="225"/>
      <c r="DX364" s="226"/>
      <c r="DY364" s="224"/>
      <c r="DZ364" s="225"/>
      <c r="EA364" s="225"/>
      <c r="EB364" s="226"/>
      <c r="EC364" s="224"/>
      <c r="ED364" s="225"/>
      <c r="EE364" s="225"/>
      <c r="EF364" s="226"/>
      <c r="EG364" s="224"/>
      <c r="EH364" s="225"/>
      <c r="EI364" s="225"/>
      <c r="EJ364" s="225"/>
      <c r="EK364" s="226"/>
    </row>
    <row r="365" spans="1:141" s="220" customFormat="1" ht="9" customHeight="1">
      <c r="B365" s="246" t="s">
        <v>63</v>
      </c>
      <c r="C365" s="247"/>
      <c r="D365" s="247"/>
      <c r="E365" s="247"/>
      <c r="F365" s="247"/>
      <c r="G365" s="247"/>
      <c r="H365" s="247"/>
      <c r="I365" s="247"/>
      <c r="J365" s="247"/>
      <c r="K365" s="247"/>
      <c r="L365" s="247"/>
      <c r="M365" s="247"/>
      <c r="N365" s="247"/>
      <c r="O365" s="247"/>
      <c r="P365" s="247"/>
      <c r="Q365" s="247"/>
      <c r="R365" s="247"/>
      <c r="S365" s="247"/>
      <c r="T365" s="247"/>
      <c r="U365" s="247"/>
      <c r="V365" s="247"/>
      <c r="W365" s="247"/>
      <c r="X365" s="247"/>
      <c r="Y365" s="247"/>
      <c r="Z365" s="247"/>
      <c r="AA365" s="247"/>
      <c r="AB365" s="247"/>
      <c r="AC365" s="247"/>
      <c r="AD365" s="247"/>
      <c r="AE365" s="247"/>
      <c r="AF365" s="247"/>
      <c r="AG365" s="247"/>
      <c r="AH365" s="247"/>
      <c r="AI365" s="247"/>
      <c r="AJ365" s="247"/>
      <c r="AK365" s="247"/>
      <c r="AL365" s="247"/>
      <c r="AM365" s="247"/>
      <c r="AN365" s="247"/>
      <c r="AO365" s="247"/>
      <c r="AP365" s="247"/>
      <c r="AQ365" s="247"/>
      <c r="AR365" s="247"/>
      <c r="AS365" s="247"/>
      <c r="AT365" s="247"/>
      <c r="AU365" s="247"/>
      <c r="AV365" s="247"/>
      <c r="AW365" s="247"/>
      <c r="AX365" s="247"/>
      <c r="AY365" s="247"/>
      <c r="AZ365" s="247"/>
      <c r="BA365" s="247"/>
      <c r="BB365" s="248"/>
      <c r="BC365" s="224"/>
      <c r="BD365" s="225"/>
      <c r="BE365" s="225"/>
      <c r="BF365" s="226"/>
      <c r="BG365" s="224"/>
      <c r="BH365" s="225"/>
      <c r="BI365" s="225"/>
      <c r="BJ365" s="225"/>
      <c r="BK365" s="226"/>
      <c r="BL365" s="224"/>
      <c r="BM365" s="225"/>
      <c r="BN365" s="225"/>
      <c r="BO365" s="226"/>
      <c r="BP365" s="224"/>
      <c r="BQ365" s="225"/>
      <c r="BR365" s="225"/>
      <c r="BS365" s="226"/>
      <c r="BT365" s="224"/>
      <c r="BU365" s="225"/>
      <c r="BV365" s="225"/>
      <c r="BW365" s="225"/>
      <c r="BX365" s="226"/>
      <c r="BY365" s="224"/>
      <c r="BZ365" s="225"/>
      <c r="CA365" s="225"/>
      <c r="CB365" s="226"/>
      <c r="CC365" s="224"/>
      <c r="CD365" s="225"/>
      <c r="CE365" s="225"/>
      <c r="CF365" s="226"/>
      <c r="CG365" s="224"/>
      <c r="CH365" s="225"/>
      <c r="CI365" s="225"/>
      <c r="CJ365" s="225"/>
      <c r="CK365" s="226"/>
      <c r="CL365" s="224"/>
      <c r="CM365" s="225"/>
      <c r="CN365" s="225"/>
      <c r="CO365" s="226"/>
      <c r="CP365" s="224"/>
      <c r="CQ365" s="225"/>
      <c r="CR365" s="225"/>
      <c r="CS365" s="226"/>
      <c r="CT365" s="224"/>
      <c r="CU365" s="225"/>
      <c r="CV365" s="225"/>
      <c r="CW365" s="225"/>
      <c r="CX365" s="226"/>
      <c r="CY365" s="224"/>
      <c r="CZ365" s="270"/>
      <c r="DA365" s="270"/>
      <c r="DB365" s="271"/>
      <c r="DC365" s="269"/>
      <c r="DD365" s="270"/>
      <c r="DE365" s="270"/>
      <c r="DF365" s="270"/>
      <c r="DG365" s="282"/>
      <c r="DH365" s="270"/>
      <c r="DI365" s="270"/>
      <c r="DJ365" s="270"/>
      <c r="DK365" s="271"/>
      <c r="DL365" s="269"/>
      <c r="DM365" s="270"/>
      <c r="DN365" s="270"/>
      <c r="DO365" s="271"/>
      <c r="DP365" s="275"/>
      <c r="DQ365" s="273"/>
      <c r="DR365" s="273"/>
      <c r="DS365" s="277"/>
      <c r="DT365" s="276"/>
      <c r="DU365" s="276"/>
      <c r="DV365" s="276"/>
      <c r="DW365" s="276"/>
      <c r="DX365" s="277"/>
      <c r="DY365" s="224"/>
      <c r="DZ365" s="225"/>
      <c r="EA365" s="225"/>
      <c r="EB365" s="226"/>
      <c r="EC365" s="224"/>
      <c r="ED365" s="225"/>
      <c r="EE365" s="225"/>
      <c r="EF365" s="226"/>
      <c r="EG365" s="224"/>
      <c r="EH365" s="225"/>
      <c r="EI365" s="225"/>
      <c r="EJ365" s="225"/>
      <c r="EK365" s="226"/>
    </row>
    <row r="366" spans="1:141" s="220" customFormat="1" ht="9" customHeight="1">
      <c r="B366" s="246" t="s">
        <v>278</v>
      </c>
      <c r="C366" s="247"/>
      <c r="D366" s="247"/>
      <c r="E366" s="247"/>
      <c r="F366" s="247"/>
      <c r="G366" s="247"/>
      <c r="H366" s="247"/>
      <c r="I366" s="247"/>
      <c r="J366" s="247"/>
      <c r="K366" s="247"/>
      <c r="L366" s="247"/>
      <c r="M366" s="247"/>
      <c r="N366" s="247"/>
      <c r="O366" s="247"/>
      <c r="P366" s="247"/>
      <c r="Q366" s="247"/>
      <c r="R366" s="247"/>
      <c r="S366" s="247"/>
      <c r="T366" s="247"/>
      <c r="U366" s="247"/>
      <c r="V366" s="247"/>
      <c r="W366" s="247"/>
      <c r="X366" s="247"/>
      <c r="Y366" s="247"/>
      <c r="Z366" s="247"/>
      <c r="AA366" s="247"/>
      <c r="AB366" s="247"/>
      <c r="AC366" s="247"/>
      <c r="AD366" s="247"/>
      <c r="AE366" s="247"/>
      <c r="AF366" s="247"/>
      <c r="AG366" s="247"/>
      <c r="AH366" s="247"/>
      <c r="AI366" s="247"/>
      <c r="AJ366" s="247"/>
      <c r="AK366" s="247"/>
      <c r="AL366" s="247"/>
      <c r="AM366" s="247"/>
      <c r="AN366" s="247"/>
      <c r="AO366" s="247"/>
      <c r="AP366" s="247"/>
      <c r="AQ366" s="247"/>
      <c r="AR366" s="247"/>
      <c r="AS366" s="247"/>
      <c r="AT366" s="247"/>
      <c r="AU366" s="247"/>
      <c r="AV366" s="247"/>
      <c r="AW366" s="247"/>
      <c r="AX366" s="247"/>
      <c r="AY366" s="247"/>
      <c r="AZ366" s="247"/>
      <c r="BA366" s="247"/>
      <c r="BB366" s="248"/>
      <c r="BC366" s="224"/>
      <c r="BD366" s="225"/>
      <c r="BE366" s="225"/>
      <c r="BF366" s="226"/>
      <c r="BG366" s="224"/>
      <c r="BH366" s="225"/>
      <c r="BI366" s="225"/>
      <c r="BJ366" s="225"/>
      <c r="BK366" s="226"/>
      <c r="BL366" s="224"/>
      <c r="BM366" s="225"/>
      <c r="BN366" s="225"/>
      <c r="BO366" s="226"/>
      <c r="BP366" s="224"/>
      <c r="BQ366" s="225"/>
      <c r="BR366" s="225"/>
      <c r="BS366" s="226"/>
      <c r="BT366" s="224"/>
      <c r="BU366" s="225"/>
      <c r="BV366" s="225"/>
      <c r="BW366" s="225"/>
      <c r="BX366" s="226"/>
      <c r="BY366" s="224"/>
      <c r="BZ366" s="225"/>
      <c r="CA366" s="225"/>
      <c r="CB366" s="226"/>
      <c r="CC366" s="224"/>
      <c r="CD366" s="225"/>
      <c r="CE366" s="225"/>
      <c r="CF366" s="226"/>
      <c r="CG366" s="225"/>
      <c r="CH366" s="270"/>
      <c r="CI366" s="270"/>
      <c r="CJ366" s="270"/>
      <c r="CK366" s="271"/>
      <c r="CL366" s="269"/>
      <c r="CM366" s="270"/>
      <c r="CN366" s="270"/>
      <c r="CO366" s="271"/>
      <c r="CP366" s="269"/>
      <c r="CQ366" s="270"/>
      <c r="CR366" s="270"/>
      <c r="CS366" s="271"/>
      <c r="CT366" s="269"/>
      <c r="CU366" s="270"/>
      <c r="CV366" s="270"/>
      <c r="CW366" s="270"/>
      <c r="CX366" s="226"/>
      <c r="CY366" s="224"/>
      <c r="CZ366" s="225"/>
      <c r="DA366" s="225"/>
      <c r="DB366" s="226"/>
      <c r="DC366" s="224"/>
      <c r="DD366" s="225"/>
      <c r="DE366" s="225"/>
      <c r="DF366" s="225"/>
      <c r="DG366" s="257"/>
      <c r="DH366" s="225"/>
      <c r="DI366" s="225"/>
      <c r="DJ366" s="225"/>
      <c r="DK366" s="226"/>
      <c r="DL366" s="224"/>
      <c r="DM366" s="225"/>
      <c r="DN366" s="225"/>
      <c r="DO366" s="271"/>
      <c r="DP366" s="238"/>
      <c r="DQ366" s="236"/>
      <c r="DR366" s="236"/>
      <c r="DS366" s="226"/>
      <c r="DT366" s="224"/>
      <c r="DU366" s="225"/>
      <c r="DV366" s="225"/>
      <c r="DW366" s="225"/>
      <c r="DX366" s="226"/>
      <c r="DY366" s="224"/>
      <c r="DZ366" s="225"/>
      <c r="EA366" s="225"/>
      <c r="EB366" s="226"/>
      <c r="EC366" s="224"/>
      <c r="ED366" s="225"/>
      <c r="EE366" s="225"/>
      <c r="EF366" s="226"/>
      <c r="EG366" s="224"/>
      <c r="EH366" s="225"/>
      <c r="EI366" s="225"/>
      <c r="EJ366" s="225"/>
      <c r="EK366" s="226"/>
    </row>
    <row r="367" spans="1:141" s="220" customFormat="1" ht="9" customHeight="1">
      <c r="B367" s="246" t="s">
        <v>192</v>
      </c>
      <c r="C367" s="247"/>
      <c r="D367" s="247"/>
      <c r="E367" s="247"/>
      <c r="F367" s="247"/>
      <c r="G367" s="247"/>
      <c r="H367" s="247"/>
      <c r="I367" s="247"/>
      <c r="J367" s="247"/>
      <c r="K367" s="247"/>
      <c r="L367" s="247"/>
      <c r="M367" s="247"/>
      <c r="N367" s="247"/>
      <c r="O367" s="247"/>
      <c r="P367" s="247"/>
      <c r="Q367" s="247"/>
      <c r="R367" s="247"/>
      <c r="S367" s="247"/>
      <c r="T367" s="247"/>
      <c r="U367" s="247"/>
      <c r="V367" s="247"/>
      <c r="W367" s="247"/>
      <c r="X367" s="247"/>
      <c r="Y367" s="247"/>
      <c r="Z367" s="247"/>
      <c r="AA367" s="247"/>
      <c r="AB367" s="247"/>
      <c r="AC367" s="247"/>
      <c r="AD367" s="247"/>
      <c r="AE367" s="247"/>
      <c r="AF367" s="247"/>
      <c r="AG367" s="247"/>
      <c r="AH367" s="247"/>
      <c r="AI367" s="247"/>
      <c r="AJ367" s="247"/>
      <c r="AK367" s="247"/>
      <c r="AL367" s="247"/>
      <c r="AM367" s="247"/>
      <c r="AN367" s="247"/>
      <c r="AO367" s="247"/>
      <c r="AP367" s="247"/>
      <c r="AQ367" s="247"/>
      <c r="AR367" s="247"/>
      <c r="AS367" s="247"/>
      <c r="AT367" s="247"/>
      <c r="AU367" s="247"/>
      <c r="AV367" s="247"/>
      <c r="AW367" s="247"/>
      <c r="AX367" s="247"/>
      <c r="AY367" s="247"/>
      <c r="AZ367" s="247"/>
      <c r="BA367" s="247"/>
      <c r="BB367" s="248"/>
      <c r="BC367" s="224"/>
      <c r="BD367" s="225"/>
      <c r="BE367" s="225"/>
      <c r="BF367" s="226"/>
      <c r="BG367" s="224"/>
      <c r="BH367" s="225"/>
      <c r="BI367" s="225"/>
      <c r="BJ367" s="225"/>
      <c r="BK367" s="226"/>
      <c r="BL367" s="224"/>
      <c r="BM367" s="225"/>
      <c r="BN367" s="225"/>
      <c r="BO367" s="226"/>
      <c r="BP367" s="224"/>
      <c r="BQ367" s="225"/>
      <c r="BR367" s="225"/>
      <c r="BS367" s="226"/>
      <c r="BT367" s="224"/>
      <c r="BU367" s="225"/>
      <c r="BV367" s="225"/>
      <c r="BW367" s="225"/>
      <c r="BX367" s="226"/>
      <c r="BY367" s="224"/>
      <c r="BZ367" s="225"/>
      <c r="CA367" s="225"/>
      <c r="CB367" s="226"/>
      <c r="CC367" s="224"/>
      <c r="CD367" s="225"/>
      <c r="CE367" s="225"/>
      <c r="CF367" s="226"/>
      <c r="CG367" s="224"/>
      <c r="CH367" s="225"/>
      <c r="CI367" s="225"/>
      <c r="CJ367" s="225"/>
      <c r="CK367" s="226"/>
      <c r="CL367" s="224"/>
      <c r="CM367" s="225"/>
      <c r="CN367" s="225"/>
      <c r="CO367" s="226"/>
      <c r="CP367" s="224"/>
      <c r="CQ367" s="225"/>
      <c r="CR367" s="225"/>
      <c r="CS367" s="226"/>
      <c r="CT367" s="224"/>
      <c r="CU367" s="225"/>
      <c r="CV367" s="225"/>
      <c r="CW367" s="225"/>
      <c r="CX367" s="226"/>
      <c r="CY367" s="224"/>
      <c r="CZ367" s="225"/>
      <c r="DA367" s="225"/>
      <c r="DB367" s="226"/>
      <c r="DC367" s="224"/>
      <c r="DD367" s="225"/>
      <c r="DE367" s="225"/>
      <c r="DF367" s="225"/>
      <c r="DG367" s="257"/>
      <c r="DH367" s="270"/>
      <c r="DI367" s="270"/>
      <c r="DJ367" s="270"/>
      <c r="DK367" s="271"/>
      <c r="DL367" s="283"/>
      <c r="DM367" s="283"/>
      <c r="DN367" s="270"/>
      <c r="DO367" s="271"/>
      <c r="DP367" s="269"/>
      <c r="DQ367" s="270"/>
      <c r="DR367" s="270"/>
      <c r="DS367" s="289"/>
      <c r="DT367" s="276"/>
      <c r="DU367" s="276"/>
      <c r="DV367" s="276"/>
      <c r="DW367" s="276"/>
      <c r="DX367" s="277"/>
      <c r="DY367" s="224"/>
      <c r="DZ367" s="225"/>
      <c r="EA367" s="225"/>
      <c r="EB367" s="226"/>
      <c r="EC367" s="224"/>
      <c r="ED367" s="225"/>
      <c r="EF367" s="226"/>
      <c r="EI367" s="225"/>
      <c r="EJ367" s="225"/>
      <c r="EK367" s="226"/>
    </row>
    <row r="368" spans="1:141" s="220" customFormat="1" ht="9" customHeight="1">
      <c r="B368" s="246" t="s">
        <v>190</v>
      </c>
      <c r="C368" s="247"/>
      <c r="D368" s="247"/>
      <c r="E368" s="247"/>
      <c r="F368" s="247"/>
      <c r="G368" s="247"/>
      <c r="H368" s="247"/>
      <c r="I368" s="247"/>
      <c r="J368" s="247"/>
      <c r="K368" s="247"/>
      <c r="L368" s="247"/>
      <c r="M368" s="247"/>
      <c r="N368" s="247"/>
      <c r="O368" s="247"/>
      <c r="P368" s="247"/>
      <c r="Q368" s="247"/>
      <c r="R368" s="247"/>
      <c r="S368" s="247"/>
      <c r="T368" s="247"/>
      <c r="U368" s="247"/>
      <c r="V368" s="247"/>
      <c r="W368" s="247"/>
      <c r="X368" s="247"/>
      <c r="Y368" s="247"/>
      <c r="Z368" s="247"/>
      <c r="AA368" s="247"/>
      <c r="AB368" s="247"/>
      <c r="AC368" s="247"/>
      <c r="AD368" s="247"/>
      <c r="AE368" s="247"/>
      <c r="AF368" s="247"/>
      <c r="AG368" s="247"/>
      <c r="AH368" s="247"/>
      <c r="AI368" s="247"/>
      <c r="AJ368" s="247"/>
      <c r="AK368" s="247"/>
      <c r="AL368" s="247"/>
      <c r="AM368" s="247"/>
      <c r="AN368" s="247"/>
      <c r="AO368" s="247"/>
      <c r="AP368" s="247"/>
      <c r="AQ368" s="247"/>
      <c r="AR368" s="247"/>
      <c r="AS368" s="247"/>
      <c r="AT368" s="247"/>
      <c r="AU368" s="247"/>
      <c r="AV368" s="247"/>
      <c r="AW368" s="247"/>
      <c r="AX368" s="247"/>
      <c r="AY368" s="247"/>
      <c r="AZ368" s="247"/>
      <c r="BA368" s="247"/>
      <c r="BB368" s="248"/>
      <c r="BC368" s="224"/>
      <c r="BD368" s="225"/>
      <c r="BE368" s="225"/>
      <c r="BF368" s="226"/>
      <c r="BG368" s="224"/>
      <c r="BH368" s="225"/>
      <c r="BI368" s="225"/>
      <c r="BJ368" s="225"/>
      <c r="BK368" s="226"/>
      <c r="BL368" s="224"/>
      <c r="BM368" s="225"/>
      <c r="BN368" s="225"/>
      <c r="BO368" s="226"/>
      <c r="BP368" s="224"/>
      <c r="BQ368" s="225"/>
      <c r="BR368" s="225"/>
      <c r="BS368" s="226"/>
      <c r="BT368" s="224"/>
      <c r="BU368" s="225"/>
      <c r="BV368" s="225"/>
      <c r="BW368" s="225"/>
      <c r="BX368" s="226"/>
      <c r="BY368" s="224"/>
      <c r="BZ368" s="225"/>
      <c r="CA368" s="225"/>
      <c r="CB368" s="226"/>
      <c r="CC368" s="224"/>
      <c r="CD368" s="225"/>
      <c r="CE368" s="225"/>
      <c r="CF368" s="226"/>
      <c r="CG368" s="224"/>
      <c r="CH368" s="225"/>
      <c r="CI368" s="225"/>
      <c r="CJ368" s="225"/>
      <c r="CK368" s="226"/>
      <c r="CL368" s="224"/>
      <c r="CM368" s="225"/>
      <c r="CN368" s="225"/>
      <c r="CO368" s="226"/>
      <c r="CP368" s="224"/>
      <c r="CQ368" s="225"/>
      <c r="CR368" s="225"/>
      <c r="CS368" s="226"/>
      <c r="CT368" s="224"/>
      <c r="CU368" s="225"/>
      <c r="CV368" s="225"/>
      <c r="CW368" s="225"/>
      <c r="CX368" s="226"/>
      <c r="CY368" s="224"/>
      <c r="CZ368" s="225"/>
      <c r="DA368" s="225"/>
      <c r="DB368" s="226"/>
      <c r="DC368" s="224"/>
      <c r="DD368" s="225"/>
      <c r="DE368" s="225"/>
      <c r="DF368" s="225"/>
      <c r="DG368" s="257"/>
      <c r="DH368" s="270"/>
      <c r="DI368" s="270"/>
      <c r="DJ368" s="270"/>
      <c r="DK368" s="271"/>
      <c r="DL368" s="283"/>
      <c r="DM368" s="283"/>
      <c r="DN368" s="270"/>
      <c r="DO368" s="271"/>
      <c r="DP368" s="269"/>
      <c r="DQ368" s="270"/>
      <c r="DR368" s="276"/>
      <c r="DS368" s="327"/>
      <c r="DT368" s="293"/>
      <c r="DU368" s="276"/>
      <c r="DV368" s="276"/>
      <c r="DW368" s="276"/>
      <c r="DX368" s="277"/>
      <c r="DY368" s="224"/>
      <c r="DZ368" s="225"/>
      <c r="EA368" s="225"/>
      <c r="EB368" s="226"/>
      <c r="EC368" s="224"/>
      <c r="ED368" s="225"/>
      <c r="EF368" s="226"/>
      <c r="EI368" s="225"/>
      <c r="EJ368" s="225"/>
      <c r="EK368" s="226"/>
    </row>
    <row r="369" spans="1:141" s="220" customFormat="1" ht="9" customHeight="1" thickBot="1">
      <c r="B369" s="252" t="s">
        <v>191</v>
      </c>
      <c r="C369" s="253"/>
      <c r="D369" s="253"/>
      <c r="E369" s="253"/>
      <c r="F369" s="253"/>
      <c r="G369" s="253"/>
      <c r="H369" s="253"/>
      <c r="I369" s="253"/>
      <c r="J369" s="253"/>
      <c r="K369" s="253"/>
      <c r="L369" s="253"/>
      <c r="M369" s="253"/>
      <c r="N369" s="253"/>
      <c r="O369" s="253"/>
      <c r="P369" s="253"/>
      <c r="Q369" s="253"/>
      <c r="R369" s="253"/>
      <c r="S369" s="253"/>
      <c r="T369" s="253"/>
      <c r="U369" s="253"/>
      <c r="V369" s="253"/>
      <c r="W369" s="253"/>
      <c r="X369" s="253"/>
      <c r="Y369" s="253"/>
      <c r="Z369" s="253"/>
      <c r="AA369" s="253"/>
      <c r="AB369" s="253"/>
      <c r="AC369" s="253"/>
      <c r="AD369" s="253"/>
      <c r="AE369" s="253"/>
      <c r="AF369" s="253"/>
      <c r="AG369" s="253"/>
      <c r="AH369" s="253"/>
      <c r="AI369" s="253"/>
      <c r="AJ369" s="253"/>
      <c r="AK369" s="253"/>
      <c r="AL369" s="253"/>
      <c r="AM369" s="253"/>
      <c r="AN369" s="253"/>
      <c r="AO369" s="253"/>
      <c r="AP369" s="253"/>
      <c r="AQ369" s="253"/>
      <c r="AR369" s="253"/>
      <c r="AS369" s="253"/>
      <c r="AT369" s="253"/>
      <c r="AU369" s="253"/>
      <c r="AV369" s="253"/>
      <c r="AW369" s="253"/>
      <c r="AX369" s="253"/>
      <c r="AY369" s="253"/>
      <c r="AZ369" s="253"/>
      <c r="BA369" s="253"/>
      <c r="BB369" s="254"/>
      <c r="BC369" s="227"/>
      <c r="BD369" s="228"/>
      <c r="BE369" s="228"/>
      <c r="BF369" s="229"/>
      <c r="BG369" s="227"/>
      <c r="BH369" s="228"/>
      <c r="BI369" s="228"/>
      <c r="BJ369" s="228"/>
      <c r="BK369" s="229"/>
      <c r="BL369" s="227"/>
      <c r="BM369" s="228"/>
      <c r="BN369" s="228"/>
      <c r="BO369" s="229"/>
      <c r="BP369" s="227"/>
      <c r="BQ369" s="228"/>
      <c r="BR369" s="228"/>
      <c r="BS369" s="229"/>
      <c r="BT369" s="227"/>
      <c r="BU369" s="228"/>
      <c r="BV369" s="228"/>
      <c r="BW369" s="228"/>
      <c r="BX369" s="229"/>
      <c r="BY369" s="227"/>
      <c r="BZ369" s="228"/>
      <c r="CA369" s="228"/>
      <c r="CB369" s="229"/>
      <c r="CC369" s="227"/>
      <c r="CD369" s="228"/>
      <c r="CE369" s="228"/>
      <c r="CF369" s="229"/>
      <c r="CG369" s="227"/>
      <c r="CH369" s="228"/>
      <c r="CI369" s="228"/>
      <c r="CJ369" s="228"/>
      <c r="CK369" s="229"/>
      <c r="CL369" s="227"/>
      <c r="CM369" s="228"/>
      <c r="CN369" s="228"/>
      <c r="CO369" s="229"/>
      <c r="CP369" s="227"/>
      <c r="CQ369" s="228"/>
      <c r="CR369" s="228"/>
      <c r="CS369" s="229"/>
      <c r="CT369" s="227"/>
      <c r="CU369" s="228"/>
      <c r="CV369" s="228"/>
      <c r="CW369" s="228"/>
      <c r="CX369" s="229"/>
      <c r="CY369" s="227"/>
      <c r="CZ369" s="228"/>
      <c r="DA369" s="228"/>
      <c r="DB369" s="229"/>
      <c r="DC369" s="227"/>
      <c r="DD369" s="228"/>
      <c r="DE369" s="228"/>
      <c r="DF369" s="228"/>
      <c r="DG369" s="258"/>
      <c r="DH369" s="314"/>
      <c r="DI369" s="314"/>
      <c r="DJ369" s="314"/>
      <c r="DK369" s="316"/>
      <c r="DL369" s="314"/>
      <c r="DM369" s="314"/>
      <c r="DN369" s="314"/>
      <c r="DO369" s="316"/>
      <c r="DP369" s="317"/>
      <c r="DQ369" s="314"/>
      <c r="DR369" s="318"/>
      <c r="DS369" s="328"/>
      <c r="DT369" s="329"/>
      <c r="DU369" s="242"/>
      <c r="DV369" s="329"/>
      <c r="DW369" s="329"/>
      <c r="DX369" s="328"/>
      <c r="DY369" s="243"/>
      <c r="DZ369" s="242"/>
      <c r="EA369" s="228"/>
      <c r="EB369" s="229"/>
      <c r="EC369" s="227"/>
      <c r="ED369" s="228"/>
      <c r="EE369" s="228"/>
      <c r="EF369" s="229"/>
      <c r="EG369" s="228"/>
      <c r="EH369" s="228"/>
      <c r="EI369" s="228"/>
      <c r="EJ369" s="228"/>
      <c r="EK369" s="229"/>
    </row>
    <row r="370" spans="1:141">
      <c r="A370" s="143" t="s">
        <v>228</v>
      </c>
    </row>
    <row r="371" spans="1:141">
      <c r="B371" t="s">
        <v>235</v>
      </c>
    </row>
    <row r="372" spans="1:141">
      <c r="B372" t="s">
        <v>236</v>
      </c>
    </row>
    <row r="373" spans="1:141">
      <c r="B373" t="s">
        <v>258</v>
      </c>
      <c r="EF373" s="291"/>
    </row>
    <row r="374" spans="1:141">
      <c r="B374" t="s">
        <v>239</v>
      </c>
    </row>
    <row r="375" spans="1:141">
      <c r="B375" t="s">
        <v>230</v>
      </c>
    </row>
    <row r="376" spans="1:141">
      <c r="B376" t="s">
        <v>229</v>
      </c>
    </row>
    <row r="377" spans="1:141">
      <c r="B377" t="s">
        <v>302</v>
      </c>
    </row>
    <row r="378" spans="1:141">
      <c r="B378" t="s">
        <v>267</v>
      </c>
    </row>
  </sheetData>
  <mergeCells count="28">
    <mergeCell ref="EG3:EK3"/>
    <mergeCell ref="A107:A142"/>
    <mergeCell ref="A143:A174"/>
    <mergeCell ref="A175:A206"/>
    <mergeCell ref="DT3:DX3"/>
    <mergeCell ref="DY3:EB3"/>
    <mergeCell ref="BY3:CB3"/>
    <mergeCell ref="DH3:DK3"/>
    <mergeCell ref="DL3:DO3"/>
    <mergeCell ref="DP3:DS3"/>
    <mergeCell ref="CC3:CF3"/>
    <mergeCell ref="CG3:CK3"/>
    <mergeCell ref="CL3:CO3"/>
    <mergeCell ref="CP3:CS3"/>
    <mergeCell ref="CT3:CX3"/>
    <mergeCell ref="BG2:BS2"/>
    <mergeCell ref="BT2:CF2"/>
    <mergeCell ref="CG2:CS2"/>
    <mergeCell ref="CT2:DG2"/>
    <mergeCell ref="EC3:EF3"/>
    <mergeCell ref="A207:A238"/>
    <mergeCell ref="DC3:DG3"/>
    <mergeCell ref="BC3:BF3"/>
    <mergeCell ref="BG3:BK3"/>
    <mergeCell ref="BL3:BO3"/>
    <mergeCell ref="BP3:BS3"/>
    <mergeCell ref="BT3:BX3"/>
    <mergeCell ref="CY3:DB3"/>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Z73"/>
  <sheetViews>
    <sheetView workbookViewId="0">
      <pane xSplit="54" ySplit="3" topLeftCell="BC35" activePane="bottomRight" state="frozen"/>
      <selection activeCell="A2" sqref="A2"/>
      <selection pane="topRight" activeCell="BC2" sqref="BC2"/>
      <selection pane="bottomLeft" activeCell="A4" sqref="A4"/>
      <selection pane="bottomRight" activeCell="CK31" sqref="CK31"/>
    </sheetView>
  </sheetViews>
  <sheetFormatPr defaultColWidth="10.85546875" defaultRowHeight="15"/>
  <cols>
    <col min="1" max="1" width="13.5703125" style="143" customWidth="1"/>
    <col min="2" max="2" width="19.42578125" customWidth="1"/>
    <col min="3" max="3" width="21.7109375" hidden="1" customWidth="1"/>
    <col min="4" max="4" width="11" hidden="1" customWidth="1"/>
    <col min="5" max="5" width="24.7109375" hidden="1" customWidth="1"/>
    <col min="6" max="53" width="3.28515625" hidden="1" customWidth="1"/>
    <col min="54" max="54" width="17.5703125" bestFit="1" customWidth="1"/>
    <col min="55" max="141" width="1.7109375" customWidth="1"/>
    <col min="142" max="156" width="3.28515625" customWidth="1"/>
  </cols>
  <sheetData>
    <row r="1" spans="1:156" ht="39.75">
      <c r="B1" s="56" t="s">
        <v>64</v>
      </c>
      <c r="C1" s="56" t="s">
        <v>0</v>
      </c>
      <c r="D1" s="56"/>
      <c r="E1" s="56"/>
      <c r="F1" s="88">
        <v>42737</v>
      </c>
      <c r="G1" s="88">
        <f t="shared" ref="G1:BR1" si="0">F1+7</f>
        <v>42744</v>
      </c>
      <c r="H1" s="88">
        <f t="shared" si="0"/>
        <v>42751</v>
      </c>
      <c r="I1" s="88">
        <f t="shared" si="0"/>
        <v>42758</v>
      </c>
      <c r="J1" s="88">
        <f t="shared" si="0"/>
        <v>42765</v>
      </c>
      <c r="K1" s="88">
        <f t="shared" si="0"/>
        <v>42772</v>
      </c>
      <c r="L1" s="88">
        <f t="shared" si="0"/>
        <v>42779</v>
      </c>
      <c r="M1" s="88">
        <f t="shared" si="0"/>
        <v>42786</v>
      </c>
      <c r="N1" s="88">
        <f t="shared" si="0"/>
        <v>42793</v>
      </c>
      <c r="O1" s="88">
        <f t="shared" si="0"/>
        <v>42800</v>
      </c>
      <c r="P1" s="88">
        <f t="shared" si="0"/>
        <v>42807</v>
      </c>
      <c r="Q1" s="88">
        <f t="shared" si="0"/>
        <v>42814</v>
      </c>
      <c r="R1" s="88">
        <f t="shared" si="0"/>
        <v>42821</v>
      </c>
      <c r="S1" s="88">
        <f t="shared" si="0"/>
        <v>42828</v>
      </c>
      <c r="T1" s="88">
        <f t="shared" si="0"/>
        <v>42835</v>
      </c>
      <c r="U1" s="88">
        <f t="shared" si="0"/>
        <v>42842</v>
      </c>
      <c r="V1" s="88">
        <f t="shared" si="0"/>
        <v>42849</v>
      </c>
      <c r="W1" s="88">
        <f t="shared" si="0"/>
        <v>42856</v>
      </c>
      <c r="X1" s="88">
        <f t="shared" si="0"/>
        <v>42863</v>
      </c>
      <c r="Y1" s="88">
        <f t="shared" si="0"/>
        <v>42870</v>
      </c>
      <c r="Z1" s="88">
        <f t="shared" si="0"/>
        <v>42877</v>
      </c>
      <c r="AA1" s="88">
        <f t="shared" si="0"/>
        <v>42884</v>
      </c>
      <c r="AB1" s="88">
        <f t="shared" si="0"/>
        <v>42891</v>
      </c>
      <c r="AC1" s="88">
        <f t="shared" si="0"/>
        <v>42898</v>
      </c>
      <c r="AD1" s="88">
        <f t="shared" si="0"/>
        <v>42905</v>
      </c>
      <c r="AE1" s="88">
        <f t="shared" si="0"/>
        <v>42912</v>
      </c>
      <c r="AF1" s="88">
        <f t="shared" si="0"/>
        <v>42919</v>
      </c>
      <c r="AG1" s="88">
        <f t="shared" si="0"/>
        <v>42926</v>
      </c>
      <c r="AH1" s="88">
        <f t="shared" si="0"/>
        <v>42933</v>
      </c>
      <c r="AI1" s="88">
        <f t="shared" si="0"/>
        <v>42940</v>
      </c>
      <c r="AJ1" s="88">
        <f t="shared" si="0"/>
        <v>42947</v>
      </c>
      <c r="AK1" s="88">
        <f t="shared" si="0"/>
        <v>42954</v>
      </c>
      <c r="AL1" s="88">
        <f t="shared" si="0"/>
        <v>42961</v>
      </c>
      <c r="AM1" s="88">
        <f t="shared" si="0"/>
        <v>42968</v>
      </c>
      <c r="AN1" s="88">
        <f t="shared" si="0"/>
        <v>42975</v>
      </c>
      <c r="AO1" s="88">
        <f t="shared" si="0"/>
        <v>42982</v>
      </c>
      <c r="AP1" s="88">
        <f t="shared" si="0"/>
        <v>42989</v>
      </c>
      <c r="AQ1" s="88">
        <f t="shared" si="0"/>
        <v>42996</v>
      </c>
      <c r="AR1" s="132">
        <f t="shared" si="0"/>
        <v>43003</v>
      </c>
      <c r="AS1" s="88">
        <f t="shared" si="0"/>
        <v>43010</v>
      </c>
      <c r="AT1" s="88">
        <f t="shared" si="0"/>
        <v>43017</v>
      </c>
      <c r="AU1" s="88">
        <f t="shared" si="0"/>
        <v>43024</v>
      </c>
      <c r="AV1" s="88">
        <f t="shared" si="0"/>
        <v>43031</v>
      </c>
      <c r="AW1" s="88">
        <f t="shared" si="0"/>
        <v>43038</v>
      </c>
      <c r="AX1" s="88">
        <f t="shared" si="0"/>
        <v>43045</v>
      </c>
      <c r="AY1" s="88">
        <f t="shared" si="0"/>
        <v>43052</v>
      </c>
      <c r="AZ1" s="88">
        <f t="shared" si="0"/>
        <v>43059</v>
      </c>
      <c r="BA1" s="88">
        <f t="shared" si="0"/>
        <v>43066</v>
      </c>
      <c r="BB1" s="56" t="s">
        <v>188</v>
      </c>
      <c r="BC1" s="88">
        <f>BA1+7</f>
        <v>43073</v>
      </c>
      <c r="BD1" s="88">
        <f t="shared" si="0"/>
        <v>43080</v>
      </c>
      <c r="BE1" s="88">
        <f t="shared" si="0"/>
        <v>43087</v>
      </c>
      <c r="BF1" s="88">
        <f t="shared" si="0"/>
        <v>43094</v>
      </c>
      <c r="BG1" s="88">
        <f t="shared" si="0"/>
        <v>43101</v>
      </c>
      <c r="BH1" s="132">
        <f t="shared" si="0"/>
        <v>43108</v>
      </c>
      <c r="BI1" s="88">
        <f t="shared" si="0"/>
        <v>43115</v>
      </c>
      <c r="BJ1" s="141">
        <f t="shared" si="0"/>
        <v>43122</v>
      </c>
      <c r="BK1" s="88">
        <f t="shared" si="0"/>
        <v>43129</v>
      </c>
      <c r="BL1" s="88">
        <f t="shared" si="0"/>
        <v>43136</v>
      </c>
      <c r="BM1" s="88">
        <f t="shared" si="0"/>
        <v>43143</v>
      </c>
      <c r="BN1" s="141">
        <f t="shared" si="0"/>
        <v>43150</v>
      </c>
      <c r="BO1" s="88">
        <f t="shared" si="0"/>
        <v>43157</v>
      </c>
      <c r="BP1" s="132">
        <f t="shared" si="0"/>
        <v>43164</v>
      </c>
      <c r="BQ1" s="132">
        <f t="shared" si="0"/>
        <v>43171</v>
      </c>
      <c r="BR1" s="141">
        <f t="shared" si="0"/>
        <v>43178</v>
      </c>
      <c r="BS1" s="88">
        <f t="shared" ref="BS1:ED1" si="1">BR1+7</f>
        <v>43185</v>
      </c>
      <c r="BT1" s="88">
        <f t="shared" si="1"/>
        <v>43192</v>
      </c>
      <c r="BU1" s="88">
        <f t="shared" si="1"/>
        <v>43199</v>
      </c>
      <c r="BV1" s="88">
        <f t="shared" si="1"/>
        <v>43206</v>
      </c>
      <c r="BW1" s="141">
        <f t="shared" si="1"/>
        <v>43213</v>
      </c>
      <c r="BX1" s="88">
        <f t="shared" si="1"/>
        <v>43220</v>
      </c>
      <c r="BY1" s="88">
        <f t="shared" si="1"/>
        <v>43227</v>
      </c>
      <c r="BZ1" s="132">
        <f t="shared" si="1"/>
        <v>43234</v>
      </c>
      <c r="CA1" s="141">
        <f t="shared" si="1"/>
        <v>43241</v>
      </c>
      <c r="CB1" s="88">
        <f t="shared" si="1"/>
        <v>43248</v>
      </c>
      <c r="CC1" s="88">
        <f t="shared" si="1"/>
        <v>43255</v>
      </c>
      <c r="CD1" s="88">
        <f>CC1+7</f>
        <v>43262</v>
      </c>
      <c r="CE1" s="141">
        <f t="shared" si="1"/>
        <v>43269</v>
      </c>
      <c r="CF1" s="88">
        <f t="shared" si="1"/>
        <v>43276</v>
      </c>
      <c r="CG1" s="132">
        <f t="shared" si="1"/>
        <v>43283</v>
      </c>
      <c r="CH1" s="88">
        <f t="shared" si="1"/>
        <v>43290</v>
      </c>
      <c r="CI1" s="88">
        <f t="shared" si="1"/>
        <v>43297</v>
      </c>
      <c r="CJ1" s="141">
        <f t="shared" si="1"/>
        <v>43304</v>
      </c>
      <c r="CK1" s="132">
        <f t="shared" si="1"/>
        <v>43311</v>
      </c>
      <c r="CL1" s="88">
        <f t="shared" si="1"/>
        <v>43318</v>
      </c>
      <c r="CM1" s="88">
        <f t="shared" si="1"/>
        <v>43325</v>
      </c>
      <c r="CN1" s="141">
        <f t="shared" si="1"/>
        <v>43332</v>
      </c>
      <c r="CO1" s="132">
        <f t="shared" si="1"/>
        <v>43339</v>
      </c>
      <c r="CP1" s="88">
        <f t="shared" si="1"/>
        <v>43346</v>
      </c>
      <c r="CQ1" s="132">
        <f t="shared" si="1"/>
        <v>43353</v>
      </c>
      <c r="CR1" s="88">
        <f t="shared" si="1"/>
        <v>43360</v>
      </c>
      <c r="CS1" s="141">
        <f t="shared" si="1"/>
        <v>43367</v>
      </c>
      <c r="CT1" s="88">
        <f t="shared" si="1"/>
        <v>43374</v>
      </c>
      <c r="CU1" s="88">
        <f t="shared" si="1"/>
        <v>43381</v>
      </c>
      <c r="CV1" s="132">
        <f t="shared" si="1"/>
        <v>43388</v>
      </c>
      <c r="CW1" s="141">
        <f t="shared" si="1"/>
        <v>43395</v>
      </c>
      <c r="CX1" s="132">
        <f t="shared" si="1"/>
        <v>43402</v>
      </c>
      <c r="CY1" s="88">
        <f t="shared" si="1"/>
        <v>43409</v>
      </c>
      <c r="CZ1" s="132">
        <f t="shared" si="1"/>
        <v>43416</v>
      </c>
      <c r="DA1" s="141">
        <f t="shared" si="1"/>
        <v>43423</v>
      </c>
      <c r="DB1" s="88">
        <f t="shared" si="1"/>
        <v>43430</v>
      </c>
      <c r="DC1" s="88">
        <f t="shared" si="1"/>
        <v>43437</v>
      </c>
      <c r="DD1" s="88">
        <f t="shared" si="1"/>
        <v>43444</v>
      </c>
      <c r="DE1" s="88">
        <f t="shared" si="1"/>
        <v>43451</v>
      </c>
      <c r="DF1" s="141">
        <f t="shared" si="1"/>
        <v>43458</v>
      </c>
      <c r="DG1" s="88">
        <f t="shared" si="1"/>
        <v>43465</v>
      </c>
      <c r="DH1" s="88">
        <f t="shared" si="1"/>
        <v>43472</v>
      </c>
      <c r="DI1" s="88">
        <f t="shared" si="1"/>
        <v>43479</v>
      </c>
      <c r="DJ1" s="88">
        <f t="shared" si="1"/>
        <v>43486</v>
      </c>
      <c r="DK1" s="88">
        <f t="shared" si="1"/>
        <v>43493</v>
      </c>
      <c r="DL1" s="88">
        <f t="shared" si="1"/>
        <v>43500</v>
      </c>
      <c r="DM1" s="88">
        <f t="shared" si="1"/>
        <v>43507</v>
      </c>
      <c r="DN1" s="88">
        <f t="shared" si="1"/>
        <v>43514</v>
      </c>
      <c r="DO1" s="88">
        <f t="shared" si="1"/>
        <v>43521</v>
      </c>
      <c r="DP1" s="88">
        <f t="shared" si="1"/>
        <v>43528</v>
      </c>
      <c r="DQ1" s="88">
        <f t="shared" si="1"/>
        <v>43535</v>
      </c>
      <c r="DR1" s="88">
        <f t="shared" si="1"/>
        <v>43542</v>
      </c>
      <c r="DS1" s="88">
        <f t="shared" si="1"/>
        <v>43549</v>
      </c>
      <c r="DT1" s="88">
        <f t="shared" si="1"/>
        <v>43556</v>
      </c>
      <c r="DU1" s="88">
        <f t="shared" si="1"/>
        <v>43563</v>
      </c>
      <c r="DV1" s="88">
        <f t="shared" si="1"/>
        <v>43570</v>
      </c>
      <c r="DW1" s="88">
        <f t="shared" si="1"/>
        <v>43577</v>
      </c>
      <c r="DX1" s="88">
        <f t="shared" si="1"/>
        <v>43584</v>
      </c>
      <c r="DY1" s="88">
        <f t="shared" si="1"/>
        <v>43591</v>
      </c>
      <c r="DZ1" s="88">
        <f t="shared" si="1"/>
        <v>43598</v>
      </c>
      <c r="EA1" s="88">
        <f t="shared" si="1"/>
        <v>43605</v>
      </c>
      <c r="EB1" s="88">
        <f t="shared" si="1"/>
        <v>43612</v>
      </c>
      <c r="EC1" s="88">
        <f t="shared" si="1"/>
        <v>43619</v>
      </c>
      <c r="ED1" s="88">
        <f t="shared" si="1"/>
        <v>43626</v>
      </c>
      <c r="EE1" s="88">
        <f t="shared" ref="EE1:EZ1" si="2">ED1+7</f>
        <v>43633</v>
      </c>
      <c r="EF1" s="88">
        <f t="shared" si="2"/>
        <v>43640</v>
      </c>
      <c r="EG1" s="88">
        <f t="shared" si="2"/>
        <v>43647</v>
      </c>
      <c r="EH1" s="88">
        <f t="shared" si="2"/>
        <v>43654</v>
      </c>
      <c r="EI1" s="88">
        <f t="shared" si="2"/>
        <v>43661</v>
      </c>
      <c r="EJ1" s="88">
        <f t="shared" si="2"/>
        <v>43668</v>
      </c>
      <c r="EK1" s="88">
        <f t="shared" si="2"/>
        <v>43675</v>
      </c>
      <c r="EL1" s="88">
        <f t="shared" si="2"/>
        <v>43682</v>
      </c>
      <c r="EM1" s="88">
        <f t="shared" si="2"/>
        <v>43689</v>
      </c>
      <c r="EN1" s="88">
        <f t="shared" si="2"/>
        <v>43696</v>
      </c>
      <c r="EO1" s="88">
        <f t="shared" si="2"/>
        <v>43703</v>
      </c>
      <c r="EP1" s="88">
        <f t="shared" si="2"/>
        <v>43710</v>
      </c>
      <c r="EQ1" s="88">
        <f t="shared" si="2"/>
        <v>43717</v>
      </c>
      <c r="ER1" s="88">
        <f t="shared" si="2"/>
        <v>43724</v>
      </c>
      <c r="ES1" s="88">
        <f t="shared" si="2"/>
        <v>43731</v>
      </c>
      <c r="ET1" s="88">
        <f t="shared" si="2"/>
        <v>43738</v>
      </c>
      <c r="EU1" s="88">
        <f t="shared" si="2"/>
        <v>43745</v>
      </c>
      <c r="EV1" s="88">
        <f t="shared" si="2"/>
        <v>43752</v>
      </c>
      <c r="EW1" s="88">
        <f t="shared" si="2"/>
        <v>43759</v>
      </c>
      <c r="EX1" s="88">
        <f t="shared" si="2"/>
        <v>43766</v>
      </c>
      <c r="EY1" s="88">
        <f t="shared" si="2"/>
        <v>43773</v>
      </c>
      <c r="EZ1" s="88">
        <f t="shared" si="2"/>
        <v>43780</v>
      </c>
    </row>
    <row r="2" spans="1:156" ht="15.75" thickBot="1">
      <c r="A2"/>
      <c r="BG2" s="642" t="s">
        <v>57</v>
      </c>
      <c r="BH2" s="642"/>
      <c r="BI2" s="642"/>
      <c r="BJ2" s="642"/>
      <c r="BK2" s="642"/>
      <c r="BL2" s="642"/>
      <c r="BM2" s="642"/>
      <c r="BN2" s="642"/>
      <c r="BO2" s="642"/>
      <c r="BP2" s="642"/>
      <c r="BQ2" s="642"/>
      <c r="BR2" s="642"/>
      <c r="BS2" s="642"/>
      <c r="BT2" s="642" t="s">
        <v>58</v>
      </c>
      <c r="BU2" s="642"/>
      <c r="BV2" s="642"/>
      <c r="BW2" s="642"/>
      <c r="BX2" s="642"/>
      <c r="BY2" s="642"/>
      <c r="BZ2" s="642"/>
      <c r="CA2" s="642"/>
      <c r="CB2" s="642"/>
      <c r="CC2" s="642"/>
      <c r="CD2" s="642"/>
      <c r="CE2" s="642"/>
      <c r="CF2" s="642"/>
      <c r="CG2" s="642" t="s">
        <v>59</v>
      </c>
      <c r="CH2" s="642"/>
      <c r="CI2" s="642"/>
      <c r="CJ2" s="642"/>
      <c r="CK2" s="642"/>
      <c r="CL2" s="642"/>
      <c r="CM2" s="642"/>
      <c r="CN2" s="642"/>
      <c r="CO2" s="642"/>
      <c r="CP2" s="642"/>
      <c r="CQ2" s="642"/>
      <c r="CR2" s="642"/>
      <c r="CS2" s="642"/>
      <c r="CT2" s="642" t="s">
        <v>60</v>
      </c>
      <c r="CU2" s="642"/>
      <c r="CV2" s="642"/>
      <c r="CW2" s="642"/>
      <c r="CX2" s="642"/>
      <c r="CY2" s="642"/>
      <c r="CZ2" s="642"/>
      <c r="DA2" s="642"/>
      <c r="DB2" s="642"/>
      <c r="DC2" s="642"/>
      <c r="DD2" s="642"/>
      <c r="DE2" s="642"/>
      <c r="DF2" s="642"/>
      <c r="DG2" s="642"/>
    </row>
    <row r="3" spans="1:156" ht="15.75" thickBot="1">
      <c r="B3" s="259"/>
      <c r="C3" s="259"/>
      <c r="D3" s="259"/>
      <c r="E3" s="259"/>
      <c r="F3" s="260"/>
      <c r="G3" s="260"/>
      <c r="H3" s="260"/>
      <c r="I3" s="260"/>
      <c r="J3" s="260"/>
      <c r="K3" s="260"/>
      <c r="L3" s="260"/>
      <c r="M3" s="260"/>
      <c r="N3" s="260"/>
      <c r="O3" s="260"/>
      <c r="P3" s="260"/>
      <c r="Q3" s="260"/>
      <c r="R3" s="260"/>
      <c r="S3" s="260"/>
      <c r="T3" s="260"/>
      <c r="U3" s="260"/>
      <c r="V3" s="260"/>
      <c r="W3" s="260"/>
      <c r="X3" s="260"/>
      <c r="Y3" s="260"/>
      <c r="Z3" s="260"/>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59"/>
      <c r="BC3" s="643" t="s">
        <v>206</v>
      </c>
      <c r="BD3" s="644"/>
      <c r="BE3" s="644"/>
      <c r="BF3" s="645"/>
      <c r="BG3" s="646" t="s">
        <v>207</v>
      </c>
      <c r="BH3" s="647"/>
      <c r="BI3" s="647"/>
      <c r="BJ3" s="647"/>
      <c r="BK3" s="648"/>
      <c r="BL3" s="643" t="s">
        <v>208</v>
      </c>
      <c r="BM3" s="644"/>
      <c r="BN3" s="644"/>
      <c r="BO3" s="645"/>
      <c r="BP3" s="649" t="s">
        <v>209</v>
      </c>
      <c r="BQ3" s="649"/>
      <c r="BR3" s="649"/>
      <c r="BS3" s="649"/>
      <c r="BT3" s="650" t="s">
        <v>210</v>
      </c>
      <c r="BU3" s="651"/>
      <c r="BV3" s="651"/>
      <c r="BW3" s="651"/>
      <c r="BX3" s="652"/>
      <c r="BY3" s="649" t="s">
        <v>211</v>
      </c>
      <c r="BZ3" s="649"/>
      <c r="CA3" s="649"/>
      <c r="CB3" s="649"/>
      <c r="CC3" s="650" t="s">
        <v>212</v>
      </c>
      <c r="CD3" s="651"/>
      <c r="CE3" s="651"/>
      <c r="CF3" s="652"/>
      <c r="CG3" s="649" t="s">
        <v>213</v>
      </c>
      <c r="CH3" s="649"/>
      <c r="CI3" s="649"/>
      <c r="CJ3" s="649"/>
      <c r="CK3" s="649"/>
      <c r="CL3" s="650" t="s">
        <v>214</v>
      </c>
      <c r="CM3" s="651"/>
      <c r="CN3" s="651"/>
      <c r="CO3" s="652"/>
      <c r="CP3" s="649" t="s">
        <v>215</v>
      </c>
      <c r="CQ3" s="649"/>
      <c r="CR3" s="649"/>
      <c r="CS3" s="649"/>
      <c r="CT3" s="650" t="s">
        <v>216</v>
      </c>
      <c r="CU3" s="651"/>
      <c r="CV3" s="651"/>
      <c r="CW3" s="651"/>
      <c r="CX3" s="652"/>
      <c r="CY3" s="649" t="s">
        <v>217</v>
      </c>
      <c r="CZ3" s="649"/>
      <c r="DA3" s="649"/>
      <c r="DB3" s="649"/>
      <c r="DC3" s="650" t="s">
        <v>206</v>
      </c>
      <c r="DD3" s="651"/>
      <c r="DE3" s="651"/>
      <c r="DF3" s="651"/>
      <c r="DG3" s="652"/>
      <c r="DH3" s="649" t="s">
        <v>207</v>
      </c>
      <c r="DI3" s="649"/>
      <c r="DJ3" s="649"/>
      <c r="DK3" s="649"/>
      <c r="DL3" s="650" t="s">
        <v>208</v>
      </c>
      <c r="DM3" s="651"/>
      <c r="DN3" s="651"/>
      <c r="DO3" s="652"/>
      <c r="DP3" s="649" t="s">
        <v>209</v>
      </c>
      <c r="DQ3" s="649"/>
      <c r="DR3" s="649"/>
      <c r="DS3" s="649"/>
      <c r="DT3" s="650" t="s">
        <v>210</v>
      </c>
      <c r="DU3" s="651"/>
      <c r="DV3" s="651"/>
      <c r="DW3" s="651"/>
      <c r="DX3" s="652"/>
      <c r="DY3" s="649" t="s">
        <v>211</v>
      </c>
      <c r="DZ3" s="649"/>
      <c r="EA3" s="649"/>
      <c r="EB3" s="649"/>
      <c r="EC3" s="650" t="s">
        <v>212</v>
      </c>
      <c r="ED3" s="651"/>
      <c r="EE3" s="651"/>
      <c r="EF3" s="652"/>
      <c r="EG3" s="649" t="s">
        <v>213</v>
      </c>
      <c r="EH3" s="649"/>
      <c r="EI3" s="649"/>
      <c r="EJ3" s="649"/>
      <c r="EK3" s="653"/>
      <c r="EL3" s="256"/>
      <c r="EM3" s="256"/>
      <c r="EN3" s="256"/>
      <c r="EO3" s="256"/>
      <c r="EP3" s="256"/>
      <c r="EQ3" s="256"/>
      <c r="ER3" s="256"/>
      <c r="ES3" s="256"/>
      <c r="ET3" s="256"/>
      <c r="EU3" s="256"/>
      <c r="EV3" s="256"/>
      <c r="EW3" s="256"/>
      <c r="EX3" s="256"/>
      <c r="EY3" s="256"/>
      <c r="EZ3" s="256"/>
    </row>
    <row r="4" spans="1:156">
      <c r="A4"/>
      <c r="B4" s="245" t="s">
        <v>187</v>
      </c>
      <c r="C4" s="261"/>
      <c r="D4" s="261"/>
      <c r="E4" s="261"/>
      <c r="F4" s="261"/>
      <c r="G4" s="261"/>
      <c r="H4" s="261"/>
      <c r="I4" s="261"/>
      <c r="J4" s="261"/>
      <c r="K4" s="261"/>
      <c r="L4" s="261"/>
      <c r="M4" s="261"/>
      <c r="N4" s="261"/>
      <c r="O4" s="261"/>
      <c r="P4" s="261"/>
      <c r="Q4" s="261"/>
      <c r="R4" s="261"/>
      <c r="S4" s="261"/>
      <c r="T4" s="261"/>
      <c r="U4" s="261"/>
      <c r="V4" s="261"/>
      <c r="W4" s="261"/>
      <c r="X4" s="261"/>
      <c r="Y4" s="261"/>
      <c r="Z4" s="261"/>
      <c r="AA4" s="261"/>
      <c r="AB4" s="261"/>
      <c r="AC4" s="261"/>
      <c r="AD4" s="261"/>
      <c r="AE4" s="261"/>
      <c r="AF4" s="261"/>
      <c r="AG4" s="261"/>
      <c r="AH4" s="261"/>
      <c r="AI4" s="261"/>
      <c r="AJ4" s="261"/>
      <c r="AK4" s="261"/>
      <c r="AL4" s="261"/>
      <c r="AM4" s="261"/>
      <c r="AN4" s="261"/>
      <c r="AO4" s="261"/>
      <c r="AP4" s="261"/>
      <c r="AQ4" s="261"/>
      <c r="AR4" s="261"/>
      <c r="AS4" s="261"/>
      <c r="AT4" s="261"/>
      <c r="AU4" s="261"/>
      <c r="AV4" s="261"/>
      <c r="AW4" s="261"/>
      <c r="AX4" s="261"/>
      <c r="AY4" s="261"/>
      <c r="AZ4" s="261"/>
      <c r="BA4" s="261"/>
      <c r="BB4" s="255" t="s">
        <v>218</v>
      </c>
      <c r="BC4" s="262"/>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261"/>
      <c r="CF4" s="261"/>
      <c r="CG4" s="261"/>
      <c r="CH4" s="261"/>
      <c r="CI4" s="261"/>
      <c r="CJ4" s="261"/>
      <c r="CK4" s="261"/>
      <c r="CL4" s="261"/>
      <c r="CM4" s="261"/>
      <c r="CN4" s="261"/>
      <c r="CO4" s="261"/>
      <c r="CP4" s="261"/>
      <c r="CQ4" s="261"/>
      <c r="CR4" s="261"/>
      <c r="CS4" s="261"/>
      <c r="CT4" s="261"/>
      <c r="CU4" s="261"/>
      <c r="CV4" s="261"/>
      <c r="CW4" s="261"/>
      <c r="CX4" s="261"/>
      <c r="CY4" s="261"/>
      <c r="CZ4" s="261"/>
      <c r="DA4" s="261"/>
      <c r="DB4" s="261"/>
      <c r="DC4" s="261"/>
      <c r="DD4" s="261"/>
      <c r="DE4" s="261"/>
      <c r="DF4" s="261"/>
      <c r="DG4" s="263"/>
      <c r="DH4" s="261"/>
      <c r="DI4" s="261"/>
      <c r="DJ4" s="261"/>
      <c r="DK4" s="261"/>
      <c r="DL4" s="261"/>
      <c r="DM4" s="261"/>
      <c r="DN4" s="261"/>
      <c r="DO4" s="261"/>
      <c r="DP4" s="261"/>
      <c r="DQ4" s="261"/>
      <c r="DR4" s="261"/>
      <c r="DS4" s="261"/>
      <c r="DT4" s="261"/>
      <c r="DU4" s="261"/>
      <c r="DV4" s="261"/>
      <c r="DW4" s="261"/>
      <c r="DX4" s="261"/>
      <c r="DY4" s="261"/>
      <c r="DZ4" s="261"/>
      <c r="EA4" s="261"/>
      <c r="EB4" s="261"/>
      <c r="EC4" s="261"/>
      <c r="ED4" s="261"/>
      <c r="EE4" s="261"/>
      <c r="EF4" s="261"/>
      <c r="EG4" s="261"/>
      <c r="EH4" s="261"/>
      <c r="EI4" s="261"/>
      <c r="EJ4" s="261"/>
      <c r="EK4" s="264"/>
    </row>
    <row r="5" spans="1:156" s="220" customFormat="1" ht="9" customHeight="1">
      <c r="B5" s="246" t="s">
        <v>189</v>
      </c>
      <c r="C5" s="247"/>
      <c r="D5" s="247"/>
      <c r="E5" s="247"/>
      <c r="F5" s="247"/>
      <c r="G5" s="247"/>
      <c r="H5" s="247"/>
      <c r="I5" s="247"/>
      <c r="J5" s="247"/>
      <c r="K5" s="247"/>
      <c r="L5" s="247"/>
      <c r="M5" s="247"/>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8"/>
      <c r="BC5" s="221"/>
      <c r="BD5" s="222"/>
      <c r="BE5" s="222"/>
      <c r="BF5" s="223"/>
      <c r="BG5" s="221"/>
      <c r="BH5" s="222"/>
      <c r="BI5" s="222"/>
      <c r="BJ5" s="222"/>
      <c r="BK5" s="223"/>
      <c r="BL5" s="221"/>
      <c r="BM5" s="222"/>
      <c r="BN5" s="222"/>
      <c r="BO5" s="223"/>
      <c r="BP5" s="221"/>
      <c r="BQ5" s="222"/>
      <c r="BR5" s="225"/>
      <c r="BS5" s="226"/>
      <c r="BT5" s="224"/>
      <c r="BU5" s="225"/>
      <c r="BV5" s="225"/>
      <c r="BW5" s="225"/>
      <c r="BX5" s="226"/>
      <c r="BY5" s="224"/>
      <c r="BZ5" s="225"/>
      <c r="CA5" s="225"/>
      <c r="CB5" s="226"/>
      <c r="CC5" s="224"/>
      <c r="CD5" s="225"/>
      <c r="CE5" s="225"/>
      <c r="CF5" s="226"/>
      <c r="CG5" s="224"/>
      <c r="CH5" s="225"/>
      <c r="CI5" s="225"/>
      <c r="CJ5" s="225"/>
      <c r="CK5" s="226"/>
      <c r="CL5" s="224"/>
      <c r="CM5" s="225"/>
      <c r="CN5" s="225"/>
      <c r="CO5" s="226"/>
      <c r="CP5" s="224"/>
      <c r="CQ5" s="225"/>
      <c r="CR5" s="225"/>
      <c r="CS5" s="226"/>
      <c r="CT5" s="224"/>
      <c r="CU5" s="225"/>
      <c r="CV5" s="225"/>
      <c r="CW5" s="225"/>
      <c r="CX5" s="226"/>
      <c r="CY5" s="224"/>
      <c r="CZ5" s="225"/>
      <c r="DA5" s="225"/>
      <c r="DB5" s="226"/>
      <c r="DC5" s="224"/>
      <c r="DD5" s="225"/>
      <c r="DE5" s="225"/>
      <c r="DF5" s="225"/>
      <c r="DG5" s="257"/>
      <c r="DH5" s="225"/>
      <c r="DI5" s="225"/>
      <c r="DJ5" s="225"/>
      <c r="DK5" s="226"/>
      <c r="DL5" s="224"/>
      <c r="DM5" s="225"/>
      <c r="DN5" s="225"/>
      <c r="DO5" s="226"/>
      <c r="DP5" s="224"/>
      <c r="DQ5" s="225"/>
      <c r="DR5" s="225"/>
      <c r="DS5" s="226"/>
      <c r="DT5" s="224"/>
      <c r="DU5" s="225"/>
      <c r="DV5" s="225"/>
      <c r="DW5" s="225"/>
      <c r="DX5" s="226"/>
      <c r="DY5" s="224"/>
      <c r="DZ5" s="225"/>
      <c r="EA5" s="225"/>
      <c r="EB5" s="226"/>
      <c r="EC5" s="224"/>
      <c r="ED5" s="225"/>
      <c r="EE5" s="225"/>
      <c r="EF5" s="226"/>
      <c r="EG5" s="224"/>
      <c r="EH5" s="225"/>
      <c r="EI5" s="225"/>
      <c r="EJ5" s="225"/>
      <c r="EK5" s="226"/>
    </row>
    <row r="6" spans="1:156" s="220" customFormat="1" ht="9" customHeight="1">
      <c r="B6" s="246" t="s">
        <v>194</v>
      </c>
      <c r="C6" s="247"/>
      <c r="D6" s="247"/>
      <c r="E6" s="247"/>
      <c r="F6" s="247"/>
      <c r="G6" s="247"/>
      <c r="H6" s="247"/>
      <c r="I6" s="247"/>
      <c r="J6" s="247"/>
      <c r="K6" s="247"/>
      <c r="L6" s="247"/>
      <c r="M6" s="247"/>
      <c r="N6" s="247"/>
      <c r="O6" s="247"/>
      <c r="P6" s="247"/>
      <c r="Q6" s="247"/>
      <c r="R6" s="247"/>
      <c r="S6" s="247"/>
      <c r="T6" s="247"/>
      <c r="U6" s="247"/>
      <c r="V6" s="247"/>
      <c r="W6" s="247"/>
      <c r="X6" s="247"/>
      <c r="Y6" s="247"/>
      <c r="Z6" s="247"/>
      <c r="AA6" s="247"/>
      <c r="AB6" s="247"/>
      <c r="AC6" s="247"/>
      <c r="AD6" s="247"/>
      <c r="AE6" s="247"/>
      <c r="AF6" s="247"/>
      <c r="AG6" s="247"/>
      <c r="AH6" s="247"/>
      <c r="AI6" s="247"/>
      <c r="AJ6" s="247"/>
      <c r="AK6" s="247"/>
      <c r="AL6" s="247"/>
      <c r="AM6" s="247"/>
      <c r="AN6" s="247"/>
      <c r="AO6" s="247"/>
      <c r="AP6" s="247"/>
      <c r="AQ6" s="247"/>
      <c r="AR6" s="247"/>
      <c r="AS6" s="247"/>
      <c r="AT6" s="247"/>
      <c r="AU6" s="247"/>
      <c r="AV6" s="247"/>
      <c r="AW6" s="247"/>
      <c r="AX6" s="247"/>
      <c r="AY6" s="247"/>
      <c r="AZ6" s="247"/>
      <c r="BA6" s="247"/>
      <c r="BB6" s="248"/>
      <c r="BC6" s="224"/>
      <c r="BD6" s="225"/>
      <c r="BE6" s="225"/>
      <c r="BF6" s="226"/>
      <c r="BG6" s="224"/>
      <c r="BH6" s="225"/>
      <c r="BI6" s="225"/>
      <c r="BJ6" s="225"/>
      <c r="BK6" s="226"/>
      <c r="BL6" s="224"/>
      <c r="BM6" s="225"/>
      <c r="BN6" s="225"/>
      <c r="BO6" s="226"/>
      <c r="BP6" s="224"/>
      <c r="BQ6" s="225"/>
      <c r="BR6" s="225" t="s">
        <v>195</v>
      </c>
      <c r="BS6" s="226"/>
      <c r="BT6" s="224"/>
      <c r="BU6" s="225"/>
      <c r="BV6" s="225"/>
      <c r="BW6" s="225"/>
      <c r="BX6" s="226"/>
      <c r="BY6" s="224"/>
      <c r="BZ6" s="225"/>
      <c r="CA6" s="225"/>
      <c r="CB6" s="226"/>
      <c r="CC6" s="224"/>
      <c r="CD6" s="225"/>
      <c r="CE6" s="225"/>
      <c r="CF6" s="226"/>
      <c r="CG6" s="224"/>
      <c r="CH6" s="225"/>
      <c r="CI6" s="225"/>
      <c r="CJ6" s="225"/>
      <c r="CK6" s="226"/>
      <c r="CL6" s="224"/>
      <c r="CM6" s="225"/>
      <c r="CN6" s="225"/>
      <c r="CO6" s="226"/>
      <c r="CP6" s="224"/>
      <c r="CQ6" s="225"/>
      <c r="CR6" s="225"/>
      <c r="CS6" s="226"/>
      <c r="CT6" s="224"/>
      <c r="CU6" s="225"/>
      <c r="CV6" s="225"/>
      <c r="CW6" s="225"/>
      <c r="CX6" s="226"/>
      <c r="CY6" s="224"/>
      <c r="CZ6" s="225"/>
      <c r="DA6" s="225"/>
      <c r="DB6" s="226"/>
      <c r="DC6" s="224"/>
      <c r="DD6" s="225"/>
      <c r="DE6" s="225"/>
      <c r="DF6" s="225"/>
      <c r="DG6" s="257"/>
      <c r="DH6" s="225"/>
      <c r="DI6" s="225"/>
      <c r="DJ6" s="225"/>
      <c r="DK6" s="226"/>
      <c r="DL6" s="224"/>
      <c r="DM6" s="225"/>
      <c r="DN6" s="225"/>
      <c r="DO6" s="226"/>
      <c r="DP6" s="224"/>
      <c r="DQ6" s="225"/>
      <c r="DR6" s="225"/>
      <c r="DS6" s="226"/>
      <c r="DT6" s="224"/>
      <c r="DU6" s="225"/>
      <c r="DV6" s="225"/>
      <c r="DW6" s="225"/>
      <c r="DX6" s="226"/>
      <c r="DY6" s="224"/>
      <c r="DZ6" s="225"/>
      <c r="EA6" s="225"/>
      <c r="EB6" s="226"/>
      <c r="EC6" s="224"/>
      <c r="ED6" s="225"/>
      <c r="EE6" s="225"/>
      <c r="EF6" s="226"/>
      <c r="EG6" s="224"/>
      <c r="EH6" s="225"/>
      <c r="EI6" s="225"/>
      <c r="EJ6" s="225"/>
      <c r="EK6" s="226"/>
    </row>
    <row r="7" spans="1:156" s="220" customFormat="1" ht="9" customHeight="1">
      <c r="B7" s="246" t="s">
        <v>192</v>
      </c>
      <c r="C7" s="247"/>
      <c r="D7" s="247"/>
      <c r="E7" s="247"/>
      <c r="F7" s="247"/>
      <c r="G7" s="247"/>
      <c r="H7" s="247"/>
      <c r="I7" s="247"/>
      <c r="J7" s="247"/>
      <c r="K7" s="247"/>
      <c r="L7" s="247"/>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248"/>
      <c r="BC7" s="224"/>
      <c r="BD7" s="225"/>
      <c r="BE7" s="225"/>
      <c r="BF7" s="226"/>
      <c r="BG7" s="224"/>
      <c r="BH7" s="225"/>
      <c r="BI7" s="225"/>
      <c r="BJ7" s="225"/>
      <c r="BK7" s="226"/>
      <c r="BL7" s="224"/>
      <c r="BM7" s="225"/>
      <c r="BN7" s="225"/>
      <c r="BO7" s="226"/>
      <c r="BP7" s="224"/>
      <c r="BQ7" s="225"/>
      <c r="BR7" s="225"/>
      <c r="BS7" s="226"/>
      <c r="BT7" s="224"/>
      <c r="BU7" s="234"/>
      <c r="BV7" s="225" t="s">
        <v>219</v>
      </c>
      <c r="BW7" s="225"/>
      <c r="BX7" s="226"/>
      <c r="BY7" s="224"/>
      <c r="BZ7" s="225"/>
      <c r="CA7" s="225"/>
      <c r="CB7" s="226"/>
      <c r="CC7" s="224"/>
      <c r="CD7" s="225"/>
      <c r="CE7" s="225"/>
      <c r="CF7" s="226"/>
      <c r="CG7" s="224"/>
      <c r="CH7" s="225"/>
      <c r="CI7" s="225"/>
      <c r="CJ7" s="225"/>
      <c r="CK7" s="226"/>
      <c r="CL7" s="224"/>
      <c r="CM7" s="225"/>
      <c r="CN7" s="225"/>
      <c r="CO7" s="226"/>
      <c r="CP7" s="224"/>
      <c r="CQ7" s="225"/>
      <c r="CR7" s="225"/>
      <c r="CS7" s="226"/>
      <c r="CT7" s="224"/>
      <c r="CU7" s="225"/>
      <c r="CV7" s="225"/>
      <c r="CW7" s="225"/>
      <c r="CX7" s="226"/>
      <c r="CY7" s="224"/>
      <c r="CZ7" s="225"/>
      <c r="DA7" s="225"/>
      <c r="DB7" s="226"/>
      <c r="DC7" s="224"/>
      <c r="DD7" s="225"/>
      <c r="DE7" s="225"/>
      <c r="DF7" s="225"/>
      <c r="DG7" s="257"/>
      <c r="DH7" s="225"/>
      <c r="DI7" s="225"/>
      <c r="DJ7" s="225"/>
      <c r="DK7" s="226"/>
      <c r="DL7" s="224"/>
      <c r="DM7" s="225"/>
      <c r="DN7" s="225"/>
      <c r="DO7" s="226"/>
      <c r="DP7" s="224"/>
      <c r="DQ7" s="225"/>
      <c r="DR7" s="225"/>
      <c r="DS7" s="226"/>
      <c r="DT7" s="224"/>
      <c r="DU7" s="225"/>
      <c r="DV7" s="225"/>
      <c r="DW7" s="225"/>
      <c r="DX7" s="226"/>
      <c r="DY7" s="224"/>
      <c r="DZ7" s="225"/>
      <c r="EA7" s="225"/>
      <c r="EB7" s="226"/>
      <c r="EC7" s="224"/>
      <c r="ED7" s="225"/>
      <c r="EE7" s="225"/>
      <c r="EF7" s="226"/>
      <c r="EG7" s="224"/>
      <c r="EH7" s="225"/>
      <c r="EI7" s="225"/>
      <c r="EJ7" s="225"/>
      <c r="EK7" s="226"/>
    </row>
    <row r="8" spans="1:156" s="220" customFormat="1" ht="9" customHeight="1">
      <c r="B8" s="246" t="s">
        <v>190</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8"/>
      <c r="BC8" s="224"/>
      <c r="BD8" s="225"/>
      <c r="BE8" s="225"/>
      <c r="BF8" s="226"/>
      <c r="BG8" s="224"/>
      <c r="BH8" s="225"/>
      <c r="BI8" s="225"/>
      <c r="BJ8" s="225"/>
      <c r="BK8" s="226"/>
      <c r="BL8" s="224"/>
      <c r="BM8" s="225"/>
      <c r="BN8" s="225"/>
      <c r="BO8" s="226"/>
      <c r="BP8" s="224"/>
      <c r="BQ8" s="225"/>
      <c r="BR8" s="225"/>
      <c r="BS8" s="226"/>
      <c r="BT8" s="224"/>
      <c r="BU8" s="235"/>
      <c r="BV8" s="235"/>
      <c r="BW8" s="225"/>
      <c r="BX8" s="226"/>
      <c r="BY8" s="224"/>
      <c r="BZ8" s="225"/>
      <c r="CA8" s="225"/>
      <c r="CB8" s="226"/>
      <c r="CC8" s="224"/>
      <c r="CD8" s="225"/>
      <c r="CE8" s="225"/>
      <c r="CF8" s="226"/>
      <c r="CG8" s="224"/>
      <c r="CH8" s="225"/>
      <c r="CI8" s="225"/>
      <c r="CJ8" s="225"/>
      <c r="CK8" s="226"/>
      <c r="CL8" s="224"/>
      <c r="CM8" s="225"/>
      <c r="CN8" s="225"/>
      <c r="CO8" s="226"/>
      <c r="CP8" s="224"/>
      <c r="CQ8" s="225"/>
      <c r="CR8" s="225"/>
      <c r="CS8" s="226"/>
      <c r="CT8" s="224"/>
      <c r="CU8" s="225"/>
      <c r="CV8" s="225"/>
      <c r="CW8" s="225"/>
      <c r="CX8" s="226"/>
      <c r="CY8" s="224"/>
      <c r="CZ8" s="225"/>
      <c r="DA8" s="225"/>
      <c r="DB8" s="226"/>
      <c r="DC8" s="224"/>
      <c r="DD8" s="225"/>
      <c r="DE8" s="225"/>
      <c r="DF8" s="225"/>
      <c r="DG8" s="257"/>
      <c r="DH8" s="225"/>
      <c r="DI8" s="225"/>
      <c r="DJ8" s="225"/>
      <c r="DK8" s="226"/>
      <c r="DL8" s="224"/>
      <c r="DM8" s="225"/>
      <c r="DN8" s="225"/>
      <c r="DO8" s="226"/>
      <c r="DP8" s="224"/>
      <c r="DQ8" s="225"/>
      <c r="DR8" s="225"/>
      <c r="DS8" s="226"/>
      <c r="DT8" s="224"/>
      <c r="DU8" s="225"/>
      <c r="DV8" s="225"/>
      <c r="DW8" s="225"/>
      <c r="DX8" s="226"/>
      <c r="DY8" s="224"/>
      <c r="DZ8" s="225"/>
      <c r="EA8" s="225"/>
      <c r="EB8" s="226"/>
      <c r="EC8" s="224"/>
      <c r="ED8" s="225"/>
      <c r="EE8" s="225"/>
      <c r="EF8" s="226"/>
      <c r="EG8" s="224"/>
      <c r="EH8" s="225"/>
      <c r="EI8" s="225"/>
      <c r="EJ8" s="225"/>
      <c r="EK8" s="226"/>
    </row>
    <row r="9" spans="1:156" s="220" customFormat="1" ht="9" customHeight="1">
      <c r="B9" s="246" t="s">
        <v>191</v>
      </c>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8"/>
      <c r="BC9" s="224"/>
      <c r="BD9" s="225"/>
      <c r="BE9" s="225"/>
      <c r="BF9" s="226"/>
      <c r="BG9" s="224"/>
      <c r="BH9" s="225"/>
      <c r="BI9" s="225"/>
      <c r="BJ9" s="225"/>
      <c r="BK9" s="226"/>
      <c r="BL9" s="224"/>
      <c r="BM9" s="225"/>
      <c r="BN9" s="225"/>
      <c r="BO9" s="226"/>
      <c r="BP9" s="224"/>
      <c r="BQ9" s="225"/>
      <c r="BR9" s="225"/>
      <c r="BS9" s="226"/>
      <c r="BT9" s="224"/>
      <c r="BU9" s="236"/>
      <c r="BV9" s="236"/>
      <c r="BW9" s="236"/>
      <c r="BX9" s="237"/>
      <c r="BY9" s="238"/>
      <c r="BZ9" s="236"/>
      <c r="CA9" s="236"/>
      <c r="CB9" s="237"/>
      <c r="CC9" s="224"/>
      <c r="CD9" s="225"/>
      <c r="CE9" s="225"/>
      <c r="CF9" s="226"/>
      <c r="CG9" s="224"/>
      <c r="CH9" s="225"/>
      <c r="CI9" s="225"/>
      <c r="CJ9" s="225"/>
      <c r="CK9" s="226"/>
      <c r="CL9" s="224"/>
      <c r="CM9" s="225"/>
      <c r="CN9" s="225"/>
      <c r="CO9" s="226"/>
      <c r="CP9" s="224"/>
      <c r="CQ9" s="225"/>
      <c r="CR9" s="225"/>
      <c r="CS9" s="226"/>
      <c r="CT9" s="224"/>
      <c r="CU9" s="225"/>
      <c r="CV9" s="225"/>
      <c r="CW9" s="225"/>
      <c r="CX9" s="226"/>
      <c r="CY9" s="224"/>
      <c r="CZ9" s="225"/>
      <c r="DA9" s="225"/>
      <c r="DB9" s="226"/>
      <c r="DC9" s="224"/>
      <c r="DD9" s="225"/>
      <c r="DE9" s="225"/>
      <c r="DF9" s="225"/>
      <c r="DG9" s="257"/>
      <c r="DH9" s="225"/>
      <c r="DI9" s="225"/>
      <c r="DJ9" s="225"/>
      <c r="DK9" s="226"/>
      <c r="DL9" s="224"/>
      <c r="DM9" s="225"/>
      <c r="DN9" s="225"/>
      <c r="DO9" s="226"/>
      <c r="DP9" s="224"/>
      <c r="DQ9" s="225"/>
      <c r="DR9" s="225"/>
      <c r="DS9" s="226"/>
      <c r="DT9" s="224"/>
      <c r="DU9" s="225"/>
      <c r="DV9" s="225"/>
      <c r="DW9" s="225"/>
      <c r="DX9" s="226"/>
      <c r="DY9" s="224"/>
      <c r="DZ9" s="225"/>
      <c r="EA9" s="225"/>
      <c r="EB9" s="226"/>
      <c r="EC9" s="224"/>
      <c r="ED9" s="225"/>
      <c r="EE9" s="225"/>
      <c r="EF9" s="226"/>
      <c r="EG9" s="224"/>
      <c r="EH9" s="225"/>
      <c r="EI9" s="225"/>
      <c r="EJ9" s="225"/>
      <c r="EK9" s="226"/>
    </row>
    <row r="10" spans="1:156">
      <c r="A10"/>
      <c r="B10" s="249" t="s">
        <v>222</v>
      </c>
      <c r="C10" s="265"/>
      <c r="D10" s="265"/>
      <c r="E10" s="265"/>
      <c r="F10" s="265"/>
      <c r="G10" s="265"/>
      <c r="H10" s="265"/>
      <c r="I10" s="265"/>
      <c r="J10" s="265"/>
      <c r="K10" s="265"/>
      <c r="L10" s="265"/>
      <c r="M10" s="265"/>
      <c r="N10" s="265"/>
      <c r="O10" s="265"/>
      <c r="P10" s="265"/>
      <c r="Q10" s="265"/>
      <c r="R10" s="265"/>
      <c r="S10" s="265"/>
      <c r="T10" s="265"/>
      <c r="U10" s="265"/>
      <c r="V10" s="265"/>
      <c r="W10" s="265"/>
      <c r="X10" s="265"/>
      <c r="Y10" s="265"/>
      <c r="Z10" s="265"/>
      <c r="AA10" s="265"/>
      <c r="AB10" s="265"/>
      <c r="AC10" s="265"/>
      <c r="AD10" s="265"/>
      <c r="AE10" s="265"/>
      <c r="AF10" s="265"/>
      <c r="AG10" s="265"/>
      <c r="AH10" s="265"/>
      <c r="AI10" s="265"/>
      <c r="AJ10" s="265"/>
      <c r="AK10" s="265"/>
      <c r="AL10" s="265"/>
      <c r="AM10" s="265"/>
      <c r="AN10" s="265"/>
      <c r="AO10" s="265"/>
      <c r="AP10" s="265"/>
      <c r="AQ10" s="265"/>
      <c r="AR10" s="265"/>
      <c r="AS10" s="265"/>
      <c r="AT10" s="265"/>
      <c r="AU10" s="265"/>
      <c r="AV10" s="265"/>
      <c r="AW10" s="265"/>
      <c r="AX10" s="265"/>
      <c r="AY10" s="265"/>
      <c r="AZ10" s="265"/>
      <c r="BA10" s="265"/>
      <c r="BB10" s="250" t="s">
        <v>199</v>
      </c>
      <c r="BC10" s="266"/>
      <c r="BD10" s="265"/>
      <c r="BE10" s="265"/>
      <c r="BF10" s="265"/>
      <c r="BG10" s="265"/>
      <c r="BH10" s="265"/>
      <c r="BI10" s="265"/>
      <c r="BJ10" s="265"/>
      <c r="BK10" s="265"/>
      <c r="BL10" s="265"/>
      <c r="BM10" s="265"/>
      <c r="BN10" s="265"/>
      <c r="BO10" s="265"/>
      <c r="BP10" s="265"/>
      <c r="BQ10" s="265"/>
      <c r="BR10" s="265"/>
      <c r="BS10" s="265"/>
      <c r="BT10" s="265"/>
      <c r="BU10" s="265"/>
      <c r="BV10" s="265"/>
      <c r="BW10" s="265"/>
      <c r="BX10" s="265"/>
      <c r="BY10" s="265"/>
      <c r="BZ10" s="265"/>
      <c r="CA10" s="265"/>
      <c r="CB10" s="265"/>
      <c r="CC10" s="265"/>
      <c r="CD10" s="265"/>
      <c r="CE10" s="265"/>
      <c r="CF10" s="265"/>
      <c r="CG10" s="265"/>
      <c r="CH10" s="265"/>
      <c r="CI10" s="265"/>
      <c r="CJ10" s="265"/>
      <c r="CK10" s="265"/>
      <c r="CL10" s="265"/>
      <c r="CM10" s="265"/>
      <c r="CN10" s="265"/>
      <c r="CO10" s="265"/>
      <c r="CP10" s="265"/>
      <c r="CQ10" s="265"/>
      <c r="CR10" s="265"/>
      <c r="CS10" s="265"/>
      <c r="CT10" s="265"/>
      <c r="CU10" s="265"/>
      <c r="CV10" s="265"/>
      <c r="CW10" s="265"/>
      <c r="CX10" s="265"/>
      <c r="CY10" s="265"/>
      <c r="CZ10" s="265"/>
      <c r="DA10" s="265"/>
      <c r="DB10" s="265"/>
      <c r="DC10" s="265"/>
      <c r="DD10" s="265"/>
      <c r="DE10" s="265"/>
      <c r="DF10" s="265"/>
      <c r="DG10" s="267"/>
      <c r="DH10" s="265"/>
      <c r="DI10" s="265"/>
      <c r="DJ10" s="265"/>
      <c r="DK10" s="265"/>
      <c r="DL10" s="265"/>
      <c r="DM10" s="265"/>
      <c r="DN10" s="265"/>
      <c r="DO10" s="265"/>
      <c r="DP10" s="265"/>
      <c r="DQ10" s="265"/>
      <c r="DR10" s="265"/>
      <c r="DS10" s="265"/>
      <c r="DT10" s="265"/>
      <c r="DU10" s="265"/>
      <c r="DV10" s="265"/>
      <c r="DW10" s="265"/>
      <c r="DX10" s="265"/>
      <c r="DY10" s="265"/>
      <c r="DZ10" s="265"/>
      <c r="EA10" s="265"/>
      <c r="EB10" s="265"/>
      <c r="EC10" s="265"/>
      <c r="ED10" s="265"/>
      <c r="EE10" s="265"/>
      <c r="EF10" s="265"/>
      <c r="EG10" s="265"/>
      <c r="EH10" s="265"/>
      <c r="EI10" s="265"/>
      <c r="EJ10" s="265"/>
      <c r="EK10" s="268"/>
    </row>
    <row r="11" spans="1:156" s="220" customFormat="1" ht="9" customHeight="1">
      <c r="B11" s="246" t="s">
        <v>196</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8"/>
      <c r="BC11" s="224"/>
      <c r="BD11" s="225"/>
      <c r="BE11" s="225"/>
      <c r="BF11" s="226"/>
      <c r="BG11" s="224"/>
      <c r="BH11" s="225"/>
      <c r="BI11" s="225"/>
      <c r="BJ11" s="225"/>
      <c r="BK11" s="226"/>
      <c r="BL11" s="224"/>
      <c r="BM11" s="225"/>
      <c r="BN11" s="225"/>
      <c r="BO11" s="226"/>
      <c r="BP11" s="269"/>
      <c r="BQ11" s="270"/>
      <c r="BR11" s="270"/>
      <c r="BS11" s="271"/>
      <c r="BT11" s="231"/>
      <c r="BU11" s="232"/>
      <c r="BV11" s="232"/>
      <c r="BW11" s="232"/>
      <c r="BX11" s="230"/>
      <c r="BY11" s="231"/>
      <c r="BZ11" s="232"/>
      <c r="CA11" s="232"/>
      <c r="CB11" s="230"/>
      <c r="CC11" s="231"/>
      <c r="CD11" s="225"/>
      <c r="CE11" s="225"/>
      <c r="CF11" s="226"/>
      <c r="CG11" s="224"/>
      <c r="CH11" s="225"/>
      <c r="CI11" s="225"/>
      <c r="CJ11" s="225"/>
      <c r="CK11" s="226"/>
      <c r="CL11" s="224"/>
      <c r="CM11" s="225"/>
      <c r="CN11" s="225"/>
      <c r="CO11" s="226"/>
      <c r="CP11" s="224"/>
      <c r="CQ11" s="225"/>
      <c r="CR11" s="225"/>
      <c r="CS11" s="226"/>
      <c r="CT11" s="224"/>
      <c r="CU11" s="225"/>
      <c r="CV11" s="225"/>
      <c r="CW11" s="225"/>
      <c r="CX11" s="226"/>
      <c r="CY11" s="224"/>
      <c r="CZ11" s="225"/>
      <c r="DA11" s="225"/>
      <c r="DB11" s="226"/>
      <c r="DC11" s="224"/>
      <c r="DD11" s="225"/>
      <c r="DE11" s="225"/>
      <c r="DF11" s="225"/>
      <c r="DG11" s="257"/>
      <c r="DH11" s="225"/>
      <c r="DI11" s="225"/>
      <c r="DJ11" s="225"/>
      <c r="DK11" s="226"/>
      <c r="DL11" s="224"/>
      <c r="DM11" s="225"/>
      <c r="DN11" s="225"/>
      <c r="DO11" s="226"/>
      <c r="DP11" s="224"/>
      <c r="DQ11" s="225"/>
      <c r="DR11" s="225"/>
      <c r="DS11" s="226"/>
      <c r="DT11" s="224"/>
      <c r="DU11" s="225"/>
      <c r="DV11" s="225"/>
      <c r="DW11" s="225"/>
      <c r="DX11" s="226"/>
      <c r="DY11" s="224"/>
      <c r="DZ11" s="225"/>
      <c r="EA11" s="225"/>
      <c r="EB11" s="226"/>
      <c r="EC11" s="224"/>
      <c r="ED11" s="225"/>
      <c r="EE11" s="225"/>
      <c r="EF11" s="226"/>
      <c r="EG11" s="224"/>
      <c r="EH11" s="225"/>
      <c r="EI11" s="225"/>
      <c r="EJ11" s="225"/>
      <c r="EK11" s="226"/>
    </row>
    <row r="12" spans="1:156" s="220" customFormat="1" ht="9" customHeight="1">
      <c r="B12" s="246" t="s">
        <v>197</v>
      </c>
      <c r="C12" s="247"/>
      <c r="D12" s="247"/>
      <c r="E12" s="247"/>
      <c r="F12" s="247"/>
      <c r="G12" s="247"/>
      <c r="H12" s="247"/>
      <c r="I12" s="247"/>
      <c r="J12" s="247"/>
      <c r="K12" s="247"/>
      <c r="L12" s="247"/>
      <c r="M12" s="247"/>
      <c r="N12" s="247"/>
      <c r="O12" s="247"/>
      <c r="P12" s="247"/>
      <c r="Q12" s="247"/>
      <c r="R12" s="247"/>
      <c r="S12" s="247"/>
      <c r="T12" s="247"/>
      <c r="U12" s="247"/>
      <c r="V12" s="247"/>
      <c r="W12" s="247"/>
      <c r="X12" s="247"/>
      <c r="Y12" s="247"/>
      <c r="Z12" s="247"/>
      <c r="AA12" s="247"/>
      <c r="AB12" s="247"/>
      <c r="AC12" s="247"/>
      <c r="AD12" s="247"/>
      <c r="AE12" s="247"/>
      <c r="AF12" s="247"/>
      <c r="AG12" s="247"/>
      <c r="AH12" s="247"/>
      <c r="AI12" s="247"/>
      <c r="AJ12" s="247"/>
      <c r="AK12" s="247"/>
      <c r="AL12" s="247"/>
      <c r="AM12" s="247"/>
      <c r="AN12" s="247"/>
      <c r="AO12" s="247"/>
      <c r="AP12" s="247"/>
      <c r="AQ12" s="247"/>
      <c r="AR12" s="247"/>
      <c r="AS12" s="247"/>
      <c r="AT12" s="247"/>
      <c r="AU12" s="247"/>
      <c r="AV12" s="247"/>
      <c r="AW12" s="247"/>
      <c r="AX12" s="247"/>
      <c r="AY12" s="247"/>
      <c r="AZ12" s="247"/>
      <c r="BA12" s="247"/>
      <c r="BB12" s="248"/>
      <c r="BC12" s="224"/>
      <c r="BD12" s="225"/>
      <c r="BE12" s="225"/>
      <c r="BF12" s="226"/>
      <c r="BG12" s="224"/>
      <c r="BH12" s="225"/>
      <c r="BI12" s="225"/>
      <c r="BJ12" s="225"/>
      <c r="BK12" s="226"/>
      <c r="BL12" s="224"/>
      <c r="BM12" s="225"/>
      <c r="BN12" s="225"/>
      <c r="BO12" s="226"/>
      <c r="BP12" s="224"/>
      <c r="BQ12" s="225"/>
      <c r="BR12" s="225"/>
      <c r="BS12" s="271"/>
      <c r="BT12" s="269"/>
      <c r="BU12" s="232"/>
      <c r="BV12" s="232"/>
      <c r="BW12" s="232"/>
      <c r="BX12" s="230"/>
      <c r="BY12" s="231"/>
      <c r="BZ12" s="232"/>
      <c r="CA12" s="232"/>
      <c r="CB12" s="230"/>
      <c r="CC12" s="231"/>
      <c r="CD12" s="225"/>
      <c r="CE12" s="225"/>
      <c r="CF12" s="226"/>
      <c r="CG12" s="224"/>
      <c r="CH12" s="225"/>
      <c r="CI12" s="225"/>
      <c r="CJ12" s="225"/>
      <c r="CK12" s="226"/>
      <c r="CL12" s="224"/>
      <c r="CM12" s="225"/>
      <c r="CN12" s="225"/>
      <c r="CO12" s="226"/>
      <c r="CP12" s="224"/>
      <c r="CQ12" s="225"/>
      <c r="CR12" s="225"/>
      <c r="CS12" s="226"/>
      <c r="CT12" s="224"/>
      <c r="CU12" s="225"/>
      <c r="CV12" s="225"/>
      <c r="CW12" s="225"/>
      <c r="CX12" s="226"/>
      <c r="CY12" s="224"/>
      <c r="CZ12" s="225"/>
      <c r="DA12" s="225"/>
      <c r="DB12" s="226"/>
      <c r="DC12" s="224"/>
      <c r="DD12" s="225"/>
      <c r="DE12" s="225"/>
      <c r="DF12" s="225"/>
      <c r="DG12" s="257"/>
      <c r="DH12" s="225"/>
      <c r="DI12" s="225"/>
      <c r="DJ12" s="225"/>
      <c r="DK12" s="226"/>
      <c r="DL12" s="224"/>
      <c r="DM12" s="225"/>
      <c r="DN12" s="225"/>
      <c r="DO12" s="226"/>
      <c r="DP12" s="224"/>
      <c r="DQ12" s="225"/>
      <c r="DR12" s="225"/>
      <c r="DS12" s="226"/>
      <c r="DT12" s="224"/>
      <c r="DU12" s="225"/>
      <c r="DV12" s="225"/>
      <c r="DW12" s="225"/>
      <c r="DX12" s="226"/>
      <c r="DY12" s="224"/>
      <c r="DZ12" s="225"/>
      <c r="EA12" s="225"/>
      <c r="EB12" s="226"/>
      <c r="EC12" s="224"/>
      <c r="ED12" s="225"/>
      <c r="EE12" s="225"/>
      <c r="EF12" s="226"/>
      <c r="EG12" s="224"/>
      <c r="EH12" s="225"/>
      <c r="EI12" s="225"/>
      <c r="EJ12" s="225"/>
      <c r="EK12" s="226"/>
    </row>
    <row r="13" spans="1:156" s="220" customFormat="1" ht="9" customHeight="1">
      <c r="B13" s="246" t="s">
        <v>63</v>
      </c>
      <c r="C13" s="247"/>
      <c r="D13" s="247"/>
      <c r="E13" s="247"/>
      <c r="F13" s="247"/>
      <c r="G13" s="247"/>
      <c r="H13" s="247"/>
      <c r="I13" s="247"/>
      <c r="J13" s="247"/>
      <c r="K13" s="247"/>
      <c r="L13" s="247"/>
      <c r="M13" s="247"/>
      <c r="N13" s="247"/>
      <c r="O13" s="247"/>
      <c r="P13" s="247"/>
      <c r="Q13" s="247"/>
      <c r="R13" s="247"/>
      <c r="S13" s="247"/>
      <c r="T13" s="247"/>
      <c r="U13" s="247"/>
      <c r="V13" s="247"/>
      <c r="W13" s="247"/>
      <c r="X13" s="247"/>
      <c r="Y13" s="247"/>
      <c r="Z13" s="247"/>
      <c r="AA13" s="247"/>
      <c r="AB13" s="247"/>
      <c r="AC13" s="247"/>
      <c r="AD13" s="247"/>
      <c r="AE13" s="247"/>
      <c r="AF13" s="247"/>
      <c r="AG13" s="247"/>
      <c r="AH13" s="247"/>
      <c r="AI13" s="247"/>
      <c r="AJ13" s="247"/>
      <c r="AK13" s="247"/>
      <c r="AL13" s="247"/>
      <c r="AM13" s="247"/>
      <c r="AN13" s="247"/>
      <c r="AO13" s="247"/>
      <c r="AP13" s="247"/>
      <c r="AQ13" s="247"/>
      <c r="AR13" s="247"/>
      <c r="AS13" s="247"/>
      <c r="AT13" s="247"/>
      <c r="AU13" s="247"/>
      <c r="AV13" s="247"/>
      <c r="AW13" s="247"/>
      <c r="AX13" s="247"/>
      <c r="AY13" s="247"/>
      <c r="AZ13" s="247"/>
      <c r="BA13" s="247"/>
      <c r="BB13" s="248"/>
      <c r="BC13" s="224"/>
      <c r="BD13" s="225"/>
      <c r="BE13" s="225"/>
      <c r="BF13" s="226"/>
      <c r="BG13" s="224"/>
      <c r="BH13" s="225"/>
      <c r="BI13" s="225"/>
      <c r="BJ13" s="225"/>
      <c r="BK13" s="226"/>
      <c r="BL13" s="224"/>
      <c r="BM13" s="225"/>
      <c r="BN13" s="225"/>
      <c r="BO13" s="226"/>
      <c r="BP13" s="224"/>
      <c r="BQ13" s="225"/>
      <c r="BR13" s="225"/>
      <c r="BS13" s="226"/>
      <c r="BT13" s="224"/>
      <c r="BU13" s="225"/>
      <c r="BV13" s="225"/>
      <c r="BW13" s="225" t="s">
        <v>195</v>
      </c>
      <c r="BX13" s="226"/>
      <c r="BY13" s="224"/>
      <c r="BZ13" s="225"/>
      <c r="CA13" s="225"/>
      <c r="CB13" s="226"/>
      <c r="CC13" s="224"/>
      <c r="CD13" s="225"/>
      <c r="CE13" s="225"/>
      <c r="CF13" s="226"/>
      <c r="CG13" s="224"/>
      <c r="CH13" s="270"/>
      <c r="CI13" s="270"/>
      <c r="CJ13" s="270"/>
      <c r="CK13" s="271"/>
      <c r="CL13" s="269"/>
      <c r="CM13" s="270"/>
      <c r="CN13" s="270"/>
      <c r="CO13" s="271"/>
      <c r="CP13" s="269"/>
      <c r="CQ13" s="270"/>
      <c r="CR13" s="270"/>
      <c r="CS13" s="271"/>
      <c r="CT13" s="269"/>
      <c r="CU13" s="270"/>
      <c r="CV13" s="270"/>
      <c r="CW13" s="270"/>
      <c r="CX13" s="226"/>
      <c r="CY13" s="224"/>
      <c r="CZ13" s="225"/>
      <c r="DA13" s="225"/>
      <c r="DB13" s="226"/>
      <c r="DC13" s="224"/>
      <c r="DD13" s="225"/>
      <c r="DE13" s="225"/>
      <c r="DF13" s="225"/>
      <c r="DG13" s="257"/>
      <c r="DH13" s="225"/>
      <c r="DI13" s="225"/>
      <c r="DJ13" s="225"/>
      <c r="DK13" s="226"/>
      <c r="DL13" s="224"/>
      <c r="DM13" s="225"/>
      <c r="DN13" s="225"/>
      <c r="DO13" s="226"/>
      <c r="DP13" s="224"/>
      <c r="DQ13" s="225"/>
      <c r="DR13" s="225"/>
      <c r="DS13" s="226"/>
      <c r="DT13" s="224"/>
      <c r="DU13" s="225"/>
      <c r="DV13" s="225"/>
      <c r="DW13" s="225"/>
      <c r="DX13" s="226"/>
      <c r="DY13" s="224"/>
      <c r="DZ13" s="225"/>
      <c r="EA13" s="225"/>
      <c r="EB13" s="226"/>
      <c r="EC13" s="224"/>
      <c r="ED13" s="225"/>
      <c r="EE13" s="225"/>
      <c r="EF13" s="226"/>
      <c r="EG13" s="224"/>
      <c r="EH13" s="225"/>
      <c r="EI13" s="225"/>
      <c r="EJ13" s="225"/>
      <c r="EK13" s="226"/>
    </row>
    <row r="14" spans="1:156" s="220" customFormat="1" ht="9" customHeight="1">
      <c r="B14" s="246" t="s">
        <v>278</v>
      </c>
      <c r="C14" s="247"/>
      <c r="D14" s="247"/>
      <c r="E14" s="247"/>
      <c r="F14" s="247"/>
      <c r="G14" s="247"/>
      <c r="H14" s="247"/>
      <c r="I14" s="247"/>
      <c r="J14" s="247"/>
      <c r="K14" s="247"/>
      <c r="L14" s="247"/>
      <c r="M14" s="247"/>
      <c r="N14" s="247"/>
      <c r="O14" s="247"/>
      <c r="P14" s="247"/>
      <c r="Q14" s="247"/>
      <c r="R14" s="247"/>
      <c r="S14" s="247"/>
      <c r="T14" s="247"/>
      <c r="U14" s="247"/>
      <c r="V14" s="247"/>
      <c r="W14" s="247"/>
      <c r="X14" s="247"/>
      <c r="Y14" s="247"/>
      <c r="Z14" s="247"/>
      <c r="AA14" s="247"/>
      <c r="AB14" s="247"/>
      <c r="AC14" s="247"/>
      <c r="AD14" s="247"/>
      <c r="AE14" s="247"/>
      <c r="AF14" s="247"/>
      <c r="AG14" s="247"/>
      <c r="AH14" s="247"/>
      <c r="AI14" s="247"/>
      <c r="AJ14" s="247"/>
      <c r="AK14" s="247"/>
      <c r="AL14" s="247"/>
      <c r="AM14" s="247"/>
      <c r="AN14" s="247"/>
      <c r="AO14" s="247"/>
      <c r="AP14" s="247"/>
      <c r="AQ14" s="247"/>
      <c r="AR14" s="247"/>
      <c r="AS14" s="247"/>
      <c r="AT14" s="247"/>
      <c r="AU14" s="247"/>
      <c r="AV14" s="247"/>
      <c r="AW14" s="247"/>
      <c r="AX14" s="247"/>
      <c r="AY14" s="247"/>
      <c r="AZ14" s="247"/>
      <c r="BA14" s="247"/>
      <c r="BB14" s="248"/>
      <c r="BC14" s="224"/>
      <c r="BD14" s="225"/>
      <c r="BE14" s="225"/>
      <c r="BF14" s="226"/>
      <c r="BG14" s="224"/>
      <c r="BH14" s="225"/>
      <c r="BI14" s="225"/>
      <c r="BJ14" s="225"/>
      <c r="BK14" s="226"/>
      <c r="BL14" s="224"/>
      <c r="BM14" s="225"/>
      <c r="BN14" s="225"/>
      <c r="BO14" s="226"/>
      <c r="BP14" s="224"/>
      <c r="BQ14" s="225"/>
      <c r="BR14" s="225"/>
      <c r="BS14" s="226"/>
      <c r="BT14" s="224"/>
      <c r="BU14" s="225"/>
      <c r="BV14" s="225"/>
      <c r="BW14" s="225"/>
      <c r="BX14" s="226"/>
      <c r="BY14" s="224"/>
      <c r="BZ14" s="225"/>
      <c r="CA14" s="225"/>
      <c r="CB14" s="226"/>
      <c r="CC14" s="238"/>
      <c r="CD14" s="236"/>
      <c r="CE14" s="236"/>
      <c r="CF14" s="226"/>
      <c r="CG14" s="225"/>
      <c r="CH14" s="270"/>
      <c r="CI14" s="270"/>
      <c r="CJ14" s="270"/>
      <c r="CK14" s="271"/>
      <c r="CL14" s="269"/>
      <c r="CM14" s="270"/>
      <c r="CN14" s="270"/>
      <c r="CO14" s="271"/>
      <c r="CP14" s="269"/>
      <c r="CQ14" s="270"/>
      <c r="CR14" s="270"/>
      <c r="CS14" s="271"/>
      <c r="CT14" s="269"/>
      <c r="CU14" s="270"/>
      <c r="CV14" s="270"/>
      <c r="CW14" s="270"/>
      <c r="CX14" s="226"/>
      <c r="CY14" s="224"/>
      <c r="CZ14" s="225"/>
      <c r="DA14" s="225"/>
      <c r="DB14" s="226"/>
      <c r="DC14" s="224"/>
      <c r="DD14" s="225"/>
      <c r="DE14" s="225"/>
      <c r="DF14" s="225"/>
      <c r="DG14" s="257"/>
      <c r="DH14" s="225"/>
      <c r="DI14" s="225"/>
      <c r="DJ14" s="225"/>
      <c r="DK14" s="226"/>
      <c r="DL14" s="224"/>
      <c r="DM14" s="225"/>
      <c r="DN14" s="225"/>
      <c r="DO14" s="226"/>
      <c r="DP14" s="224"/>
      <c r="DQ14" s="225"/>
      <c r="DR14" s="225"/>
      <c r="DS14" s="226"/>
      <c r="DT14" s="224"/>
      <c r="DU14" s="225"/>
      <c r="DV14" s="225"/>
      <c r="DW14" s="225"/>
      <c r="DX14" s="226"/>
      <c r="DY14" s="224"/>
      <c r="DZ14" s="225"/>
      <c r="EA14" s="225"/>
      <c r="EB14" s="226"/>
      <c r="EC14" s="224"/>
      <c r="ED14" s="225"/>
      <c r="EE14" s="225"/>
      <c r="EF14" s="226"/>
      <c r="EG14" s="224"/>
      <c r="EH14" s="225"/>
      <c r="EI14" s="225"/>
      <c r="EJ14" s="225"/>
      <c r="EK14" s="226"/>
    </row>
    <row r="15" spans="1:156" s="220" customFormat="1" ht="9" customHeight="1">
      <c r="B15" s="246" t="s">
        <v>192</v>
      </c>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48"/>
      <c r="BC15" s="224"/>
      <c r="BD15" s="225"/>
      <c r="BE15" s="225"/>
      <c r="BF15" s="226"/>
      <c r="BG15" s="224"/>
      <c r="BH15" s="225"/>
      <c r="BI15" s="225"/>
      <c r="BJ15" s="225"/>
      <c r="BK15" s="226"/>
      <c r="BL15" s="224"/>
      <c r="BM15" s="225"/>
      <c r="BN15" s="225"/>
      <c r="BO15" s="226"/>
      <c r="BP15" s="224"/>
      <c r="BQ15" s="225"/>
      <c r="BR15" s="225"/>
      <c r="BS15" s="226"/>
      <c r="BT15" s="224"/>
      <c r="BU15" s="225"/>
      <c r="BV15" s="225"/>
      <c r="BW15" s="225"/>
      <c r="BX15" s="226"/>
      <c r="BY15" s="224"/>
      <c r="BZ15" s="225"/>
      <c r="CA15" s="225"/>
      <c r="CB15" s="226"/>
      <c r="CC15" s="224"/>
      <c r="CD15" s="225"/>
      <c r="CE15" s="225"/>
      <c r="CF15" s="240"/>
      <c r="CH15" s="283"/>
      <c r="CI15" s="283"/>
      <c r="CJ15" s="270"/>
      <c r="CK15" s="271"/>
      <c r="CL15" s="269"/>
      <c r="CM15" s="270"/>
      <c r="CN15" s="270"/>
      <c r="CO15" s="271"/>
      <c r="CP15" s="269"/>
      <c r="CQ15" s="270"/>
      <c r="CR15" s="270"/>
      <c r="CS15" s="271"/>
      <c r="CT15" s="269"/>
      <c r="CU15" s="270"/>
      <c r="CV15" s="270"/>
      <c r="CW15" s="270"/>
      <c r="CX15" s="226"/>
      <c r="CY15" s="224"/>
      <c r="CZ15" s="225"/>
      <c r="DA15" s="225"/>
      <c r="DB15" s="226"/>
      <c r="DC15" s="224"/>
      <c r="DD15" s="225"/>
      <c r="DE15" s="225"/>
      <c r="DF15" s="225"/>
      <c r="DG15" s="257"/>
      <c r="DH15" s="225"/>
      <c r="DI15" s="225"/>
      <c r="DJ15" s="225"/>
      <c r="DK15" s="226"/>
      <c r="DL15" s="224"/>
      <c r="DM15" s="225"/>
      <c r="DN15" s="225"/>
      <c r="DO15" s="226"/>
      <c r="DP15" s="224"/>
      <c r="DQ15" s="225"/>
      <c r="DR15" s="225"/>
      <c r="DS15" s="226"/>
      <c r="DT15" s="224"/>
      <c r="DU15" s="225"/>
      <c r="DV15" s="225"/>
      <c r="DW15" s="225"/>
      <c r="DX15" s="226"/>
      <c r="DY15" s="224"/>
      <c r="DZ15" s="225"/>
      <c r="EA15" s="225"/>
      <c r="EB15" s="226"/>
      <c r="EC15" s="224"/>
      <c r="ED15" s="225"/>
      <c r="EE15" s="225"/>
      <c r="EF15" s="226"/>
      <c r="EG15" s="224"/>
      <c r="EH15" s="225"/>
      <c r="EI15" s="225"/>
      <c r="EJ15" s="225"/>
      <c r="EK15" s="226"/>
    </row>
    <row r="16" spans="1:156" s="220" customFormat="1" ht="9" customHeight="1">
      <c r="B16" s="246" t="s">
        <v>190</v>
      </c>
      <c r="C16" s="247"/>
      <c r="D16" s="247"/>
      <c r="E16" s="247"/>
      <c r="F16" s="247"/>
      <c r="G16" s="247"/>
      <c r="H16" s="247"/>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48"/>
      <c r="BC16" s="224"/>
      <c r="BD16" s="225"/>
      <c r="BE16" s="225"/>
      <c r="BF16" s="226"/>
      <c r="BG16" s="224"/>
      <c r="BH16" s="225"/>
      <c r="BI16" s="225"/>
      <c r="BJ16" s="225"/>
      <c r="BK16" s="226"/>
      <c r="BL16" s="224"/>
      <c r="BM16" s="225"/>
      <c r="BN16" s="225"/>
      <c r="BO16" s="226"/>
      <c r="BP16" s="224"/>
      <c r="BQ16" s="225"/>
      <c r="BR16" s="225"/>
      <c r="BS16" s="226"/>
      <c r="BT16" s="224"/>
      <c r="BU16" s="225"/>
      <c r="BV16" s="225"/>
      <c r="BW16" s="225"/>
      <c r="BX16" s="226"/>
      <c r="BY16" s="224"/>
      <c r="BZ16" s="225"/>
      <c r="CA16" s="225"/>
      <c r="CB16" s="226"/>
      <c r="CC16" s="224"/>
      <c r="CD16" s="225"/>
      <c r="CE16" s="225"/>
      <c r="CF16" s="241"/>
      <c r="CG16" s="320"/>
      <c r="CH16" s="283"/>
      <c r="CI16" s="283"/>
      <c r="CJ16" s="270"/>
      <c r="CK16" s="271"/>
      <c r="CL16" s="269"/>
      <c r="CM16" s="270"/>
      <c r="CN16" s="270"/>
      <c r="CO16" s="271"/>
      <c r="CP16" s="269"/>
      <c r="CQ16" s="270"/>
      <c r="CR16" s="270"/>
      <c r="CS16" s="271"/>
      <c r="CT16" s="269"/>
      <c r="CU16" s="270"/>
      <c r="CV16" s="270"/>
      <c r="CW16" s="270"/>
      <c r="CX16" s="226"/>
      <c r="CY16" s="224"/>
      <c r="CZ16" s="225"/>
      <c r="DA16" s="225"/>
      <c r="DB16" s="226"/>
      <c r="DC16" s="224"/>
      <c r="DD16" s="225"/>
      <c r="DE16" s="225"/>
      <c r="DF16" s="225"/>
      <c r="DG16" s="257"/>
      <c r="DH16" s="225"/>
      <c r="DI16" s="225"/>
      <c r="DJ16" s="225"/>
      <c r="DK16" s="226"/>
      <c r="DL16" s="224"/>
      <c r="DM16" s="225"/>
      <c r="DN16" s="225"/>
      <c r="DO16" s="226"/>
      <c r="DP16" s="224"/>
      <c r="DQ16" s="225"/>
      <c r="DR16" s="225"/>
      <c r="DS16" s="226"/>
      <c r="DT16" s="224"/>
      <c r="DU16" s="225"/>
      <c r="DV16" s="225"/>
      <c r="DW16" s="225"/>
      <c r="DX16" s="226"/>
      <c r="DY16" s="224"/>
      <c r="DZ16" s="225"/>
      <c r="EA16" s="225"/>
      <c r="EB16" s="226"/>
      <c r="EC16" s="224"/>
      <c r="ED16" s="225"/>
      <c r="EE16" s="225"/>
      <c r="EF16" s="226"/>
      <c r="EG16" s="224"/>
      <c r="EH16" s="225"/>
      <c r="EI16" s="225"/>
      <c r="EJ16" s="225"/>
      <c r="EK16" s="226"/>
    </row>
    <row r="17" spans="1:151" s="220" customFormat="1" ht="9" customHeight="1">
      <c r="B17" s="246" t="s">
        <v>191</v>
      </c>
      <c r="C17" s="247"/>
      <c r="D17" s="247"/>
      <c r="E17" s="247"/>
      <c r="F17" s="247"/>
      <c r="G17" s="247"/>
      <c r="H17" s="247"/>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7"/>
      <c r="AP17" s="247"/>
      <c r="AQ17" s="247"/>
      <c r="AR17" s="247"/>
      <c r="AS17" s="247"/>
      <c r="AT17" s="247"/>
      <c r="AU17" s="247"/>
      <c r="AV17" s="247"/>
      <c r="AW17" s="247"/>
      <c r="AX17" s="247"/>
      <c r="AY17" s="247"/>
      <c r="AZ17" s="247"/>
      <c r="BA17" s="247"/>
      <c r="BB17" s="248"/>
      <c r="BC17" s="224"/>
      <c r="BD17" s="225"/>
      <c r="BE17" s="225"/>
      <c r="BF17" s="226"/>
      <c r="BG17" s="224"/>
      <c r="BH17" s="225"/>
      <c r="BI17" s="225"/>
      <c r="BJ17" s="225"/>
      <c r="BK17" s="226"/>
      <c r="BL17" s="224"/>
      <c r="BM17" s="225"/>
      <c r="BN17" s="225"/>
      <c r="BO17" s="226"/>
      <c r="BP17" s="224"/>
      <c r="BQ17" s="225"/>
      <c r="BR17" s="225"/>
      <c r="BS17" s="226"/>
      <c r="BT17" s="224"/>
      <c r="BU17" s="225"/>
      <c r="BV17" s="225"/>
      <c r="BW17" s="225"/>
      <c r="BX17" s="226"/>
      <c r="BY17" s="224"/>
      <c r="BZ17" s="225"/>
      <c r="CA17" s="225"/>
      <c r="CB17" s="226"/>
      <c r="CC17" s="224"/>
      <c r="CD17" s="225"/>
      <c r="CE17" s="225"/>
      <c r="CF17" s="237"/>
      <c r="CG17" s="287"/>
      <c r="CH17" s="287"/>
      <c r="CI17" s="287"/>
      <c r="CJ17" s="236"/>
      <c r="CK17" s="237"/>
      <c r="CL17" s="238"/>
      <c r="CM17" s="236"/>
      <c r="CN17" s="270"/>
      <c r="CO17" s="271"/>
      <c r="CP17" s="269"/>
      <c r="CQ17" s="270"/>
      <c r="CR17" s="270"/>
      <c r="CS17" s="271"/>
      <c r="CT17" s="269"/>
      <c r="CU17" s="270"/>
      <c r="CV17" s="270"/>
      <c r="CW17" s="270"/>
      <c r="CX17" s="226"/>
      <c r="CY17" s="224"/>
      <c r="CZ17" s="225"/>
      <c r="DA17" s="225"/>
      <c r="DB17" s="226"/>
      <c r="DC17" s="224"/>
      <c r="DD17" s="225"/>
      <c r="DE17" s="225"/>
      <c r="DF17" s="225"/>
      <c r="DG17" s="257"/>
      <c r="DH17" s="225"/>
      <c r="DI17" s="225"/>
      <c r="DJ17" s="225"/>
      <c r="DK17" s="226"/>
      <c r="DL17" s="224"/>
      <c r="DM17" s="225"/>
      <c r="DN17" s="225"/>
      <c r="DO17" s="226"/>
      <c r="DP17" s="224"/>
      <c r="DQ17" s="225"/>
      <c r="DR17" s="225"/>
      <c r="DS17" s="226"/>
      <c r="DT17" s="224"/>
      <c r="DU17" s="225"/>
      <c r="DV17" s="225"/>
      <c r="DW17" s="225"/>
      <c r="DX17" s="226"/>
      <c r="DY17" s="224"/>
      <c r="DZ17" s="225"/>
      <c r="EA17" s="225"/>
      <c r="EB17" s="226"/>
      <c r="EC17" s="224"/>
      <c r="ED17" s="225"/>
      <c r="EE17" s="225"/>
      <c r="EF17" s="226"/>
      <c r="EG17" s="224"/>
      <c r="EH17" s="225"/>
      <c r="EI17" s="225"/>
      <c r="EJ17" s="225"/>
      <c r="EK17" s="226"/>
      <c r="EU17" s="244"/>
    </row>
    <row r="18" spans="1:151">
      <c r="A18"/>
      <c r="B18" s="249" t="s">
        <v>201</v>
      </c>
      <c r="C18" s="265"/>
      <c r="D18" s="265"/>
      <c r="E18" s="265"/>
      <c r="F18" s="265"/>
      <c r="G18" s="265"/>
      <c r="H18" s="265"/>
      <c r="I18" s="265"/>
      <c r="J18" s="265"/>
      <c r="K18" s="265"/>
      <c r="L18" s="265"/>
      <c r="M18" s="265"/>
      <c r="N18" s="265"/>
      <c r="O18" s="265"/>
      <c r="P18" s="265"/>
      <c r="Q18" s="265"/>
      <c r="R18" s="265"/>
      <c r="S18" s="265"/>
      <c r="T18" s="265"/>
      <c r="U18" s="265"/>
      <c r="V18" s="265"/>
      <c r="W18" s="265"/>
      <c r="X18" s="265"/>
      <c r="Y18" s="265"/>
      <c r="Z18" s="265"/>
      <c r="AA18" s="265"/>
      <c r="AB18" s="265"/>
      <c r="AC18" s="265"/>
      <c r="AD18" s="265"/>
      <c r="AE18" s="265"/>
      <c r="AF18" s="265"/>
      <c r="AG18" s="265"/>
      <c r="AH18" s="265"/>
      <c r="AI18" s="265"/>
      <c r="AJ18" s="265"/>
      <c r="AK18" s="265"/>
      <c r="AL18" s="265"/>
      <c r="AM18" s="265"/>
      <c r="AN18" s="265"/>
      <c r="AO18" s="265"/>
      <c r="AP18" s="265"/>
      <c r="AQ18" s="265"/>
      <c r="AR18" s="265"/>
      <c r="AS18" s="265"/>
      <c r="AT18" s="265"/>
      <c r="AU18" s="265"/>
      <c r="AV18" s="265"/>
      <c r="AW18" s="265"/>
      <c r="AX18" s="265"/>
      <c r="AY18" s="265"/>
      <c r="AZ18" s="265"/>
      <c r="BA18" s="265"/>
      <c r="BB18" s="250" t="s">
        <v>202</v>
      </c>
      <c r="BC18" s="266"/>
      <c r="BD18" s="265"/>
      <c r="BE18" s="265"/>
      <c r="BF18" s="265"/>
      <c r="BG18" s="265"/>
      <c r="BH18" s="265"/>
      <c r="BI18" s="265"/>
      <c r="BJ18" s="265"/>
      <c r="BK18" s="265"/>
      <c r="BL18" s="265"/>
      <c r="BM18" s="265"/>
      <c r="BN18" s="265"/>
      <c r="BO18" s="265"/>
      <c r="BP18" s="265"/>
      <c r="BQ18" s="265"/>
      <c r="BR18" s="265"/>
      <c r="BS18" s="265"/>
      <c r="BT18" s="265"/>
      <c r="BU18" s="265"/>
      <c r="BV18" s="265"/>
      <c r="BW18" s="265"/>
      <c r="BX18" s="265"/>
      <c r="BY18" s="265"/>
      <c r="BZ18" s="265"/>
      <c r="CA18" s="265"/>
      <c r="CB18" s="265"/>
      <c r="CC18" s="265"/>
      <c r="CD18" s="265"/>
      <c r="CE18" s="265"/>
      <c r="CF18" s="265"/>
      <c r="CG18" s="265"/>
      <c r="CH18" s="265"/>
      <c r="CI18" s="265"/>
      <c r="CJ18" s="265"/>
      <c r="CK18" s="265"/>
      <c r="CL18" s="265"/>
      <c r="CM18" s="265"/>
      <c r="CN18" s="265"/>
      <c r="CO18" s="265"/>
      <c r="CP18" s="265"/>
      <c r="CQ18" s="265"/>
      <c r="CR18" s="265"/>
      <c r="CS18" s="265"/>
      <c r="CT18" s="265"/>
      <c r="CU18" s="265"/>
      <c r="CV18" s="265"/>
      <c r="CW18" s="265"/>
      <c r="CX18" s="265"/>
      <c r="CY18" s="265"/>
      <c r="CZ18" s="265"/>
      <c r="DA18" s="265"/>
      <c r="DB18" s="265"/>
      <c r="DC18" s="265"/>
      <c r="DD18" s="265"/>
      <c r="DE18" s="265"/>
      <c r="DF18" s="265"/>
      <c r="DG18" s="267"/>
      <c r="DH18" s="265"/>
      <c r="DI18" s="265"/>
      <c r="DJ18" s="265"/>
      <c r="DK18" s="265"/>
      <c r="DL18" s="265"/>
      <c r="DM18" s="265"/>
      <c r="DN18" s="265"/>
      <c r="DO18" s="265"/>
      <c r="DP18" s="265"/>
      <c r="DQ18" s="265"/>
      <c r="DR18" s="265"/>
      <c r="DS18" s="265"/>
      <c r="DT18" s="265"/>
      <c r="DU18" s="265"/>
      <c r="DV18" s="265"/>
      <c r="DW18" s="265"/>
      <c r="DX18" s="265"/>
      <c r="DY18" s="265"/>
      <c r="DZ18" s="265"/>
      <c r="EA18" s="265"/>
      <c r="EB18" s="265"/>
      <c r="EC18" s="265"/>
      <c r="ED18" s="265"/>
      <c r="EE18" s="265"/>
      <c r="EF18" s="265"/>
      <c r="EG18" s="265"/>
      <c r="EH18" s="265"/>
      <c r="EI18" s="265"/>
      <c r="EJ18" s="265"/>
      <c r="EK18" s="268"/>
    </row>
    <row r="19" spans="1:151" s="220" customFormat="1" ht="9" customHeight="1">
      <c r="B19" s="246" t="s">
        <v>220</v>
      </c>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8"/>
      <c r="BC19" s="224"/>
      <c r="BD19" s="225"/>
      <c r="BE19" s="225"/>
      <c r="BF19" s="226"/>
      <c r="BG19" s="224"/>
      <c r="BH19" s="225"/>
      <c r="BI19" s="225"/>
      <c r="BJ19" s="225"/>
      <c r="BK19" s="226"/>
      <c r="BL19" s="224"/>
      <c r="BM19" s="225"/>
      <c r="BN19" s="225"/>
      <c r="BO19" s="226"/>
      <c r="BP19" s="224"/>
      <c r="BQ19" s="225"/>
      <c r="BR19" s="270"/>
      <c r="BS19" s="271"/>
      <c r="BT19" s="269"/>
      <c r="BU19" s="270"/>
      <c r="BV19" s="270"/>
      <c r="BW19" s="270"/>
      <c r="BX19" s="271"/>
      <c r="BY19" s="269"/>
      <c r="BZ19" s="270"/>
      <c r="CA19" s="270"/>
      <c r="CB19" s="271"/>
      <c r="CC19" s="269"/>
      <c r="CD19" s="225"/>
      <c r="CE19" s="225"/>
      <c r="CF19" s="226"/>
      <c r="CG19" s="225"/>
      <c r="CH19" s="225"/>
      <c r="CI19" s="225"/>
      <c r="CJ19" s="225"/>
      <c r="CK19" s="226"/>
      <c r="CL19" s="225"/>
      <c r="CM19" s="225"/>
      <c r="CN19" s="225"/>
      <c r="CO19" s="226"/>
      <c r="CP19" s="224"/>
      <c r="CQ19" s="225"/>
      <c r="CR19" s="225"/>
      <c r="CS19" s="226"/>
      <c r="CT19" s="224"/>
      <c r="CU19" s="225"/>
      <c r="CV19" s="225"/>
      <c r="CW19" s="225"/>
      <c r="CX19" s="226"/>
      <c r="CY19" s="224"/>
      <c r="CZ19" s="225"/>
      <c r="DA19" s="225"/>
      <c r="DB19" s="226"/>
      <c r="DC19" s="224"/>
      <c r="DD19" s="225"/>
      <c r="DE19" s="225"/>
      <c r="DF19" s="225"/>
      <c r="DG19" s="257"/>
      <c r="DH19" s="225"/>
      <c r="DI19" s="225"/>
      <c r="DJ19" s="225"/>
      <c r="DK19" s="226"/>
      <c r="DL19" s="224"/>
      <c r="DM19" s="225"/>
      <c r="DN19" s="225"/>
      <c r="DO19" s="226"/>
      <c r="DP19" s="224"/>
      <c r="DQ19" s="225"/>
      <c r="DR19" s="225"/>
      <c r="DS19" s="226"/>
      <c r="DT19" s="224"/>
      <c r="DU19" s="225"/>
      <c r="DV19" s="225"/>
      <c r="DW19" s="225"/>
      <c r="DX19" s="226"/>
      <c r="DY19" s="224"/>
      <c r="DZ19" s="225"/>
      <c r="EA19" s="225"/>
      <c r="EB19" s="226"/>
      <c r="EC19" s="224"/>
      <c r="ED19" s="225"/>
      <c r="EE19" s="225"/>
      <c r="EF19" s="226"/>
      <c r="EG19" s="224"/>
      <c r="EH19" s="225"/>
      <c r="EI19" s="225"/>
      <c r="EJ19" s="225"/>
      <c r="EK19" s="226"/>
    </row>
    <row r="20" spans="1:151" s="220" customFormat="1" ht="9" customHeight="1">
      <c r="B20" s="246" t="s">
        <v>53</v>
      </c>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8"/>
      <c r="BC20" s="224"/>
      <c r="BD20" s="225"/>
      <c r="BE20" s="225"/>
      <c r="BF20" s="226"/>
      <c r="BG20" s="224"/>
      <c r="BH20" s="225"/>
      <c r="BI20" s="225"/>
      <c r="BJ20" s="225"/>
      <c r="BK20" s="226"/>
      <c r="BL20" s="224"/>
      <c r="BM20" s="225"/>
      <c r="BN20" s="225"/>
      <c r="BO20" s="226"/>
      <c r="BP20" s="224"/>
      <c r="BQ20" s="225"/>
      <c r="BR20" s="270"/>
      <c r="BS20" s="271"/>
      <c r="BT20" s="269"/>
      <c r="BU20" s="270"/>
      <c r="BV20" s="270"/>
      <c r="BW20" s="270"/>
      <c r="BX20" s="271"/>
      <c r="BY20" s="269"/>
      <c r="BZ20" s="270"/>
      <c r="CA20" s="270"/>
      <c r="CB20" s="271"/>
      <c r="CC20" s="270"/>
      <c r="CD20" s="225"/>
      <c r="CE20" s="225"/>
      <c r="CF20" s="226"/>
      <c r="CG20" s="225"/>
      <c r="CH20" s="225"/>
      <c r="CI20" s="225"/>
      <c r="CJ20" s="225"/>
      <c r="CK20" s="226"/>
      <c r="CL20" s="225"/>
      <c r="CM20" s="225"/>
      <c r="CN20" s="225"/>
      <c r="CO20" s="226"/>
      <c r="CP20" s="224"/>
      <c r="CQ20" s="225"/>
      <c r="CR20" s="225"/>
      <c r="CS20" s="226"/>
      <c r="CT20" s="224"/>
      <c r="CU20" s="225"/>
      <c r="CV20" s="225"/>
      <c r="CW20" s="225"/>
      <c r="CX20" s="226"/>
      <c r="CY20" s="224"/>
      <c r="CZ20" s="225"/>
      <c r="DA20" s="225"/>
      <c r="DB20" s="226"/>
      <c r="DC20" s="224"/>
      <c r="DD20" s="225"/>
      <c r="DE20" s="225"/>
      <c r="DF20" s="225"/>
      <c r="DG20" s="257"/>
      <c r="DH20" s="225"/>
      <c r="DI20" s="225"/>
      <c r="DJ20" s="225"/>
      <c r="DK20" s="226"/>
      <c r="DL20" s="224"/>
      <c r="DM20" s="225"/>
      <c r="DN20" s="225"/>
      <c r="DO20" s="226"/>
      <c r="DP20" s="224"/>
      <c r="DQ20" s="225"/>
      <c r="DR20" s="225"/>
      <c r="DS20" s="226"/>
      <c r="DT20" s="224"/>
      <c r="DU20" s="225"/>
      <c r="DV20" s="225"/>
      <c r="DW20" s="225"/>
      <c r="DX20" s="226"/>
      <c r="DY20" s="224"/>
      <c r="DZ20" s="225"/>
      <c r="EA20" s="225"/>
      <c r="EB20" s="226"/>
      <c r="EC20" s="224"/>
      <c r="ED20" s="225"/>
      <c r="EE20" s="225"/>
      <c r="EF20" s="226"/>
      <c r="EG20" s="224"/>
      <c r="EH20" s="225"/>
      <c r="EI20" s="225"/>
      <c r="EJ20" s="225"/>
      <c r="EK20" s="226"/>
    </row>
    <row r="21" spans="1:151" s="220" customFormat="1" ht="9" customHeight="1">
      <c r="B21" s="246" t="s">
        <v>196</v>
      </c>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8"/>
      <c r="BC21" s="224"/>
      <c r="BD21" s="225"/>
      <c r="BE21" s="225"/>
      <c r="BF21" s="226"/>
      <c r="BG21" s="224"/>
      <c r="BH21" s="225"/>
      <c r="BI21" s="225"/>
      <c r="BJ21" s="225"/>
      <c r="BK21" s="226"/>
      <c r="BL21" s="224"/>
      <c r="BM21" s="225"/>
      <c r="BN21" s="225"/>
      <c r="BO21" s="226"/>
      <c r="BP21" s="224"/>
      <c r="BQ21" s="225"/>
      <c r="BR21" s="225"/>
      <c r="BS21" s="226"/>
      <c r="BT21" s="224"/>
      <c r="BU21" s="225"/>
      <c r="BV21" s="225"/>
      <c r="BW21" s="225"/>
      <c r="BX21" s="226"/>
      <c r="BY21" s="224"/>
      <c r="BZ21" s="225"/>
      <c r="CA21" s="225"/>
      <c r="CB21" s="226"/>
      <c r="CC21" s="269"/>
      <c r="CD21" s="270"/>
      <c r="CE21" s="232"/>
      <c r="CF21" s="230"/>
      <c r="CG21" s="231"/>
      <c r="CH21" s="232"/>
      <c r="CI21" s="232"/>
      <c r="CJ21" s="232"/>
      <c r="CK21" s="230"/>
      <c r="CL21" s="231"/>
      <c r="CM21" s="225"/>
      <c r="CN21" s="225"/>
      <c r="CO21" s="226"/>
      <c r="CP21" s="224"/>
      <c r="CQ21" s="225"/>
      <c r="CR21" s="225"/>
      <c r="CS21" s="226"/>
      <c r="CT21" s="224"/>
      <c r="CU21" s="225"/>
      <c r="CV21" s="225"/>
      <c r="CW21" s="225"/>
      <c r="CX21" s="226"/>
      <c r="CY21" s="224"/>
      <c r="CZ21" s="225"/>
      <c r="DA21" s="225"/>
      <c r="DB21" s="226"/>
      <c r="DC21" s="224"/>
      <c r="DD21" s="225"/>
      <c r="DE21" s="225"/>
      <c r="DF21" s="225"/>
      <c r="DG21" s="257"/>
      <c r="DH21" s="225"/>
      <c r="DI21" s="225"/>
      <c r="DJ21" s="225"/>
      <c r="DK21" s="226"/>
      <c r="DL21" s="224"/>
      <c r="DM21" s="225"/>
      <c r="DN21" s="225"/>
      <c r="DO21" s="226"/>
      <c r="DP21" s="224"/>
      <c r="DQ21" s="225"/>
      <c r="DR21" s="225"/>
      <c r="DS21" s="226"/>
      <c r="DT21" s="224"/>
      <c r="DU21" s="225"/>
      <c r="DV21" s="225"/>
      <c r="DW21" s="225"/>
      <c r="DX21" s="226"/>
      <c r="DY21" s="224"/>
      <c r="DZ21" s="225"/>
      <c r="EA21" s="225"/>
      <c r="EB21" s="226"/>
      <c r="EC21" s="224"/>
      <c r="ED21" s="225"/>
      <c r="EE21" s="225"/>
      <c r="EF21" s="226"/>
      <c r="EG21" s="224"/>
      <c r="EH21" s="225"/>
      <c r="EI21" s="225"/>
      <c r="EJ21" s="225"/>
      <c r="EK21" s="226"/>
    </row>
    <row r="22" spans="1:151" s="220" customFormat="1" ht="9" customHeight="1">
      <c r="B22" s="246" t="s">
        <v>197</v>
      </c>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8"/>
      <c r="BC22" s="224"/>
      <c r="BD22" s="225"/>
      <c r="BE22" s="225"/>
      <c r="BF22" s="226"/>
      <c r="BG22" s="224"/>
      <c r="BH22" s="225"/>
      <c r="BI22" s="225"/>
      <c r="BJ22" s="225"/>
      <c r="BK22" s="226"/>
      <c r="BL22" s="224"/>
      <c r="BM22" s="225"/>
      <c r="BN22" s="225"/>
      <c r="BO22" s="226"/>
      <c r="BP22" s="224"/>
      <c r="BQ22" s="225"/>
      <c r="BR22" s="225"/>
      <c r="BS22" s="226"/>
      <c r="BT22" s="224"/>
      <c r="BU22" s="225"/>
      <c r="BV22" s="225"/>
      <c r="BW22" s="225"/>
      <c r="BX22" s="226"/>
      <c r="BY22" s="224"/>
      <c r="BZ22" s="225"/>
      <c r="CA22" s="225"/>
      <c r="CB22" s="271"/>
      <c r="CC22" s="269"/>
      <c r="CD22" s="270"/>
      <c r="CE22" s="283"/>
      <c r="CF22" s="230"/>
      <c r="CG22" s="272"/>
      <c r="CH22" s="272"/>
      <c r="CI22" s="232"/>
      <c r="CJ22" s="232"/>
      <c r="CK22" s="230"/>
      <c r="CL22" s="231"/>
      <c r="CM22" s="232"/>
      <c r="CN22" s="225"/>
      <c r="CO22" s="226"/>
      <c r="CP22" s="224"/>
      <c r="CQ22" s="225"/>
      <c r="CR22" s="225"/>
      <c r="CS22" s="226"/>
      <c r="CT22" s="224"/>
      <c r="CU22" s="225"/>
      <c r="CV22" s="225"/>
      <c r="CW22" s="225"/>
      <c r="CX22" s="226"/>
      <c r="CY22" s="224"/>
      <c r="CZ22" s="225"/>
      <c r="DA22" s="225"/>
      <c r="DB22" s="226"/>
      <c r="DC22" s="224"/>
      <c r="DD22" s="225"/>
      <c r="DE22" s="225"/>
      <c r="DF22" s="225"/>
      <c r="DG22" s="257"/>
      <c r="DH22" s="225"/>
      <c r="DI22" s="225"/>
      <c r="DJ22" s="225"/>
      <c r="DK22" s="226"/>
      <c r="DL22" s="224"/>
      <c r="DM22" s="225"/>
      <c r="DN22" s="225"/>
      <c r="DO22" s="226"/>
      <c r="DP22" s="224"/>
      <c r="DQ22" s="225"/>
      <c r="DR22" s="225"/>
      <c r="DS22" s="226"/>
      <c r="DT22" s="224"/>
      <c r="DU22" s="225"/>
      <c r="DV22" s="225"/>
      <c r="DW22" s="225"/>
      <c r="DX22" s="226"/>
      <c r="DY22" s="224"/>
      <c r="DZ22" s="225"/>
      <c r="EA22" s="225"/>
      <c r="EB22" s="226"/>
      <c r="EC22" s="224"/>
      <c r="ED22" s="225"/>
      <c r="EE22" s="225"/>
      <c r="EF22" s="226"/>
      <c r="EG22" s="224"/>
      <c r="EH22" s="225"/>
      <c r="EI22" s="225"/>
      <c r="EJ22" s="225"/>
      <c r="EK22" s="226"/>
    </row>
    <row r="23" spans="1:151" s="220" customFormat="1" ht="9" customHeight="1">
      <c r="B23" s="246" t="s">
        <v>63</v>
      </c>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8"/>
      <c r="BC23" s="224"/>
      <c r="BD23" s="225"/>
      <c r="BE23" s="225"/>
      <c r="BF23" s="226"/>
      <c r="BG23" s="224"/>
      <c r="BH23" s="225"/>
      <c r="BI23" s="225"/>
      <c r="BJ23" s="225"/>
      <c r="BK23" s="226"/>
      <c r="BL23" s="224"/>
      <c r="BM23" s="225"/>
      <c r="BN23" s="225"/>
      <c r="BO23" s="226"/>
      <c r="BP23" s="224"/>
      <c r="BQ23" s="225"/>
      <c r="BR23" s="225"/>
      <c r="BS23" s="226"/>
      <c r="BT23" s="224"/>
      <c r="BU23" s="225"/>
      <c r="BV23" s="225"/>
      <c r="BW23" s="225"/>
      <c r="BX23" s="226"/>
      <c r="BY23" s="224"/>
      <c r="BZ23" s="225"/>
      <c r="CA23" s="225"/>
      <c r="CB23" s="226"/>
      <c r="CC23" s="224"/>
      <c r="CD23" s="225"/>
      <c r="CE23" s="225"/>
      <c r="CF23" s="226"/>
      <c r="CG23" s="224"/>
      <c r="CH23" s="270"/>
      <c r="CI23" s="270"/>
      <c r="CJ23" s="270"/>
      <c r="CK23" s="271"/>
      <c r="CL23" s="269"/>
      <c r="CM23" s="278"/>
      <c r="CN23" s="278"/>
      <c r="CO23" s="279"/>
      <c r="CP23" s="275"/>
      <c r="CQ23" s="273"/>
      <c r="CR23" s="273"/>
      <c r="CS23" s="271"/>
      <c r="CT23" s="269"/>
      <c r="CU23" s="270"/>
      <c r="CV23" s="270"/>
      <c r="CW23" s="270"/>
      <c r="CX23" s="271"/>
      <c r="CY23" s="269"/>
      <c r="CZ23" s="270"/>
      <c r="DA23" s="270"/>
      <c r="DB23" s="271"/>
      <c r="DC23" s="269"/>
      <c r="DD23" s="270"/>
      <c r="DE23" s="225"/>
      <c r="DF23" s="225"/>
      <c r="DG23" s="257"/>
      <c r="DH23" s="225"/>
      <c r="DI23" s="225"/>
      <c r="DJ23" s="225"/>
      <c r="DK23" s="226"/>
      <c r="DL23" s="224"/>
      <c r="DM23" s="225"/>
      <c r="DN23" s="225"/>
      <c r="DO23" s="226"/>
      <c r="DP23" s="224"/>
      <c r="DQ23" s="225"/>
      <c r="DR23" s="225"/>
      <c r="DS23" s="226"/>
      <c r="DT23" s="224"/>
      <c r="DU23" s="225"/>
      <c r="DV23" s="225"/>
      <c r="DW23" s="225"/>
      <c r="DX23" s="226"/>
      <c r="DY23" s="224"/>
      <c r="DZ23" s="225"/>
      <c r="EA23" s="225"/>
      <c r="EB23" s="226"/>
      <c r="EC23" s="224"/>
      <c r="ED23" s="225"/>
      <c r="EE23" s="225"/>
      <c r="EF23" s="226"/>
      <c r="EG23" s="224"/>
      <c r="EH23" s="225"/>
      <c r="EI23" s="225"/>
      <c r="EJ23" s="225"/>
      <c r="EK23" s="226"/>
    </row>
    <row r="24" spans="1:151" s="220" customFormat="1" ht="9" customHeight="1">
      <c r="B24" s="246" t="s">
        <v>278</v>
      </c>
      <c r="C24" s="247"/>
      <c r="D24" s="247"/>
      <c r="E24" s="247"/>
      <c r="F24" s="247"/>
      <c r="G24" s="247"/>
      <c r="H24" s="247"/>
      <c r="I24" s="247"/>
      <c r="J24" s="247"/>
      <c r="K24" s="247"/>
      <c r="L24" s="247"/>
      <c r="M24" s="247"/>
      <c r="N24" s="247"/>
      <c r="O24" s="247"/>
      <c r="P24" s="247"/>
      <c r="Q24" s="247"/>
      <c r="R24" s="247"/>
      <c r="S24" s="247"/>
      <c r="T24" s="247"/>
      <c r="U24" s="247"/>
      <c r="V24" s="247"/>
      <c r="W24" s="247"/>
      <c r="X24" s="247"/>
      <c r="Y24" s="247"/>
      <c r="Z24" s="247"/>
      <c r="AA24" s="247"/>
      <c r="AB24" s="247"/>
      <c r="AC24" s="247"/>
      <c r="AD24" s="247"/>
      <c r="AE24" s="247"/>
      <c r="AF24" s="247"/>
      <c r="AG24" s="247"/>
      <c r="AH24" s="247"/>
      <c r="AI24" s="247"/>
      <c r="AJ24" s="247"/>
      <c r="AK24" s="247"/>
      <c r="AL24" s="247"/>
      <c r="AM24" s="247"/>
      <c r="AN24" s="247"/>
      <c r="AO24" s="247"/>
      <c r="AP24" s="247"/>
      <c r="AQ24" s="247"/>
      <c r="AR24" s="247"/>
      <c r="AS24" s="247"/>
      <c r="AT24" s="247"/>
      <c r="AU24" s="247"/>
      <c r="AV24" s="247"/>
      <c r="AW24" s="247"/>
      <c r="AX24" s="247"/>
      <c r="AY24" s="247"/>
      <c r="AZ24" s="247"/>
      <c r="BA24" s="247"/>
      <c r="BB24" s="248"/>
      <c r="BC24" s="224"/>
      <c r="BD24" s="225"/>
      <c r="BE24" s="225"/>
      <c r="BF24" s="226"/>
      <c r="BG24" s="224"/>
      <c r="BH24" s="225"/>
      <c r="BI24" s="225"/>
      <c r="BJ24" s="225"/>
      <c r="BK24" s="226"/>
      <c r="BL24" s="224"/>
      <c r="BM24" s="225"/>
      <c r="BN24" s="225"/>
      <c r="BO24" s="226"/>
      <c r="BP24" s="224"/>
      <c r="BQ24" s="225"/>
      <c r="BR24" s="225"/>
      <c r="BS24" s="226"/>
      <c r="BT24" s="224"/>
      <c r="BU24" s="225"/>
      <c r="BV24" s="225"/>
      <c r="BW24" s="225"/>
      <c r="BX24" s="226"/>
      <c r="BY24" s="224"/>
      <c r="BZ24" s="225"/>
      <c r="CA24" s="225"/>
      <c r="CB24" s="226"/>
      <c r="CC24" s="224"/>
      <c r="CD24" s="225"/>
      <c r="CE24" s="225"/>
      <c r="CF24" s="226"/>
      <c r="CG24" s="225"/>
      <c r="CH24" s="270"/>
      <c r="CI24" s="270"/>
      <c r="CJ24" s="270"/>
      <c r="CK24" s="271"/>
      <c r="CL24" s="269"/>
      <c r="CM24" s="270"/>
      <c r="CN24" s="270"/>
      <c r="CO24" s="271"/>
      <c r="CP24" s="238"/>
      <c r="CQ24" s="236"/>
      <c r="CR24" s="236"/>
      <c r="CS24" s="271"/>
      <c r="CT24" s="269"/>
      <c r="CU24" s="270"/>
      <c r="CV24" s="270"/>
      <c r="CW24" s="270"/>
      <c r="CX24" s="226"/>
      <c r="CY24" s="224"/>
      <c r="CZ24" s="225"/>
      <c r="DA24" s="225"/>
      <c r="DB24" s="226"/>
      <c r="DC24" s="224"/>
      <c r="DD24" s="225"/>
      <c r="DE24" s="225"/>
      <c r="DF24" s="225"/>
      <c r="DG24" s="257"/>
      <c r="DH24" s="225"/>
      <c r="DI24" s="225"/>
      <c r="DJ24" s="225"/>
      <c r="DK24" s="226"/>
      <c r="DL24" s="224"/>
      <c r="DM24" s="225"/>
      <c r="DN24" s="225"/>
      <c r="DO24" s="226"/>
      <c r="DP24" s="224"/>
      <c r="DQ24" s="225"/>
      <c r="DR24" s="225"/>
      <c r="DS24" s="226"/>
      <c r="DT24" s="224"/>
      <c r="DU24" s="225"/>
      <c r="DV24" s="225"/>
      <c r="DW24" s="225"/>
      <c r="DX24" s="226"/>
      <c r="DY24" s="224"/>
      <c r="DZ24" s="225"/>
      <c r="EA24" s="225"/>
      <c r="EB24" s="226"/>
      <c r="EC24" s="224"/>
      <c r="ED24" s="225"/>
      <c r="EE24" s="225"/>
      <c r="EF24" s="226"/>
      <c r="EG24" s="224"/>
      <c r="EH24" s="225"/>
      <c r="EI24" s="225"/>
      <c r="EJ24" s="225"/>
      <c r="EK24" s="226"/>
    </row>
    <row r="25" spans="1:151" s="220" customFormat="1" ht="9" customHeight="1">
      <c r="B25" s="246" t="s">
        <v>192</v>
      </c>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8"/>
      <c r="BC25" s="224"/>
      <c r="BD25" s="225"/>
      <c r="BE25" s="225"/>
      <c r="BF25" s="226"/>
      <c r="BG25" s="224"/>
      <c r="BH25" s="225"/>
      <c r="BI25" s="225"/>
      <c r="BJ25" s="225"/>
      <c r="BK25" s="226"/>
      <c r="BL25" s="224"/>
      <c r="BM25" s="225"/>
      <c r="BN25" s="225"/>
      <c r="BO25" s="226"/>
      <c r="BP25" s="224"/>
      <c r="BQ25" s="225"/>
      <c r="BR25" s="225"/>
      <c r="BS25" s="226"/>
      <c r="BT25" s="224"/>
      <c r="BU25" s="225"/>
      <c r="BV25" s="225"/>
      <c r="BW25" s="225"/>
      <c r="BX25" s="226"/>
      <c r="BY25" s="224"/>
      <c r="BZ25" s="225"/>
      <c r="CA25" s="225"/>
      <c r="CB25" s="226"/>
      <c r="CC25" s="224"/>
      <c r="CD25" s="225"/>
      <c r="CE25" s="225"/>
      <c r="CF25" s="226"/>
      <c r="CG25" s="224"/>
      <c r="CH25" s="225"/>
      <c r="CI25" s="225"/>
      <c r="CJ25" s="225"/>
      <c r="CK25" s="226"/>
      <c r="CL25" s="224"/>
      <c r="CM25" s="225"/>
      <c r="CN25" s="270"/>
      <c r="CO25" s="271"/>
      <c r="CP25" s="269"/>
      <c r="CQ25" s="270"/>
      <c r="CR25" s="270"/>
      <c r="CS25" s="325"/>
      <c r="CT25" s="283"/>
      <c r="CU25" s="283"/>
      <c r="CV25" s="270"/>
      <c r="CW25" s="270"/>
      <c r="CX25" s="271"/>
      <c r="CY25" s="270"/>
      <c r="CZ25" s="270"/>
      <c r="DA25" s="270"/>
      <c r="DB25" s="271"/>
      <c r="DC25" s="270"/>
      <c r="DD25" s="283"/>
      <c r="DF25" s="225"/>
      <c r="DG25" s="257"/>
      <c r="DH25" s="225"/>
      <c r="DI25" s="225"/>
      <c r="DJ25" s="225"/>
      <c r="DK25" s="226"/>
      <c r="DL25" s="224"/>
      <c r="DM25" s="225"/>
      <c r="DN25" s="225"/>
      <c r="DO25" s="226"/>
      <c r="DP25" s="224"/>
      <c r="DQ25" s="225"/>
      <c r="DR25" s="225"/>
      <c r="DS25" s="226"/>
      <c r="DT25" s="224"/>
      <c r="DU25" s="225"/>
      <c r="DV25" s="225"/>
      <c r="DW25" s="225"/>
      <c r="DX25" s="226"/>
      <c r="DY25" s="224"/>
      <c r="DZ25" s="225"/>
      <c r="EA25" s="225"/>
      <c r="EB25" s="226"/>
      <c r="EC25" s="224"/>
      <c r="ED25" s="225"/>
      <c r="EE25" s="225"/>
      <c r="EF25" s="226"/>
      <c r="EG25" s="224"/>
      <c r="EH25" s="225"/>
      <c r="EI25" s="225"/>
      <c r="EJ25" s="225"/>
      <c r="EK25" s="226"/>
    </row>
    <row r="26" spans="1:151" s="220" customFormat="1" ht="9" customHeight="1">
      <c r="B26" s="246" t="s">
        <v>190</v>
      </c>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8"/>
      <c r="BC26" s="224"/>
      <c r="BD26" s="225"/>
      <c r="BE26" s="225"/>
      <c r="BF26" s="226"/>
      <c r="BG26" s="224"/>
      <c r="BH26" s="225"/>
      <c r="BI26" s="225"/>
      <c r="BJ26" s="225"/>
      <c r="BK26" s="226"/>
      <c r="BL26" s="224"/>
      <c r="BM26" s="225"/>
      <c r="BN26" s="225"/>
      <c r="BO26" s="226"/>
      <c r="BP26" s="224"/>
      <c r="BQ26" s="225"/>
      <c r="BR26" s="225"/>
      <c r="BS26" s="226"/>
      <c r="BT26" s="224"/>
      <c r="BU26" s="225"/>
      <c r="BV26" s="225"/>
      <c r="BW26" s="225"/>
      <c r="BX26" s="226"/>
      <c r="BY26" s="224"/>
      <c r="BZ26" s="225"/>
      <c r="CA26" s="225"/>
      <c r="CB26" s="226"/>
      <c r="CC26" s="224"/>
      <c r="CD26" s="225"/>
      <c r="CE26" s="225"/>
      <c r="CF26" s="226"/>
      <c r="CG26" s="224"/>
      <c r="CH26" s="225"/>
      <c r="CI26" s="225"/>
      <c r="CJ26" s="225"/>
      <c r="CK26" s="226"/>
      <c r="CL26" s="224"/>
      <c r="CM26" s="225"/>
      <c r="CN26" s="270"/>
      <c r="CO26" s="271"/>
      <c r="CP26" s="269"/>
      <c r="CQ26" s="270"/>
      <c r="CR26" s="270"/>
      <c r="CS26" s="241"/>
      <c r="CT26" s="320"/>
      <c r="CU26" s="283"/>
      <c r="CV26" s="270"/>
      <c r="CW26" s="270"/>
      <c r="CX26" s="271"/>
      <c r="CY26" s="270"/>
      <c r="CZ26" s="270"/>
      <c r="DA26" s="270"/>
      <c r="DB26" s="271"/>
      <c r="DC26" s="270"/>
      <c r="DD26" s="283"/>
      <c r="DF26" s="225"/>
      <c r="DG26" s="257"/>
      <c r="DH26" s="225"/>
      <c r="DI26" s="225"/>
      <c r="DJ26" s="225"/>
      <c r="DK26" s="226"/>
      <c r="DL26" s="224"/>
      <c r="DM26" s="225"/>
      <c r="DN26" s="225"/>
      <c r="DO26" s="226"/>
      <c r="DP26" s="224"/>
      <c r="DQ26" s="225"/>
      <c r="DR26" s="225"/>
      <c r="DS26" s="226"/>
      <c r="DT26" s="224"/>
      <c r="DU26" s="225"/>
      <c r="DV26" s="225"/>
      <c r="DW26" s="225"/>
      <c r="DX26" s="226"/>
      <c r="DY26" s="224"/>
      <c r="DZ26" s="225"/>
      <c r="EA26" s="225"/>
      <c r="EB26" s="226"/>
      <c r="EC26" s="224"/>
      <c r="ED26" s="225"/>
      <c r="EE26" s="225"/>
      <c r="EF26" s="226"/>
      <c r="EG26" s="224"/>
      <c r="EH26" s="225"/>
      <c r="EI26" s="225"/>
      <c r="EJ26" s="225"/>
      <c r="EK26" s="226"/>
    </row>
    <row r="27" spans="1:151" s="220" customFormat="1" ht="9" customHeight="1">
      <c r="B27" s="246" t="s">
        <v>191</v>
      </c>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8"/>
      <c r="BC27" s="224"/>
      <c r="BD27" s="225"/>
      <c r="BE27" s="225"/>
      <c r="BF27" s="226"/>
      <c r="BG27" s="224"/>
      <c r="BH27" s="225"/>
      <c r="BI27" s="225"/>
      <c r="BJ27" s="225"/>
      <c r="BK27" s="226"/>
      <c r="BL27" s="224"/>
      <c r="BM27" s="225"/>
      <c r="BN27" s="225"/>
      <c r="BO27" s="226"/>
      <c r="BP27" s="224"/>
      <c r="BQ27" s="225"/>
      <c r="BR27" s="225"/>
      <c r="BS27" s="226"/>
      <c r="BT27" s="224"/>
      <c r="BU27" s="225"/>
      <c r="BV27" s="225"/>
      <c r="BW27" s="225"/>
      <c r="BX27" s="226"/>
      <c r="BY27" s="224"/>
      <c r="BZ27" s="225"/>
      <c r="CA27" s="225"/>
      <c r="CB27" s="226"/>
      <c r="CC27" s="224"/>
      <c r="CD27" s="225"/>
      <c r="CE27" s="225"/>
      <c r="CF27" s="226"/>
      <c r="CG27" s="224"/>
      <c r="CH27" s="225"/>
      <c r="CI27" s="225"/>
      <c r="CJ27" s="225"/>
      <c r="CK27" s="226"/>
      <c r="CL27" s="224"/>
      <c r="CM27" s="225"/>
      <c r="CN27" s="270"/>
      <c r="CO27" s="271"/>
      <c r="CP27" s="269"/>
      <c r="CQ27" s="270"/>
      <c r="CR27" s="270"/>
      <c r="CS27" s="237"/>
      <c r="CT27" s="287"/>
      <c r="CU27" s="287"/>
      <c r="CV27" s="236"/>
      <c r="CW27" s="236"/>
      <c r="CX27" s="237"/>
      <c r="CY27" s="236"/>
      <c r="CZ27" s="236"/>
      <c r="DA27" s="270"/>
      <c r="DB27" s="271"/>
      <c r="DC27" s="270"/>
      <c r="DD27" s="283"/>
      <c r="DF27" s="225"/>
      <c r="DG27" s="257"/>
      <c r="DH27" s="225"/>
      <c r="DI27" s="225"/>
      <c r="DJ27" s="225"/>
      <c r="DK27" s="226"/>
      <c r="DL27" s="224"/>
      <c r="DM27" s="225"/>
      <c r="DN27" s="225"/>
      <c r="DO27" s="226"/>
      <c r="DP27" s="224"/>
      <c r="DQ27" s="225"/>
      <c r="DR27" s="225"/>
      <c r="DS27" s="226"/>
      <c r="DT27" s="224"/>
      <c r="DU27" s="225"/>
      <c r="DV27" s="225"/>
      <c r="DW27" s="225"/>
      <c r="DX27" s="226"/>
      <c r="DY27" s="224"/>
      <c r="DZ27" s="225"/>
      <c r="EA27" s="225"/>
      <c r="EB27" s="226"/>
      <c r="EC27" s="224"/>
      <c r="ED27" s="225"/>
      <c r="EE27" s="225"/>
      <c r="EF27" s="226"/>
      <c r="EG27" s="224"/>
      <c r="EH27" s="225"/>
      <c r="EI27" s="225"/>
      <c r="EJ27" s="225"/>
      <c r="EK27" s="226"/>
    </row>
    <row r="28" spans="1:151">
      <c r="A28"/>
      <c r="B28" s="249" t="s">
        <v>203</v>
      </c>
      <c r="C28" s="265"/>
      <c r="D28" s="265"/>
      <c r="E28" s="265"/>
      <c r="F28" s="265"/>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c r="AG28" s="265"/>
      <c r="AH28" s="265"/>
      <c r="AI28" s="265"/>
      <c r="AJ28" s="265"/>
      <c r="AK28" s="265"/>
      <c r="AL28" s="265"/>
      <c r="AM28" s="265"/>
      <c r="AN28" s="265"/>
      <c r="AO28" s="265"/>
      <c r="AP28" s="265"/>
      <c r="AQ28" s="265"/>
      <c r="AR28" s="265"/>
      <c r="AS28" s="265"/>
      <c r="AT28" s="265"/>
      <c r="AU28" s="265"/>
      <c r="AV28" s="265"/>
      <c r="AW28" s="265"/>
      <c r="AX28" s="265"/>
      <c r="AY28" s="265"/>
      <c r="AZ28" s="265"/>
      <c r="BA28" s="265"/>
      <c r="BB28" s="251" t="s">
        <v>276</v>
      </c>
      <c r="BC28" s="266"/>
      <c r="BD28" s="265"/>
      <c r="BE28" s="265"/>
      <c r="BF28" s="265"/>
      <c r="BG28" s="265"/>
      <c r="BH28" s="265"/>
      <c r="BI28" s="265"/>
      <c r="BJ28" s="265"/>
      <c r="BK28" s="265"/>
      <c r="BL28" s="265"/>
      <c r="BM28" s="265"/>
      <c r="BN28" s="265"/>
      <c r="BO28" s="265"/>
      <c r="BP28" s="265"/>
      <c r="BQ28" s="265"/>
      <c r="BR28" s="265"/>
      <c r="BS28" s="265"/>
      <c r="BT28" s="265"/>
      <c r="BU28" s="265"/>
      <c r="BV28" s="265"/>
      <c r="BW28" s="265"/>
      <c r="BX28" s="265"/>
      <c r="BY28" s="265"/>
      <c r="BZ28" s="265"/>
      <c r="CA28" s="265"/>
      <c r="CB28" s="265"/>
      <c r="CC28" s="265"/>
      <c r="CD28" s="265"/>
      <c r="CE28" s="265"/>
      <c r="CF28" s="265"/>
      <c r="CG28" s="265"/>
      <c r="CH28" s="265"/>
      <c r="CI28" s="265"/>
      <c r="CJ28" s="265"/>
      <c r="CK28" s="265"/>
      <c r="CL28" s="265"/>
      <c r="CM28" s="265"/>
      <c r="CN28" s="265"/>
      <c r="CO28" s="265"/>
      <c r="CP28" s="265"/>
      <c r="CQ28" s="265"/>
      <c r="CR28" s="265"/>
      <c r="CS28" s="265"/>
      <c r="CT28" s="265"/>
      <c r="CU28" s="265"/>
      <c r="CV28" s="265"/>
      <c r="CW28" s="265"/>
      <c r="CX28" s="265"/>
      <c r="CY28" s="265"/>
      <c r="CZ28" s="265"/>
      <c r="DA28" s="265"/>
      <c r="DB28" s="265"/>
      <c r="DC28" s="265"/>
      <c r="DD28" s="265"/>
      <c r="DE28" s="265"/>
      <c r="DF28" s="265"/>
      <c r="DG28" s="267"/>
      <c r="DH28" s="265"/>
      <c r="DI28" s="265"/>
      <c r="DJ28" s="265"/>
      <c r="DK28" s="265"/>
      <c r="DL28" s="265"/>
      <c r="DM28" s="265"/>
      <c r="DN28" s="265"/>
      <c r="DO28" s="265"/>
      <c r="DP28" s="265"/>
      <c r="DQ28" s="265"/>
      <c r="DR28" s="265"/>
      <c r="DS28" s="265"/>
      <c r="DT28" s="265"/>
      <c r="DU28" s="265"/>
      <c r="DV28" s="265"/>
      <c r="DW28" s="265"/>
      <c r="DX28" s="265"/>
      <c r="DY28" s="265"/>
      <c r="DZ28" s="265"/>
      <c r="EA28" s="265"/>
      <c r="EB28" s="265"/>
      <c r="EC28" s="265"/>
      <c r="ED28" s="265"/>
      <c r="EE28" s="265"/>
      <c r="EF28" s="265"/>
      <c r="EG28" s="265"/>
      <c r="EH28" s="265"/>
      <c r="EI28" s="265"/>
      <c r="EJ28" s="265"/>
      <c r="EK28" s="268"/>
    </row>
    <row r="29" spans="1:151" s="220" customFormat="1" ht="9" customHeight="1">
      <c r="B29" s="246" t="s">
        <v>220</v>
      </c>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8"/>
      <c r="BC29" s="224"/>
      <c r="BD29" s="225"/>
      <c r="BE29" s="225"/>
      <c r="BF29" s="226"/>
      <c r="BG29" s="224"/>
      <c r="BH29" s="225"/>
      <c r="BI29" s="225"/>
      <c r="BJ29" s="225"/>
      <c r="BK29" s="226"/>
      <c r="BL29" s="224"/>
      <c r="BM29" s="225"/>
      <c r="BN29" s="225"/>
      <c r="BO29" s="226"/>
      <c r="BP29" s="224"/>
      <c r="BQ29" s="225"/>
      <c r="BR29" s="270"/>
      <c r="BS29" s="271"/>
      <c r="BT29" s="269"/>
      <c r="BU29" s="270"/>
      <c r="BV29" s="270"/>
      <c r="BW29" s="270"/>
      <c r="BX29" s="271"/>
      <c r="BY29" s="269"/>
      <c r="BZ29" s="270"/>
      <c r="CA29" s="270"/>
      <c r="CB29" s="271"/>
      <c r="CC29" s="269"/>
      <c r="CD29" s="270"/>
      <c r="CE29" s="270"/>
      <c r="CF29" s="271"/>
      <c r="CG29" s="270"/>
      <c r="CH29" s="225"/>
      <c r="CI29" s="225"/>
      <c r="CJ29" s="225"/>
      <c r="CK29" s="226"/>
      <c r="CL29" s="225"/>
      <c r="CM29" s="225"/>
      <c r="CN29" s="225"/>
      <c r="CO29" s="226"/>
      <c r="CP29" s="224"/>
      <c r="CQ29" s="225"/>
      <c r="CR29" s="225"/>
      <c r="CS29" s="226"/>
      <c r="CT29" s="224"/>
      <c r="CU29" s="225"/>
      <c r="CV29" s="225"/>
      <c r="CW29" s="225"/>
      <c r="CX29" s="226"/>
      <c r="CY29" s="224"/>
      <c r="CZ29" s="225"/>
      <c r="DA29" s="225"/>
      <c r="DB29" s="226"/>
      <c r="DC29" s="224"/>
      <c r="DD29" s="225"/>
      <c r="DE29" s="225"/>
      <c r="DF29" s="225"/>
      <c r="DG29" s="257"/>
      <c r="DH29" s="225"/>
      <c r="DI29" s="225"/>
      <c r="DJ29" s="225"/>
      <c r="DK29" s="226"/>
      <c r="DL29" s="224"/>
      <c r="DM29" s="225"/>
      <c r="DN29" s="225"/>
      <c r="DO29" s="226"/>
      <c r="DP29" s="224"/>
      <c r="DQ29" s="225"/>
      <c r="DR29" s="225"/>
      <c r="DS29" s="226"/>
      <c r="DT29" s="224"/>
      <c r="DU29" s="225"/>
      <c r="DV29" s="225"/>
      <c r="DW29" s="225"/>
      <c r="DX29" s="226"/>
      <c r="DY29" s="224"/>
      <c r="DZ29" s="225"/>
      <c r="EA29" s="225"/>
      <c r="EB29" s="226"/>
      <c r="EC29" s="224"/>
      <c r="ED29" s="225"/>
      <c r="EE29" s="225"/>
      <c r="EF29" s="226"/>
      <c r="EG29" s="224"/>
      <c r="EH29" s="225"/>
      <c r="EI29" s="225"/>
      <c r="EJ29" s="225"/>
      <c r="EK29" s="226"/>
    </row>
    <row r="30" spans="1:151" s="220" customFormat="1" ht="9" customHeight="1">
      <c r="B30" s="246" t="s">
        <v>53</v>
      </c>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8"/>
      <c r="BC30" s="224"/>
      <c r="BD30" s="225"/>
      <c r="BE30" s="225"/>
      <c r="BF30" s="226"/>
      <c r="BG30" s="224"/>
      <c r="BH30" s="225"/>
      <c r="BI30" s="225"/>
      <c r="BJ30" s="225"/>
      <c r="BK30" s="226"/>
      <c r="BL30" s="224"/>
      <c r="BM30" s="225"/>
      <c r="BN30" s="225"/>
      <c r="BO30" s="226"/>
      <c r="BP30" s="224"/>
      <c r="BQ30" s="225"/>
      <c r="BR30" s="225"/>
      <c r="BS30" s="226"/>
      <c r="BT30" s="224"/>
      <c r="BU30" s="225"/>
      <c r="BV30" s="270"/>
      <c r="BW30" s="270"/>
      <c r="BX30" s="271"/>
      <c r="BY30" s="269"/>
      <c r="BZ30" s="270"/>
      <c r="CA30" s="270"/>
      <c r="CB30" s="271"/>
      <c r="CC30" s="269"/>
      <c r="CD30" s="270"/>
      <c r="CE30" s="270"/>
      <c r="CF30" s="271"/>
      <c r="CG30" s="270"/>
      <c r="CH30" s="270"/>
      <c r="CI30" s="270"/>
      <c r="CJ30" s="270"/>
      <c r="CK30" s="271"/>
      <c r="CL30" s="225"/>
      <c r="CM30" s="225"/>
      <c r="CN30" s="225"/>
      <c r="CO30" s="226"/>
      <c r="CP30" s="224"/>
      <c r="CQ30" s="225"/>
      <c r="CR30" s="225"/>
      <c r="CS30" s="226"/>
      <c r="CT30" s="224"/>
      <c r="CU30" s="225"/>
      <c r="CV30" s="225"/>
      <c r="CW30" s="225"/>
      <c r="CX30" s="226"/>
      <c r="CY30" s="224"/>
      <c r="CZ30" s="225"/>
      <c r="DA30" s="225"/>
      <c r="DB30" s="226"/>
      <c r="DC30" s="224"/>
      <c r="DD30" s="225"/>
      <c r="DE30" s="225"/>
      <c r="DF30" s="225"/>
      <c r="DG30" s="257"/>
      <c r="DH30" s="225"/>
      <c r="DI30" s="225"/>
      <c r="DJ30" s="225"/>
      <c r="DK30" s="226"/>
      <c r="DL30" s="224"/>
      <c r="DM30" s="225"/>
      <c r="DN30" s="225"/>
      <c r="DO30" s="226"/>
      <c r="DP30" s="224"/>
      <c r="DQ30" s="225"/>
      <c r="DR30" s="225"/>
      <c r="DS30" s="226"/>
      <c r="DT30" s="224"/>
      <c r="DU30" s="225"/>
      <c r="DV30" s="225"/>
      <c r="DW30" s="225"/>
      <c r="DX30" s="226"/>
      <c r="DY30" s="224"/>
      <c r="DZ30" s="225"/>
      <c r="EA30" s="225"/>
      <c r="EB30" s="226"/>
      <c r="EC30" s="224"/>
      <c r="ED30" s="225"/>
      <c r="EE30" s="225"/>
      <c r="EF30" s="226"/>
      <c r="EG30" s="224"/>
      <c r="EH30" s="225"/>
      <c r="EI30" s="225"/>
      <c r="EJ30" s="225"/>
      <c r="EK30" s="226"/>
    </row>
    <row r="31" spans="1:151" s="220" customFormat="1" ht="9" customHeight="1">
      <c r="B31" s="246" t="s">
        <v>196</v>
      </c>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8"/>
      <c r="BC31" s="224"/>
      <c r="BD31" s="225"/>
      <c r="BE31" s="225"/>
      <c r="BF31" s="226"/>
      <c r="BG31" s="224"/>
      <c r="BH31" s="225"/>
      <c r="BI31" s="225"/>
      <c r="BJ31" s="225"/>
      <c r="BK31" s="226"/>
      <c r="BL31" s="224"/>
      <c r="BM31" s="225"/>
      <c r="BN31" s="225"/>
      <c r="BO31" s="226"/>
      <c r="BP31" s="224"/>
      <c r="BQ31" s="225"/>
      <c r="BR31" s="225"/>
      <c r="BS31" s="226"/>
      <c r="BT31" s="224"/>
      <c r="BU31" s="225"/>
      <c r="BV31" s="225"/>
      <c r="BW31" s="225"/>
      <c r="BX31" s="226"/>
      <c r="BY31" s="224"/>
      <c r="BZ31" s="225"/>
      <c r="CA31" s="225"/>
      <c r="CB31" s="226"/>
      <c r="CC31" s="224"/>
      <c r="CD31" s="225"/>
      <c r="CE31" s="225"/>
      <c r="CF31" s="226"/>
      <c r="CG31" s="224"/>
      <c r="CH31" s="270"/>
      <c r="CI31" s="270"/>
      <c r="CJ31" s="270"/>
      <c r="CK31" s="230"/>
      <c r="CL31" s="231"/>
      <c r="CM31" s="232"/>
      <c r="CN31" s="232"/>
      <c r="CO31" s="230"/>
      <c r="CP31" s="224"/>
      <c r="CQ31" s="225"/>
      <c r="CR31" s="225"/>
      <c r="CS31" s="226"/>
      <c r="CX31" s="226"/>
      <c r="CY31" s="224"/>
      <c r="CZ31" s="225"/>
      <c r="DA31" s="225"/>
      <c r="DB31" s="226"/>
      <c r="DC31" s="224"/>
      <c r="DD31" s="225"/>
      <c r="DE31" s="225"/>
      <c r="DF31" s="225"/>
      <c r="DG31" s="257"/>
      <c r="DH31" s="225"/>
      <c r="DI31" s="225"/>
      <c r="DJ31" s="225"/>
      <c r="DK31" s="226"/>
      <c r="DL31" s="224"/>
      <c r="DM31" s="225"/>
      <c r="DN31" s="225"/>
      <c r="DO31" s="226"/>
      <c r="DP31" s="224"/>
      <c r="DQ31" s="225"/>
      <c r="DR31" s="225"/>
      <c r="DS31" s="226"/>
      <c r="DT31" s="224"/>
      <c r="DU31" s="225"/>
      <c r="DV31" s="225"/>
      <c r="DW31" s="225"/>
      <c r="DX31" s="226"/>
      <c r="DY31" s="224"/>
      <c r="DZ31" s="225"/>
      <c r="EA31" s="225"/>
      <c r="EB31" s="226"/>
      <c r="EC31" s="224"/>
      <c r="ED31" s="225"/>
      <c r="EE31" s="225"/>
      <c r="EF31" s="226"/>
      <c r="EG31" s="224"/>
      <c r="EH31" s="225"/>
      <c r="EI31" s="225"/>
      <c r="EJ31" s="225"/>
      <c r="EK31" s="226"/>
    </row>
    <row r="32" spans="1:151" s="220" customFormat="1" ht="9" customHeight="1">
      <c r="B32" s="246" t="s">
        <v>197</v>
      </c>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8"/>
      <c r="BC32" s="224"/>
      <c r="BD32" s="225"/>
      <c r="BE32" s="225"/>
      <c r="BF32" s="226"/>
      <c r="BG32" s="224"/>
      <c r="BH32" s="225"/>
      <c r="BI32" s="225"/>
      <c r="BJ32" s="225"/>
      <c r="BK32" s="226"/>
      <c r="BL32" s="224"/>
      <c r="BM32" s="225"/>
      <c r="BN32" s="225"/>
      <c r="BO32" s="226"/>
      <c r="BP32" s="224"/>
      <c r="BQ32" s="225"/>
      <c r="BR32" s="225"/>
      <c r="BS32" s="226"/>
      <c r="BT32" s="224"/>
      <c r="BU32" s="225"/>
      <c r="BV32" s="225"/>
      <c r="BW32" s="225"/>
      <c r="BX32" s="226"/>
      <c r="BY32" s="224"/>
      <c r="BZ32" s="225"/>
      <c r="CA32" s="225"/>
      <c r="CB32" s="226"/>
      <c r="CC32" s="224"/>
      <c r="CD32" s="225"/>
      <c r="CE32" s="225"/>
      <c r="CF32" s="226"/>
      <c r="CG32" s="224"/>
      <c r="CH32" s="225"/>
      <c r="CI32" s="270"/>
      <c r="CJ32" s="270"/>
      <c r="CK32" s="271"/>
      <c r="CL32" s="231"/>
      <c r="CM32" s="232"/>
      <c r="CN32" s="232"/>
      <c r="CO32" s="230"/>
      <c r="CP32" s="231"/>
      <c r="CQ32" s="232"/>
      <c r="CR32" s="232"/>
      <c r="CS32" s="230"/>
      <c r="CX32" s="226"/>
      <c r="CY32" s="224"/>
      <c r="CZ32" s="225"/>
      <c r="DA32" s="225"/>
      <c r="DB32" s="226"/>
      <c r="DC32" s="224"/>
      <c r="DD32" s="225"/>
      <c r="DE32" s="225"/>
      <c r="DF32" s="225"/>
      <c r="DG32" s="257"/>
      <c r="DH32" s="225"/>
      <c r="DI32" s="225"/>
      <c r="DJ32" s="225"/>
      <c r="DK32" s="226"/>
      <c r="DL32" s="224"/>
      <c r="DM32" s="225"/>
      <c r="DN32" s="225"/>
      <c r="DO32" s="226"/>
      <c r="DP32" s="224"/>
      <c r="DQ32" s="225"/>
      <c r="DR32" s="225"/>
      <c r="DS32" s="226"/>
      <c r="DT32" s="224"/>
      <c r="DU32" s="225"/>
      <c r="DV32" s="225"/>
      <c r="DW32" s="225"/>
      <c r="DX32" s="226"/>
      <c r="DY32" s="224"/>
      <c r="DZ32" s="225"/>
      <c r="EA32" s="225"/>
      <c r="EB32" s="226"/>
      <c r="EC32" s="224"/>
      <c r="ED32" s="225"/>
      <c r="EE32" s="225"/>
      <c r="EF32" s="226"/>
      <c r="EG32" s="224"/>
      <c r="EH32" s="225"/>
      <c r="EI32" s="225"/>
      <c r="EJ32" s="225"/>
      <c r="EK32" s="226"/>
    </row>
    <row r="33" spans="1:141" s="220" customFormat="1" ht="9" customHeight="1">
      <c r="B33" s="246" t="s">
        <v>63</v>
      </c>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8"/>
      <c r="BC33" s="224"/>
      <c r="BD33" s="225"/>
      <c r="BE33" s="225"/>
      <c r="BF33" s="226"/>
      <c r="BG33" s="224"/>
      <c r="BH33" s="225"/>
      <c r="BI33" s="225"/>
      <c r="BJ33" s="225"/>
      <c r="BK33" s="226"/>
      <c r="BL33" s="224"/>
      <c r="BM33" s="225"/>
      <c r="BN33" s="225"/>
      <c r="BO33" s="226"/>
      <c r="BP33" s="224"/>
      <c r="BQ33" s="225"/>
      <c r="BR33" s="225"/>
      <c r="BS33" s="226"/>
      <c r="BT33" s="224"/>
      <c r="BU33" s="225"/>
      <c r="BV33" s="225"/>
      <c r="BW33" s="225"/>
      <c r="BX33" s="226"/>
      <c r="BY33" s="224"/>
      <c r="BZ33" s="225"/>
      <c r="CA33" s="225"/>
      <c r="CB33" s="226"/>
      <c r="CC33" s="224"/>
      <c r="CD33" s="225"/>
      <c r="CE33" s="225"/>
      <c r="CF33" s="226"/>
      <c r="CG33" s="224"/>
      <c r="CH33" s="225"/>
      <c r="CI33" s="225"/>
      <c r="CJ33" s="225"/>
      <c r="CK33" s="226"/>
      <c r="CL33" s="269"/>
      <c r="CM33" s="270"/>
      <c r="CN33" s="270"/>
      <c r="CO33" s="271"/>
      <c r="CP33" s="269"/>
      <c r="CQ33" s="273"/>
      <c r="CR33" s="273"/>
      <c r="CS33" s="274"/>
      <c r="CT33" s="281"/>
      <c r="CU33" s="276"/>
      <c r="CV33" s="276"/>
      <c r="CW33" s="270"/>
      <c r="CX33" s="271"/>
      <c r="CY33" s="269"/>
      <c r="CZ33" s="270"/>
      <c r="DA33" s="270"/>
      <c r="DB33" s="271"/>
      <c r="DC33" s="269"/>
      <c r="DD33" s="270"/>
      <c r="DE33" s="270"/>
      <c r="DF33" s="270"/>
      <c r="DG33" s="282"/>
      <c r="DH33" s="270"/>
      <c r="DI33" s="270"/>
      <c r="DJ33" s="270"/>
      <c r="DK33" s="271"/>
      <c r="DL33" s="269"/>
      <c r="DM33" s="270"/>
      <c r="DN33" s="270"/>
      <c r="DO33" s="271"/>
      <c r="DP33" s="269"/>
      <c r="DQ33" s="270"/>
      <c r="DR33" s="225"/>
      <c r="DS33" s="226"/>
      <c r="DT33" s="224"/>
      <c r="DU33" s="225"/>
      <c r="DV33" s="225"/>
      <c r="DW33" s="225"/>
      <c r="DX33" s="226"/>
      <c r="DY33" s="224"/>
      <c r="DZ33" s="225"/>
      <c r="EA33" s="225"/>
      <c r="EB33" s="226"/>
      <c r="EC33" s="224"/>
      <c r="ED33" s="225"/>
      <c r="EE33" s="225"/>
      <c r="EF33" s="226"/>
      <c r="EG33" s="224"/>
      <c r="EH33" s="225"/>
      <c r="EI33" s="225"/>
      <c r="EJ33" s="225"/>
      <c r="EK33" s="226"/>
    </row>
    <row r="34" spans="1:141" s="220" customFormat="1" ht="9" customHeight="1">
      <c r="B34" s="246" t="s">
        <v>278</v>
      </c>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48"/>
      <c r="BC34" s="224"/>
      <c r="BD34" s="225"/>
      <c r="BE34" s="225"/>
      <c r="BF34" s="226"/>
      <c r="BG34" s="224"/>
      <c r="BH34" s="225"/>
      <c r="BI34" s="225"/>
      <c r="BJ34" s="225"/>
      <c r="BK34" s="226"/>
      <c r="BL34" s="224"/>
      <c r="BM34" s="225"/>
      <c r="BN34" s="225"/>
      <c r="BO34" s="226"/>
      <c r="BP34" s="224"/>
      <c r="BQ34" s="225"/>
      <c r="BR34" s="225"/>
      <c r="BS34" s="226"/>
      <c r="BT34" s="224"/>
      <c r="BU34" s="225"/>
      <c r="BV34" s="225"/>
      <c r="BW34" s="225"/>
      <c r="BX34" s="226"/>
      <c r="BY34" s="224"/>
      <c r="BZ34" s="225"/>
      <c r="CA34" s="225"/>
      <c r="CB34" s="226"/>
      <c r="CC34" s="224"/>
      <c r="CD34" s="225"/>
      <c r="CE34" s="225"/>
      <c r="CF34" s="226"/>
      <c r="CG34" s="225"/>
      <c r="CH34" s="270"/>
      <c r="CI34" s="270"/>
      <c r="CJ34" s="270"/>
      <c r="CK34" s="271"/>
      <c r="CL34" s="269"/>
      <c r="CM34" s="270"/>
      <c r="CN34" s="270"/>
      <c r="CO34" s="271"/>
      <c r="CP34" s="269"/>
      <c r="CQ34" s="236"/>
      <c r="CR34" s="236"/>
      <c r="CS34" s="237"/>
      <c r="CT34" s="269"/>
      <c r="CU34" s="270"/>
      <c r="CV34" s="270"/>
      <c r="CW34" s="270"/>
      <c r="CX34" s="226"/>
      <c r="CY34" s="224"/>
      <c r="CZ34" s="225"/>
      <c r="DA34" s="225"/>
      <c r="DB34" s="226"/>
      <c r="DC34" s="224"/>
      <c r="DD34" s="225"/>
      <c r="DE34" s="225"/>
      <c r="DF34" s="225"/>
      <c r="DG34" s="257"/>
      <c r="DH34" s="225"/>
      <c r="DI34" s="225"/>
      <c r="DJ34" s="225"/>
      <c r="DK34" s="226"/>
      <c r="DL34" s="224"/>
      <c r="DM34" s="225"/>
      <c r="DN34" s="225"/>
      <c r="DO34" s="226"/>
      <c r="DP34" s="224"/>
      <c r="DQ34" s="225"/>
      <c r="DR34" s="225"/>
      <c r="DS34" s="226"/>
      <c r="DT34" s="224"/>
      <c r="DU34" s="225"/>
      <c r="DV34" s="225"/>
      <c r="DW34" s="225"/>
      <c r="DX34" s="226"/>
      <c r="DY34" s="224"/>
      <c r="DZ34" s="225"/>
      <c r="EA34" s="225"/>
      <c r="EB34" s="226"/>
      <c r="EC34" s="224"/>
      <c r="ED34" s="225"/>
      <c r="EE34" s="225"/>
      <c r="EF34" s="226"/>
      <c r="EG34" s="224"/>
      <c r="EH34" s="225"/>
      <c r="EI34" s="225"/>
      <c r="EJ34" s="225"/>
      <c r="EK34" s="226"/>
    </row>
    <row r="35" spans="1:141" s="220" customFormat="1" ht="9" customHeight="1">
      <c r="B35" s="246" t="s">
        <v>192</v>
      </c>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8"/>
      <c r="BC35" s="224"/>
      <c r="BD35" s="225"/>
      <c r="BE35" s="225"/>
      <c r="BF35" s="226"/>
      <c r="BG35" s="224"/>
      <c r="BH35" s="225"/>
      <c r="BI35" s="225"/>
      <c r="BJ35" s="225"/>
      <c r="BK35" s="226"/>
      <c r="BL35" s="224"/>
      <c r="BM35" s="225"/>
      <c r="BN35" s="225"/>
      <c r="BO35" s="226"/>
      <c r="BP35" s="224"/>
      <c r="BQ35" s="225"/>
      <c r="BR35" s="225"/>
      <c r="BS35" s="226"/>
      <c r="BT35" s="224"/>
      <c r="BU35" s="225"/>
      <c r="BV35" s="225"/>
      <c r="BW35" s="225"/>
      <c r="BX35" s="226"/>
      <c r="BY35" s="224"/>
      <c r="BZ35" s="225"/>
      <c r="CA35" s="225"/>
      <c r="CB35" s="226"/>
      <c r="CC35" s="224"/>
      <c r="CD35" s="225"/>
      <c r="CE35" s="225"/>
      <c r="CF35" s="226"/>
      <c r="CG35" s="224"/>
      <c r="CH35" s="225"/>
      <c r="CI35" s="225"/>
      <c r="CJ35" s="225"/>
      <c r="CK35" s="226"/>
      <c r="CL35" s="224"/>
      <c r="CM35" s="225"/>
      <c r="CN35" s="225"/>
      <c r="CO35" s="226"/>
      <c r="CP35" s="224"/>
      <c r="CQ35" s="225"/>
      <c r="CR35" s="283"/>
      <c r="CS35" s="277"/>
      <c r="CT35" s="326"/>
      <c r="CU35" s="283"/>
      <c r="CV35" s="283"/>
      <c r="CW35" s="283"/>
      <c r="CX35" s="271"/>
      <c r="CY35" s="270"/>
      <c r="CZ35" s="285"/>
      <c r="DA35" s="270"/>
      <c r="DB35" s="271"/>
      <c r="DC35" s="270"/>
      <c r="DD35" s="270"/>
      <c r="DE35" s="283"/>
      <c r="DF35" s="283"/>
      <c r="DG35" s="282"/>
      <c r="DH35" s="283"/>
      <c r="DI35" s="283"/>
      <c r="DJ35" s="283"/>
      <c r="DK35" s="271"/>
      <c r="DL35" s="283"/>
      <c r="DM35" s="283"/>
      <c r="DN35" s="283"/>
      <c r="DO35" s="271"/>
      <c r="DP35" s="283"/>
      <c r="DQ35" s="283"/>
      <c r="DR35" s="225"/>
      <c r="DS35" s="226"/>
      <c r="DT35" s="224"/>
      <c r="DU35" s="225"/>
      <c r="DV35" s="225"/>
      <c r="DW35" s="225"/>
      <c r="DX35" s="226"/>
      <c r="DY35" s="224"/>
      <c r="DZ35" s="225"/>
      <c r="EA35" s="225"/>
      <c r="EB35" s="226"/>
      <c r="EC35" s="224"/>
      <c r="ED35" s="225"/>
      <c r="EE35" s="225"/>
      <c r="EF35" s="226"/>
      <c r="EG35" s="224"/>
      <c r="EH35" s="225"/>
      <c r="EI35" s="225"/>
      <c r="EJ35" s="225"/>
      <c r="EK35" s="226"/>
    </row>
    <row r="36" spans="1:141" s="220" customFormat="1" ht="9" customHeight="1">
      <c r="B36" s="246" t="s">
        <v>190</v>
      </c>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8"/>
      <c r="BC36" s="224"/>
      <c r="BD36" s="225"/>
      <c r="BE36" s="225"/>
      <c r="BF36" s="226"/>
      <c r="BG36" s="224"/>
      <c r="BH36" s="225"/>
      <c r="BI36" s="225"/>
      <c r="BJ36" s="225"/>
      <c r="BK36" s="226"/>
      <c r="BL36" s="224"/>
      <c r="BM36" s="225"/>
      <c r="BN36" s="225"/>
      <c r="BO36" s="226"/>
      <c r="BP36" s="224"/>
      <c r="BQ36" s="225"/>
      <c r="BR36" s="225"/>
      <c r="BS36" s="226"/>
      <c r="BT36" s="224"/>
      <c r="BU36" s="225"/>
      <c r="BV36" s="225"/>
      <c r="BW36" s="225"/>
      <c r="BX36" s="226"/>
      <c r="BY36" s="224"/>
      <c r="BZ36" s="225"/>
      <c r="CA36" s="225"/>
      <c r="CB36" s="226"/>
      <c r="CC36" s="224"/>
      <c r="CD36" s="225"/>
      <c r="CE36" s="225"/>
      <c r="CF36" s="226"/>
      <c r="CG36" s="224"/>
      <c r="CH36" s="225"/>
      <c r="CI36" s="225"/>
      <c r="CJ36" s="225"/>
      <c r="CK36" s="226"/>
      <c r="CL36" s="224"/>
      <c r="CM36" s="225"/>
      <c r="CN36" s="225"/>
      <c r="CO36" s="226"/>
      <c r="CP36" s="224"/>
      <c r="CQ36" s="225"/>
      <c r="CR36" s="283"/>
      <c r="CS36" s="277"/>
      <c r="CT36" s="320"/>
      <c r="CU36" s="320"/>
      <c r="CV36" s="283"/>
      <c r="CW36" s="283"/>
      <c r="CX36" s="271"/>
      <c r="CY36" s="270"/>
      <c r="CZ36" s="270"/>
      <c r="DA36" s="270"/>
      <c r="DB36" s="271"/>
      <c r="DC36" s="270"/>
      <c r="DD36" s="270"/>
      <c r="DE36" s="283"/>
      <c r="DF36" s="283"/>
      <c r="DG36" s="282"/>
      <c r="DH36" s="283"/>
      <c r="DI36" s="283"/>
      <c r="DJ36" s="283"/>
      <c r="DK36" s="271"/>
      <c r="DL36" s="283"/>
      <c r="DM36" s="283"/>
      <c r="DN36" s="283"/>
      <c r="DO36" s="271"/>
      <c r="DP36" s="283"/>
      <c r="DQ36" s="283"/>
      <c r="DR36" s="225"/>
      <c r="DS36" s="226"/>
      <c r="DT36" s="224"/>
      <c r="DU36" s="225"/>
      <c r="DV36" s="225"/>
      <c r="DW36" s="225"/>
      <c r="DX36" s="226"/>
      <c r="DY36" s="224"/>
      <c r="DZ36" s="225"/>
      <c r="EA36" s="225"/>
      <c r="EB36" s="226"/>
      <c r="EC36" s="224"/>
      <c r="ED36" s="225"/>
      <c r="EE36" s="225"/>
      <c r="EF36" s="226"/>
      <c r="EG36" s="224"/>
      <c r="EH36" s="225"/>
      <c r="EI36" s="225"/>
      <c r="EJ36" s="225"/>
      <c r="EK36" s="226"/>
    </row>
    <row r="37" spans="1:141" s="220" customFormat="1" ht="9" customHeight="1">
      <c r="B37" s="246" t="s">
        <v>191</v>
      </c>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8"/>
      <c r="BC37" s="224"/>
      <c r="BD37" s="225"/>
      <c r="BE37" s="225"/>
      <c r="BF37" s="226"/>
      <c r="BG37" s="224"/>
      <c r="BH37" s="225"/>
      <c r="BI37" s="225"/>
      <c r="BJ37" s="225"/>
      <c r="BK37" s="226"/>
      <c r="BL37" s="224"/>
      <c r="BM37" s="225"/>
      <c r="BN37" s="225"/>
      <c r="BO37" s="226"/>
      <c r="BP37" s="224"/>
      <c r="BQ37" s="225"/>
      <c r="BR37" s="225"/>
      <c r="BS37" s="226"/>
      <c r="BT37" s="224"/>
      <c r="BU37" s="225"/>
      <c r="BV37" s="225"/>
      <c r="BW37" s="225"/>
      <c r="BX37" s="226"/>
      <c r="BY37" s="224"/>
      <c r="BZ37" s="225"/>
      <c r="CA37" s="225"/>
      <c r="CB37" s="226"/>
      <c r="CC37" s="224"/>
      <c r="CD37" s="225"/>
      <c r="CE37" s="225"/>
      <c r="CF37" s="226"/>
      <c r="CG37" s="224"/>
      <c r="CH37" s="225"/>
      <c r="CI37" s="225"/>
      <c r="CJ37" s="225"/>
      <c r="CK37" s="226"/>
      <c r="CL37" s="224"/>
      <c r="CM37" s="225"/>
      <c r="CN37" s="225"/>
      <c r="CO37" s="226"/>
      <c r="CP37" s="224"/>
      <c r="CQ37" s="225"/>
      <c r="CR37" s="283"/>
      <c r="CS37" s="277"/>
      <c r="CT37" s="287"/>
      <c r="CU37" s="287"/>
      <c r="CV37" s="287"/>
      <c r="CW37" s="287"/>
      <c r="CX37" s="237"/>
      <c r="CY37" s="236"/>
      <c r="CZ37" s="236"/>
      <c r="DA37" s="236"/>
      <c r="DB37" s="271"/>
      <c r="DC37" s="270"/>
      <c r="DD37" s="270"/>
      <c r="DE37" s="283"/>
      <c r="DF37" s="283"/>
      <c r="DG37" s="282"/>
      <c r="DH37" s="283"/>
      <c r="DI37" s="283"/>
      <c r="DJ37" s="283"/>
      <c r="DK37" s="271"/>
      <c r="DL37" s="283"/>
      <c r="DM37" s="283"/>
      <c r="DN37" s="283"/>
      <c r="DO37" s="271"/>
      <c r="DP37" s="283"/>
      <c r="DQ37" s="283"/>
      <c r="DR37" s="225"/>
      <c r="DS37" s="226"/>
      <c r="DT37" s="224"/>
      <c r="DU37" s="225"/>
      <c r="DV37" s="225"/>
      <c r="DW37" s="225"/>
      <c r="DX37" s="226"/>
      <c r="DY37" s="224"/>
      <c r="DZ37" s="225"/>
      <c r="EA37" s="225"/>
      <c r="EB37" s="226"/>
      <c r="EC37" s="224"/>
      <c r="ED37" s="225"/>
      <c r="EE37" s="225"/>
      <c r="EF37" s="226"/>
      <c r="EG37" s="224"/>
      <c r="EH37" s="225"/>
      <c r="EI37" s="225"/>
      <c r="EJ37" s="225"/>
      <c r="EK37" s="226"/>
    </row>
    <row r="38" spans="1:141">
      <c r="A38"/>
      <c r="B38" s="249" t="s">
        <v>204</v>
      </c>
      <c r="C38" s="265"/>
      <c r="D38" s="265"/>
      <c r="E38" s="265"/>
      <c r="F38" s="265"/>
      <c r="G38" s="265"/>
      <c r="H38" s="265"/>
      <c r="I38" s="265"/>
      <c r="J38" s="265"/>
      <c r="K38" s="265"/>
      <c r="L38" s="265"/>
      <c r="M38" s="265"/>
      <c r="N38" s="265"/>
      <c r="O38" s="265"/>
      <c r="P38" s="265"/>
      <c r="Q38" s="265"/>
      <c r="R38" s="265"/>
      <c r="S38" s="265"/>
      <c r="T38" s="265"/>
      <c r="U38" s="265"/>
      <c r="V38" s="265"/>
      <c r="W38" s="265"/>
      <c r="X38" s="265"/>
      <c r="Y38" s="265"/>
      <c r="Z38" s="265"/>
      <c r="AA38" s="265"/>
      <c r="AB38" s="265"/>
      <c r="AC38" s="265"/>
      <c r="AD38" s="265"/>
      <c r="AE38" s="265"/>
      <c r="AF38" s="265"/>
      <c r="AG38" s="265"/>
      <c r="AH38" s="265"/>
      <c r="AI38" s="265"/>
      <c r="AJ38" s="265"/>
      <c r="AK38" s="265"/>
      <c r="AL38" s="265"/>
      <c r="AM38" s="265"/>
      <c r="AN38" s="265"/>
      <c r="AO38" s="265"/>
      <c r="AP38" s="265"/>
      <c r="AQ38" s="265"/>
      <c r="AR38" s="265"/>
      <c r="AS38" s="265"/>
      <c r="AT38" s="265"/>
      <c r="AU38" s="265"/>
      <c r="AV38" s="265"/>
      <c r="AW38" s="265"/>
      <c r="AX38" s="265"/>
      <c r="AY38" s="265"/>
      <c r="AZ38" s="265"/>
      <c r="BA38" s="265"/>
      <c r="BB38" s="251" t="s">
        <v>277</v>
      </c>
      <c r="BC38" s="266"/>
      <c r="BD38" s="265"/>
      <c r="BE38" s="265"/>
      <c r="BF38" s="265"/>
      <c r="BG38" s="265"/>
      <c r="BH38" s="265"/>
      <c r="BI38" s="265"/>
      <c r="BJ38" s="265"/>
      <c r="BK38" s="265"/>
      <c r="BL38" s="265"/>
      <c r="BM38" s="265"/>
      <c r="BN38" s="265"/>
      <c r="BO38" s="265"/>
      <c r="BP38" s="265"/>
      <c r="BQ38" s="265"/>
      <c r="BR38" s="265"/>
      <c r="BS38" s="265"/>
      <c r="BT38" s="265"/>
      <c r="BU38" s="265"/>
      <c r="BV38" s="265"/>
      <c r="BW38" s="265"/>
      <c r="BX38" s="265"/>
      <c r="BY38" s="265"/>
      <c r="BZ38" s="265"/>
      <c r="CA38" s="265"/>
      <c r="CB38" s="265"/>
      <c r="CC38" s="265"/>
      <c r="CD38" s="265"/>
      <c r="CE38" s="265"/>
      <c r="CF38" s="265"/>
      <c r="CG38" s="265"/>
      <c r="CH38" s="265"/>
      <c r="CI38" s="265"/>
      <c r="CJ38" s="265"/>
      <c r="CK38" s="265"/>
      <c r="CL38" s="265"/>
      <c r="CM38" s="265"/>
      <c r="CN38" s="265"/>
      <c r="CO38" s="265"/>
      <c r="CP38" s="265"/>
      <c r="CQ38" s="265"/>
      <c r="CR38" s="265"/>
      <c r="CS38" s="265"/>
      <c r="CT38" s="265"/>
      <c r="CU38" s="265"/>
      <c r="CV38" s="265"/>
      <c r="CW38" s="265"/>
      <c r="CX38" s="265"/>
      <c r="CY38" s="265"/>
      <c r="CZ38" s="265"/>
      <c r="DA38" s="265"/>
      <c r="DB38" s="265"/>
      <c r="DC38" s="265"/>
      <c r="DD38" s="265"/>
      <c r="DE38" s="265"/>
      <c r="DF38" s="265"/>
      <c r="DG38" s="267"/>
      <c r="DH38" s="265"/>
      <c r="DI38" s="265"/>
      <c r="DJ38" s="265"/>
      <c r="DK38" s="265"/>
      <c r="DL38" s="265"/>
      <c r="DM38" s="265"/>
      <c r="DN38" s="265"/>
      <c r="DO38" s="265"/>
      <c r="DP38" s="265"/>
      <c r="DQ38" s="265"/>
      <c r="DR38" s="265"/>
      <c r="DS38" s="265"/>
      <c r="DT38" s="265"/>
      <c r="DU38" s="265"/>
      <c r="DV38" s="265"/>
      <c r="DW38" s="265"/>
      <c r="DX38" s="265"/>
      <c r="DY38" s="265"/>
      <c r="DZ38" s="265"/>
      <c r="EA38" s="265"/>
      <c r="EB38" s="265"/>
      <c r="EC38" s="265"/>
      <c r="ED38" s="265"/>
      <c r="EE38" s="265"/>
      <c r="EF38" s="265"/>
      <c r="EG38" s="265"/>
      <c r="EH38" s="265"/>
      <c r="EI38" s="265"/>
      <c r="EJ38" s="265"/>
      <c r="EK38" s="268"/>
    </row>
    <row r="39" spans="1:141" s="220" customFormat="1" ht="9" customHeight="1">
      <c r="B39" s="246" t="s">
        <v>220</v>
      </c>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c r="AA39" s="247"/>
      <c r="AB39" s="247"/>
      <c r="AC39" s="247"/>
      <c r="AD39" s="247"/>
      <c r="AE39" s="247"/>
      <c r="AF39" s="247"/>
      <c r="AG39" s="247"/>
      <c r="AH39" s="247"/>
      <c r="AI39" s="247"/>
      <c r="AJ39" s="247"/>
      <c r="AK39" s="247"/>
      <c r="AL39" s="247"/>
      <c r="AM39" s="247"/>
      <c r="AN39" s="247"/>
      <c r="AO39" s="247"/>
      <c r="AP39" s="247"/>
      <c r="AQ39" s="247"/>
      <c r="AR39" s="247"/>
      <c r="AS39" s="247"/>
      <c r="AT39" s="247"/>
      <c r="AU39" s="247"/>
      <c r="AV39" s="247"/>
      <c r="AW39" s="247"/>
      <c r="AX39" s="247"/>
      <c r="AY39" s="247"/>
      <c r="AZ39" s="247"/>
      <c r="BA39" s="247"/>
      <c r="BB39" s="248"/>
      <c r="BC39" s="224"/>
      <c r="BD39" s="225"/>
      <c r="BE39" s="225"/>
      <c r="BF39" s="226"/>
      <c r="BG39" s="224"/>
      <c r="BH39" s="225"/>
      <c r="BI39" s="225"/>
      <c r="BJ39" s="225"/>
      <c r="BK39" s="226"/>
      <c r="BL39" s="224"/>
      <c r="BM39" s="225"/>
      <c r="BN39" s="225"/>
      <c r="BO39" s="226"/>
      <c r="BP39" s="224"/>
      <c r="BQ39" s="225"/>
      <c r="BR39" s="270"/>
      <c r="BS39" s="271"/>
      <c r="BT39" s="269"/>
      <c r="BU39" s="270"/>
      <c r="BV39" s="270"/>
      <c r="BW39" s="270"/>
      <c r="BX39" s="271"/>
      <c r="BY39" s="269"/>
      <c r="BZ39" s="270"/>
      <c r="CA39" s="270"/>
      <c r="CB39" s="271"/>
      <c r="CC39" s="269"/>
      <c r="CD39" s="270"/>
      <c r="CE39" s="270"/>
      <c r="CF39" s="271"/>
      <c r="CG39" s="270"/>
      <c r="CH39" s="270"/>
      <c r="CI39" s="270"/>
      <c r="CJ39" s="270"/>
      <c r="CK39" s="271"/>
      <c r="CL39" s="225"/>
      <c r="CM39" s="225"/>
      <c r="CN39" s="225"/>
      <c r="CO39" s="226"/>
      <c r="CP39" s="224"/>
      <c r="CQ39" s="225"/>
      <c r="CR39" s="225"/>
      <c r="CS39" s="226"/>
      <c r="CT39" s="224"/>
      <c r="CU39" s="225"/>
      <c r="CV39" s="225"/>
      <c r="CW39" s="225"/>
      <c r="CX39" s="226"/>
      <c r="CY39" s="224"/>
      <c r="CZ39" s="225"/>
      <c r="DA39" s="225"/>
      <c r="DB39" s="226"/>
      <c r="DC39" s="224"/>
      <c r="DD39" s="225"/>
      <c r="DE39" s="225"/>
      <c r="DF39" s="225"/>
      <c r="DG39" s="257"/>
      <c r="DH39" s="225"/>
      <c r="DI39" s="225"/>
      <c r="DJ39" s="225"/>
      <c r="DK39" s="226"/>
      <c r="DL39" s="224"/>
      <c r="DM39" s="225"/>
      <c r="DN39" s="225"/>
      <c r="DO39" s="226"/>
      <c r="DP39" s="224"/>
      <c r="DQ39" s="225"/>
      <c r="DR39" s="225"/>
      <c r="DS39" s="226"/>
      <c r="DT39" s="224"/>
      <c r="DU39" s="225"/>
      <c r="DV39" s="225"/>
      <c r="DW39" s="225"/>
      <c r="DX39" s="226"/>
      <c r="DY39" s="224"/>
      <c r="DZ39" s="225"/>
      <c r="EA39" s="225"/>
      <c r="EB39" s="226"/>
      <c r="EC39" s="224"/>
      <c r="ED39" s="225"/>
      <c r="EE39" s="225"/>
      <c r="EF39" s="226"/>
      <c r="EG39" s="224"/>
      <c r="EH39" s="225"/>
      <c r="EI39" s="225"/>
      <c r="EJ39" s="225"/>
      <c r="EK39" s="226"/>
    </row>
    <row r="40" spans="1:141" s="220" customFormat="1" ht="9" customHeight="1">
      <c r="B40" s="246" t="s">
        <v>53</v>
      </c>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c r="AA40" s="247"/>
      <c r="AB40" s="247"/>
      <c r="AC40" s="247"/>
      <c r="AD40" s="247"/>
      <c r="AE40" s="247"/>
      <c r="AF40" s="247"/>
      <c r="AG40" s="247"/>
      <c r="AH40" s="247"/>
      <c r="AI40" s="247"/>
      <c r="AJ40" s="247"/>
      <c r="AK40" s="247"/>
      <c r="AL40" s="247"/>
      <c r="AM40" s="247"/>
      <c r="AN40" s="247"/>
      <c r="AO40" s="247"/>
      <c r="AP40" s="247"/>
      <c r="AQ40" s="247"/>
      <c r="AR40" s="247"/>
      <c r="AS40" s="247"/>
      <c r="AT40" s="247"/>
      <c r="AU40" s="247"/>
      <c r="AV40" s="247"/>
      <c r="AW40" s="247"/>
      <c r="AX40" s="247"/>
      <c r="AY40" s="247"/>
      <c r="AZ40" s="247"/>
      <c r="BA40" s="247"/>
      <c r="BB40" s="248"/>
      <c r="BC40" s="224"/>
      <c r="BD40" s="225"/>
      <c r="BE40" s="225"/>
      <c r="BF40" s="226"/>
      <c r="BG40" s="224"/>
      <c r="BH40" s="225"/>
      <c r="BI40" s="225"/>
      <c r="BJ40" s="225"/>
      <c r="BK40" s="226"/>
      <c r="BL40" s="224"/>
      <c r="BM40" s="225"/>
      <c r="BN40" s="225"/>
      <c r="BO40" s="226"/>
      <c r="BP40" s="224"/>
      <c r="BQ40" s="225"/>
      <c r="BR40" s="225"/>
      <c r="BS40" s="226"/>
      <c r="BT40" s="224"/>
      <c r="BU40" s="225"/>
      <c r="BV40" s="270"/>
      <c r="BW40" s="270"/>
      <c r="BX40" s="271"/>
      <c r="BY40" s="269"/>
      <c r="BZ40" s="270"/>
      <c r="CA40" s="270"/>
      <c r="CB40" s="271"/>
      <c r="CC40" s="269"/>
      <c r="CD40" s="270"/>
      <c r="CE40" s="270"/>
      <c r="CF40" s="271"/>
      <c r="CG40" s="270"/>
      <c r="CH40" s="270"/>
      <c r="CI40" s="270"/>
      <c r="CJ40" s="270"/>
      <c r="CK40" s="271"/>
      <c r="CL40" s="225"/>
      <c r="CM40" s="225"/>
      <c r="CN40" s="225"/>
      <c r="CO40" s="226"/>
      <c r="CP40" s="224"/>
      <c r="CQ40" s="225"/>
      <c r="CR40" s="225"/>
      <c r="CS40" s="226"/>
      <c r="CT40" s="224"/>
      <c r="CU40" s="225"/>
      <c r="CV40" s="225"/>
      <c r="CW40" s="225"/>
      <c r="CX40" s="226"/>
      <c r="CY40" s="224"/>
      <c r="CZ40" s="225"/>
      <c r="DA40" s="225"/>
      <c r="DB40" s="226"/>
      <c r="DC40" s="224"/>
      <c r="DD40" s="225"/>
      <c r="DE40" s="225"/>
      <c r="DF40" s="225"/>
      <c r="DG40" s="257"/>
      <c r="DH40" s="225"/>
      <c r="DI40" s="225"/>
      <c r="DJ40" s="225"/>
      <c r="DK40" s="226"/>
      <c r="DL40" s="224"/>
      <c r="DM40" s="225"/>
      <c r="DN40" s="225"/>
      <c r="DO40" s="226"/>
      <c r="DP40" s="224"/>
      <c r="DQ40" s="225"/>
      <c r="DR40" s="225"/>
      <c r="DS40" s="226"/>
      <c r="DT40" s="224"/>
      <c r="DU40" s="225"/>
      <c r="DV40" s="225"/>
      <c r="DW40" s="225"/>
      <c r="DX40" s="226"/>
      <c r="DY40" s="224"/>
      <c r="DZ40" s="225"/>
      <c r="EA40" s="225"/>
      <c r="EB40" s="226"/>
      <c r="EC40" s="224"/>
      <c r="ED40" s="225"/>
      <c r="EE40" s="225"/>
      <c r="EF40" s="226"/>
      <c r="EG40" s="224"/>
      <c r="EH40" s="225"/>
      <c r="EI40" s="225"/>
      <c r="EJ40" s="225"/>
      <c r="EK40" s="226"/>
    </row>
    <row r="41" spans="1:141" s="220" customFormat="1" ht="9" customHeight="1">
      <c r="B41" s="246" t="s">
        <v>196</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48"/>
      <c r="BC41" s="224"/>
      <c r="BD41" s="225"/>
      <c r="BE41" s="225"/>
      <c r="BF41" s="226"/>
      <c r="BG41" s="224"/>
      <c r="BH41" s="225"/>
      <c r="BI41" s="225"/>
      <c r="BJ41" s="225"/>
      <c r="BK41" s="226"/>
      <c r="BL41" s="224"/>
      <c r="BM41" s="225"/>
      <c r="BN41" s="225"/>
      <c r="BO41" s="226"/>
      <c r="BP41" s="224"/>
      <c r="BQ41" s="225"/>
      <c r="BR41" s="225"/>
      <c r="BS41" s="226"/>
      <c r="BT41" s="224"/>
      <c r="BU41" s="225"/>
      <c r="BV41" s="225"/>
      <c r="BW41" s="225"/>
      <c r="BX41" s="226"/>
      <c r="BY41" s="224"/>
      <c r="BZ41" s="225"/>
      <c r="CA41" s="225"/>
      <c r="CB41" s="226"/>
      <c r="CC41" s="224"/>
      <c r="CD41" s="225"/>
      <c r="CE41" s="225"/>
      <c r="CF41" s="226"/>
      <c r="CG41" s="224"/>
      <c r="CH41" s="225"/>
      <c r="CI41" s="225"/>
      <c r="CJ41" s="225"/>
      <c r="CK41" s="226"/>
      <c r="CL41" s="224"/>
      <c r="CM41" s="270"/>
      <c r="CN41" s="270"/>
      <c r="CO41" s="230"/>
      <c r="CP41" s="231"/>
      <c r="CQ41" s="232"/>
      <c r="CR41" s="232"/>
      <c r="CS41" s="230"/>
      <c r="CT41" s="224"/>
      <c r="CU41" s="225"/>
      <c r="CV41" s="225"/>
      <c r="CW41" s="225"/>
      <c r="CX41" s="271"/>
      <c r="CY41" s="269"/>
      <c r="CZ41" s="270"/>
      <c r="DA41" s="270"/>
      <c r="DB41" s="271"/>
      <c r="DC41" s="269"/>
      <c r="DD41" s="270"/>
      <c r="DE41" s="270"/>
      <c r="DF41" s="270"/>
      <c r="DG41" s="282"/>
      <c r="DH41" s="270"/>
      <c r="DI41" s="270"/>
      <c r="DJ41" s="270"/>
      <c r="DK41" s="271"/>
      <c r="DL41" s="269"/>
      <c r="DM41" s="270"/>
      <c r="DN41" s="225"/>
      <c r="DO41" s="226"/>
      <c r="DP41" s="224"/>
      <c r="DQ41" s="225"/>
      <c r="DR41" s="225"/>
      <c r="DS41" s="226"/>
      <c r="DT41" s="224"/>
      <c r="DU41" s="225"/>
      <c r="DV41" s="225"/>
      <c r="DW41" s="225"/>
      <c r="DX41" s="226"/>
      <c r="DY41" s="224"/>
      <c r="DZ41" s="225"/>
      <c r="EA41" s="225"/>
      <c r="EB41" s="226"/>
      <c r="EC41" s="224"/>
      <c r="ED41" s="225"/>
      <c r="EE41" s="225"/>
      <c r="EF41" s="226"/>
      <c r="EG41" s="224"/>
      <c r="EH41" s="225"/>
      <c r="EI41" s="225"/>
      <c r="EJ41" s="225"/>
      <c r="EK41" s="226"/>
    </row>
    <row r="42" spans="1:141" s="220" customFormat="1" ht="9" customHeight="1">
      <c r="B42" s="246" t="s">
        <v>197</v>
      </c>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c r="AA42" s="247"/>
      <c r="AB42" s="247"/>
      <c r="AC42" s="247"/>
      <c r="AD42" s="247"/>
      <c r="AE42" s="247"/>
      <c r="AF42" s="247"/>
      <c r="AG42" s="247"/>
      <c r="AH42" s="247"/>
      <c r="AI42" s="247"/>
      <c r="AJ42" s="247"/>
      <c r="AK42" s="247"/>
      <c r="AL42" s="247"/>
      <c r="AM42" s="247"/>
      <c r="AN42" s="247"/>
      <c r="AO42" s="247"/>
      <c r="AP42" s="247"/>
      <c r="AQ42" s="247"/>
      <c r="AR42" s="247"/>
      <c r="AS42" s="247"/>
      <c r="AT42" s="247"/>
      <c r="AU42" s="247"/>
      <c r="AV42" s="247"/>
      <c r="AW42" s="247"/>
      <c r="AX42" s="247"/>
      <c r="AY42" s="247"/>
      <c r="AZ42" s="247"/>
      <c r="BA42" s="247"/>
      <c r="BB42" s="248"/>
      <c r="BC42" s="224"/>
      <c r="BD42" s="225"/>
      <c r="BE42" s="225"/>
      <c r="BF42" s="226"/>
      <c r="BG42" s="224"/>
      <c r="BH42" s="225"/>
      <c r="BI42" s="225"/>
      <c r="BJ42" s="225"/>
      <c r="BK42" s="226"/>
      <c r="BL42" s="224"/>
      <c r="BM42" s="225"/>
      <c r="BN42" s="225"/>
      <c r="BO42" s="226"/>
      <c r="BP42" s="224"/>
      <c r="BQ42" s="225"/>
      <c r="BR42" s="225"/>
      <c r="BS42" s="226"/>
      <c r="BT42" s="224"/>
      <c r="BU42" s="225"/>
      <c r="BV42" s="225"/>
      <c r="BW42" s="225"/>
      <c r="BX42" s="226"/>
      <c r="BY42" s="224"/>
      <c r="BZ42" s="225"/>
      <c r="CA42" s="225"/>
      <c r="CB42" s="226"/>
      <c r="CC42" s="224"/>
      <c r="CD42" s="225"/>
      <c r="CE42" s="225"/>
      <c r="CF42" s="226"/>
      <c r="CG42" s="224"/>
      <c r="CH42" s="225"/>
      <c r="CI42" s="225"/>
      <c r="CJ42" s="225"/>
      <c r="CK42" s="226"/>
      <c r="CL42" s="224"/>
      <c r="CM42" s="225"/>
      <c r="CN42" s="270"/>
      <c r="CO42" s="271"/>
      <c r="CP42" s="231"/>
      <c r="CQ42" s="232"/>
      <c r="CR42" s="232"/>
      <c r="CS42" s="230"/>
      <c r="CT42" s="231"/>
      <c r="CU42" s="232"/>
      <c r="CV42" s="232"/>
      <c r="CW42" s="232"/>
      <c r="CX42" s="271"/>
      <c r="CY42" s="269"/>
      <c r="CZ42" s="270"/>
      <c r="DA42" s="270"/>
      <c r="DB42" s="271"/>
      <c r="DC42" s="269"/>
      <c r="DD42" s="270"/>
      <c r="DE42" s="270"/>
      <c r="DF42" s="270"/>
      <c r="DG42" s="282"/>
      <c r="DH42" s="270"/>
      <c r="DI42" s="270"/>
      <c r="DJ42" s="270"/>
      <c r="DK42" s="271"/>
      <c r="DL42" s="269"/>
      <c r="DM42" s="270"/>
      <c r="DN42" s="225"/>
      <c r="DO42" s="226"/>
      <c r="DP42" s="224"/>
      <c r="DQ42" s="225"/>
      <c r="DR42" s="225"/>
      <c r="DS42" s="226"/>
      <c r="DT42" s="224"/>
      <c r="DU42" s="225"/>
      <c r="DV42" s="225"/>
      <c r="DW42" s="225"/>
      <c r="DX42" s="226"/>
      <c r="DY42" s="224"/>
      <c r="DZ42" s="225"/>
      <c r="EA42" s="225"/>
      <c r="EB42" s="226"/>
      <c r="EC42" s="224"/>
      <c r="ED42" s="225"/>
      <c r="EE42" s="225"/>
      <c r="EF42" s="226"/>
      <c r="EG42" s="224"/>
      <c r="EH42" s="225"/>
      <c r="EI42" s="225"/>
      <c r="EJ42" s="225"/>
      <c r="EK42" s="226"/>
    </row>
    <row r="43" spans="1:141" s="220" customFormat="1" ht="9" customHeight="1">
      <c r="B43" s="246" t="s">
        <v>63</v>
      </c>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c r="AA43" s="247"/>
      <c r="AB43" s="247"/>
      <c r="AC43" s="247"/>
      <c r="AD43" s="247"/>
      <c r="AE43" s="247"/>
      <c r="AF43" s="247"/>
      <c r="AG43" s="247"/>
      <c r="AH43" s="247"/>
      <c r="AI43" s="247"/>
      <c r="AJ43" s="247"/>
      <c r="AK43" s="247"/>
      <c r="AL43" s="247"/>
      <c r="AM43" s="247"/>
      <c r="AN43" s="247"/>
      <c r="AO43" s="247"/>
      <c r="AP43" s="247"/>
      <c r="AQ43" s="247"/>
      <c r="AR43" s="247"/>
      <c r="AS43" s="247"/>
      <c r="AT43" s="247"/>
      <c r="AU43" s="247"/>
      <c r="AV43" s="247"/>
      <c r="AW43" s="247"/>
      <c r="AX43" s="247"/>
      <c r="AY43" s="247"/>
      <c r="AZ43" s="247"/>
      <c r="BA43" s="247"/>
      <c r="BB43" s="248"/>
      <c r="BC43" s="224"/>
      <c r="BD43" s="225"/>
      <c r="BE43" s="225"/>
      <c r="BF43" s="226"/>
      <c r="BG43" s="224"/>
      <c r="BH43" s="225"/>
      <c r="BI43" s="225"/>
      <c r="BJ43" s="225"/>
      <c r="BK43" s="226"/>
      <c r="BL43" s="224"/>
      <c r="BM43" s="225"/>
      <c r="BN43" s="225"/>
      <c r="BO43" s="226"/>
      <c r="BP43" s="224"/>
      <c r="BQ43" s="225"/>
      <c r="BR43" s="225"/>
      <c r="BS43" s="226"/>
      <c r="BT43" s="224"/>
      <c r="BU43" s="225"/>
      <c r="BV43" s="225"/>
      <c r="BW43" s="225"/>
      <c r="BX43" s="226"/>
      <c r="BY43" s="224"/>
      <c r="BZ43" s="225"/>
      <c r="CA43" s="225"/>
      <c r="CB43" s="226"/>
      <c r="CC43" s="224"/>
      <c r="CD43" s="225"/>
      <c r="CE43" s="225"/>
      <c r="CF43" s="226"/>
      <c r="CG43" s="224"/>
      <c r="CH43" s="225"/>
      <c r="CI43" s="225"/>
      <c r="CJ43" s="225"/>
      <c r="CK43" s="226"/>
      <c r="CL43" s="224"/>
      <c r="CM43" s="225"/>
      <c r="CN43" s="270"/>
      <c r="CO43" s="271"/>
      <c r="CP43" s="269"/>
      <c r="CQ43" s="270"/>
      <c r="CR43" s="270"/>
      <c r="CS43" s="270"/>
      <c r="CT43" s="275"/>
      <c r="CU43" s="273"/>
      <c r="CV43" s="273"/>
      <c r="CW43" s="273"/>
      <c r="CX43" s="270"/>
      <c r="CY43" s="269"/>
      <c r="CZ43" s="270"/>
      <c r="DA43" s="283"/>
      <c r="DB43" s="271"/>
      <c r="DC43" s="269"/>
      <c r="DD43" s="270"/>
      <c r="DE43" s="270"/>
      <c r="DF43" s="270"/>
      <c r="DG43" s="282"/>
      <c r="DH43" s="270"/>
      <c r="DI43" s="270"/>
      <c r="DJ43" s="276"/>
      <c r="DK43" s="277"/>
      <c r="DL43" s="276"/>
      <c r="DM43" s="276"/>
      <c r="DN43" s="276"/>
      <c r="DO43" s="277"/>
      <c r="DP43" s="281"/>
      <c r="DQ43" s="270"/>
      <c r="DR43" s="270"/>
      <c r="DS43" s="271"/>
      <c r="DT43" s="269"/>
      <c r="DU43" s="270"/>
      <c r="DV43" s="225"/>
      <c r="DW43" s="225"/>
      <c r="DX43" s="226"/>
      <c r="DY43" s="224"/>
      <c r="DZ43" s="225"/>
      <c r="EA43" s="225"/>
      <c r="EB43" s="226"/>
      <c r="EC43" s="224"/>
      <c r="ED43" s="225"/>
      <c r="EE43" s="225"/>
      <c r="EF43" s="226"/>
      <c r="EG43" s="224"/>
      <c r="EH43" s="225"/>
      <c r="EI43" s="225"/>
      <c r="EJ43" s="225"/>
      <c r="EK43" s="226"/>
    </row>
    <row r="44" spans="1:141" s="220" customFormat="1" ht="9" customHeight="1">
      <c r="B44" s="246" t="s">
        <v>278</v>
      </c>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c r="AA44" s="247"/>
      <c r="AB44" s="247"/>
      <c r="AC44" s="247"/>
      <c r="AD44" s="247"/>
      <c r="AE44" s="247"/>
      <c r="AF44" s="247"/>
      <c r="AG44" s="247"/>
      <c r="AH44" s="247"/>
      <c r="AI44" s="247"/>
      <c r="AJ44" s="247"/>
      <c r="AK44" s="247"/>
      <c r="AL44" s="247"/>
      <c r="AM44" s="247"/>
      <c r="AN44" s="247"/>
      <c r="AO44" s="247"/>
      <c r="AP44" s="247"/>
      <c r="AQ44" s="247"/>
      <c r="AR44" s="247"/>
      <c r="AS44" s="247"/>
      <c r="AT44" s="247"/>
      <c r="AU44" s="247"/>
      <c r="AV44" s="247"/>
      <c r="AW44" s="247"/>
      <c r="AX44" s="247"/>
      <c r="AY44" s="247"/>
      <c r="AZ44" s="247"/>
      <c r="BA44" s="247"/>
      <c r="BB44" s="248"/>
      <c r="BC44" s="224"/>
      <c r="BD44" s="225"/>
      <c r="BE44" s="225"/>
      <c r="BF44" s="226"/>
      <c r="BG44" s="224"/>
      <c r="BH44" s="225"/>
      <c r="BI44" s="225"/>
      <c r="BJ44" s="225"/>
      <c r="BK44" s="226"/>
      <c r="BL44" s="224"/>
      <c r="BM44" s="225"/>
      <c r="BN44" s="225"/>
      <c r="BO44" s="226"/>
      <c r="BP44" s="224"/>
      <c r="BQ44" s="225"/>
      <c r="BR44" s="225"/>
      <c r="BS44" s="226"/>
      <c r="BT44" s="224"/>
      <c r="BU44" s="225"/>
      <c r="BV44" s="225"/>
      <c r="BW44" s="225"/>
      <c r="BX44" s="226"/>
      <c r="BY44" s="224"/>
      <c r="BZ44" s="225"/>
      <c r="CA44" s="225"/>
      <c r="CB44" s="226"/>
      <c r="CC44" s="224"/>
      <c r="CD44" s="225"/>
      <c r="CE44" s="225"/>
      <c r="CF44" s="226"/>
      <c r="CG44" s="225"/>
      <c r="CH44" s="270"/>
      <c r="CI44" s="270"/>
      <c r="CJ44" s="270"/>
      <c r="CK44" s="271"/>
      <c r="CL44" s="269"/>
      <c r="CM44" s="270"/>
      <c r="CN44" s="270"/>
      <c r="CO44" s="271"/>
      <c r="CP44" s="269"/>
      <c r="CQ44" s="270"/>
      <c r="CR44" s="270"/>
      <c r="CS44" s="271"/>
      <c r="CT44" s="269"/>
      <c r="CU44" s="236"/>
      <c r="CV44" s="236"/>
      <c r="CW44" s="236"/>
      <c r="CX44" s="226"/>
      <c r="CY44" s="224"/>
      <c r="CZ44" s="225"/>
      <c r="DA44" s="225"/>
      <c r="DB44" s="226"/>
      <c r="DC44" s="224"/>
      <c r="DD44" s="225"/>
      <c r="DE44" s="225"/>
      <c r="DF44" s="225"/>
      <c r="DG44" s="257"/>
      <c r="DH44" s="225"/>
      <c r="DI44" s="225"/>
      <c r="DJ44" s="225"/>
      <c r="DK44" s="226"/>
      <c r="DL44" s="224"/>
      <c r="DM44" s="225"/>
      <c r="DN44" s="225"/>
      <c r="DO44" s="226"/>
      <c r="DP44" s="224"/>
      <c r="DQ44" s="225"/>
      <c r="DR44" s="225"/>
      <c r="DS44" s="226"/>
      <c r="DT44" s="224"/>
      <c r="DU44" s="225"/>
      <c r="DV44" s="225"/>
      <c r="DW44" s="225"/>
      <c r="DX44" s="226"/>
      <c r="DY44" s="224"/>
      <c r="DZ44" s="225"/>
      <c r="EA44" s="225"/>
      <c r="EB44" s="226"/>
      <c r="EC44" s="224"/>
      <c r="ED44" s="225"/>
      <c r="EE44" s="225"/>
      <c r="EF44" s="226"/>
      <c r="EG44" s="224"/>
      <c r="EH44" s="225"/>
      <c r="EI44" s="225"/>
      <c r="EJ44" s="225"/>
      <c r="EK44" s="226"/>
    </row>
    <row r="45" spans="1:141" s="220" customFormat="1" ht="9" customHeight="1">
      <c r="B45" s="246" t="s">
        <v>192</v>
      </c>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c r="AA45" s="247"/>
      <c r="AB45" s="247"/>
      <c r="AC45" s="247"/>
      <c r="AD45" s="247"/>
      <c r="AE45" s="247"/>
      <c r="AF45" s="247"/>
      <c r="AG45" s="247"/>
      <c r="AH45" s="247"/>
      <c r="AI45" s="247"/>
      <c r="AJ45" s="247"/>
      <c r="AK45" s="247"/>
      <c r="AL45" s="247"/>
      <c r="AM45" s="247"/>
      <c r="AN45" s="247"/>
      <c r="AO45" s="247"/>
      <c r="AP45" s="247"/>
      <c r="AQ45" s="247"/>
      <c r="AR45" s="247"/>
      <c r="AS45" s="247"/>
      <c r="AT45" s="247"/>
      <c r="AU45" s="247"/>
      <c r="AV45" s="247"/>
      <c r="AW45" s="247"/>
      <c r="AX45" s="247"/>
      <c r="AY45" s="247"/>
      <c r="AZ45" s="247"/>
      <c r="BA45" s="247"/>
      <c r="BB45" s="248"/>
      <c r="BC45" s="224"/>
      <c r="BD45" s="225"/>
      <c r="BE45" s="225"/>
      <c r="BF45" s="226"/>
      <c r="BG45" s="224"/>
      <c r="BH45" s="225"/>
      <c r="BI45" s="225"/>
      <c r="BJ45" s="225"/>
      <c r="BK45" s="226"/>
      <c r="BL45" s="224"/>
      <c r="BM45" s="225"/>
      <c r="BN45" s="225"/>
      <c r="BO45" s="226"/>
      <c r="BP45" s="224"/>
      <c r="BQ45" s="225"/>
      <c r="BR45" s="225"/>
      <c r="BS45" s="226"/>
      <c r="BT45" s="224"/>
      <c r="BU45" s="225"/>
      <c r="BV45" s="225"/>
      <c r="BW45" s="225"/>
      <c r="BX45" s="226"/>
      <c r="BY45" s="224"/>
      <c r="BZ45" s="225"/>
      <c r="CA45" s="225"/>
      <c r="CB45" s="226"/>
      <c r="CC45" s="224"/>
      <c r="CD45" s="225"/>
      <c r="CE45" s="225"/>
      <c r="CF45" s="226"/>
      <c r="CG45" s="224"/>
      <c r="CH45" s="225"/>
      <c r="CI45" s="225"/>
      <c r="CJ45" s="225"/>
      <c r="CK45" s="226"/>
      <c r="CL45" s="224"/>
      <c r="CM45" s="225"/>
      <c r="CN45" s="225"/>
      <c r="CO45" s="226"/>
      <c r="CP45" s="224"/>
      <c r="CQ45" s="225"/>
      <c r="CR45" s="225"/>
      <c r="CS45" s="226"/>
      <c r="CT45" s="224"/>
      <c r="CU45" s="225"/>
      <c r="CV45" s="225"/>
      <c r="CW45" s="225"/>
      <c r="CX45" s="240"/>
      <c r="CY45" s="224"/>
      <c r="CZ45" s="225"/>
      <c r="DA45" s="225"/>
      <c r="DB45" s="226"/>
      <c r="DC45" s="283"/>
      <c r="DD45" s="283"/>
      <c r="DE45" s="283"/>
      <c r="DF45" s="283"/>
      <c r="DG45" s="282"/>
      <c r="DH45" s="270"/>
      <c r="DI45" s="270"/>
      <c r="DJ45" s="270"/>
      <c r="DK45" s="271"/>
      <c r="DL45" s="270"/>
      <c r="DM45" s="270"/>
      <c r="DN45" s="270"/>
      <c r="DO45" s="270"/>
      <c r="DP45" s="281"/>
      <c r="DQ45" s="270"/>
      <c r="DR45" s="270"/>
      <c r="DS45" s="271"/>
      <c r="DT45" s="283"/>
      <c r="DU45" s="283"/>
      <c r="DX45" s="226"/>
      <c r="EB45" s="226"/>
      <c r="EC45" s="224"/>
      <c r="ED45" s="225"/>
      <c r="EE45" s="225"/>
      <c r="EF45" s="226"/>
      <c r="EG45" s="224"/>
      <c r="EH45" s="225"/>
      <c r="EI45" s="225"/>
      <c r="EJ45" s="225"/>
      <c r="EK45" s="226"/>
    </row>
    <row r="46" spans="1:141" s="220" customFormat="1" ht="9" customHeight="1">
      <c r="B46" s="246" t="s">
        <v>190</v>
      </c>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c r="AA46" s="247"/>
      <c r="AB46" s="247"/>
      <c r="AC46" s="247"/>
      <c r="AD46" s="247"/>
      <c r="AE46" s="247"/>
      <c r="AF46" s="247"/>
      <c r="AG46" s="247"/>
      <c r="AH46" s="247"/>
      <c r="AI46" s="247"/>
      <c r="AJ46" s="247"/>
      <c r="AK46" s="247"/>
      <c r="AL46" s="247"/>
      <c r="AM46" s="247"/>
      <c r="AN46" s="247"/>
      <c r="AO46" s="247"/>
      <c r="AP46" s="247"/>
      <c r="AQ46" s="247"/>
      <c r="AR46" s="247"/>
      <c r="AS46" s="247"/>
      <c r="AT46" s="247"/>
      <c r="AU46" s="247"/>
      <c r="AV46" s="247"/>
      <c r="AW46" s="247"/>
      <c r="AX46" s="247"/>
      <c r="AY46" s="247"/>
      <c r="AZ46" s="247"/>
      <c r="BA46" s="247"/>
      <c r="BB46" s="248"/>
      <c r="BC46" s="224"/>
      <c r="BD46" s="225"/>
      <c r="BE46" s="225"/>
      <c r="BF46" s="226"/>
      <c r="BG46" s="224"/>
      <c r="BH46" s="225"/>
      <c r="BI46" s="225"/>
      <c r="BJ46" s="225"/>
      <c r="BK46" s="226"/>
      <c r="BL46" s="224"/>
      <c r="BM46" s="225"/>
      <c r="BN46" s="225"/>
      <c r="BO46" s="226"/>
      <c r="BP46" s="224"/>
      <c r="BQ46" s="225"/>
      <c r="BR46" s="225"/>
      <c r="BS46" s="226"/>
      <c r="BT46" s="224"/>
      <c r="BU46" s="225"/>
      <c r="BV46" s="225"/>
      <c r="BW46" s="225"/>
      <c r="BX46" s="226"/>
      <c r="BY46" s="224"/>
      <c r="BZ46" s="225"/>
      <c r="CA46" s="225"/>
      <c r="CB46" s="226"/>
      <c r="CC46" s="224"/>
      <c r="CD46" s="225"/>
      <c r="CE46" s="225"/>
      <c r="CF46" s="226"/>
      <c r="CG46" s="224"/>
      <c r="CH46" s="225"/>
      <c r="CI46" s="225"/>
      <c r="CJ46" s="225"/>
      <c r="CK46" s="226"/>
      <c r="CL46" s="224"/>
      <c r="CM46" s="225"/>
      <c r="CN46" s="225"/>
      <c r="CO46" s="226"/>
      <c r="CP46" s="224"/>
      <c r="CQ46" s="225"/>
      <c r="CR46" s="225"/>
      <c r="CS46" s="226"/>
      <c r="CT46" s="224"/>
      <c r="CU46" s="225"/>
      <c r="CV46" s="225"/>
      <c r="CW46" s="225"/>
      <c r="CX46" s="241"/>
      <c r="CY46" s="239"/>
      <c r="CZ46" s="225"/>
      <c r="DA46" s="225"/>
      <c r="DB46" s="226"/>
      <c r="DC46" s="283"/>
      <c r="DD46" s="283"/>
      <c r="DE46" s="283"/>
      <c r="DF46" s="283"/>
      <c r="DG46" s="282"/>
      <c r="DH46" s="270"/>
      <c r="DI46" s="270"/>
      <c r="DJ46" s="270"/>
      <c r="DK46" s="271"/>
      <c r="DL46" s="270"/>
      <c r="DM46" s="270"/>
      <c r="DN46" s="270"/>
      <c r="DO46" s="270"/>
      <c r="DP46" s="281"/>
      <c r="DQ46" s="270"/>
      <c r="DR46" s="270"/>
      <c r="DS46" s="271"/>
      <c r="DT46" s="283"/>
      <c r="DU46" s="283"/>
      <c r="DX46" s="226"/>
      <c r="EB46" s="226"/>
      <c r="EC46" s="224"/>
      <c r="ED46" s="225"/>
      <c r="EE46" s="225"/>
      <c r="EF46" s="226"/>
      <c r="EG46" s="224"/>
      <c r="EH46" s="225"/>
      <c r="EI46" s="225"/>
      <c r="EJ46" s="225"/>
      <c r="EK46" s="226"/>
    </row>
    <row r="47" spans="1:141" s="220" customFormat="1" ht="9" customHeight="1">
      <c r="B47" s="246" t="s">
        <v>191</v>
      </c>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c r="AA47" s="247"/>
      <c r="AB47" s="247"/>
      <c r="AC47" s="247"/>
      <c r="AD47" s="247"/>
      <c r="AE47" s="247"/>
      <c r="AF47" s="247"/>
      <c r="AG47" s="247"/>
      <c r="AH47" s="247"/>
      <c r="AI47" s="247"/>
      <c r="AJ47" s="247"/>
      <c r="AK47" s="247"/>
      <c r="AL47" s="247"/>
      <c r="AM47" s="247"/>
      <c r="AN47" s="247"/>
      <c r="AO47" s="247"/>
      <c r="AP47" s="247"/>
      <c r="AQ47" s="247"/>
      <c r="AR47" s="247"/>
      <c r="AS47" s="247"/>
      <c r="AT47" s="247"/>
      <c r="AU47" s="247"/>
      <c r="AV47" s="247"/>
      <c r="AW47" s="247"/>
      <c r="AX47" s="247"/>
      <c r="AY47" s="247"/>
      <c r="AZ47" s="247"/>
      <c r="BA47" s="247"/>
      <c r="BB47" s="248"/>
      <c r="BC47" s="224"/>
      <c r="BD47" s="225"/>
      <c r="BE47" s="225"/>
      <c r="BF47" s="226"/>
      <c r="BG47" s="224"/>
      <c r="BH47" s="225"/>
      <c r="BI47" s="225"/>
      <c r="BJ47" s="225"/>
      <c r="BK47" s="226"/>
      <c r="BL47" s="224"/>
      <c r="BM47" s="225"/>
      <c r="BN47" s="225"/>
      <c r="BO47" s="226"/>
      <c r="BP47" s="224"/>
      <c r="BQ47" s="225"/>
      <c r="BR47" s="225"/>
      <c r="BS47" s="226"/>
      <c r="BT47" s="224"/>
      <c r="BU47" s="225"/>
      <c r="BV47" s="225"/>
      <c r="BW47" s="225"/>
      <c r="BX47" s="226"/>
      <c r="BY47" s="224"/>
      <c r="BZ47" s="225"/>
      <c r="CA47" s="225"/>
      <c r="CB47" s="226"/>
      <c r="CC47" s="224"/>
      <c r="CD47" s="225"/>
      <c r="CE47" s="225"/>
      <c r="CF47" s="226"/>
      <c r="CG47" s="224"/>
      <c r="CH47" s="225"/>
      <c r="CI47" s="225"/>
      <c r="CJ47" s="225"/>
      <c r="CK47" s="226"/>
      <c r="CL47" s="224"/>
      <c r="CM47" s="225"/>
      <c r="CN47" s="225"/>
      <c r="CO47" s="226"/>
      <c r="CP47" s="224"/>
      <c r="CQ47" s="225"/>
      <c r="CR47" s="225"/>
      <c r="CS47" s="226"/>
      <c r="CT47" s="224"/>
      <c r="CU47" s="225"/>
      <c r="CV47" s="225"/>
      <c r="CW47" s="225"/>
      <c r="CX47" s="237"/>
      <c r="CY47" s="238"/>
      <c r="CZ47" s="236"/>
      <c r="DA47" s="236"/>
      <c r="DB47" s="237"/>
      <c r="DC47" s="287"/>
      <c r="DD47" s="287"/>
      <c r="DE47" s="287"/>
      <c r="DF47" s="283"/>
      <c r="DG47" s="282"/>
      <c r="DH47" s="270"/>
      <c r="DI47" s="270"/>
      <c r="DJ47" s="270"/>
      <c r="DK47" s="271"/>
      <c r="DL47" s="270"/>
      <c r="DM47" s="270"/>
      <c r="DN47" s="270"/>
      <c r="DO47" s="270"/>
      <c r="DP47" s="281"/>
      <c r="DQ47" s="270"/>
      <c r="DR47" s="270"/>
      <c r="DS47" s="271"/>
      <c r="DT47" s="283"/>
      <c r="DU47" s="283"/>
      <c r="DX47" s="226"/>
      <c r="EB47" s="226"/>
      <c r="EC47" s="224"/>
      <c r="ED47" s="225"/>
      <c r="EE47" s="225"/>
      <c r="EF47" s="226"/>
      <c r="EG47" s="224"/>
      <c r="EH47" s="225"/>
      <c r="EI47" s="225"/>
      <c r="EJ47" s="225"/>
      <c r="EK47" s="226"/>
    </row>
    <row r="48" spans="1:141">
      <c r="A48"/>
      <c r="B48" s="249" t="s">
        <v>205</v>
      </c>
      <c r="C48" s="265"/>
      <c r="D48" s="265"/>
      <c r="E48" s="265"/>
      <c r="F48" s="265"/>
      <c r="G48" s="265"/>
      <c r="H48" s="265"/>
      <c r="I48" s="265"/>
      <c r="J48" s="265"/>
      <c r="K48" s="265"/>
      <c r="L48" s="265"/>
      <c r="M48" s="265"/>
      <c r="N48" s="265"/>
      <c r="O48" s="265"/>
      <c r="P48" s="265"/>
      <c r="Q48" s="265"/>
      <c r="R48" s="265"/>
      <c r="S48" s="265"/>
      <c r="T48" s="265"/>
      <c r="U48" s="265"/>
      <c r="V48" s="265"/>
      <c r="W48" s="265"/>
      <c r="X48" s="265"/>
      <c r="Y48" s="265"/>
      <c r="Z48" s="265"/>
      <c r="AA48" s="265"/>
      <c r="AB48" s="265"/>
      <c r="AC48" s="265"/>
      <c r="AD48" s="265"/>
      <c r="AE48" s="265"/>
      <c r="AF48" s="265"/>
      <c r="AG48" s="265"/>
      <c r="AH48" s="265"/>
      <c r="AI48" s="265"/>
      <c r="AJ48" s="265"/>
      <c r="AK48" s="265"/>
      <c r="AL48" s="265"/>
      <c r="AM48" s="265"/>
      <c r="AN48" s="265"/>
      <c r="AO48" s="265"/>
      <c r="AP48" s="265"/>
      <c r="AQ48" s="265"/>
      <c r="AR48" s="265"/>
      <c r="AS48" s="265"/>
      <c r="AT48" s="265"/>
      <c r="AU48" s="265"/>
      <c r="AV48" s="265"/>
      <c r="AW48" s="265"/>
      <c r="AX48" s="265"/>
      <c r="AY48" s="265"/>
      <c r="AZ48" s="265"/>
      <c r="BA48" s="265"/>
      <c r="BB48" s="251" t="s">
        <v>274</v>
      </c>
      <c r="BC48" s="266"/>
      <c r="BD48" s="265"/>
      <c r="BE48" s="265"/>
      <c r="BF48" s="265"/>
      <c r="BG48" s="265"/>
      <c r="BH48" s="265"/>
      <c r="BI48" s="265"/>
      <c r="BJ48" s="265"/>
      <c r="BK48" s="265"/>
      <c r="BL48" s="265"/>
      <c r="BM48" s="265"/>
      <c r="BN48" s="265"/>
      <c r="BO48" s="265"/>
      <c r="BP48" s="265"/>
      <c r="BQ48" s="265"/>
      <c r="BR48" s="265"/>
      <c r="BS48" s="265"/>
      <c r="BT48" s="265"/>
      <c r="BU48" s="265"/>
      <c r="BV48" s="265"/>
      <c r="BW48" s="265"/>
      <c r="BX48" s="265"/>
      <c r="BY48" s="265"/>
      <c r="BZ48" s="265"/>
      <c r="CA48" s="265"/>
      <c r="CB48" s="265"/>
      <c r="CC48" s="265"/>
      <c r="CD48" s="265"/>
      <c r="CE48" s="265"/>
      <c r="CF48" s="265"/>
      <c r="CG48" s="265"/>
      <c r="CH48" s="265"/>
      <c r="CI48" s="265"/>
      <c r="CJ48" s="265"/>
      <c r="CK48" s="265"/>
      <c r="CL48" s="265"/>
      <c r="CM48" s="265"/>
      <c r="CN48" s="265"/>
      <c r="CO48" s="265"/>
      <c r="CP48" s="265"/>
      <c r="CQ48" s="265"/>
      <c r="CR48" s="265"/>
      <c r="CS48" s="265"/>
      <c r="CT48" s="265"/>
      <c r="CU48" s="265"/>
      <c r="CV48" s="265"/>
      <c r="CW48" s="265"/>
      <c r="CX48" s="265"/>
      <c r="CY48" s="265"/>
      <c r="CZ48" s="265"/>
      <c r="DA48" s="265"/>
      <c r="DB48" s="265"/>
      <c r="DC48" s="265"/>
      <c r="DD48" s="265"/>
      <c r="DE48" s="265"/>
      <c r="DF48" s="265"/>
      <c r="DG48" s="267"/>
      <c r="DH48" s="265"/>
      <c r="DI48" s="265"/>
      <c r="DJ48" s="265"/>
      <c r="DK48" s="265"/>
      <c r="DL48" s="265"/>
      <c r="DM48" s="265"/>
      <c r="DN48" s="265"/>
      <c r="DO48" s="265"/>
      <c r="DP48" s="265"/>
      <c r="DQ48" s="265"/>
      <c r="DR48" s="265"/>
      <c r="DS48" s="265"/>
      <c r="DT48" s="265"/>
      <c r="DU48" s="265"/>
      <c r="DV48" s="265"/>
      <c r="DW48" s="265"/>
      <c r="DX48" s="265"/>
      <c r="DY48" s="265"/>
      <c r="DZ48" s="265"/>
      <c r="EA48" s="265"/>
      <c r="EB48" s="265"/>
      <c r="EC48" s="265"/>
      <c r="ED48" s="265"/>
      <c r="EE48" s="265"/>
      <c r="EF48" s="265"/>
      <c r="EG48" s="265"/>
      <c r="EH48" s="265"/>
      <c r="EI48" s="265"/>
      <c r="EJ48" s="265"/>
      <c r="EK48" s="268"/>
    </row>
    <row r="49" spans="1:141" s="220" customFormat="1" ht="9" customHeight="1">
      <c r="B49" s="246" t="s">
        <v>220</v>
      </c>
      <c r="C49" s="247"/>
      <c r="D49" s="247"/>
      <c r="E49" s="247"/>
      <c r="F49" s="247"/>
      <c r="G49" s="247"/>
      <c r="H49" s="247"/>
      <c r="I49" s="247"/>
      <c r="J49" s="247"/>
      <c r="K49" s="247"/>
      <c r="L49" s="247"/>
      <c r="M49" s="247"/>
      <c r="N49" s="247"/>
      <c r="O49" s="247"/>
      <c r="P49" s="247"/>
      <c r="Q49" s="247"/>
      <c r="R49" s="247"/>
      <c r="S49" s="247"/>
      <c r="T49" s="247"/>
      <c r="U49" s="247"/>
      <c r="V49" s="247"/>
      <c r="W49" s="247"/>
      <c r="X49" s="247"/>
      <c r="Y49" s="247"/>
      <c r="Z49" s="247"/>
      <c r="AA49" s="247"/>
      <c r="AB49" s="247"/>
      <c r="AC49" s="247"/>
      <c r="AD49" s="247"/>
      <c r="AE49" s="247"/>
      <c r="AF49" s="247"/>
      <c r="AG49" s="247"/>
      <c r="AH49" s="247"/>
      <c r="AI49" s="247"/>
      <c r="AJ49" s="247"/>
      <c r="AK49" s="247"/>
      <c r="AL49" s="247"/>
      <c r="AM49" s="247"/>
      <c r="AN49" s="247"/>
      <c r="AO49" s="247"/>
      <c r="AP49" s="247"/>
      <c r="AQ49" s="247"/>
      <c r="AR49" s="247"/>
      <c r="AS49" s="247"/>
      <c r="AT49" s="247"/>
      <c r="AU49" s="247"/>
      <c r="AV49" s="247"/>
      <c r="AW49" s="247"/>
      <c r="AX49" s="247"/>
      <c r="AY49" s="247"/>
      <c r="AZ49" s="247"/>
      <c r="BA49" s="247"/>
      <c r="BB49" s="248"/>
      <c r="BC49" s="224"/>
      <c r="BD49" s="225"/>
      <c r="BE49" s="225"/>
      <c r="BF49" s="226"/>
      <c r="BG49" s="224"/>
      <c r="BH49" s="225"/>
      <c r="BI49" s="225"/>
      <c r="BJ49" s="225"/>
      <c r="BK49" s="226"/>
      <c r="BL49" s="224"/>
      <c r="BM49" s="225"/>
      <c r="BN49" s="225"/>
      <c r="BO49" s="226"/>
      <c r="BP49" s="224"/>
      <c r="BQ49" s="225"/>
      <c r="BR49" s="270"/>
      <c r="BS49" s="271"/>
      <c r="BT49" s="269"/>
      <c r="BU49" s="270"/>
      <c r="BV49" s="270"/>
      <c r="BW49" s="270"/>
      <c r="BX49" s="271"/>
      <c r="BY49" s="269"/>
      <c r="BZ49" s="270"/>
      <c r="CA49" s="270"/>
      <c r="CB49" s="271"/>
      <c r="CC49" s="269"/>
      <c r="CD49" s="270"/>
      <c r="CE49" s="270"/>
      <c r="CF49" s="271"/>
      <c r="CG49" s="270"/>
      <c r="CH49" s="270"/>
      <c r="CI49" s="270"/>
      <c r="CJ49" s="270"/>
      <c r="CK49" s="271"/>
      <c r="CL49" s="225"/>
      <c r="CM49" s="225"/>
      <c r="CN49" s="225"/>
      <c r="CO49" s="226"/>
      <c r="CP49" s="224"/>
      <c r="CQ49" s="225"/>
      <c r="CR49" s="225"/>
      <c r="CS49" s="226"/>
      <c r="CT49" s="224"/>
      <c r="CU49" s="225"/>
      <c r="CV49" s="225"/>
      <c r="CW49" s="225"/>
      <c r="CX49" s="226"/>
      <c r="CY49" s="224"/>
      <c r="CZ49" s="225"/>
      <c r="DA49" s="225"/>
      <c r="DB49" s="226"/>
      <c r="DC49" s="224"/>
      <c r="DD49" s="225"/>
      <c r="DE49" s="225"/>
      <c r="DF49" s="225"/>
      <c r="DG49" s="257"/>
      <c r="DH49" s="225"/>
      <c r="DI49" s="225"/>
      <c r="DJ49" s="225"/>
      <c r="DK49" s="226"/>
      <c r="DL49" s="224"/>
      <c r="DM49" s="225"/>
      <c r="DN49" s="225"/>
      <c r="DO49" s="226"/>
      <c r="DP49" s="224"/>
      <c r="DQ49" s="225"/>
      <c r="DR49" s="225"/>
      <c r="DS49" s="226"/>
      <c r="DT49" s="224"/>
      <c r="DU49" s="225"/>
      <c r="DV49" s="225"/>
      <c r="DW49" s="225"/>
      <c r="DX49" s="226"/>
      <c r="DY49" s="224"/>
      <c r="DZ49" s="225"/>
      <c r="EA49" s="225"/>
      <c r="EB49" s="226"/>
      <c r="EC49" s="224"/>
      <c r="ED49" s="225"/>
      <c r="EE49" s="225"/>
      <c r="EF49" s="226"/>
      <c r="EG49" s="224"/>
      <c r="EH49" s="225"/>
      <c r="EI49" s="225"/>
      <c r="EJ49" s="225"/>
      <c r="EK49" s="226"/>
    </row>
    <row r="50" spans="1:141" s="220" customFormat="1" ht="9" customHeight="1">
      <c r="B50" s="246" t="s">
        <v>53</v>
      </c>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c r="AA50" s="247"/>
      <c r="AB50" s="247"/>
      <c r="AC50" s="247"/>
      <c r="AD50" s="247"/>
      <c r="AE50" s="247"/>
      <c r="AF50" s="247"/>
      <c r="AG50" s="247"/>
      <c r="AH50" s="247"/>
      <c r="AI50" s="247"/>
      <c r="AJ50" s="247"/>
      <c r="AK50" s="247"/>
      <c r="AL50" s="247"/>
      <c r="AM50" s="247"/>
      <c r="AN50" s="247"/>
      <c r="AO50" s="247"/>
      <c r="AP50" s="247"/>
      <c r="AQ50" s="247"/>
      <c r="AR50" s="247"/>
      <c r="AS50" s="247"/>
      <c r="AT50" s="247"/>
      <c r="AU50" s="247"/>
      <c r="AV50" s="247"/>
      <c r="AW50" s="247"/>
      <c r="AX50" s="247"/>
      <c r="AY50" s="247"/>
      <c r="AZ50" s="247"/>
      <c r="BA50" s="247"/>
      <c r="BB50" s="248"/>
      <c r="BC50" s="224"/>
      <c r="BD50" s="225"/>
      <c r="BE50" s="225"/>
      <c r="BF50" s="226"/>
      <c r="BG50" s="224"/>
      <c r="BH50" s="225"/>
      <c r="BI50" s="225"/>
      <c r="BJ50" s="225"/>
      <c r="BK50" s="226"/>
      <c r="BL50" s="224"/>
      <c r="BM50" s="225"/>
      <c r="BN50" s="225"/>
      <c r="BO50" s="226"/>
      <c r="BP50" s="224"/>
      <c r="BQ50" s="225"/>
      <c r="BR50" s="225"/>
      <c r="BS50" s="226"/>
      <c r="BT50" s="224"/>
      <c r="BU50" s="225"/>
      <c r="BV50" s="270"/>
      <c r="BW50" s="270"/>
      <c r="BX50" s="271"/>
      <c r="BY50" s="269"/>
      <c r="BZ50" s="270"/>
      <c r="CA50" s="270"/>
      <c r="CB50" s="271"/>
      <c r="CC50" s="269"/>
      <c r="CD50" s="270"/>
      <c r="CE50" s="270"/>
      <c r="CF50" s="271"/>
      <c r="CG50" s="270"/>
      <c r="CH50" s="270"/>
      <c r="CI50" s="270"/>
      <c r="CJ50" s="270"/>
      <c r="CK50" s="271"/>
      <c r="CL50" s="225"/>
      <c r="CM50" s="225"/>
      <c r="CN50" s="225"/>
      <c r="CO50" s="226"/>
      <c r="CP50" s="224"/>
      <c r="CQ50" s="225"/>
      <c r="CR50" s="225"/>
      <c r="CS50" s="226"/>
      <c r="CT50" s="224"/>
      <c r="CU50" s="225"/>
      <c r="CV50" s="225"/>
      <c r="CW50" s="225"/>
      <c r="CX50" s="226"/>
      <c r="CY50" s="224"/>
      <c r="CZ50" s="225"/>
      <c r="DA50" s="225"/>
      <c r="DB50" s="226"/>
      <c r="DC50" s="224"/>
      <c r="DD50" s="225"/>
      <c r="DE50" s="225"/>
      <c r="DF50" s="225"/>
      <c r="DG50" s="257"/>
      <c r="DH50" s="225"/>
      <c r="DI50" s="225"/>
      <c r="DJ50" s="225"/>
      <c r="DK50" s="226"/>
      <c r="DL50" s="224"/>
      <c r="DM50" s="225"/>
      <c r="DN50" s="225"/>
      <c r="DO50" s="226"/>
      <c r="DP50" s="224"/>
      <c r="DQ50" s="225"/>
      <c r="DR50" s="225"/>
      <c r="DS50" s="226"/>
      <c r="DT50" s="224"/>
      <c r="DU50" s="225"/>
      <c r="DV50" s="225"/>
      <c r="DW50" s="225"/>
      <c r="DX50" s="226"/>
      <c r="DY50" s="224"/>
      <c r="DZ50" s="225"/>
      <c r="EA50" s="225"/>
      <c r="EB50" s="226"/>
      <c r="EC50" s="224"/>
      <c r="ED50" s="225"/>
      <c r="EE50" s="225"/>
      <c r="EF50" s="226"/>
      <c r="EG50" s="224"/>
      <c r="EH50" s="225"/>
      <c r="EI50" s="225"/>
      <c r="EJ50" s="225"/>
      <c r="EK50" s="226"/>
    </row>
    <row r="51" spans="1:141" s="220" customFormat="1" ht="9" customHeight="1">
      <c r="B51" s="246" t="s">
        <v>196</v>
      </c>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c r="AA51" s="247"/>
      <c r="AB51" s="247"/>
      <c r="AC51" s="247"/>
      <c r="AD51" s="247"/>
      <c r="AE51" s="247"/>
      <c r="AF51" s="247"/>
      <c r="AG51" s="247"/>
      <c r="AH51" s="247"/>
      <c r="AI51" s="247"/>
      <c r="AJ51" s="247"/>
      <c r="AK51" s="247"/>
      <c r="AL51" s="247"/>
      <c r="AM51" s="247"/>
      <c r="AN51" s="247"/>
      <c r="AO51" s="247"/>
      <c r="AP51" s="247"/>
      <c r="AQ51" s="247"/>
      <c r="AR51" s="247"/>
      <c r="AS51" s="247"/>
      <c r="AT51" s="247"/>
      <c r="AU51" s="247"/>
      <c r="AV51" s="247"/>
      <c r="AW51" s="247"/>
      <c r="AX51" s="247"/>
      <c r="AY51" s="247"/>
      <c r="AZ51" s="247"/>
      <c r="BA51" s="247"/>
      <c r="BB51" s="248"/>
      <c r="BC51" s="224"/>
      <c r="BD51" s="225"/>
      <c r="BE51" s="225"/>
      <c r="BF51" s="226"/>
      <c r="BG51" s="224"/>
      <c r="BH51" s="225"/>
      <c r="BI51" s="225"/>
      <c r="BJ51" s="225"/>
      <c r="BK51" s="226"/>
      <c r="BL51" s="224"/>
      <c r="BM51" s="225"/>
      <c r="BN51" s="225"/>
      <c r="BO51" s="226"/>
      <c r="BP51" s="224"/>
      <c r="BQ51" s="225"/>
      <c r="BR51" s="225"/>
      <c r="BS51" s="226"/>
      <c r="BT51" s="224"/>
      <c r="BU51" s="225"/>
      <c r="BV51" s="270"/>
      <c r="BW51" s="270"/>
      <c r="BX51" s="271"/>
      <c r="BY51" s="269"/>
      <c r="BZ51" s="270"/>
      <c r="CA51" s="270"/>
      <c r="CB51" s="271"/>
      <c r="CC51" s="269"/>
      <c r="CD51" s="270"/>
      <c r="CE51" s="270"/>
      <c r="CF51" s="271"/>
      <c r="CG51" s="269"/>
      <c r="CH51" s="270"/>
      <c r="CI51" s="225"/>
      <c r="CJ51" s="225"/>
      <c r="CK51" s="226"/>
      <c r="CL51" s="224"/>
      <c r="CM51" s="225"/>
      <c r="CN51" s="225"/>
      <c r="CO51" s="226"/>
      <c r="CP51" s="224"/>
      <c r="CQ51" s="225"/>
      <c r="CR51" s="225"/>
      <c r="CS51" s="226"/>
      <c r="CT51" s="224"/>
      <c r="CU51" s="270"/>
      <c r="CV51" s="270"/>
      <c r="CW51" s="270"/>
      <c r="CX51" s="271"/>
      <c r="CY51" s="269"/>
      <c r="CZ51" s="270"/>
      <c r="DA51" s="270"/>
      <c r="DB51" s="271"/>
      <c r="DC51" s="269"/>
      <c r="DD51" s="270"/>
      <c r="DE51" s="270"/>
      <c r="DF51" s="270"/>
      <c r="DG51" s="282"/>
      <c r="DH51" s="270"/>
      <c r="DI51" s="232"/>
      <c r="DJ51" s="232"/>
      <c r="DK51" s="230"/>
      <c r="DL51" s="231"/>
      <c r="DM51" s="232"/>
      <c r="DN51" s="270"/>
      <c r="DO51" s="271"/>
      <c r="DP51" s="269"/>
      <c r="DQ51" s="270"/>
      <c r="DR51" s="270"/>
      <c r="DS51" s="271"/>
      <c r="DT51" s="269"/>
      <c r="DU51" s="270"/>
      <c r="DV51" s="270"/>
      <c r="DW51" s="225"/>
      <c r="DX51" s="226"/>
      <c r="DY51" s="224"/>
      <c r="DZ51" s="225"/>
      <c r="EA51" s="225"/>
      <c r="EB51" s="226"/>
      <c r="EC51" s="224"/>
      <c r="ED51" s="225"/>
      <c r="EE51" s="225"/>
      <c r="EF51" s="226"/>
      <c r="EG51" s="224"/>
      <c r="EH51" s="225"/>
      <c r="EI51" s="225"/>
      <c r="EJ51" s="225"/>
      <c r="EK51" s="226"/>
    </row>
    <row r="52" spans="1:141" s="220" customFormat="1" ht="9" customHeight="1">
      <c r="B52" s="246" t="s">
        <v>197</v>
      </c>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c r="AA52" s="247"/>
      <c r="AB52" s="247"/>
      <c r="AC52" s="247"/>
      <c r="AD52" s="247"/>
      <c r="AE52" s="247"/>
      <c r="AF52" s="247"/>
      <c r="AG52" s="247"/>
      <c r="AH52" s="247"/>
      <c r="AI52" s="247"/>
      <c r="AJ52" s="247"/>
      <c r="AK52" s="247"/>
      <c r="AL52" s="247"/>
      <c r="AM52" s="247"/>
      <c r="AN52" s="247"/>
      <c r="AO52" s="247"/>
      <c r="AP52" s="247"/>
      <c r="AQ52" s="247"/>
      <c r="AR52" s="247"/>
      <c r="AS52" s="247"/>
      <c r="AT52" s="247"/>
      <c r="AU52" s="247"/>
      <c r="AV52" s="247"/>
      <c r="AW52" s="247"/>
      <c r="AX52" s="247"/>
      <c r="AY52" s="247"/>
      <c r="AZ52" s="247"/>
      <c r="BA52" s="247"/>
      <c r="BB52" s="248"/>
      <c r="BC52" s="224"/>
      <c r="BD52" s="225"/>
      <c r="BE52" s="225"/>
      <c r="BF52" s="226"/>
      <c r="BG52" s="224"/>
      <c r="BH52" s="225"/>
      <c r="BI52" s="225"/>
      <c r="BJ52" s="225"/>
      <c r="BK52" s="226"/>
      <c r="BL52" s="224"/>
      <c r="BM52" s="225"/>
      <c r="BN52" s="225"/>
      <c r="BO52" s="226"/>
      <c r="BP52" s="224"/>
      <c r="BQ52" s="225"/>
      <c r="BR52" s="225"/>
      <c r="BS52" s="226"/>
      <c r="BT52" s="224"/>
      <c r="BU52" s="225"/>
      <c r="BV52" s="225"/>
      <c r="BW52" s="225"/>
      <c r="BX52" s="226"/>
      <c r="BY52" s="224"/>
      <c r="BZ52" s="225"/>
      <c r="CA52" s="225"/>
      <c r="CB52" s="226"/>
      <c r="CC52" s="224"/>
      <c r="CD52" s="225"/>
      <c r="CE52" s="225"/>
      <c r="CF52" s="226"/>
      <c r="CG52" s="224"/>
      <c r="CH52" s="225"/>
      <c r="CI52" s="225"/>
      <c r="CJ52" s="225"/>
      <c r="CK52" s="226"/>
      <c r="CL52" s="224"/>
      <c r="CM52" s="225"/>
      <c r="CN52" s="225"/>
      <c r="CO52" s="226"/>
      <c r="CP52" s="224"/>
      <c r="CQ52" s="225"/>
      <c r="CR52" s="225"/>
      <c r="CS52" s="226"/>
      <c r="CT52" s="224"/>
      <c r="CU52" s="270"/>
      <c r="CV52" s="270"/>
      <c r="CW52" s="270"/>
      <c r="CX52" s="271"/>
      <c r="CY52" s="269"/>
      <c r="CZ52" s="270"/>
      <c r="DA52" s="270"/>
      <c r="DB52" s="271"/>
      <c r="DC52" s="269"/>
      <c r="DD52" s="270"/>
      <c r="DE52" s="270"/>
      <c r="DF52" s="270"/>
      <c r="DG52" s="282"/>
      <c r="DH52" s="270"/>
      <c r="DI52" s="270"/>
      <c r="DJ52" s="232"/>
      <c r="DK52" s="230"/>
      <c r="DL52" s="231"/>
      <c r="DM52" s="232"/>
      <c r="DN52" s="232"/>
      <c r="DO52" s="230"/>
      <c r="DP52" s="231"/>
      <c r="DQ52" s="232"/>
      <c r="DR52" s="270"/>
      <c r="DS52" s="271"/>
      <c r="DT52" s="270"/>
      <c r="DU52" s="283"/>
      <c r="DV52" s="270"/>
      <c r="DW52" s="225"/>
      <c r="DX52" s="226"/>
      <c r="DY52" s="224"/>
      <c r="DZ52" s="225"/>
      <c r="EA52" s="225"/>
      <c r="EB52" s="226"/>
      <c r="EC52" s="224"/>
      <c r="ED52" s="225"/>
      <c r="EE52" s="225"/>
      <c r="EF52" s="226"/>
      <c r="EG52" s="224"/>
      <c r="EH52" s="225"/>
      <c r="EI52" s="225"/>
      <c r="EJ52" s="225"/>
      <c r="EK52" s="226"/>
    </row>
    <row r="53" spans="1:141" s="220" customFormat="1" ht="9" customHeight="1">
      <c r="B53" s="246" t="s">
        <v>63</v>
      </c>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c r="AA53" s="247"/>
      <c r="AB53" s="247"/>
      <c r="AC53" s="247"/>
      <c r="AD53" s="247"/>
      <c r="AE53" s="247"/>
      <c r="AF53" s="247"/>
      <c r="AG53" s="247"/>
      <c r="AH53" s="247"/>
      <c r="AI53" s="247"/>
      <c r="AJ53" s="247"/>
      <c r="AK53" s="247"/>
      <c r="AL53" s="247"/>
      <c r="AM53" s="247"/>
      <c r="AN53" s="247"/>
      <c r="AO53" s="247"/>
      <c r="AP53" s="247"/>
      <c r="AQ53" s="247"/>
      <c r="AR53" s="247"/>
      <c r="AS53" s="247"/>
      <c r="AT53" s="247"/>
      <c r="AU53" s="247"/>
      <c r="AV53" s="247"/>
      <c r="AW53" s="247"/>
      <c r="AX53" s="247"/>
      <c r="AY53" s="247"/>
      <c r="AZ53" s="247"/>
      <c r="BA53" s="247"/>
      <c r="BB53" s="248"/>
      <c r="BC53" s="224"/>
      <c r="BD53" s="225"/>
      <c r="BE53" s="225"/>
      <c r="BF53" s="226"/>
      <c r="BG53" s="224"/>
      <c r="BH53" s="225"/>
      <c r="BI53" s="225"/>
      <c r="BJ53" s="225"/>
      <c r="BK53" s="226"/>
      <c r="BL53" s="224"/>
      <c r="BM53" s="225"/>
      <c r="BN53" s="225"/>
      <c r="BO53" s="226"/>
      <c r="BP53" s="224"/>
      <c r="BQ53" s="225"/>
      <c r="BR53" s="225"/>
      <c r="BS53" s="226"/>
      <c r="BT53" s="224"/>
      <c r="BU53" s="225"/>
      <c r="BV53" s="225"/>
      <c r="BW53" s="225"/>
      <c r="BX53" s="226"/>
      <c r="BY53" s="224"/>
      <c r="BZ53" s="225"/>
      <c r="CA53" s="225"/>
      <c r="CB53" s="226"/>
      <c r="CC53" s="224"/>
      <c r="CD53" s="225"/>
      <c r="CE53" s="225"/>
      <c r="CF53" s="226"/>
      <c r="CG53" s="224"/>
      <c r="CH53" s="225"/>
      <c r="CI53" s="225"/>
      <c r="CJ53" s="225"/>
      <c r="CK53" s="226"/>
      <c r="CL53" s="224"/>
      <c r="CM53" s="225"/>
      <c r="CN53" s="225"/>
      <c r="CO53" s="226"/>
      <c r="CP53" s="224"/>
      <c r="CQ53" s="225"/>
      <c r="CR53" s="225"/>
      <c r="CS53" s="226"/>
      <c r="CT53" s="224"/>
      <c r="CU53" s="225"/>
      <c r="CV53" s="225"/>
      <c r="CW53" s="225"/>
      <c r="CX53" s="226"/>
      <c r="CY53" s="224"/>
      <c r="CZ53" s="270"/>
      <c r="DA53" s="270"/>
      <c r="DB53" s="271"/>
      <c r="DC53" s="269"/>
      <c r="DD53" s="270"/>
      <c r="DE53" s="270"/>
      <c r="DF53" s="270"/>
      <c r="DG53" s="282"/>
      <c r="DH53" s="270"/>
      <c r="DI53" s="270"/>
      <c r="DJ53" s="270"/>
      <c r="DK53" s="271"/>
      <c r="DL53" s="269"/>
      <c r="DM53" s="270"/>
      <c r="DN53" s="270"/>
      <c r="DO53" s="271"/>
      <c r="DP53" s="275"/>
      <c r="DQ53" s="273"/>
      <c r="DR53" s="273"/>
      <c r="DS53" s="277"/>
      <c r="DT53" s="276"/>
      <c r="DU53" s="276"/>
      <c r="DV53" s="276"/>
      <c r="DW53" s="276"/>
      <c r="DX53" s="277"/>
      <c r="DY53" s="224"/>
      <c r="DZ53" s="225"/>
      <c r="EA53" s="225"/>
      <c r="EB53" s="226"/>
      <c r="EC53" s="224"/>
      <c r="ED53" s="225"/>
      <c r="EE53" s="225"/>
      <c r="EF53" s="226"/>
      <c r="EG53" s="224"/>
      <c r="EH53" s="225"/>
      <c r="EI53" s="225"/>
      <c r="EJ53" s="225"/>
      <c r="EK53" s="226"/>
    </row>
    <row r="54" spans="1:141" s="220" customFormat="1" ht="9" customHeight="1">
      <c r="B54" s="246" t="s">
        <v>278</v>
      </c>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c r="AA54" s="247"/>
      <c r="AB54" s="247"/>
      <c r="AC54" s="247"/>
      <c r="AD54" s="247"/>
      <c r="AE54" s="247"/>
      <c r="AF54" s="247"/>
      <c r="AG54" s="247"/>
      <c r="AH54" s="247"/>
      <c r="AI54" s="247"/>
      <c r="AJ54" s="247"/>
      <c r="AK54" s="247"/>
      <c r="AL54" s="247"/>
      <c r="AM54" s="247"/>
      <c r="AN54" s="247"/>
      <c r="AO54" s="247"/>
      <c r="AP54" s="247"/>
      <c r="AQ54" s="247"/>
      <c r="AR54" s="247"/>
      <c r="AS54" s="247"/>
      <c r="AT54" s="247"/>
      <c r="AU54" s="247"/>
      <c r="AV54" s="247"/>
      <c r="AW54" s="247"/>
      <c r="AX54" s="247"/>
      <c r="AY54" s="247"/>
      <c r="AZ54" s="247"/>
      <c r="BA54" s="247"/>
      <c r="BB54" s="248"/>
      <c r="BC54" s="224"/>
      <c r="BD54" s="225"/>
      <c r="BE54" s="225"/>
      <c r="BF54" s="226"/>
      <c r="BG54" s="224"/>
      <c r="BH54" s="225"/>
      <c r="BI54" s="225"/>
      <c r="BJ54" s="225"/>
      <c r="BK54" s="226"/>
      <c r="BL54" s="224"/>
      <c r="BM54" s="225"/>
      <c r="BN54" s="225"/>
      <c r="BO54" s="226"/>
      <c r="BP54" s="224"/>
      <c r="BQ54" s="225"/>
      <c r="BR54" s="225"/>
      <c r="BS54" s="226"/>
      <c r="BT54" s="224"/>
      <c r="BU54" s="225"/>
      <c r="BV54" s="225"/>
      <c r="BW54" s="225"/>
      <c r="BX54" s="226"/>
      <c r="BY54" s="224"/>
      <c r="BZ54" s="225"/>
      <c r="CA54" s="225"/>
      <c r="CB54" s="226"/>
      <c r="CC54" s="224"/>
      <c r="CD54" s="225"/>
      <c r="CE54" s="225"/>
      <c r="CF54" s="226"/>
      <c r="CG54" s="225"/>
      <c r="CH54" s="270"/>
      <c r="CI54" s="270"/>
      <c r="CJ54" s="270"/>
      <c r="CK54" s="271"/>
      <c r="CL54" s="269"/>
      <c r="CM54" s="270"/>
      <c r="CN54" s="270"/>
      <c r="CO54" s="271"/>
      <c r="CP54" s="269"/>
      <c r="CQ54" s="270"/>
      <c r="CR54" s="270"/>
      <c r="CS54" s="271"/>
      <c r="CT54" s="269"/>
      <c r="CU54" s="270"/>
      <c r="CV54" s="270"/>
      <c r="CW54" s="270"/>
      <c r="CX54" s="226"/>
      <c r="CY54" s="224"/>
      <c r="CZ54" s="225"/>
      <c r="DA54" s="225"/>
      <c r="DB54" s="226"/>
      <c r="DC54" s="224"/>
      <c r="DD54" s="225"/>
      <c r="DE54" s="225"/>
      <c r="DF54" s="225"/>
      <c r="DG54" s="257"/>
      <c r="DH54" s="225"/>
      <c r="DI54" s="225"/>
      <c r="DJ54" s="225"/>
      <c r="DK54" s="226"/>
      <c r="DL54" s="224"/>
      <c r="DM54" s="225"/>
      <c r="DN54" s="225"/>
      <c r="DO54" s="271"/>
      <c r="DP54" s="238"/>
      <c r="DQ54" s="236"/>
      <c r="DR54" s="236"/>
      <c r="DS54" s="226"/>
      <c r="DT54" s="224"/>
      <c r="DU54" s="225"/>
      <c r="DV54" s="225"/>
      <c r="DW54" s="225"/>
      <c r="DX54" s="226"/>
      <c r="DY54" s="224"/>
      <c r="DZ54" s="225"/>
      <c r="EA54" s="225"/>
      <c r="EB54" s="226"/>
      <c r="EC54" s="224"/>
      <c r="ED54" s="225"/>
      <c r="EE54" s="225"/>
      <c r="EF54" s="226"/>
      <c r="EG54" s="224"/>
      <c r="EH54" s="225"/>
      <c r="EI54" s="225"/>
      <c r="EJ54" s="225"/>
      <c r="EK54" s="226"/>
    </row>
    <row r="55" spans="1:141" s="220" customFormat="1" ht="9" customHeight="1">
      <c r="B55" s="246" t="s">
        <v>192</v>
      </c>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c r="AA55" s="247"/>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48"/>
      <c r="BC55" s="224"/>
      <c r="BD55" s="225"/>
      <c r="BE55" s="225"/>
      <c r="BF55" s="226"/>
      <c r="BG55" s="224"/>
      <c r="BH55" s="225"/>
      <c r="BI55" s="225"/>
      <c r="BJ55" s="225"/>
      <c r="BK55" s="226"/>
      <c r="BL55" s="224"/>
      <c r="BM55" s="225"/>
      <c r="BN55" s="225"/>
      <c r="BO55" s="226"/>
      <c r="BP55" s="224"/>
      <c r="BQ55" s="225"/>
      <c r="BR55" s="225"/>
      <c r="BS55" s="226"/>
      <c r="BT55" s="224"/>
      <c r="BU55" s="225"/>
      <c r="BV55" s="225"/>
      <c r="BW55" s="225"/>
      <c r="BX55" s="226"/>
      <c r="BY55" s="224"/>
      <c r="BZ55" s="225"/>
      <c r="CA55" s="225"/>
      <c r="CB55" s="226"/>
      <c r="CC55" s="224"/>
      <c r="CD55" s="225"/>
      <c r="CE55" s="225"/>
      <c r="CF55" s="226"/>
      <c r="CG55" s="224"/>
      <c r="CH55" s="225"/>
      <c r="CI55" s="225"/>
      <c r="CJ55" s="225"/>
      <c r="CK55" s="226"/>
      <c r="CL55" s="224"/>
      <c r="CM55" s="225"/>
      <c r="CN55" s="225"/>
      <c r="CO55" s="226"/>
      <c r="CP55" s="224"/>
      <c r="CQ55" s="225"/>
      <c r="CR55" s="225"/>
      <c r="CS55" s="226"/>
      <c r="CT55" s="224"/>
      <c r="CU55" s="225"/>
      <c r="CV55" s="225"/>
      <c r="CW55" s="225"/>
      <c r="CX55" s="226"/>
      <c r="CY55" s="224"/>
      <c r="CZ55" s="225"/>
      <c r="DA55" s="225"/>
      <c r="DB55" s="226"/>
      <c r="DC55" s="224"/>
      <c r="DD55" s="225"/>
      <c r="DE55" s="225"/>
      <c r="DF55" s="225"/>
      <c r="DG55" s="257"/>
      <c r="DH55" s="270"/>
      <c r="DI55" s="270"/>
      <c r="DJ55" s="270"/>
      <c r="DK55" s="271"/>
      <c r="DL55" s="283"/>
      <c r="DM55" s="283"/>
      <c r="DN55" s="270"/>
      <c r="DO55" s="271"/>
      <c r="DP55" s="269"/>
      <c r="DQ55" s="270"/>
      <c r="DR55" s="270"/>
      <c r="DS55" s="289"/>
      <c r="DT55" s="276"/>
      <c r="DU55" s="276"/>
      <c r="DV55" s="276"/>
      <c r="DW55" s="276"/>
      <c r="DX55" s="277"/>
      <c r="DY55" s="224"/>
      <c r="DZ55" s="225"/>
      <c r="EA55" s="225"/>
      <c r="EB55" s="226"/>
      <c r="EC55" s="224"/>
      <c r="ED55" s="225"/>
      <c r="EF55" s="226"/>
      <c r="EI55" s="225"/>
      <c r="EJ55" s="225"/>
      <c r="EK55" s="226"/>
    </row>
    <row r="56" spans="1:141" s="220" customFormat="1" ht="9" customHeight="1">
      <c r="B56" s="246" t="s">
        <v>190</v>
      </c>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8"/>
      <c r="BC56" s="224"/>
      <c r="BD56" s="225"/>
      <c r="BE56" s="225"/>
      <c r="BF56" s="226"/>
      <c r="BG56" s="224"/>
      <c r="BH56" s="225"/>
      <c r="BI56" s="225"/>
      <c r="BJ56" s="225"/>
      <c r="BK56" s="226"/>
      <c r="BL56" s="224"/>
      <c r="BM56" s="225"/>
      <c r="BN56" s="225"/>
      <c r="BO56" s="226"/>
      <c r="BP56" s="224"/>
      <c r="BQ56" s="225"/>
      <c r="BR56" s="225"/>
      <c r="BS56" s="226"/>
      <c r="BT56" s="224"/>
      <c r="BU56" s="225"/>
      <c r="BV56" s="225"/>
      <c r="BW56" s="225"/>
      <c r="BX56" s="226"/>
      <c r="BY56" s="224"/>
      <c r="BZ56" s="225"/>
      <c r="CA56" s="225"/>
      <c r="CB56" s="226"/>
      <c r="CC56" s="224"/>
      <c r="CD56" s="225"/>
      <c r="CE56" s="225"/>
      <c r="CF56" s="226"/>
      <c r="CG56" s="224"/>
      <c r="CH56" s="225"/>
      <c r="CI56" s="225"/>
      <c r="CJ56" s="225"/>
      <c r="CK56" s="226"/>
      <c r="CL56" s="224"/>
      <c r="CM56" s="225"/>
      <c r="CN56" s="225"/>
      <c r="CO56" s="226"/>
      <c r="CP56" s="224"/>
      <c r="CQ56" s="225"/>
      <c r="CR56" s="225"/>
      <c r="CS56" s="226"/>
      <c r="CT56" s="224"/>
      <c r="CU56" s="225"/>
      <c r="CV56" s="225"/>
      <c r="CW56" s="225"/>
      <c r="CX56" s="226"/>
      <c r="CY56" s="224"/>
      <c r="CZ56" s="225"/>
      <c r="DA56" s="225"/>
      <c r="DB56" s="226"/>
      <c r="DC56" s="224"/>
      <c r="DD56" s="225"/>
      <c r="DE56" s="225"/>
      <c r="DF56" s="225"/>
      <c r="DG56" s="257"/>
      <c r="DH56" s="270"/>
      <c r="DI56" s="270"/>
      <c r="DJ56" s="270"/>
      <c r="DK56" s="271"/>
      <c r="DL56" s="283"/>
      <c r="DM56" s="283"/>
      <c r="DN56" s="270"/>
      <c r="DO56" s="271"/>
      <c r="DP56" s="269"/>
      <c r="DQ56" s="270"/>
      <c r="DR56" s="276"/>
      <c r="DS56" s="327"/>
      <c r="DT56" s="293"/>
      <c r="DU56" s="276"/>
      <c r="DV56" s="276"/>
      <c r="DW56" s="276"/>
      <c r="DX56" s="277"/>
      <c r="DY56" s="224"/>
      <c r="DZ56" s="225"/>
      <c r="EA56" s="225"/>
      <c r="EB56" s="226"/>
      <c r="EC56" s="224"/>
      <c r="ED56" s="225"/>
      <c r="EF56" s="226"/>
      <c r="EI56" s="225"/>
      <c r="EJ56" s="225"/>
      <c r="EK56" s="226"/>
    </row>
    <row r="57" spans="1:141" s="220" customFormat="1" ht="9" customHeight="1" thickBot="1">
      <c r="B57" s="252" t="s">
        <v>191</v>
      </c>
      <c r="C57" s="253"/>
      <c r="D57" s="253"/>
      <c r="E57" s="253"/>
      <c r="F57" s="253"/>
      <c r="G57" s="253"/>
      <c r="H57" s="253"/>
      <c r="I57" s="253"/>
      <c r="J57" s="253"/>
      <c r="K57" s="253"/>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Q57" s="253"/>
      <c r="AR57" s="253"/>
      <c r="AS57" s="253"/>
      <c r="AT57" s="253"/>
      <c r="AU57" s="253"/>
      <c r="AV57" s="253"/>
      <c r="AW57" s="253"/>
      <c r="AX57" s="253"/>
      <c r="AY57" s="253"/>
      <c r="AZ57" s="253"/>
      <c r="BA57" s="253"/>
      <c r="BB57" s="254"/>
      <c r="BC57" s="227"/>
      <c r="BD57" s="228"/>
      <c r="BE57" s="228"/>
      <c r="BF57" s="229"/>
      <c r="BG57" s="227"/>
      <c r="BH57" s="228"/>
      <c r="BI57" s="228"/>
      <c r="BJ57" s="228"/>
      <c r="BK57" s="229"/>
      <c r="BL57" s="227"/>
      <c r="BM57" s="228"/>
      <c r="BN57" s="228"/>
      <c r="BO57" s="229"/>
      <c r="BP57" s="227"/>
      <c r="BQ57" s="228"/>
      <c r="BR57" s="228"/>
      <c r="BS57" s="229"/>
      <c r="BT57" s="227"/>
      <c r="BU57" s="228"/>
      <c r="BV57" s="228"/>
      <c r="BW57" s="228"/>
      <c r="BX57" s="229"/>
      <c r="BY57" s="227"/>
      <c r="BZ57" s="228"/>
      <c r="CA57" s="228"/>
      <c r="CB57" s="229"/>
      <c r="CC57" s="227"/>
      <c r="CD57" s="228"/>
      <c r="CE57" s="228"/>
      <c r="CF57" s="229"/>
      <c r="CG57" s="227"/>
      <c r="CH57" s="228"/>
      <c r="CI57" s="228"/>
      <c r="CJ57" s="228"/>
      <c r="CK57" s="229"/>
      <c r="CL57" s="227"/>
      <c r="CM57" s="228"/>
      <c r="CN57" s="228"/>
      <c r="CO57" s="229"/>
      <c r="CP57" s="227"/>
      <c r="CQ57" s="228"/>
      <c r="CR57" s="228"/>
      <c r="CS57" s="229"/>
      <c r="CT57" s="227"/>
      <c r="CU57" s="228"/>
      <c r="CV57" s="228"/>
      <c r="CW57" s="228"/>
      <c r="CX57" s="229"/>
      <c r="CY57" s="227"/>
      <c r="CZ57" s="228"/>
      <c r="DA57" s="228"/>
      <c r="DB57" s="229"/>
      <c r="DC57" s="227"/>
      <c r="DD57" s="228"/>
      <c r="DE57" s="228"/>
      <c r="DF57" s="228"/>
      <c r="DG57" s="258"/>
      <c r="DH57" s="314"/>
      <c r="DI57" s="314"/>
      <c r="DJ57" s="314"/>
      <c r="DK57" s="316"/>
      <c r="DL57" s="314"/>
      <c r="DM57" s="314"/>
      <c r="DN57" s="314"/>
      <c r="DO57" s="316"/>
      <c r="DP57" s="317"/>
      <c r="DQ57" s="314"/>
      <c r="DR57" s="318"/>
      <c r="DS57" s="328"/>
      <c r="DT57" s="329"/>
      <c r="DU57" s="242"/>
      <c r="DV57" s="329"/>
      <c r="DW57" s="329"/>
      <c r="DX57" s="328"/>
      <c r="DY57" s="243"/>
      <c r="DZ57" s="242"/>
      <c r="EA57" s="228"/>
      <c r="EB57" s="229"/>
      <c r="EC57" s="227"/>
      <c r="ED57" s="228"/>
      <c r="EE57" s="228"/>
      <c r="EF57" s="229"/>
      <c r="EG57" s="228"/>
      <c r="EH57" s="228"/>
      <c r="EI57" s="228"/>
      <c r="EJ57" s="228"/>
      <c r="EK57" s="229"/>
    </row>
    <row r="59" spans="1:141">
      <c r="A59" s="330" t="s">
        <v>279</v>
      </c>
      <c r="B59" s="143"/>
    </row>
    <row r="60" spans="1:141">
      <c r="B60" s="143" t="s">
        <v>282</v>
      </c>
      <c r="CK60" s="331">
        <v>2</v>
      </c>
      <c r="CL60" s="331">
        <v>2</v>
      </c>
      <c r="CO60" s="331">
        <v>2</v>
      </c>
    </row>
    <row r="61" spans="1:141">
      <c r="B61" s="143" t="s">
        <v>283</v>
      </c>
      <c r="CL61" s="331">
        <v>2</v>
      </c>
      <c r="CP61" s="331">
        <v>2</v>
      </c>
      <c r="CQ61" s="331">
        <v>2</v>
      </c>
      <c r="CR61" s="331">
        <v>2</v>
      </c>
      <c r="CS61" s="331">
        <v>2</v>
      </c>
    </row>
    <row r="62" spans="1:141">
      <c r="B62" s="143" t="s">
        <v>278</v>
      </c>
      <c r="CQ62" s="331">
        <v>2</v>
      </c>
      <c r="CR62" s="331">
        <v>2</v>
      </c>
    </row>
    <row r="63" spans="1:141">
      <c r="B63" s="143" t="s">
        <v>284</v>
      </c>
      <c r="CT63" s="331">
        <v>2</v>
      </c>
    </row>
    <row r="64" spans="1:141">
      <c r="B64" s="143" t="s">
        <v>285</v>
      </c>
      <c r="CT64" s="331">
        <v>2</v>
      </c>
      <c r="CU64" s="331">
        <v>2</v>
      </c>
      <c r="CV64" s="331">
        <v>2</v>
      </c>
      <c r="CW64" s="331">
        <v>2</v>
      </c>
      <c r="CX64" s="136">
        <v>3</v>
      </c>
      <c r="CY64" s="136">
        <v>3</v>
      </c>
      <c r="CZ64" s="136">
        <v>3</v>
      </c>
      <c r="DA64" s="331">
        <v>2</v>
      </c>
    </row>
    <row r="65" spans="1:2">
      <c r="A65" s="143" t="s">
        <v>228</v>
      </c>
    </row>
    <row r="66" spans="1:2">
      <c r="B66" t="s">
        <v>287</v>
      </c>
    </row>
    <row r="67" spans="1:2">
      <c r="B67" t="s">
        <v>280</v>
      </c>
    </row>
    <row r="68" spans="1:2">
      <c r="B68" t="s">
        <v>281</v>
      </c>
    </row>
    <row r="69" spans="1:2">
      <c r="B69" t="s">
        <v>286</v>
      </c>
    </row>
    <row r="70" spans="1:2">
      <c r="B70" t="s">
        <v>229</v>
      </c>
    </row>
    <row r="71" spans="1:2">
      <c r="B71" t="s">
        <v>264</v>
      </c>
    </row>
    <row r="72" spans="1:2">
      <c r="B72" t="s">
        <v>288</v>
      </c>
    </row>
    <row r="73" spans="1:2">
      <c r="B73" t="s">
        <v>269</v>
      </c>
    </row>
  </sheetData>
  <mergeCells count="24">
    <mergeCell ref="BC3:BF3"/>
    <mergeCell ref="BG3:BK3"/>
    <mergeCell ref="BL3:BO3"/>
    <mergeCell ref="BP3:BS3"/>
    <mergeCell ref="BT3:BX3"/>
    <mergeCell ref="CY3:DB3"/>
    <mergeCell ref="BG2:BS2"/>
    <mergeCell ref="BT2:CF2"/>
    <mergeCell ref="CG2:CS2"/>
    <mergeCell ref="CT2:DG2"/>
    <mergeCell ref="BY3:CB3"/>
    <mergeCell ref="CC3:CF3"/>
    <mergeCell ref="CG3:CK3"/>
    <mergeCell ref="CL3:CO3"/>
    <mergeCell ref="CP3:CS3"/>
    <mergeCell ref="CT3:CX3"/>
    <mergeCell ref="EC3:EF3"/>
    <mergeCell ref="EG3:EK3"/>
    <mergeCell ref="DC3:DG3"/>
    <mergeCell ref="DH3:DK3"/>
    <mergeCell ref="DL3:DO3"/>
    <mergeCell ref="DP3:DS3"/>
    <mergeCell ref="DT3:DX3"/>
    <mergeCell ref="DY3:EB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Z71"/>
  <sheetViews>
    <sheetView workbookViewId="0">
      <pane xSplit="54" ySplit="3" topLeftCell="BD10" activePane="bottomRight" state="frozen"/>
      <selection activeCell="A2" sqref="A2"/>
      <selection pane="topRight" activeCell="BC2" sqref="BC2"/>
      <selection pane="bottomLeft" activeCell="A4" sqref="A4"/>
      <selection pane="bottomRight" activeCell="BU18" sqref="BU18"/>
    </sheetView>
  </sheetViews>
  <sheetFormatPr defaultColWidth="10.85546875" defaultRowHeight="15"/>
  <cols>
    <col min="1" max="1" width="13.5703125" style="143" customWidth="1"/>
    <col min="2" max="2" width="19.42578125" customWidth="1"/>
    <col min="3" max="3" width="21.7109375" hidden="1" customWidth="1"/>
    <col min="4" max="4" width="11" hidden="1" customWidth="1"/>
    <col min="5" max="5" width="24.7109375" hidden="1" customWidth="1"/>
    <col min="6" max="53" width="3.28515625" hidden="1" customWidth="1"/>
    <col min="54" max="54" width="17.5703125" bestFit="1" customWidth="1"/>
    <col min="55" max="141" width="1.28515625" customWidth="1"/>
    <col min="142" max="156" width="3.28515625" customWidth="1"/>
  </cols>
  <sheetData>
    <row r="1" spans="1:156" ht="39.75">
      <c r="B1" s="56" t="s">
        <v>64</v>
      </c>
      <c r="C1" s="56" t="s">
        <v>0</v>
      </c>
      <c r="D1" s="56"/>
      <c r="E1" s="56"/>
      <c r="F1" s="88">
        <v>42737</v>
      </c>
      <c r="G1" s="88">
        <f t="shared" ref="G1:BR1" si="0">F1+7</f>
        <v>42744</v>
      </c>
      <c r="H1" s="88">
        <f t="shared" si="0"/>
        <v>42751</v>
      </c>
      <c r="I1" s="88">
        <f t="shared" si="0"/>
        <v>42758</v>
      </c>
      <c r="J1" s="88">
        <f t="shared" si="0"/>
        <v>42765</v>
      </c>
      <c r="K1" s="88">
        <f t="shared" si="0"/>
        <v>42772</v>
      </c>
      <c r="L1" s="88">
        <f t="shared" si="0"/>
        <v>42779</v>
      </c>
      <c r="M1" s="88">
        <f t="shared" si="0"/>
        <v>42786</v>
      </c>
      <c r="N1" s="88">
        <f t="shared" si="0"/>
        <v>42793</v>
      </c>
      <c r="O1" s="88">
        <f t="shared" si="0"/>
        <v>42800</v>
      </c>
      <c r="P1" s="88">
        <f t="shared" si="0"/>
        <v>42807</v>
      </c>
      <c r="Q1" s="88">
        <f t="shared" si="0"/>
        <v>42814</v>
      </c>
      <c r="R1" s="88">
        <f t="shared" si="0"/>
        <v>42821</v>
      </c>
      <c r="S1" s="88">
        <f t="shared" si="0"/>
        <v>42828</v>
      </c>
      <c r="T1" s="88">
        <f t="shared" si="0"/>
        <v>42835</v>
      </c>
      <c r="U1" s="88">
        <f t="shared" si="0"/>
        <v>42842</v>
      </c>
      <c r="V1" s="88">
        <f t="shared" si="0"/>
        <v>42849</v>
      </c>
      <c r="W1" s="88">
        <f t="shared" si="0"/>
        <v>42856</v>
      </c>
      <c r="X1" s="88">
        <f t="shared" si="0"/>
        <v>42863</v>
      </c>
      <c r="Y1" s="88">
        <f t="shared" si="0"/>
        <v>42870</v>
      </c>
      <c r="Z1" s="88">
        <f t="shared" si="0"/>
        <v>42877</v>
      </c>
      <c r="AA1" s="88">
        <f t="shared" si="0"/>
        <v>42884</v>
      </c>
      <c r="AB1" s="88">
        <f t="shared" si="0"/>
        <v>42891</v>
      </c>
      <c r="AC1" s="88">
        <f t="shared" si="0"/>
        <v>42898</v>
      </c>
      <c r="AD1" s="88">
        <f t="shared" si="0"/>
        <v>42905</v>
      </c>
      <c r="AE1" s="88">
        <f t="shared" si="0"/>
        <v>42912</v>
      </c>
      <c r="AF1" s="88">
        <f t="shared" si="0"/>
        <v>42919</v>
      </c>
      <c r="AG1" s="88">
        <f t="shared" si="0"/>
        <v>42926</v>
      </c>
      <c r="AH1" s="88">
        <f t="shared" si="0"/>
        <v>42933</v>
      </c>
      <c r="AI1" s="88">
        <f t="shared" si="0"/>
        <v>42940</v>
      </c>
      <c r="AJ1" s="88">
        <f t="shared" si="0"/>
        <v>42947</v>
      </c>
      <c r="AK1" s="88">
        <f t="shared" si="0"/>
        <v>42954</v>
      </c>
      <c r="AL1" s="88">
        <f t="shared" si="0"/>
        <v>42961</v>
      </c>
      <c r="AM1" s="88">
        <f t="shared" si="0"/>
        <v>42968</v>
      </c>
      <c r="AN1" s="88">
        <f t="shared" si="0"/>
        <v>42975</v>
      </c>
      <c r="AO1" s="88">
        <f t="shared" si="0"/>
        <v>42982</v>
      </c>
      <c r="AP1" s="88">
        <f t="shared" si="0"/>
        <v>42989</v>
      </c>
      <c r="AQ1" s="88">
        <f t="shared" si="0"/>
        <v>42996</v>
      </c>
      <c r="AR1" s="132">
        <f t="shared" si="0"/>
        <v>43003</v>
      </c>
      <c r="AS1" s="88">
        <f t="shared" si="0"/>
        <v>43010</v>
      </c>
      <c r="AT1" s="88">
        <f t="shared" si="0"/>
        <v>43017</v>
      </c>
      <c r="AU1" s="88">
        <f t="shared" si="0"/>
        <v>43024</v>
      </c>
      <c r="AV1" s="88">
        <f t="shared" si="0"/>
        <v>43031</v>
      </c>
      <c r="AW1" s="88">
        <f t="shared" si="0"/>
        <v>43038</v>
      </c>
      <c r="AX1" s="88">
        <f t="shared" si="0"/>
        <v>43045</v>
      </c>
      <c r="AY1" s="88">
        <f t="shared" si="0"/>
        <v>43052</v>
      </c>
      <c r="AZ1" s="88">
        <f t="shared" si="0"/>
        <v>43059</v>
      </c>
      <c r="BA1" s="88">
        <f t="shared" si="0"/>
        <v>43066</v>
      </c>
      <c r="BB1" s="56" t="s">
        <v>188</v>
      </c>
      <c r="BC1" s="88">
        <f>BA1+7</f>
        <v>43073</v>
      </c>
      <c r="BD1" s="88">
        <f t="shared" si="0"/>
        <v>43080</v>
      </c>
      <c r="BE1" s="88">
        <f t="shared" si="0"/>
        <v>43087</v>
      </c>
      <c r="BF1" s="88">
        <f t="shared" si="0"/>
        <v>43094</v>
      </c>
      <c r="BG1" s="88">
        <f t="shared" si="0"/>
        <v>43101</v>
      </c>
      <c r="BH1" s="132">
        <f t="shared" si="0"/>
        <v>43108</v>
      </c>
      <c r="BI1" s="88">
        <f t="shared" si="0"/>
        <v>43115</v>
      </c>
      <c r="BJ1" s="141">
        <f t="shared" si="0"/>
        <v>43122</v>
      </c>
      <c r="BK1" s="88">
        <f t="shared" si="0"/>
        <v>43129</v>
      </c>
      <c r="BL1" s="88">
        <f t="shared" si="0"/>
        <v>43136</v>
      </c>
      <c r="BM1" s="88">
        <f t="shared" si="0"/>
        <v>43143</v>
      </c>
      <c r="BN1" s="141">
        <f t="shared" si="0"/>
        <v>43150</v>
      </c>
      <c r="BO1" s="88">
        <f t="shared" si="0"/>
        <v>43157</v>
      </c>
      <c r="BP1" s="132">
        <f t="shared" si="0"/>
        <v>43164</v>
      </c>
      <c r="BQ1" s="132">
        <f t="shared" si="0"/>
        <v>43171</v>
      </c>
      <c r="BR1" s="141">
        <f t="shared" si="0"/>
        <v>43178</v>
      </c>
      <c r="BS1" s="88">
        <f t="shared" ref="BS1:ED1" si="1">BR1+7</f>
        <v>43185</v>
      </c>
      <c r="BT1" s="88">
        <f t="shared" si="1"/>
        <v>43192</v>
      </c>
      <c r="BU1" s="88">
        <f t="shared" si="1"/>
        <v>43199</v>
      </c>
      <c r="BV1" s="88">
        <f t="shared" si="1"/>
        <v>43206</v>
      </c>
      <c r="BW1" s="141">
        <f t="shared" si="1"/>
        <v>43213</v>
      </c>
      <c r="BX1" s="88">
        <f t="shared" si="1"/>
        <v>43220</v>
      </c>
      <c r="BY1" s="88">
        <f t="shared" si="1"/>
        <v>43227</v>
      </c>
      <c r="BZ1" s="132">
        <f t="shared" si="1"/>
        <v>43234</v>
      </c>
      <c r="CA1" s="141">
        <f t="shared" si="1"/>
        <v>43241</v>
      </c>
      <c r="CB1" s="88">
        <f t="shared" si="1"/>
        <v>43248</v>
      </c>
      <c r="CC1" s="88">
        <f t="shared" si="1"/>
        <v>43255</v>
      </c>
      <c r="CD1" s="88">
        <f>CC1+7</f>
        <v>43262</v>
      </c>
      <c r="CE1" s="141">
        <f t="shared" si="1"/>
        <v>43269</v>
      </c>
      <c r="CF1" s="88">
        <f t="shared" si="1"/>
        <v>43276</v>
      </c>
      <c r="CG1" s="132">
        <f t="shared" si="1"/>
        <v>43283</v>
      </c>
      <c r="CH1" s="88">
        <f t="shared" si="1"/>
        <v>43290</v>
      </c>
      <c r="CI1" s="88">
        <f t="shared" si="1"/>
        <v>43297</v>
      </c>
      <c r="CJ1" s="141">
        <f t="shared" si="1"/>
        <v>43304</v>
      </c>
      <c r="CK1" s="132">
        <f t="shared" si="1"/>
        <v>43311</v>
      </c>
      <c r="CL1" s="88">
        <f t="shared" si="1"/>
        <v>43318</v>
      </c>
      <c r="CM1" s="88">
        <f t="shared" si="1"/>
        <v>43325</v>
      </c>
      <c r="CN1" s="141">
        <f t="shared" si="1"/>
        <v>43332</v>
      </c>
      <c r="CO1" s="132">
        <f t="shared" si="1"/>
        <v>43339</v>
      </c>
      <c r="CP1" s="88">
        <f t="shared" si="1"/>
        <v>43346</v>
      </c>
      <c r="CQ1" s="132">
        <f t="shared" si="1"/>
        <v>43353</v>
      </c>
      <c r="CR1" s="88">
        <f t="shared" si="1"/>
        <v>43360</v>
      </c>
      <c r="CS1" s="141">
        <f t="shared" si="1"/>
        <v>43367</v>
      </c>
      <c r="CT1" s="88">
        <f t="shared" si="1"/>
        <v>43374</v>
      </c>
      <c r="CU1" s="88">
        <f t="shared" si="1"/>
        <v>43381</v>
      </c>
      <c r="CV1" s="132">
        <f t="shared" si="1"/>
        <v>43388</v>
      </c>
      <c r="CW1" s="141">
        <f t="shared" si="1"/>
        <v>43395</v>
      </c>
      <c r="CX1" s="132">
        <f t="shared" si="1"/>
        <v>43402</v>
      </c>
      <c r="CY1" s="88">
        <f t="shared" si="1"/>
        <v>43409</v>
      </c>
      <c r="CZ1" s="132">
        <f t="shared" si="1"/>
        <v>43416</v>
      </c>
      <c r="DA1" s="141">
        <f t="shared" si="1"/>
        <v>43423</v>
      </c>
      <c r="DB1" s="88">
        <f t="shared" si="1"/>
        <v>43430</v>
      </c>
      <c r="DC1" s="88">
        <f t="shared" si="1"/>
        <v>43437</v>
      </c>
      <c r="DD1" s="88">
        <f t="shared" si="1"/>
        <v>43444</v>
      </c>
      <c r="DE1" s="88">
        <f t="shared" si="1"/>
        <v>43451</v>
      </c>
      <c r="DF1" s="141">
        <f t="shared" si="1"/>
        <v>43458</v>
      </c>
      <c r="DG1" s="88">
        <f t="shared" si="1"/>
        <v>43465</v>
      </c>
      <c r="DH1" s="88">
        <f t="shared" si="1"/>
        <v>43472</v>
      </c>
      <c r="DI1" s="88">
        <f t="shared" si="1"/>
        <v>43479</v>
      </c>
      <c r="DJ1" s="88">
        <f t="shared" si="1"/>
        <v>43486</v>
      </c>
      <c r="DK1" s="88">
        <f t="shared" si="1"/>
        <v>43493</v>
      </c>
      <c r="DL1" s="88">
        <f t="shared" si="1"/>
        <v>43500</v>
      </c>
      <c r="DM1" s="88">
        <f t="shared" si="1"/>
        <v>43507</v>
      </c>
      <c r="DN1" s="88">
        <f t="shared" si="1"/>
        <v>43514</v>
      </c>
      <c r="DO1" s="88">
        <f t="shared" si="1"/>
        <v>43521</v>
      </c>
      <c r="DP1" s="88">
        <f t="shared" si="1"/>
        <v>43528</v>
      </c>
      <c r="DQ1" s="88">
        <f t="shared" si="1"/>
        <v>43535</v>
      </c>
      <c r="DR1" s="88">
        <f t="shared" si="1"/>
        <v>43542</v>
      </c>
      <c r="DS1" s="88">
        <f t="shared" si="1"/>
        <v>43549</v>
      </c>
      <c r="DT1" s="88">
        <f t="shared" si="1"/>
        <v>43556</v>
      </c>
      <c r="DU1" s="88">
        <f t="shared" si="1"/>
        <v>43563</v>
      </c>
      <c r="DV1" s="88">
        <f t="shared" si="1"/>
        <v>43570</v>
      </c>
      <c r="DW1" s="88">
        <f t="shared" si="1"/>
        <v>43577</v>
      </c>
      <c r="DX1" s="88">
        <f t="shared" si="1"/>
        <v>43584</v>
      </c>
      <c r="DY1" s="88">
        <f t="shared" si="1"/>
        <v>43591</v>
      </c>
      <c r="DZ1" s="88">
        <f t="shared" si="1"/>
        <v>43598</v>
      </c>
      <c r="EA1" s="88">
        <f t="shared" si="1"/>
        <v>43605</v>
      </c>
      <c r="EB1" s="88">
        <f t="shared" si="1"/>
        <v>43612</v>
      </c>
      <c r="EC1" s="88">
        <f t="shared" si="1"/>
        <v>43619</v>
      </c>
      <c r="ED1" s="88">
        <f t="shared" si="1"/>
        <v>43626</v>
      </c>
      <c r="EE1" s="88">
        <f t="shared" ref="EE1:EZ1" si="2">ED1+7</f>
        <v>43633</v>
      </c>
      <c r="EF1" s="88">
        <f t="shared" si="2"/>
        <v>43640</v>
      </c>
      <c r="EG1" s="88">
        <f t="shared" si="2"/>
        <v>43647</v>
      </c>
      <c r="EH1" s="88">
        <f t="shared" si="2"/>
        <v>43654</v>
      </c>
      <c r="EI1" s="88">
        <f t="shared" si="2"/>
        <v>43661</v>
      </c>
      <c r="EJ1" s="88">
        <f t="shared" si="2"/>
        <v>43668</v>
      </c>
      <c r="EK1" s="88">
        <f t="shared" si="2"/>
        <v>43675</v>
      </c>
      <c r="EL1" s="88">
        <f t="shared" si="2"/>
        <v>43682</v>
      </c>
      <c r="EM1" s="88">
        <f t="shared" si="2"/>
        <v>43689</v>
      </c>
      <c r="EN1" s="88">
        <f t="shared" si="2"/>
        <v>43696</v>
      </c>
      <c r="EO1" s="88">
        <f t="shared" si="2"/>
        <v>43703</v>
      </c>
      <c r="EP1" s="88">
        <f t="shared" si="2"/>
        <v>43710</v>
      </c>
      <c r="EQ1" s="88">
        <f t="shared" si="2"/>
        <v>43717</v>
      </c>
      <c r="ER1" s="88">
        <f t="shared" si="2"/>
        <v>43724</v>
      </c>
      <c r="ES1" s="88">
        <f t="shared" si="2"/>
        <v>43731</v>
      </c>
      <c r="ET1" s="88">
        <f t="shared" si="2"/>
        <v>43738</v>
      </c>
      <c r="EU1" s="88">
        <f t="shared" si="2"/>
        <v>43745</v>
      </c>
      <c r="EV1" s="88">
        <f t="shared" si="2"/>
        <v>43752</v>
      </c>
      <c r="EW1" s="88">
        <f t="shared" si="2"/>
        <v>43759</v>
      </c>
      <c r="EX1" s="88">
        <f t="shared" si="2"/>
        <v>43766</v>
      </c>
      <c r="EY1" s="88">
        <f t="shared" si="2"/>
        <v>43773</v>
      </c>
      <c r="EZ1" s="88">
        <f t="shared" si="2"/>
        <v>43780</v>
      </c>
    </row>
    <row r="2" spans="1:156" ht="15.75" thickBot="1">
      <c r="A2"/>
      <c r="BG2" s="642" t="s">
        <v>57</v>
      </c>
      <c r="BH2" s="642"/>
      <c r="BI2" s="642"/>
      <c r="BJ2" s="642"/>
      <c r="BK2" s="642"/>
      <c r="BL2" s="642"/>
      <c r="BM2" s="642"/>
      <c r="BN2" s="642"/>
      <c r="BO2" s="642"/>
      <c r="BP2" s="642"/>
      <c r="BQ2" s="642"/>
      <c r="BR2" s="642"/>
      <c r="BS2" s="642"/>
      <c r="BT2" s="642" t="s">
        <v>58</v>
      </c>
      <c r="BU2" s="642"/>
      <c r="BV2" s="642"/>
      <c r="BW2" s="642"/>
      <c r="BX2" s="642"/>
      <c r="BY2" s="642"/>
      <c r="BZ2" s="642"/>
      <c r="CA2" s="642"/>
      <c r="CB2" s="642"/>
      <c r="CC2" s="642"/>
      <c r="CD2" s="642"/>
      <c r="CE2" s="642"/>
      <c r="CF2" s="642"/>
      <c r="CG2" s="642" t="s">
        <v>59</v>
      </c>
      <c r="CH2" s="642"/>
      <c r="CI2" s="642"/>
      <c r="CJ2" s="642"/>
      <c r="CK2" s="642"/>
      <c r="CL2" s="642"/>
      <c r="CM2" s="642"/>
      <c r="CN2" s="642"/>
      <c r="CO2" s="642"/>
      <c r="CP2" s="642"/>
      <c r="CQ2" s="642"/>
      <c r="CR2" s="642"/>
      <c r="CS2" s="642"/>
      <c r="CT2" s="642" t="s">
        <v>60</v>
      </c>
      <c r="CU2" s="642"/>
      <c r="CV2" s="642"/>
      <c r="CW2" s="642"/>
      <c r="CX2" s="642"/>
      <c r="CY2" s="642"/>
      <c r="CZ2" s="642"/>
      <c r="DA2" s="642"/>
      <c r="DB2" s="642"/>
      <c r="DC2" s="642"/>
      <c r="DD2" s="642"/>
      <c r="DE2" s="642"/>
      <c r="DF2" s="642"/>
      <c r="DG2" s="642"/>
    </row>
    <row r="3" spans="1:156" ht="15.75" thickBot="1">
      <c r="B3" s="259"/>
      <c r="C3" s="259"/>
      <c r="D3" s="259"/>
      <c r="E3" s="259"/>
      <c r="F3" s="260"/>
      <c r="G3" s="260"/>
      <c r="H3" s="260"/>
      <c r="I3" s="260"/>
      <c r="J3" s="260"/>
      <c r="K3" s="260"/>
      <c r="L3" s="260"/>
      <c r="M3" s="260"/>
      <c r="N3" s="260"/>
      <c r="O3" s="260"/>
      <c r="P3" s="260"/>
      <c r="Q3" s="260"/>
      <c r="R3" s="260"/>
      <c r="S3" s="260"/>
      <c r="T3" s="260"/>
      <c r="U3" s="260"/>
      <c r="V3" s="260"/>
      <c r="W3" s="260"/>
      <c r="X3" s="260"/>
      <c r="Y3" s="260"/>
      <c r="Z3" s="260"/>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59"/>
      <c r="BC3" s="643" t="s">
        <v>206</v>
      </c>
      <c r="BD3" s="644"/>
      <c r="BE3" s="644"/>
      <c r="BF3" s="645"/>
      <c r="BG3" s="646" t="s">
        <v>207</v>
      </c>
      <c r="BH3" s="647"/>
      <c r="BI3" s="647"/>
      <c r="BJ3" s="647"/>
      <c r="BK3" s="648"/>
      <c r="BL3" s="643" t="s">
        <v>208</v>
      </c>
      <c r="BM3" s="644"/>
      <c r="BN3" s="644"/>
      <c r="BO3" s="645"/>
      <c r="BP3" s="649" t="s">
        <v>209</v>
      </c>
      <c r="BQ3" s="649"/>
      <c r="BR3" s="649"/>
      <c r="BS3" s="649"/>
      <c r="BT3" s="650" t="s">
        <v>210</v>
      </c>
      <c r="BU3" s="651"/>
      <c r="BV3" s="651"/>
      <c r="BW3" s="651"/>
      <c r="BX3" s="652"/>
      <c r="BY3" s="649" t="s">
        <v>211</v>
      </c>
      <c r="BZ3" s="649"/>
      <c r="CA3" s="649"/>
      <c r="CB3" s="649"/>
      <c r="CC3" s="650" t="s">
        <v>212</v>
      </c>
      <c r="CD3" s="651"/>
      <c r="CE3" s="651"/>
      <c r="CF3" s="652"/>
      <c r="CG3" s="649" t="s">
        <v>213</v>
      </c>
      <c r="CH3" s="649"/>
      <c r="CI3" s="649"/>
      <c r="CJ3" s="649"/>
      <c r="CK3" s="649"/>
      <c r="CL3" s="650" t="s">
        <v>214</v>
      </c>
      <c r="CM3" s="651"/>
      <c r="CN3" s="651"/>
      <c r="CO3" s="652"/>
      <c r="CP3" s="649" t="s">
        <v>215</v>
      </c>
      <c r="CQ3" s="649"/>
      <c r="CR3" s="649"/>
      <c r="CS3" s="649"/>
      <c r="CT3" s="650" t="s">
        <v>216</v>
      </c>
      <c r="CU3" s="651"/>
      <c r="CV3" s="651"/>
      <c r="CW3" s="651"/>
      <c r="CX3" s="652"/>
      <c r="CY3" s="649" t="s">
        <v>217</v>
      </c>
      <c r="CZ3" s="649"/>
      <c r="DA3" s="649"/>
      <c r="DB3" s="649"/>
      <c r="DC3" s="650" t="s">
        <v>206</v>
      </c>
      <c r="DD3" s="651"/>
      <c r="DE3" s="651"/>
      <c r="DF3" s="651"/>
      <c r="DG3" s="652"/>
      <c r="DH3" s="649" t="s">
        <v>207</v>
      </c>
      <c r="DI3" s="649"/>
      <c r="DJ3" s="649"/>
      <c r="DK3" s="649"/>
      <c r="DL3" s="650" t="s">
        <v>208</v>
      </c>
      <c r="DM3" s="651"/>
      <c r="DN3" s="651"/>
      <c r="DO3" s="652"/>
      <c r="DP3" s="649" t="s">
        <v>209</v>
      </c>
      <c r="DQ3" s="649"/>
      <c r="DR3" s="649"/>
      <c r="DS3" s="649"/>
      <c r="DT3" s="650" t="s">
        <v>210</v>
      </c>
      <c r="DU3" s="651"/>
      <c r="DV3" s="651"/>
      <c r="DW3" s="651"/>
      <c r="DX3" s="652"/>
      <c r="DY3" s="649" t="s">
        <v>211</v>
      </c>
      <c r="DZ3" s="649"/>
      <c r="EA3" s="649"/>
      <c r="EB3" s="649"/>
      <c r="EC3" s="650" t="s">
        <v>212</v>
      </c>
      <c r="ED3" s="651"/>
      <c r="EE3" s="651"/>
      <c r="EF3" s="652"/>
      <c r="EG3" s="649" t="s">
        <v>213</v>
      </c>
      <c r="EH3" s="649"/>
      <c r="EI3" s="649"/>
      <c r="EJ3" s="649"/>
      <c r="EK3" s="653"/>
      <c r="EL3" s="256"/>
      <c r="EM3" s="256"/>
      <c r="EN3" s="256"/>
      <c r="EO3" s="256"/>
      <c r="EP3" s="256"/>
      <c r="EQ3" s="256"/>
      <c r="ER3" s="256"/>
      <c r="ES3" s="256"/>
      <c r="ET3" s="256"/>
      <c r="EU3" s="256"/>
      <c r="EV3" s="256"/>
      <c r="EW3" s="256"/>
      <c r="EX3" s="256"/>
      <c r="EY3" s="256"/>
      <c r="EZ3" s="256"/>
    </row>
    <row r="4" spans="1:156">
      <c r="A4"/>
      <c r="B4" s="245" t="s">
        <v>187</v>
      </c>
      <c r="C4" s="261"/>
      <c r="D4" s="261"/>
      <c r="E4" s="261"/>
      <c r="F4" s="261"/>
      <c r="G4" s="261"/>
      <c r="H4" s="261"/>
      <c r="I4" s="261"/>
      <c r="J4" s="261"/>
      <c r="K4" s="261"/>
      <c r="L4" s="261"/>
      <c r="M4" s="261"/>
      <c r="N4" s="261"/>
      <c r="O4" s="261"/>
      <c r="P4" s="261"/>
      <c r="Q4" s="261"/>
      <c r="R4" s="261"/>
      <c r="S4" s="261"/>
      <c r="T4" s="261"/>
      <c r="U4" s="261"/>
      <c r="V4" s="261"/>
      <c r="W4" s="261"/>
      <c r="X4" s="261"/>
      <c r="Y4" s="261"/>
      <c r="Z4" s="261"/>
      <c r="AA4" s="261"/>
      <c r="AB4" s="261"/>
      <c r="AC4" s="261"/>
      <c r="AD4" s="261"/>
      <c r="AE4" s="261"/>
      <c r="AF4" s="261"/>
      <c r="AG4" s="261"/>
      <c r="AH4" s="261"/>
      <c r="AI4" s="261"/>
      <c r="AJ4" s="261"/>
      <c r="AK4" s="261"/>
      <c r="AL4" s="261"/>
      <c r="AM4" s="261"/>
      <c r="AN4" s="261"/>
      <c r="AO4" s="261"/>
      <c r="AP4" s="261"/>
      <c r="AQ4" s="261"/>
      <c r="AR4" s="261"/>
      <c r="AS4" s="261"/>
      <c r="AT4" s="261"/>
      <c r="AU4" s="261"/>
      <c r="AV4" s="261"/>
      <c r="AW4" s="261"/>
      <c r="AX4" s="261"/>
      <c r="AY4" s="261"/>
      <c r="AZ4" s="261"/>
      <c r="BA4" s="261"/>
      <c r="BB4" s="255" t="s">
        <v>218</v>
      </c>
      <c r="BC4" s="262"/>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261"/>
      <c r="CF4" s="261"/>
      <c r="CG4" s="261"/>
      <c r="CH4" s="261"/>
      <c r="CI4" s="261"/>
      <c r="CJ4" s="261"/>
      <c r="CK4" s="261"/>
      <c r="CL4" s="261"/>
      <c r="CM4" s="261"/>
      <c r="CN4" s="261"/>
      <c r="CO4" s="261"/>
      <c r="CP4" s="261"/>
      <c r="CQ4" s="261"/>
      <c r="CR4" s="261"/>
      <c r="CS4" s="261"/>
      <c r="CT4" s="261"/>
      <c r="CU4" s="261"/>
      <c r="CV4" s="261"/>
      <c r="CW4" s="261"/>
      <c r="CX4" s="261"/>
      <c r="CY4" s="261"/>
      <c r="CZ4" s="261"/>
      <c r="DA4" s="261"/>
      <c r="DB4" s="261"/>
      <c r="DC4" s="261"/>
      <c r="DD4" s="261"/>
      <c r="DE4" s="261"/>
      <c r="DF4" s="261"/>
      <c r="DG4" s="263"/>
      <c r="DH4" s="261"/>
      <c r="DI4" s="261"/>
      <c r="DJ4" s="261"/>
      <c r="DK4" s="261"/>
      <c r="DL4" s="261"/>
      <c r="DM4" s="261"/>
      <c r="DN4" s="261"/>
      <c r="DO4" s="261"/>
      <c r="DP4" s="261"/>
      <c r="DQ4" s="261"/>
      <c r="DR4" s="261"/>
      <c r="DS4" s="261"/>
      <c r="DT4" s="261"/>
      <c r="DU4" s="261"/>
      <c r="DV4" s="261"/>
      <c r="DW4" s="261"/>
      <c r="DX4" s="261"/>
      <c r="DY4" s="261"/>
      <c r="DZ4" s="261"/>
      <c r="EA4" s="261"/>
      <c r="EB4" s="261"/>
      <c r="EC4" s="261"/>
      <c r="ED4" s="261"/>
      <c r="EE4" s="261"/>
      <c r="EF4" s="261"/>
      <c r="EG4" s="261"/>
      <c r="EH4" s="261"/>
      <c r="EI4" s="261"/>
      <c r="EJ4" s="261"/>
      <c r="EK4" s="264"/>
    </row>
    <row r="5" spans="1:156" s="220" customFormat="1" ht="9" customHeight="1">
      <c r="B5" s="246" t="s">
        <v>189</v>
      </c>
      <c r="C5" s="247"/>
      <c r="D5" s="247"/>
      <c r="E5" s="247"/>
      <c r="F5" s="247"/>
      <c r="G5" s="247"/>
      <c r="H5" s="247"/>
      <c r="I5" s="247"/>
      <c r="J5" s="247"/>
      <c r="K5" s="247"/>
      <c r="L5" s="247"/>
      <c r="M5" s="247"/>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8"/>
      <c r="BC5" s="221"/>
      <c r="BD5" s="222"/>
      <c r="BE5" s="222"/>
      <c r="BF5" s="223"/>
      <c r="BG5" s="221"/>
      <c r="BH5" s="222"/>
      <c r="BI5" s="222"/>
      <c r="BJ5" s="222"/>
      <c r="BK5" s="223"/>
      <c r="BL5" s="221"/>
      <c r="BM5" s="222"/>
      <c r="BN5" s="222"/>
      <c r="BO5" s="223"/>
      <c r="BP5" s="221"/>
      <c r="BQ5" s="222"/>
      <c r="BR5" s="225"/>
      <c r="BS5" s="226"/>
      <c r="BT5" s="224"/>
      <c r="BU5" s="225"/>
      <c r="BV5" s="225"/>
      <c r="BW5" s="225"/>
      <c r="BX5" s="226"/>
      <c r="BY5" s="224"/>
      <c r="BZ5" s="225"/>
      <c r="CA5" s="225"/>
      <c r="CB5" s="226"/>
      <c r="CC5" s="224"/>
      <c r="CD5" s="225"/>
      <c r="CE5" s="225"/>
      <c r="CF5" s="226"/>
      <c r="CG5" s="224"/>
      <c r="CH5" s="225"/>
      <c r="CI5" s="225"/>
      <c r="CJ5" s="225"/>
      <c r="CK5" s="226"/>
      <c r="CL5" s="224"/>
      <c r="CM5" s="225"/>
      <c r="CN5" s="225"/>
      <c r="CO5" s="226"/>
      <c r="CP5" s="224"/>
      <c r="CQ5" s="225"/>
      <c r="CR5" s="225"/>
      <c r="CS5" s="226"/>
      <c r="CT5" s="224"/>
      <c r="CU5" s="225"/>
      <c r="CV5" s="225"/>
      <c r="CW5" s="225"/>
      <c r="CX5" s="226"/>
      <c r="CY5" s="224"/>
      <c r="CZ5" s="225"/>
      <c r="DA5" s="225"/>
      <c r="DB5" s="226"/>
      <c r="DC5" s="224"/>
      <c r="DD5" s="225"/>
      <c r="DE5" s="225"/>
      <c r="DF5" s="225"/>
      <c r="DG5" s="257"/>
      <c r="DH5" s="225"/>
      <c r="DI5" s="225"/>
      <c r="DJ5" s="225"/>
      <c r="DK5" s="226"/>
      <c r="DL5" s="224"/>
      <c r="DM5" s="225"/>
      <c r="DN5" s="225"/>
      <c r="DO5" s="226"/>
      <c r="DP5" s="224"/>
      <c r="DQ5" s="225"/>
      <c r="DR5" s="225"/>
      <c r="DS5" s="226"/>
      <c r="DT5" s="224"/>
      <c r="DU5" s="225"/>
      <c r="DV5" s="225"/>
      <c r="DW5" s="225"/>
      <c r="DX5" s="226"/>
      <c r="DY5" s="224"/>
      <c r="DZ5" s="225"/>
      <c r="EA5" s="225"/>
      <c r="EB5" s="226"/>
      <c r="EC5" s="224"/>
      <c r="ED5" s="225"/>
      <c r="EE5" s="225"/>
      <c r="EF5" s="226"/>
      <c r="EG5" s="224"/>
      <c r="EH5" s="225"/>
      <c r="EI5" s="225"/>
      <c r="EJ5" s="225"/>
      <c r="EK5" s="226"/>
    </row>
    <row r="6" spans="1:156" s="220" customFormat="1" ht="9" customHeight="1">
      <c r="B6" s="246" t="s">
        <v>194</v>
      </c>
      <c r="C6" s="247"/>
      <c r="D6" s="247"/>
      <c r="E6" s="247"/>
      <c r="F6" s="247"/>
      <c r="G6" s="247"/>
      <c r="H6" s="247"/>
      <c r="I6" s="247"/>
      <c r="J6" s="247"/>
      <c r="K6" s="247"/>
      <c r="L6" s="247"/>
      <c r="M6" s="247"/>
      <c r="N6" s="247"/>
      <c r="O6" s="247"/>
      <c r="P6" s="247"/>
      <c r="Q6" s="247"/>
      <c r="R6" s="247"/>
      <c r="S6" s="247"/>
      <c r="T6" s="247"/>
      <c r="U6" s="247"/>
      <c r="V6" s="247"/>
      <c r="W6" s="247"/>
      <c r="X6" s="247"/>
      <c r="Y6" s="247"/>
      <c r="Z6" s="247"/>
      <c r="AA6" s="247"/>
      <c r="AB6" s="247"/>
      <c r="AC6" s="247"/>
      <c r="AD6" s="247"/>
      <c r="AE6" s="247"/>
      <c r="AF6" s="247"/>
      <c r="AG6" s="247"/>
      <c r="AH6" s="247"/>
      <c r="AI6" s="247"/>
      <c r="AJ6" s="247"/>
      <c r="AK6" s="247"/>
      <c r="AL6" s="247"/>
      <c r="AM6" s="247"/>
      <c r="AN6" s="247"/>
      <c r="AO6" s="247"/>
      <c r="AP6" s="247"/>
      <c r="AQ6" s="247"/>
      <c r="AR6" s="247"/>
      <c r="AS6" s="247"/>
      <c r="AT6" s="247"/>
      <c r="AU6" s="247"/>
      <c r="AV6" s="247"/>
      <c r="AW6" s="247"/>
      <c r="AX6" s="247"/>
      <c r="AY6" s="247"/>
      <c r="AZ6" s="247"/>
      <c r="BA6" s="247"/>
      <c r="BB6" s="248"/>
      <c r="BC6" s="224"/>
      <c r="BD6" s="225"/>
      <c r="BE6" s="225"/>
      <c r="BF6" s="226"/>
      <c r="BG6" s="224"/>
      <c r="BH6" s="225"/>
      <c r="BI6" s="225"/>
      <c r="BJ6" s="225"/>
      <c r="BK6" s="226"/>
      <c r="BL6" s="224"/>
      <c r="BM6" s="225"/>
      <c r="BN6" s="225"/>
      <c r="BO6" s="226"/>
      <c r="BP6" s="224"/>
      <c r="BQ6" s="225"/>
      <c r="BR6" s="225" t="s">
        <v>195</v>
      </c>
      <c r="BS6" s="226"/>
      <c r="BT6" s="224"/>
      <c r="BU6" s="225"/>
      <c r="BV6" s="225"/>
      <c r="BW6" s="225"/>
      <c r="BX6" s="226"/>
      <c r="BY6" s="224"/>
      <c r="BZ6" s="225"/>
      <c r="CA6" s="225"/>
      <c r="CB6" s="226"/>
      <c r="CC6" s="224"/>
      <c r="CD6" s="225"/>
      <c r="CE6" s="225"/>
      <c r="CF6" s="226"/>
      <c r="CG6" s="224"/>
      <c r="CH6" s="225"/>
      <c r="CI6" s="225"/>
      <c r="CJ6" s="225"/>
      <c r="CK6" s="226"/>
      <c r="CL6" s="224"/>
      <c r="CM6" s="225"/>
      <c r="CN6" s="225"/>
      <c r="CO6" s="226"/>
      <c r="CP6" s="224"/>
      <c r="CQ6" s="225"/>
      <c r="CR6" s="225"/>
      <c r="CS6" s="226"/>
      <c r="CT6" s="224"/>
      <c r="CU6" s="225"/>
      <c r="CV6" s="225"/>
      <c r="CW6" s="225"/>
      <c r="CX6" s="226"/>
      <c r="CY6" s="224"/>
      <c r="CZ6" s="225"/>
      <c r="DA6" s="225"/>
      <c r="DB6" s="226"/>
      <c r="DC6" s="224"/>
      <c r="DD6" s="225"/>
      <c r="DE6" s="225"/>
      <c r="DF6" s="225"/>
      <c r="DG6" s="257"/>
      <c r="DH6" s="225"/>
      <c r="DI6" s="225"/>
      <c r="DJ6" s="225"/>
      <c r="DK6" s="226"/>
      <c r="DL6" s="224"/>
      <c r="DM6" s="225"/>
      <c r="DN6" s="225"/>
      <c r="DO6" s="226"/>
      <c r="DP6" s="224"/>
      <c r="DQ6" s="225"/>
      <c r="DR6" s="225"/>
      <c r="DS6" s="226"/>
      <c r="DT6" s="224"/>
      <c r="DU6" s="225"/>
      <c r="DV6" s="225"/>
      <c r="DW6" s="225"/>
      <c r="DX6" s="226"/>
      <c r="DY6" s="224"/>
      <c r="DZ6" s="225"/>
      <c r="EA6" s="225"/>
      <c r="EB6" s="226"/>
      <c r="EC6" s="224"/>
      <c r="ED6" s="225"/>
      <c r="EE6" s="225"/>
      <c r="EF6" s="226"/>
      <c r="EG6" s="224"/>
      <c r="EH6" s="225"/>
      <c r="EI6" s="225"/>
      <c r="EJ6" s="225"/>
      <c r="EK6" s="226"/>
    </row>
    <row r="7" spans="1:156" s="220" customFormat="1" ht="9" customHeight="1">
      <c r="B7" s="246" t="s">
        <v>192</v>
      </c>
      <c r="C7" s="247"/>
      <c r="D7" s="247"/>
      <c r="E7" s="247"/>
      <c r="F7" s="247"/>
      <c r="G7" s="247"/>
      <c r="H7" s="247"/>
      <c r="I7" s="247"/>
      <c r="J7" s="247"/>
      <c r="K7" s="247"/>
      <c r="L7" s="247"/>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248"/>
      <c r="BC7" s="224"/>
      <c r="BD7" s="225"/>
      <c r="BE7" s="225"/>
      <c r="BF7" s="226"/>
      <c r="BG7" s="224"/>
      <c r="BH7" s="225"/>
      <c r="BI7" s="225"/>
      <c r="BJ7" s="225"/>
      <c r="BK7" s="226"/>
      <c r="BL7" s="224"/>
      <c r="BM7" s="225"/>
      <c r="BN7" s="225"/>
      <c r="BO7" s="226"/>
      <c r="BP7" s="224"/>
      <c r="BQ7" s="225"/>
      <c r="BR7" s="225"/>
      <c r="BS7" s="226"/>
      <c r="BT7" s="224"/>
      <c r="BU7" s="234"/>
      <c r="BV7" s="225" t="s">
        <v>219</v>
      </c>
      <c r="BW7" s="225"/>
      <c r="BX7" s="226"/>
      <c r="BY7" s="224"/>
      <c r="BZ7" s="225"/>
      <c r="CA7" s="225"/>
      <c r="CB7" s="226"/>
      <c r="CC7" s="224"/>
      <c r="CD7" s="225"/>
      <c r="CE7" s="225"/>
      <c r="CF7" s="226"/>
      <c r="CG7" s="224"/>
      <c r="CH7" s="225"/>
      <c r="CI7" s="225"/>
      <c r="CJ7" s="225"/>
      <c r="CK7" s="226"/>
      <c r="CL7" s="224"/>
      <c r="CM7" s="225"/>
      <c r="CN7" s="225"/>
      <c r="CO7" s="226"/>
      <c r="CP7" s="224"/>
      <c r="CQ7" s="225"/>
      <c r="CR7" s="225"/>
      <c r="CS7" s="226"/>
      <c r="CT7" s="224"/>
      <c r="CU7" s="225"/>
      <c r="CV7" s="225"/>
      <c r="CW7" s="225"/>
      <c r="CX7" s="226"/>
      <c r="CY7" s="224"/>
      <c r="CZ7" s="225"/>
      <c r="DA7" s="225"/>
      <c r="DB7" s="226"/>
      <c r="DC7" s="224"/>
      <c r="DD7" s="225"/>
      <c r="DE7" s="225"/>
      <c r="DF7" s="225"/>
      <c r="DG7" s="257"/>
      <c r="DH7" s="225"/>
      <c r="DI7" s="225"/>
      <c r="DJ7" s="225"/>
      <c r="DK7" s="226"/>
      <c r="DL7" s="224"/>
      <c r="DM7" s="225"/>
      <c r="DN7" s="225"/>
      <c r="DO7" s="226"/>
      <c r="DP7" s="224"/>
      <c r="DQ7" s="225"/>
      <c r="DR7" s="225"/>
      <c r="DS7" s="226"/>
      <c r="DT7" s="224"/>
      <c r="DU7" s="225"/>
      <c r="DV7" s="225"/>
      <c r="DW7" s="225"/>
      <c r="DX7" s="226"/>
      <c r="DY7" s="224"/>
      <c r="DZ7" s="225"/>
      <c r="EA7" s="225"/>
      <c r="EB7" s="226"/>
      <c r="EC7" s="224"/>
      <c r="ED7" s="225"/>
      <c r="EE7" s="225"/>
      <c r="EF7" s="226"/>
      <c r="EG7" s="224"/>
      <c r="EH7" s="225"/>
      <c r="EI7" s="225"/>
      <c r="EJ7" s="225"/>
      <c r="EK7" s="226"/>
    </row>
    <row r="8" spans="1:156" s="220" customFormat="1" ht="9" customHeight="1">
      <c r="B8" s="246" t="s">
        <v>190</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8"/>
      <c r="BC8" s="224"/>
      <c r="BD8" s="225"/>
      <c r="BE8" s="225"/>
      <c r="BF8" s="226"/>
      <c r="BG8" s="224"/>
      <c r="BH8" s="225"/>
      <c r="BI8" s="225"/>
      <c r="BJ8" s="225"/>
      <c r="BK8" s="226"/>
      <c r="BL8" s="224"/>
      <c r="BM8" s="225"/>
      <c r="BN8" s="225"/>
      <c r="BO8" s="226"/>
      <c r="BP8" s="224"/>
      <c r="BQ8" s="225"/>
      <c r="BR8" s="225"/>
      <c r="BS8" s="226"/>
      <c r="BT8" s="224"/>
      <c r="BU8" s="235"/>
      <c r="BV8" s="235"/>
      <c r="BW8" s="225"/>
      <c r="BX8" s="226"/>
      <c r="BY8" s="224"/>
      <c r="BZ8" s="225"/>
      <c r="CA8" s="225"/>
      <c r="CB8" s="226"/>
      <c r="CC8" s="224"/>
      <c r="CD8" s="225"/>
      <c r="CE8" s="225"/>
      <c r="CF8" s="226"/>
      <c r="CG8" s="224"/>
      <c r="CH8" s="225"/>
      <c r="CI8" s="225"/>
      <c r="CJ8" s="225"/>
      <c r="CK8" s="226"/>
      <c r="CL8" s="224"/>
      <c r="CM8" s="225"/>
      <c r="CN8" s="225"/>
      <c r="CO8" s="226"/>
      <c r="CP8" s="224"/>
      <c r="CQ8" s="225"/>
      <c r="CR8" s="225"/>
      <c r="CS8" s="226"/>
      <c r="CT8" s="224"/>
      <c r="CU8" s="225"/>
      <c r="CV8" s="225"/>
      <c r="CW8" s="225"/>
      <c r="CX8" s="226"/>
      <c r="CY8" s="224"/>
      <c r="CZ8" s="225"/>
      <c r="DA8" s="225"/>
      <c r="DB8" s="226"/>
      <c r="DC8" s="224"/>
      <c r="DD8" s="225"/>
      <c r="DE8" s="225"/>
      <c r="DF8" s="225"/>
      <c r="DG8" s="257"/>
      <c r="DH8" s="225"/>
      <c r="DI8" s="225"/>
      <c r="DJ8" s="225"/>
      <c r="DK8" s="226"/>
      <c r="DL8" s="224"/>
      <c r="DM8" s="225"/>
      <c r="DN8" s="225"/>
      <c r="DO8" s="226"/>
      <c r="DP8" s="224"/>
      <c r="DQ8" s="225"/>
      <c r="DR8" s="225"/>
      <c r="DS8" s="226"/>
      <c r="DT8" s="224"/>
      <c r="DU8" s="225"/>
      <c r="DV8" s="225"/>
      <c r="DW8" s="225"/>
      <c r="DX8" s="226"/>
      <c r="DY8" s="224"/>
      <c r="DZ8" s="225"/>
      <c r="EA8" s="225"/>
      <c r="EB8" s="226"/>
      <c r="EC8" s="224"/>
      <c r="ED8" s="225"/>
      <c r="EE8" s="225"/>
      <c r="EF8" s="226"/>
      <c r="EG8" s="224"/>
      <c r="EH8" s="225"/>
      <c r="EI8" s="225"/>
      <c r="EJ8" s="225"/>
      <c r="EK8" s="226"/>
    </row>
    <row r="9" spans="1:156" s="220" customFormat="1" ht="9" customHeight="1">
      <c r="B9" s="246" t="s">
        <v>191</v>
      </c>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8"/>
      <c r="BC9" s="224"/>
      <c r="BD9" s="225"/>
      <c r="BE9" s="225"/>
      <c r="BF9" s="226"/>
      <c r="BG9" s="224"/>
      <c r="BH9" s="225"/>
      <c r="BI9" s="225"/>
      <c r="BJ9" s="225"/>
      <c r="BK9" s="226"/>
      <c r="BL9" s="224"/>
      <c r="BM9" s="225"/>
      <c r="BN9" s="225"/>
      <c r="BO9" s="226"/>
      <c r="BP9" s="224"/>
      <c r="BQ9" s="225"/>
      <c r="BR9" s="225"/>
      <c r="BS9" s="226"/>
      <c r="BT9" s="224"/>
      <c r="BU9" s="236"/>
      <c r="BV9" s="236"/>
      <c r="BW9" s="236"/>
      <c r="BX9" s="237"/>
      <c r="BY9" s="238"/>
      <c r="BZ9" s="236"/>
      <c r="CA9" s="236"/>
      <c r="CB9" s="237"/>
      <c r="CC9" s="224"/>
      <c r="CD9" s="225"/>
      <c r="CE9" s="225"/>
      <c r="CF9" s="226"/>
      <c r="CG9" s="224"/>
      <c r="CH9" s="225"/>
      <c r="CI9" s="225"/>
      <c r="CJ9" s="225"/>
      <c r="CK9" s="226"/>
      <c r="CL9" s="224"/>
      <c r="CM9" s="225"/>
      <c r="CN9" s="225"/>
      <c r="CO9" s="226"/>
      <c r="CP9" s="224"/>
      <c r="CQ9" s="225"/>
      <c r="CR9" s="225"/>
      <c r="CS9" s="226"/>
      <c r="CT9" s="224"/>
      <c r="CU9" s="225"/>
      <c r="CV9" s="225"/>
      <c r="CW9" s="225"/>
      <c r="CX9" s="226"/>
      <c r="CY9" s="224"/>
      <c r="CZ9" s="225"/>
      <c r="DA9" s="225"/>
      <c r="DB9" s="226"/>
      <c r="DC9" s="224"/>
      <c r="DD9" s="225"/>
      <c r="DE9" s="225"/>
      <c r="DF9" s="225"/>
      <c r="DG9" s="257"/>
      <c r="DH9" s="225"/>
      <c r="DI9" s="225"/>
      <c r="DJ9" s="225"/>
      <c r="DK9" s="226"/>
      <c r="DL9" s="224"/>
      <c r="DM9" s="225"/>
      <c r="DN9" s="225"/>
      <c r="DO9" s="226"/>
      <c r="DP9" s="224"/>
      <c r="DQ9" s="225"/>
      <c r="DR9" s="225"/>
      <c r="DS9" s="226"/>
      <c r="DT9" s="224"/>
      <c r="DU9" s="225"/>
      <c r="DV9" s="225"/>
      <c r="DW9" s="225"/>
      <c r="DX9" s="226"/>
      <c r="DY9" s="224"/>
      <c r="DZ9" s="225"/>
      <c r="EA9" s="225"/>
      <c r="EB9" s="226"/>
      <c r="EC9" s="224"/>
      <c r="ED9" s="225"/>
      <c r="EE9" s="225"/>
      <c r="EF9" s="226"/>
      <c r="EG9" s="224"/>
      <c r="EH9" s="225"/>
      <c r="EI9" s="225"/>
      <c r="EJ9" s="225"/>
      <c r="EK9" s="226"/>
    </row>
    <row r="10" spans="1:156">
      <c r="A10"/>
      <c r="B10" s="249" t="s">
        <v>193</v>
      </c>
      <c r="C10" s="265"/>
      <c r="D10" s="265"/>
      <c r="E10" s="265"/>
      <c r="F10" s="265"/>
      <c r="G10" s="265"/>
      <c r="H10" s="265"/>
      <c r="I10" s="265"/>
      <c r="J10" s="265"/>
      <c r="K10" s="265"/>
      <c r="L10" s="265"/>
      <c r="M10" s="265"/>
      <c r="N10" s="265"/>
      <c r="O10" s="265"/>
      <c r="P10" s="265"/>
      <c r="Q10" s="265"/>
      <c r="R10" s="265"/>
      <c r="S10" s="265"/>
      <c r="T10" s="265"/>
      <c r="U10" s="265"/>
      <c r="V10" s="265"/>
      <c r="W10" s="265"/>
      <c r="X10" s="265"/>
      <c r="Y10" s="265"/>
      <c r="Z10" s="265"/>
      <c r="AA10" s="265"/>
      <c r="AB10" s="265"/>
      <c r="AC10" s="265"/>
      <c r="AD10" s="265"/>
      <c r="AE10" s="265"/>
      <c r="AF10" s="265"/>
      <c r="AG10" s="265"/>
      <c r="AH10" s="265"/>
      <c r="AI10" s="265"/>
      <c r="AJ10" s="265"/>
      <c r="AK10" s="265"/>
      <c r="AL10" s="265"/>
      <c r="AM10" s="265"/>
      <c r="AN10" s="265"/>
      <c r="AO10" s="265"/>
      <c r="AP10" s="265"/>
      <c r="AQ10" s="265"/>
      <c r="AR10" s="265"/>
      <c r="AS10" s="265"/>
      <c r="AT10" s="265"/>
      <c r="AU10" s="265"/>
      <c r="AV10" s="265"/>
      <c r="AW10" s="265"/>
      <c r="AX10" s="265"/>
      <c r="AY10" s="265"/>
      <c r="AZ10" s="265"/>
      <c r="BA10" s="265"/>
      <c r="BB10" s="250" t="s">
        <v>199</v>
      </c>
      <c r="BC10" s="266"/>
      <c r="BD10" s="265"/>
      <c r="BE10" s="265"/>
      <c r="BF10" s="265"/>
      <c r="BG10" s="265"/>
      <c r="BH10" s="265"/>
      <c r="BI10" s="265"/>
      <c r="BJ10" s="265"/>
      <c r="BK10" s="265"/>
      <c r="BL10" s="265"/>
      <c r="BM10" s="265"/>
      <c r="BN10" s="265"/>
      <c r="BO10" s="265"/>
      <c r="BP10" s="265"/>
      <c r="BQ10" s="265"/>
      <c r="BR10" s="265"/>
      <c r="BS10" s="265"/>
      <c r="BT10" s="265"/>
      <c r="BU10" s="265"/>
      <c r="BV10" s="265"/>
      <c r="BW10" s="265"/>
      <c r="BX10" s="265"/>
      <c r="BY10" s="265"/>
      <c r="BZ10" s="265"/>
      <c r="CA10" s="265"/>
      <c r="CB10" s="265"/>
      <c r="CC10" s="265"/>
      <c r="CD10" s="265"/>
      <c r="CE10" s="265"/>
      <c r="CF10" s="265"/>
      <c r="CG10" s="265"/>
      <c r="CH10" s="265"/>
      <c r="CI10" s="265"/>
      <c r="CJ10" s="265"/>
      <c r="CK10" s="265"/>
      <c r="CL10" s="265"/>
      <c r="CM10" s="265"/>
      <c r="CN10" s="265"/>
      <c r="CO10" s="265"/>
      <c r="CP10" s="265"/>
      <c r="CQ10" s="265"/>
      <c r="CR10" s="265"/>
      <c r="CS10" s="265"/>
      <c r="CT10" s="265"/>
      <c r="CU10" s="265"/>
      <c r="CV10" s="265"/>
      <c r="CW10" s="265"/>
      <c r="CX10" s="265"/>
      <c r="CY10" s="265"/>
      <c r="CZ10" s="265"/>
      <c r="DA10" s="265"/>
      <c r="DB10" s="265"/>
      <c r="DC10" s="265"/>
      <c r="DD10" s="265"/>
      <c r="DE10" s="265"/>
      <c r="DF10" s="265"/>
      <c r="DG10" s="267"/>
      <c r="DH10" s="265"/>
      <c r="DI10" s="265"/>
      <c r="DJ10" s="265"/>
      <c r="DK10" s="265"/>
      <c r="DL10" s="265"/>
      <c r="DM10" s="265"/>
      <c r="DN10" s="265"/>
      <c r="DO10" s="265"/>
      <c r="DP10" s="265"/>
      <c r="DQ10" s="265"/>
      <c r="DR10" s="265"/>
      <c r="DS10" s="265"/>
      <c r="DT10" s="265"/>
      <c r="DU10" s="265"/>
      <c r="DV10" s="265"/>
      <c r="DW10" s="265"/>
      <c r="DX10" s="265"/>
      <c r="DY10" s="265"/>
      <c r="DZ10" s="265"/>
      <c r="EA10" s="265"/>
      <c r="EB10" s="265"/>
      <c r="EC10" s="265"/>
      <c r="ED10" s="265"/>
      <c r="EE10" s="265"/>
      <c r="EF10" s="265"/>
      <c r="EG10" s="265"/>
      <c r="EH10" s="265"/>
      <c r="EI10" s="265"/>
      <c r="EJ10" s="265"/>
      <c r="EK10" s="268"/>
    </row>
    <row r="11" spans="1:156" s="220" customFormat="1" ht="9" customHeight="1">
      <c r="B11" s="246" t="s">
        <v>196</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8"/>
      <c r="BC11" s="224"/>
      <c r="BD11" s="225"/>
      <c r="BE11" s="225"/>
      <c r="BF11" s="226"/>
      <c r="BG11" s="224"/>
      <c r="BH11" s="225"/>
      <c r="BI11" s="225"/>
      <c r="BJ11" s="225"/>
      <c r="BK11" s="226"/>
      <c r="BL11" s="224"/>
      <c r="BM11" s="225"/>
      <c r="BN11" s="225"/>
      <c r="BO11" s="226"/>
      <c r="BP11" s="269"/>
      <c r="BQ11" s="270"/>
      <c r="BR11" s="270"/>
      <c r="BS11" s="271"/>
      <c r="BT11" s="231"/>
      <c r="BU11" s="232"/>
      <c r="BV11" s="232"/>
      <c r="BW11" s="232"/>
      <c r="BX11" s="230"/>
      <c r="BY11" s="231"/>
      <c r="BZ11" s="232"/>
      <c r="CA11" s="232"/>
      <c r="CB11" s="230"/>
      <c r="CC11" s="231"/>
      <c r="CD11" s="225"/>
      <c r="CE11" s="225"/>
      <c r="CF11" s="226"/>
      <c r="CG11" s="224"/>
      <c r="CH11" s="225"/>
      <c r="CI11" s="225"/>
      <c r="CJ11" s="225"/>
      <c r="CK11" s="226"/>
      <c r="CL11" s="224"/>
      <c r="CM11" s="225"/>
      <c r="CN11" s="225"/>
      <c r="CO11" s="226"/>
      <c r="CP11" s="224"/>
      <c r="CQ11" s="225"/>
      <c r="CR11" s="225"/>
      <c r="CS11" s="226"/>
      <c r="CT11" s="224"/>
      <c r="CU11" s="225"/>
      <c r="CV11" s="225"/>
      <c r="CW11" s="225"/>
      <c r="CX11" s="226"/>
      <c r="CY11" s="224"/>
      <c r="CZ11" s="225"/>
      <c r="DA11" s="225"/>
      <c r="DB11" s="226"/>
      <c r="DC11" s="224"/>
      <c r="DD11" s="225"/>
      <c r="DE11" s="225"/>
      <c r="DF11" s="225"/>
      <c r="DG11" s="257"/>
      <c r="DH11" s="225"/>
      <c r="DI11" s="225"/>
      <c r="DJ11" s="225"/>
      <c r="DK11" s="226"/>
      <c r="DL11" s="224"/>
      <c r="DM11" s="225"/>
      <c r="DN11" s="225"/>
      <c r="DO11" s="226"/>
      <c r="DP11" s="224"/>
      <c r="DQ11" s="225"/>
      <c r="DR11" s="225"/>
      <c r="DS11" s="226"/>
      <c r="DT11" s="224"/>
      <c r="DU11" s="225"/>
      <c r="DV11" s="225"/>
      <c r="DW11" s="225"/>
      <c r="DX11" s="226"/>
      <c r="DY11" s="224"/>
      <c r="DZ11" s="225"/>
      <c r="EA11" s="225"/>
      <c r="EB11" s="226"/>
      <c r="EC11" s="224"/>
      <c r="ED11" s="225"/>
      <c r="EE11" s="225"/>
      <c r="EF11" s="226"/>
      <c r="EG11" s="224"/>
      <c r="EH11" s="225"/>
      <c r="EI11" s="225"/>
      <c r="EJ11" s="225"/>
      <c r="EK11" s="226"/>
    </row>
    <row r="12" spans="1:156" s="220" customFormat="1" ht="9" customHeight="1">
      <c r="B12" s="246" t="s">
        <v>197</v>
      </c>
      <c r="C12" s="247"/>
      <c r="D12" s="247"/>
      <c r="E12" s="247"/>
      <c r="F12" s="247"/>
      <c r="G12" s="247"/>
      <c r="H12" s="247"/>
      <c r="I12" s="247"/>
      <c r="J12" s="247"/>
      <c r="K12" s="247"/>
      <c r="L12" s="247"/>
      <c r="M12" s="247"/>
      <c r="N12" s="247"/>
      <c r="O12" s="247"/>
      <c r="P12" s="247"/>
      <c r="Q12" s="247"/>
      <c r="R12" s="247"/>
      <c r="S12" s="247"/>
      <c r="T12" s="247"/>
      <c r="U12" s="247"/>
      <c r="V12" s="247"/>
      <c r="W12" s="247"/>
      <c r="X12" s="247"/>
      <c r="Y12" s="247"/>
      <c r="Z12" s="247"/>
      <c r="AA12" s="247"/>
      <c r="AB12" s="247"/>
      <c r="AC12" s="247"/>
      <c r="AD12" s="247"/>
      <c r="AE12" s="247"/>
      <c r="AF12" s="247"/>
      <c r="AG12" s="247"/>
      <c r="AH12" s="247"/>
      <c r="AI12" s="247"/>
      <c r="AJ12" s="247"/>
      <c r="AK12" s="247"/>
      <c r="AL12" s="247"/>
      <c r="AM12" s="247"/>
      <c r="AN12" s="247"/>
      <c r="AO12" s="247"/>
      <c r="AP12" s="247"/>
      <c r="AQ12" s="247"/>
      <c r="AR12" s="247"/>
      <c r="AS12" s="247"/>
      <c r="AT12" s="247"/>
      <c r="AU12" s="247"/>
      <c r="AV12" s="247"/>
      <c r="AW12" s="247"/>
      <c r="AX12" s="247"/>
      <c r="AY12" s="247"/>
      <c r="AZ12" s="247"/>
      <c r="BA12" s="247"/>
      <c r="BB12" s="248"/>
      <c r="BC12" s="224"/>
      <c r="BD12" s="225"/>
      <c r="BE12" s="225"/>
      <c r="BF12" s="226"/>
      <c r="BG12" s="224"/>
      <c r="BH12" s="225"/>
      <c r="BI12" s="225"/>
      <c r="BJ12" s="225"/>
      <c r="BK12" s="226"/>
      <c r="BL12" s="224"/>
      <c r="BM12" s="225"/>
      <c r="BN12" s="225"/>
      <c r="BO12" s="226"/>
      <c r="BP12" s="224"/>
      <c r="BQ12" s="225"/>
      <c r="BR12" s="225"/>
      <c r="BS12" s="271"/>
      <c r="BT12" s="269"/>
      <c r="BU12" s="232"/>
      <c r="BV12" s="232"/>
      <c r="BW12" s="232"/>
      <c r="BX12" s="230"/>
      <c r="BY12" s="231"/>
      <c r="BZ12" s="232"/>
      <c r="CA12" s="232"/>
      <c r="CB12" s="230"/>
      <c r="CC12" s="231"/>
      <c r="CD12" s="225"/>
      <c r="CE12" s="225"/>
      <c r="CF12" s="226"/>
      <c r="CG12" s="224"/>
      <c r="CH12" s="225"/>
      <c r="CI12" s="225"/>
      <c r="CJ12" s="225"/>
      <c r="CK12" s="226"/>
      <c r="CL12" s="224"/>
      <c r="CM12" s="225"/>
      <c r="CN12" s="225"/>
      <c r="CO12" s="226"/>
      <c r="CP12" s="224"/>
      <c r="CQ12" s="225"/>
      <c r="CR12" s="225"/>
      <c r="CS12" s="226"/>
      <c r="CT12" s="224"/>
      <c r="CU12" s="225"/>
      <c r="CV12" s="225"/>
      <c r="CW12" s="225"/>
      <c r="CX12" s="226"/>
      <c r="CY12" s="224"/>
      <c r="CZ12" s="225"/>
      <c r="DA12" s="225"/>
      <c r="DB12" s="226"/>
      <c r="DC12" s="224"/>
      <c r="DD12" s="225"/>
      <c r="DE12" s="225"/>
      <c r="DF12" s="225"/>
      <c r="DG12" s="257"/>
      <c r="DH12" s="225"/>
      <c r="DI12" s="225"/>
      <c r="DJ12" s="225"/>
      <c r="DK12" s="226"/>
      <c r="DL12" s="224"/>
      <c r="DM12" s="225"/>
      <c r="DN12" s="225"/>
      <c r="DO12" s="226"/>
      <c r="DP12" s="224"/>
      <c r="DQ12" s="225"/>
      <c r="DR12" s="225"/>
      <c r="DS12" s="226"/>
      <c r="DT12" s="224"/>
      <c r="DU12" s="225"/>
      <c r="DV12" s="225"/>
      <c r="DW12" s="225"/>
      <c r="DX12" s="226"/>
      <c r="DY12" s="224"/>
      <c r="DZ12" s="225"/>
      <c r="EA12" s="225"/>
      <c r="EB12" s="226"/>
      <c r="EC12" s="224"/>
      <c r="ED12" s="225"/>
      <c r="EE12" s="225"/>
      <c r="EF12" s="226"/>
      <c r="EG12" s="224"/>
      <c r="EH12" s="225"/>
      <c r="EI12" s="225"/>
      <c r="EJ12" s="225"/>
      <c r="EK12" s="226"/>
    </row>
    <row r="13" spans="1:156" s="220" customFormat="1" ht="9" customHeight="1">
      <c r="B13" s="246" t="s">
        <v>63</v>
      </c>
      <c r="C13" s="247"/>
      <c r="D13" s="247"/>
      <c r="E13" s="247"/>
      <c r="F13" s="247"/>
      <c r="G13" s="247"/>
      <c r="H13" s="247"/>
      <c r="I13" s="247"/>
      <c r="J13" s="247"/>
      <c r="K13" s="247"/>
      <c r="L13" s="247"/>
      <c r="M13" s="247"/>
      <c r="N13" s="247"/>
      <c r="O13" s="247"/>
      <c r="P13" s="247"/>
      <c r="Q13" s="247"/>
      <c r="R13" s="247"/>
      <c r="S13" s="247"/>
      <c r="T13" s="247"/>
      <c r="U13" s="247"/>
      <c r="V13" s="247"/>
      <c r="W13" s="247"/>
      <c r="X13" s="247"/>
      <c r="Y13" s="247"/>
      <c r="Z13" s="247"/>
      <c r="AA13" s="247"/>
      <c r="AB13" s="247"/>
      <c r="AC13" s="247"/>
      <c r="AD13" s="247"/>
      <c r="AE13" s="247"/>
      <c r="AF13" s="247"/>
      <c r="AG13" s="247"/>
      <c r="AH13" s="247"/>
      <c r="AI13" s="247"/>
      <c r="AJ13" s="247"/>
      <c r="AK13" s="247"/>
      <c r="AL13" s="247"/>
      <c r="AM13" s="247"/>
      <c r="AN13" s="247"/>
      <c r="AO13" s="247"/>
      <c r="AP13" s="247"/>
      <c r="AQ13" s="247"/>
      <c r="AR13" s="247"/>
      <c r="AS13" s="247"/>
      <c r="AT13" s="247"/>
      <c r="AU13" s="247"/>
      <c r="AV13" s="247"/>
      <c r="AW13" s="247"/>
      <c r="AX13" s="247"/>
      <c r="AY13" s="247"/>
      <c r="AZ13" s="247"/>
      <c r="BA13" s="247"/>
      <c r="BB13" s="248"/>
      <c r="BC13" s="224"/>
      <c r="BD13" s="225"/>
      <c r="BE13" s="225"/>
      <c r="BF13" s="226"/>
      <c r="BG13" s="224"/>
      <c r="BH13" s="225"/>
      <c r="BI13" s="225"/>
      <c r="BJ13" s="225"/>
      <c r="BK13" s="226"/>
      <c r="BL13" s="224"/>
      <c r="BM13" s="225"/>
      <c r="BN13" s="225"/>
      <c r="BO13" s="226"/>
      <c r="BP13" s="224"/>
      <c r="BQ13" s="225"/>
      <c r="BR13" s="225"/>
      <c r="BS13" s="226"/>
      <c r="BT13" s="224"/>
      <c r="BU13" s="225"/>
      <c r="BV13" s="225"/>
      <c r="BW13" s="225" t="s">
        <v>195</v>
      </c>
      <c r="BX13" s="226"/>
      <c r="BY13" s="224"/>
      <c r="BZ13" s="225"/>
      <c r="CA13" s="225"/>
      <c r="CB13" s="226"/>
      <c r="CC13" s="224"/>
      <c r="CD13" s="225"/>
      <c r="CE13" s="225"/>
      <c r="CF13" s="226"/>
      <c r="CG13" s="224"/>
      <c r="CH13" s="270"/>
      <c r="CI13" s="270"/>
      <c r="CJ13" s="270"/>
      <c r="CK13" s="271"/>
      <c r="CL13" s="269"/>
      <c r="CM13" s="270"/>
      <c r="CN13" s="270"/>
      <c r="CO13" s="271"/>
      <c r="CP13" s="269"/>
      <c r="CQ13" s="270"/>
      <c r="CR13" s="270"/>
      <c r="CS13" s="271"/>
      <c r="CT13" s="269"/>
      <c r="CU13" s="270"/>
      <c r="CV13" s="270"/>
      <c r="CW13" s="270"/>
      <c r="CX13" s="226"/>
      <c r="CY13" s="224"/>
      <c r="CZ13" s="225"/>
      <c r="DA13" s="225"/>
      <c r="DB13" s="226"/>
      <c r="DC13" s="224"/>
      <c r="DD13" s="225"/>
      <c r="DE13" s="225"/>
      <c r="DF13" s="225"/>
      <c r="DG13" s="257"/>
      <c r="DH13" s="225"/>
      <c r="DI13" s="225"/>
      <c r="DJ13" s="225"/>
      <c r="DK13" s="226"/>
      <c r="DL13" s="224"/>
      <c r="DM13" s="225"/>
      <c r="DN13" s="225"/>
      <c r="DO13" s="226"/>
      <c r="DP13" s="224"/>
      <c r="DQ13" s="225"/>
      <c r="DR13" s="225"/>
      <c r="DS13" s="226"/>
      <c r="DT13" s="224"/>
      <c r="DU13" s="225"/>
      <c r="DV13" s="225"/>
      <c r="DW13" s="225"/>
      <c r="DX13" s="226"/>
      <c r="DY13" s="224"/>
      <c r="DZ13" s="225"/>
      <c r="EA13" s="225"/>
      <c r="EB13" s="226"/>
      <c r="EC13" s="224"/>
      <c r="ED13" s="225"/>
      <c r="EE13" s="225"/>
      <c r="EF13" s="226"/>
      <c r="EG13" s="224"/>
      <c r="EH13" s="225"/>
      <c r="EI13" s="225"/>
      <c r="EJ13" s="225"/>
      <c r="EK13" s="226"/>
    </row>
    <row r="14" spans="1:156" s="220" customFormat="1" ht="9" customHeight="1">
      <c r="B14" s="246" t="s">
        <v>192</v>
      </c>
      <c r="C14" s="247"/>
      <c r="D14" s="247"/>
      <c r="E14" s="247"/>
      <c r="F14" s="247"/>
      <c r="G14" s="247"/>
      <c r="H14" s="247"/>
      <c r="I14" s="247"/>
      <c r="J14" s="247"/>
      <c r="K14" s="247"/>
      <c r="L14" s="247"/>
      <c r="M14" s="247"/>
      <c r="N14" s="247"/>
      <c r="O14" s="247"/>
      <c r="P14" s="247"/>
      <c r="Q14" s="247"/>
      <c r="R14" s="247"/>
      <c r="S14" s="247"/>
      <c r="T14" s="247"/>
      <c r="U14" s="247"/>
      <c r="V14" s="247"/>
      <c r="W14" s="247"/>
      <c r="X14" s="247"/>
      <c r="Y14" s="247"/>
      <c r="Z14" s="247"/>
      <c r="AA14" s="247"/>
      <c r="AB14" s="247"/>
      <c r="AC14" s="247"/>
      <c r="AD14" s="247"/>
      <c r="AE14" s="247"/>
      <c r="AF14" s="247"/>
      <c r="AG14" s="247"/>
      <c r="AH14" s="247"/>
      <c r="AI14" s="247"/>
      <c r="AJ14" s="247"/>
      <c r="AK14" s="247"/>
      <c r="AL14" s="247"/>
      <c r="AM14" s="247"/>
      <c r="AN14" s="247"/>
      <c r="AO14" s="247"/>
      <c r="AP14" s="247"/>
      <c r="AQ14" s="247"/>
      <c r="AR14" s="247"/>
      <c r="AS14" s="247"/>
      <c r="AT14" s="247"/>
      <c r="AU14" s="247"/>
      <c r="AV14" s="247"/>
      <c r="AW14" s="247"/>
      <c r="AX14" s="247"/>
      <c r="AY14" s="247"/>
      <c r="AZ14" s="247"/>
      <c r="BA14" s="247"/>
      <c r="BB14" s="248"/>
      <c r="BC14" s="224"/>
      <c r="BD14" s="225"/>
      <c r="BE14" s="225"/>
      <c r="BF14" s="226"/>
      <c r="BG14" s="224"/>
      <c r="BH14" s="225"/>
      <c r="BI14" s="225"/>
      <c r="BJ14" s="225"/>
      <c r="BK14" s="226"/>
      <c r="BL14" s="224"/>
      <c r="BM14" s="225"/>
      <c r="BN14" s="225"/>
      <c r="BO14" s="226"/>
      <c r="BP14" s="224"/>
      <c r="BQ14" s="225"/>
      <c r="BR14" s="225"/>
      <c r="BS14" s="226"/>
      <c r="BT14" s="224"/>
      <c r="BU14" s="225"/>
      <c r="BV14" s="225"/>
      <c r="BW14" s="225"/>
      <c r="BX14" s="226"/>
      <c r="BY14" s="224"/>
      <c r="BZ14" s="225"/>
      <c r="CA14" s="225"/>
      <c r="CB14" s="226"/>
      <c r="CC14" s="224"/>
      <c r="CD14" s="225"/>
      <c r="CE14" s="225"/>
      <c r="CF14" s="226"/>
      <c r="CH14" s="283"/>
      <c r="CI14" s="283"/>
      <c r="CJ14" s="270"/>
      <c r="CK14" s="271"/>
      <c r="CL14" s="269"/>
      <c r="CM14" s="270"/>
      <c r="CN14" s="270"/>
      <c r="CO14" s="271"/>
      <c r="CP14" s="269"/>
      <c r="CQ14" s="270"/>
      <c r="CR14" s="270"/>
      <c r="CS14" s="271"/>
      <c r="CT14" s="269"/>
      <c r="CU14" s="270"/>
      <c r="CV14" s="270"/>
      <c r="CW14" s="270"/>
      <c r="CX14" s="226"/>
      <c r="CY14" s="224"/>
      <c r="CZ14" s="225"/>
      <c r="DA14" s="225"/>
      <c r="DB14" s="226"/>
      <c r="DC14" s="224"/>
      <c r="DD14" s="225"/>
      <c r="DE14" s="225"/>
      <c r="DF14" s="225"/>
      <c r="DG14" s="257"/>
      <c r="DH14" s="225"/>
      <c r="DI14" s="225"/>
      <c r="DJ14" s="225"/>
      <c r="DK14" s="226"/>
      <c r="DL14" s="224"/>
      <c r="DM14" s="225"/>
      <c r="DN14" s="225"/>
      <c r="DO14" s="226"/>
      <c r="DP14" s="224"/>
      <c r="DQ14" s="225"/>
      <c r="DR14" s="225"/>
      <c r="DS14" s="226"/>
      <c r="DT14" s="224"/>
      <c r="DU14" s="225"/>
      <c r="DV14" s="225"/>
      <c r="DW14" s="225"/>
      <c r="DX14" s="226"/>
      <c r="DY14" s="224"/>
      <c r="DZ14" s="225"/>
      <c r="EA14" s="225"/>
      <c r="EB14" s="226"/>
      <c r="EC14" s="224"/>
      <c r="ED14" s="225"/>
      <c r="EE14" s="225"/>
      <c r="EF14" s="226"/>
      <c r="EG14" s="224"/>
      <c r="EH14" s="225"/>
      <c r="EI14" s="225"/>
      <c r="EJ14" s="225"/>
      <c r="EK14" s="226"/>
    </row>
    <row r="15" spans="1:156" s="220" customFormat="1" ht="9" customHeight="1">
      <c r="B15" s="246" t="s">
        <v>190</v>
      </c>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48"/>
      <c r="BC15" s="224"/>
      <c r="BD15" s="225"/>
      <c r="BE15" s="225"/>
      <c r="BF15" s="226"/>
      <c r="BG15" s="224"/>
      <c r="BH15" s="225"/>
      <c r="BI15" s="225"/>
      <c r="BJ15" s="225"/>
      <c r="BK15" s="226"/>
      <c r="BL15" s="224"/>
      <c r="BM15" s="225"/>
      <c r="BN15" s="225"/>
      <c r="BO15" s="226"/>
      <c r="BP15" s="224"/>
      <c r="BQ15" s="225"/>
      <c r="BR15" s="225"/>
      <c r="BS15" s="226"/>
      <c r="BT15" s="224"/>
      <c r="BU15" s="225"/>
      <c r="BV15" s="225"/>
      <c r="BW15" s="225"/>
      <c r="BX15" s="226"/>
      <c r="BY15" s="224"/>
      <c r="BZ15" s="225"/>
      <c r="CA15" s="225"/>
      <c r="CB15" s="226"/>
      <c r="CC15" s="224"/>
      <c r="CD15" s="225"/>
      <c r="CE15" s="225"/>
      <c r="CF15" s="226"/>
      <c r="CH15" s="283"/>
      <c r="CI15" s="283"/>
      <c r="CJ15" s="270"/>
      <c r="CK15" s="271"/>
      <c r="CL15" s="269"/>
      <c r="CM15" s="270"/>
      <c r="CN15" s="270"/>
      <c r="CO15" s="271"/>
      <c r="CP15" s="269"/>
      <c r="CQ15" s="270"/>
      <c r="CR15" s="270"/>
      <c r="CS15" s="271"/>
      <c r="CT15" s="269"/>
      <c r="CU15" s="270"/>
      <c r="CV15" s="270"/>
      <c r="CW15" s="270"/>
      <c r="CX15" s="226"/>
      <c r="CY15" s="224"/>
      <c r="CZ15" s="225"/>
      <c r="DA15" s="225"/>
      <c r="DB15" s="226"/>
      <c r="DC15" s="224"/>
      <c r="DD15" s="225"/>
      <c r="DE15" s="225"/>
      <c r="DF15" s="225"/>
      <c r="DG15" s="257"/>
      <c r="DH15" s="225"/>
      <c r="DI15" s="225"/>
      <c r="DJ15" s="225"/>
      <c r="DK15" s="226"/>
      <c r="DL15" s="224"/>
      <c r="DM15" s="225"/>
      <c r="DN15" s="225"/>
      <c r="DO15" s="226"/>
      <c r="DP15" s="224"/>
      <c r="DQ15" s="225"/>
      <c r="DR15" s="225"/>
      <c r="DS15" s="226"/>
      <c r="DT15" s="224"/>
      <c r="DU15" s="225"/>
      <c r="DV15" s="225"/>
      <c r="DW15" s="225"/>
      <c r="DX15" s="226"/>
      <c r="DY15" s="224"/>
      <c r="DZ15" s="225"/>
      <c r="EA15" s="225"/>
      <c r="EB15" s="226"/>
      <c r="EC15" s="224"/>
      <c r="ED15" s="225"/>
      <c r="EE15" s="225"/>
      <c r="EF15" s="226"/>
      <c r="EG15" s="224"/>
      <c r="EH15" s="225"/>
      <c r="EI15" s="225"/>
      <c r="EJ15" s="225"/>
      <c r="EK15" s="226"/>
    </row>
    <row r="16" spans="1:156" s="220" customFormat="1" ht="9" customHeight="1">
      <c r="B16" s="246" t="s">
        <v>191</v>
      </c>
      <c r="C16" s="247"/>
      <c r="D16" s="247"/>
      <c r="E16" s="247"/>
      <c r="F16" s="247"/>
      <c r="G16" s="247"/>
      <c r="H16" s="247"/>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48"/>
      <c r="BC16" s="224"/>
      <c r="BD16" s="225"/>
      <c r="BE16" s="225"/>
      <c r="BF16" s="226"/>
      <c r="BG16" s="224"/>
      <c r="BH16" s="225"/>
      <c r="BI16" s="225"/>
      <c r="BJ16" s="225"/>
      <c r="BK16" s="226"/>
      <c r="BL16" s="224"/>
      <c r="BM16" s="225"/>
      <c r="BN16" s="225"/>
      <c r="BO16" s="226"/>
      <c r="BP16" s="224"/>
      <c r="BQ16" s="225"/>
      <c r="BR16" s="225"/>
      <c r="BS16" s="226"/>
      <c r="BT16" s="224"/>
      <c r="BU16" s="225"/>
      <c r="BV16" s="225"/>
      <c r="BW16" s="225"/>
      <c r="BX16" s="226"/>
      <c r="BY16" s="224"/>
      <c r="BZ16" s="225"/>
      <c r="CA16" s="225"/>
      <c r="CB16" s="226"/>
      <c r="CC16" s="224"/>
      <c r="CD16" s="225"/>
      <c r="CE16" s="225"/>
      <c r="CF16" s="226"/>
      <c r="CH16" s="283"/>
      <c r="CI16" s="283"/>
      <c r="CJ16" s="270"/>
      <c r="CK16" s="271"/>
      <c r="CL16" s="269"/>
      <c r="CM16" s="270"/>
      <c r="CN16" s="270"/>
      <c r="CO16" s="271"/>
      <c r="CP16" s="269"/>
      <c r="CQ16" s="270"/>
      <c r="CR16" s="270"/>
      <c r="CS16" s="271"/>
      <c r="CT16" s="269"/>
      <c r="CU16" s="270"/>
      <c r="CV16" s="270"/>
      <c r="CW16" s="270"/>
      <c r="CX16" s="226"/>
      <c r="CY16" s="224"/>
      <c r="CZ16" s="225"/>
      <c r="DA16" s="225"/>
      <c r="DB16" s="226"/>
      <c r="DC16" s="224"/>
      <c r="DD16" s="225"/>
      <c r="DE16" s="225"/>
      <c r="DF16" s="225"/>
      <c r="DG16" s="257"/>
      <c r="DH16" s="225"/>
      <c r="DI16" s="225"/>
      <c r="DJ16" s="225"/>
      <c r="DK16" s="226"/>
      <c r="DL16" s="224"/>
      <c r="DM16" s="225"/>
      <c r="DN16" s="225"/>
      <c r="DO16" s="226"/>
      <c r="DP16" s="224"/>
      <c r="DQ16" s="225"/>
      <c r="DR16" s="225"/>
      <c r="DS16" s="226"/>
      <c r="DT16" s="224"/>
      <c r="DU16" s="225"/>
      <c r="DV16" s="225"/>
      <c r="DW16" s="225"/>
      <c r="DX16" s="226"/>
      <c r="DY16" s="224"/>
      <c r="DZ16" s="225"/>
      <c r="EA16" s="225"/>
      <c r="EB16" s="226"/>
      <c r="EC16" s="224"/>
      <c r="ED16" s="225"/>
      <c r="EE16" s="225"/>
      <c r="EF16" s="226"/>
      <c r="EG16" s="224"/>
      <c r="EH16" s="225"/>
      <c r="EI16" s="225"/>
      <c r="EJ16" s="225"/>
      <c r="EK16" s="226"/>
      <c r="EU16" s="244"/>
    </row>
    <row r="17" spans="1:141">
      <c r="A17"/>
      <c r="B17" s="249" t="s">
        <v>198</v>
      </c>
      <c r="C17" s="265"/>
      <c r="D17" s="265"/>
      <c r="E17" s="265"/>
      <c r="F17" s="265"/>
      <c r="G17" s="265"/>
      <c r="H17" s="265"/>
      <c r="I17" s="265"/>
      <c r="J17" s="265"/>
      <c r="K17" s="265"/>
      <c r="L17" s="265"/>
      <c r="M17" s="265"/>
      <c r="N17" s="265"/>
      <c r="O17" s="265"/>
      <c r="P17" s="265"/>
      <c r="Q17" s="265"/>
      <c r="R17" s="265"/>
      <c r="S17" s="265"/>
      <c r="T17" s="265"/>
      <c r="U17" s="265"/>
      <c r="V17" s="265"/>
      <c r="W17" s="265"/>
      <c r="X17" s="265"/>
      <c r="Y17" s="265"/>
      <c r="Z17" s="265"/>
      <c r="AA17" s="265"/>
      <c r="AB17" s="265"/>
      <c r="AC17" s="265"/>
      <c r="AD17" s="265"/>
      <c r="AE17" s="265"/>
      <c r="AF17" s="265"/>
      <c r="AG17" s="265"/>
      <c r="AH17" s="265"/>
      <c r="AI17" s="265"/>
      <c r="AJ17" s="265"/>
      <c r="AK17" s="265"/>
      <c r="AL17" s="265"/>
      <c r="AM17" s="265"/>
      <c r="AN17" s="265"/>
      <c r="AO17" s="265"/>
      <c r="AP17" s="265"/>
      <c r="AQ17" s="265"/>
      <c r="AR17" s="265"/>
      <c r="AS17" s="265"/>
      <c r="AT17" s="265"/>
      <c r="AU17" s="265"/>
      <c r="AV17" s="265"/>
      <c r="AW17" s="265"/>
      <c r="AX17" s="265"/>
      <c r="AY17" s="265"/>
      <c r="AZ17" s="265"/>
      <c r="BA17" s="265"/>
      <c r="BB17" s="250" t="s">
        <v>200</v>
      </c>
      <c r="BC17" s="266"/>
      <c r="BD17" s="265"/>
      <c r="BE17" s="265"/>
      <c r="BF17" s="265"/>
      <c r="BG17" s="265"/>
      <c r="BH17" s="265"/>
      <c r="BI17" s="265"/>
      <c r="BJ17" s="265"/>
      <c r="BK17" s="265"/>
      <c r="BL17" s="265"/>
      <c r="BM17" s="265"/>
      <c r="BN17" s="265"/>
      <c r="BO17" s="265"/>
      <c r="BP17" s="265"/>
      <c r="BQ17" s="265"/>
      <c r="BR17" s="265"/>
      <c r="BS17" s="265"/>
      <c r="BT17" s="265"/>
      <c r="BU17" s="265"/>
      <c r="BV17" s="265"/>
      <c r="BW17" s="265"/>
      <c r="BX17" s="265"/>
      <c r="BY17" s="265"/>
      <c r="BZ17" s="265"/>
      <c r="CA17" s="265"/>
      <c r="CB17" s="265"/>
      <c r="CC17" s="265"/>
      <c r="CD17" s="265"/>
      <c r="CE17" s="265"/>
      <c r="CF17" s="265"/>
      <c r="CG17" s="265"/>
      <c r="CH17" s="265"/>
      <c r="CI17" s="265"/>
      <c r="CJ17" s="265"/>
      <c r="CK17" s="265"/>
      <c r="CL17" s="265"/>
      <c r="CM17" s="265"/>
      <c r="CN17" s="265"/>
      <c r="CO17" s="265"/>
      <c r="CP17" s="265"/>
      <c r="CQ17" s="265"/>
      <c r="CR17" s="265"/>
      <c r="CS17" s="265"/>
      <c r="CT17" s="265"/>
      <c r="CU17" s="265"/>
      <c r="CV17" s="265"/>
      <c r="CW17" s="265"/>
      <c r="CX17" s="265"/>
      <c r="CY17" s="265"/>
      <c r="CZ17" s="265"/>
      <c r="DA17" s="265"/>
      <c r="DB17" s="265"/>
      <c r="DC17" s="265"/>
      <c r="DD17" s="265"/>
      <c r="DE17" s="265"/>
      <c r="DF17" s="265"/>
      <c r="DG17" s="267"/>
      <c r="DH17" s="265"/>
      <c r="DI17" s="265"/>
      <c r="DJ17" s="265"/>
      <c r="DK17" s="265"/>
      <c r="DL17" s="265"/>
      <c r="DM17" s="265"/>
      <c r="DN17" s="265"/>
      <c r="DO17" s="265"/>
      <c r="DP17" s="265"/>
      <c r="DQ17" s="265"/>
      <c r="DR17" s="265"/>
      <c r="DS17" s="265"/>
      <c r="DT17" s="265"/>
      <c r="DU17" s="265"/>
      <c r="DV17" s="265"/>
      <c r="DW17" s="265"/>
      <c r="DX17" s="265"/>
      <c r="DY17" s="265"/>
      <c r="DZ17" s="265"/>
      <c r="EA17" s="265"/>
      <c r="EB17" s="265"/>
      <c r="EC17" s="265"/>
      <c r="ED17" s="265"/>
      <c r="EE17" s="265"/>
      <c r="EF17" s="265"/>
      <c r="EG17" s="265"/>
      <c r="EH17" s="265"/>
      <c r="EI17" s="265"/>
      <c r="EJ17" s="265"/>
      <c r="EK17" s="268"/>
    </row>
    <row r="18" spans="1:141" s="220" customFormat="1" ht="9" customHeight="1">
      <c r="B18" s="246" t="s">
        <v>196</v>
      </c>
      <c r="C18" s="247"/>
      <c r="D18" s="247"/>
      <c r="E18" s="247"/>
      <c r="F18" s="247"/>
      <c r="G18" s="247"/>
      <c r="H18" s="247"/>
      <c r="I18" s="247"/>
      <c r="J18" s="247"/>
      <c r="K18" s="247"/>
      <c r="L18" s="247"/>
      <c r="M18" s="247"/>
      <c r="N18" s="247"/>
      <c r="O18" s="247"/>
      <c r="P18" s="247"/>
      <c r="Q18" s="247"/>
      <c r="R18" s="247"/>
      <c r="S18" s="247"/>
      <c r="T18" s="247"/>
      <c r="U18" s="247"/>
      <c r="V18" s="247"/>
      <c r="W18" s="247"/>
      <c r="X18" s="247"/>
      <c r="Y18" s="247"/>
      <c r="Z18" s="247"/>
      <c r="AA18" s="247"/>
      <c r="AB18" s="247"/>
      <c r="AC18" s="247"/>
      <c r="AD18" s="247"/>
      <c r="AE18" s="247"/>
      <c r="AF18" s="247"/>
      <c r="AG18" s="247"/>
      <c r="AH18" s="247"/>
      <c r="AI18" s="247"/>
      <c r="AJ18" s="247"/>
      <c r="AK18" s="247"/>
      <c r="AL18" s="247"/>
      <c r="AM18" s="247"/>
      <c r="AN18" s="247"/>
      <c r="AO18" s="247"/>
      <c r="AP18" s="247"/>
      <c r="AQ18" s="247"/>
      <c r="AR18" s="247"/>
      <c r="AS18" s="247"/>
      <c r="AT18" s="247"/>
      <c r="AU18" s="247"/>
      <c r="AV18" s="247"/>
      <c r="AW18" s="247"/>
      <c r="AX18" s="247"/>
      <c r="AY18" s="247"/>
      <c r="AZ18" s="247"/>
      <c r="BA18" s="247"/>
      <c r="BB18" s="248"/>
      <c r="BC18" s="224"/>
      <c r="BD18" s="225"/>
      <c r="BE18" s="225"/>
      <c r="BF18" s="226"/>
      <c r="BG18" s="224"/>
      <c r="BH18" s="225"/>
      <c r="BI18" s="225"/>
      <c r="BJ18" s="225"/>
      <c r="BK18" s="226"/>
      <c r="BL18" s="224"/>
      <c r="BM18" s="225"/>
      <c r="BN18" s="225"/>
      <c r="BO18" s="226"/>
      <c r="BP18" s="269"/>
      <c r="BQ18" s="270"/>
      <c r="BR18" s="270"/>
      <c r="BS18" s="271"/>
      <c r="BT18" s="231"/>
      <c r="BU18" s="232"/>
      <c r="BV18" s="232"/>
      <c r="BW18" s="232"/>
      <c r="BX18" s="230"/>
      <c r="BY18" s="231"/>
      <c r="BZ18" s="232"/>
      <c r="CA18" s="232"/>
      <c r="CB18" s="230"/>
      <c r="CC18" s="231"/>
      <c r="CD18" s="225"/>
      <c r="CE18" s="225"/>
      <c r="CF18" s="226"/>
      <c r="CG18" s="224"/>
      <c r="CH18" s="225"/>
      <c r="CI18" s="225"/>
      <c r="CJ18" s="225"/>
      <c r="CK18" s="226"/>
      <c r="CL18" s="224"/>
      <c r="CM18" s="225"/>
      <c r="CN18" s="225"/>
      <c r="CO18" s="226"/>
      <c r="CP18" s="224"/>
      <c r="CQ18" s="225"/>
      <c r="CR18" s="225"/>
      <c r="CS18" s="226"/>
      <c r="CT18" s="224"/>
      <c r="CU18" s="225"/>
      <c r="CV18" s="225"/>
      <c r="CW18" s="225"/>
      <c r="CX18" s="226"/>
      <c r="CY18" s="224"/>
      <c r="CZ18" s="225"/>
      <c r="DA18" s="225"/>
      <c r="DB18" s="226"/>
      <c r="DC18" s="224"/>
      <c r="DD18" s="225"/>
      <c r="DE18" s="225"/>
      <c r="DF18" s="225"/>
      <c r="DG18" s="257"/>
      <c r="DH18" s="225"/>
      <c r="DI18" s="225"/>
      <c r="DJ18" s="225"/>
      <c r="DK18" s="226"/>
      <c r="DL18" s="224"/>
      <c r="DM18" s="225"/>
      <c r="DN18" s="225"/>
      <c r="DO18" s="226"/>
      <c r="DP18" s="224"/>
      <c r="DQ18" s="225"/>
      <c r="DR18" s="225"/>
      <c r="DS18" s="226"/>
      <c r="DT18" s="224"/>
      <c r="DU18" s="225"/>
      <c r="DV18" s="225"/>
      <c r="DW18" s="225"/>
      <c r="DX18" s="226"/>
      <c r="DY18" s="224"/>
      <c r="DZ18" s="225"/>
      <c r="EA18" s="225"/>
      <c r="EB18" s="226"/>
      <c r="EC18" s="224"/>
      <c r="ED18" s="225"/>
      <c r="EE18" s="225"/>
      <c r="EF18" s="226"/>
      <c r="EG18" s="224"/>
      <c r="EH18" s="225"/>
      <c r="EI18" s="225"/>
      <c r="EJ18" s="225"/>
      <c r="EK18" s="226"/>
    </row>
    <row r="19" spans="1:141" s="220" customFormat="1" ht="9" customHeight="1">
      <c r="B19" s="246" t="s">
        <v>197</v>
      </c>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8"/>
      <c r="BC19" s="224"/>
      <c r="BD19" s="225"/>
      <c r="BE19" s="225"/>
      <c r="BF19" s="226"/>
      <c r="BG19" s="224"/>
      <c r="BH19" s="225"/>
      <c r="BI19" s="225"/>
      <c r="BJ19" s="225"/>
      <c r="BK19" s="226"/>
      <c r="BL19" s="224"/>
      <c r="BM19" s="225"/>
      <c r="BN19" s="225"/>
      <c r="BO19" s="226"/>
      <c r="BP19" s="269"/>
      <c r="BQ19" s="270"/>
      <c r="BR19" s="270"/>
      <c r="BS19" s="271"/>
      <c r="BT19" s="269"/>
      <c r="BU19" s="232"/>
      <c r="BV19" s="232"/>
      <c r="BW19" s="232"/>
      <c r="BX19" s="230"/>
      <c r="BY19" s="231"/>
      <c r="BZ19" s="232"/>
      <c r="CA19" s="232"/>
      <c r="CB19" s="230"/>
      <c r="CC19" s="231"/>
      <c r="CD19" s="225"/>
      <c r="CE19" s="225"/>
      <c r="CF19" s="226"/>
      <c r="CG19" s="224"/>
      <c r="CH19" s="225"/>
      <c r="CI19" s="225"/>
      <c r="CJ19" s="225"/>
      <c r="CK19" s="226"/>
      <c r="CL19" s="224"/>
      <c r="CM19" s="225"/>
      <c r="CN19" s="225"/>
      <c r="CO19" s="226"/>
      <c r="CP19" s="224"/>
      <c r="CQ19" s="225"/>
      <c r="CR19" s="225"/>
      <c r="CS19" s="226"/>
      <c r="CT19" s="224"/>
      <c r="CU19" s="225"/>
      <c r="CV19" s="225"/>
      <c r="CW19" s="225"/>
      <c r="CX19" s="226"/>
      <c r="CY19" s="224"/>
      <c r="CZ19" s="225"/>
      <c r="DA19" s="225"/>
      <c r="DB19" s="226"/>
      <c r="DC19" s="224"/>
      <c r="DD19" s="225"/>
      <c r="DE19" s="225"/>
      <c r="DF19" s="225"/>
      <c r="DG19" s="257"/>
      <c r="DH19" s="225"/>
      <c r="DI19" s="225"/>
      <c r="DJ19" s="225"/>
      <c r="DK19" s="226"/>
      <c r="DL19" s="224"/>
      <c r="DM19" s="225"/>
      <c r="DN19" s="225"/>
      <c r="DO19" s="226"/>
      <c r="DP19" s="224"/>
      <c r="DQ19" s="225"/>
      <c r="DR19" s="225"/>
      <c r="DS19" s="226"/>
      <c r="DT19" s="224"/>
      <c r="DU19" s="225"/>
      <c r="DV19" s="225"/>
      <c r="DW19" s="225"/>
      <c r="DX19" s="226"/>
      <c r="DY19" s="224"/>
      <c r="DZ19" s="225"/>
      <c r="EA19" s="225"/>
      <c r="EB19" s="226"/>
      <c r="EC19" s="224"/>
      <c r="ED19" s="225"/>
      <c r="EE19" s="225"/>
      <c r="EF19" s="226"/>
      <c r="EG19" s="224"/>
      <c r="EH19" s="225"/>
      <c r="EI19" s="225"/>
      <c r="EJ19" s="225"/>
      <c r="EK19" s="226"/>
    </row>
    <row r="20" spans="1:141" s="220" customFormat="1" ht="9" customHeight="1">
      <c r="B20" s="246" t="s">
        <v>63</v>
      </c>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8"/>
      <c r="BC20" s="224"/>
      <c r="BD20" s="225"/>
      <c r="BE20" s="225"/>
      <c r="BF20" s="226"/>
      <c r="BG20" s="224"/>
      <c r="BH20" s="225"/>
      <c r="BI20" s="225"/>
      <c r="BJ20" s="225"/>
      <c r="BK20" s="226"/>
      <c r="BL20" s="224"/>
      <c r="BM20" s="225"/>
      <c r="BN20" s="225"/>
      <c r="BO20" s="226"/>
      <c r="BP20" s="224"/>
      <c r="BQ20" s="225"/>
      <c r="BR20" s="225"/>
      <c r="BS20" s="226"/>
      <c r="BT20" s="224"/>
      <c r="BU20" s="225"/>
      <c r="BV20" s="225"/>
      <c r="BW20" s="225" t="s">
        <v>195</v>
      </c>
      <c r="BX20" s="226"/>
      <c r="BY20" s="224"/>
      <c r="BZ20" s="225"/>
      <c r="CA20" s="225"/>
      <c r="CB20" s="226"/>
      <c r="CC20" s="224"/>
      <c r="CD20" s="225"/>
      <c r="CE20" s="225"/>
      <c r="CF20" s="226"/>
      <c r="CG20" s="224"/>
      <c r="CH20" s="225"/>
      <c r="CI20" s="225"/>
      <c r="CJ20" s="225"/>
      <c r="CK20" s="226"/>
      <c r="CL20" s="224"/>
      <c r="CM20" s="225"/>
      <c r="CN20" s="225"/>
      <c r="CO20" s="226"/>
      <c r="CP20" s="224"/>
      <c r="CQ20" s="225"/>
      <c r="CR20" s="225"/>
      <c r="CS20" s="226"/>
      <c r="CT20" s="224"/>
      <c r="CU20" s="225"/>
      <c r="CV20" s="225"/>
      <c r="CW20" s="225"/>
      <c r="CX20" s="226"/>
      <c r="CY20" s="224"/>
      <c r="CZ20" s="225"/>
      <c r="DA20" s="225"/>
      <c r="DB20" s="226"/>
      <c r="DC20" s="224"/>
      <c r="DD20" s="225"/>
      <c r="DE20" s="225"/>
      <c r="DF20" s="225"/>
      <c r="DG20" s="257"/>
      <c r="DH20" s="225"/>
      <c r="DI20" s="225"/>
      <c r="DJ20" s="225"/>
      <c r="DK20" s="226"/>
      <c r="DL20" s="224"/>
      <c r="DM20" s="225"/>
      <c r="DN20" s="225"/>
      <c r="DO20" s="226"/>
      <c r="DP20" s="224"/>
      <c r="DQ20" s="225"/>
      <c r="DR20" s="225"/>
      <c r="DS20" s="226"/>
      <c r="DT20" s="224"/>
      <c r="DU20" s="225"/>
      <c r="DV20" s="225"/>
      <c r="DW20" s="225"/>
      <c r="DX20" s="226"/>
      <c r="DY20" s="224"/>
      <c r="DZ20" s="225"/>
      <c r="EA20" s="225"/>
      <c r="EB20" s="226"/>
      <c r="EC20" s="224"/>
      <c r="ED20" s="225"/>
      <c r="EE20" s="225"/>
      <c r="EF20" s="226"/>
      <c r="EG20" s="224"/>
      <c r="EH20" s="225"/>
      <c r="EI20" s="225"/>
      <c r="EJ20" s="225"/>
      <c r="EK20" s="226"/>
    </row>
    <row r="21" spans="1:141" s="220" customFormat="1" ht="9" customHeight="1">
      <c r="B21" s="246" t="s">
        <v>192</v>
      </c>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8"/>
      <c r="BC21" s="224"/>
      <c r="BD21" s="225"/>
      <c r="BE21" s="225"/>
      <c r="BF21" s="226"/>
      <c r="BG21" s="224"/>
      <c r="BH21" s="225"/>
      <c r="BI21" s="225"/>
      <c r="BJ21" s="225"/>
      <c r="BK21" s="226"/>
      <c r="BL21" s="224"/>
      <c r="BM21" s="225"/>
      <c r="BN21" s="225"/>
      <c r="BO21" s="226"/>
      <c r="BP21" s="224"/>
      <c r="BQ21" s="225"/>
      <c r="BR21" s="225"/>
      <c r="BS21" s="226"/>
      <c r="BT21" s="224"/>
      <c r="BU21" s="225"/>
      <c r="BV21" s="225"/>
      <c r="BW21" s="225"/>
      <c r="BX21" s="226"/>
      <c r="BY21" s="224"/>
      <c r="BZ21" s="225"/>
      <c r="CA21" s="225"/>
      <c r="CB21" s="226"/>
      <c r="CC21" s="224"/>
      <c r="CD21" s="225"/>
      <c r="CE21" s="225"/>
      <c r="CF21" s="226"/>
      <c r="CG21" s="224"/>
      <c r="CH21" s="225"/>
      <c r="CI21" s="225"/>
      <c r="CJ21" s="225"/>
      <c r="CK21" s="226"/>
      <c r="CL21" s="224"/>
      <c r="CM21" s="225"/>
      <c r="CO21" s="226"/>
      <c r="CP21" s="270"/>
      <c r="CQ21" s="270"/>
      <c r="CR21" s="270"/>
      <c r="CS21" s="271"/>
      <c r="CT21" s="269"/>
      <c r="CU21" s="270"/>
      <c r="CV21" s="270"/>
      <c r="CW21" s="270"/>
      <c r="CX21" s="271"/>
      <c r="CY21" s="269"/>
      <c r="CZ21" s="225"/>
      <c r="DA21" s="225"/>
      <c r="DB21" s="226"/>
      <c r="DC21" s="224"/>
      <c r="DD21" s="225"/>
      <c r="DE21" s="225"/>
      <c r="DF21" s="225"/>
      <c r="DG21" s="257"/>
      <c r="DH21" s="225"/>
      <c r="DI21" s="225"/>
      <c r="DJ21" s="225"/>
      <c r="DK21" s="226"/>
      <c r="DL21" s="224"/>
      <c r="DM21" s="225"/>
      <c r="DN21" s="225"/>
      <c r="DO21" s="226"/>
      <c r="DP21" s="224"/>
      <c r="DQ21" s="225"/>
      <c r="DR21" s="225"/>
      <c r="DS21" s="226"/>
      <c r="DT21" s="224"/>
      <c r="DU21" s="225"/>
      <c r="DV21" s="225"/>
      <c r="DW21" s="225"/>
      <c r="DX21" s="226"/>
      <c r="DY21" s="224"/>
      <c r="DZ21" s="225"/>
      <c r="EA21" s="225"/>
      <c r="EB21" s="226"/>
      <c r="EC21" s="224"/>
      <c r="ED21" s="225"/>
      <c r="EE21" s="225"/>
      <c r="EF21" s="226"/>
      <c r="EG21" s="224"/>
      <c r="EH21" s="225"/>
      <c r="EI21" s="225"/>
      <c r="EJ21" s="225"/>
      <c r="EK21" s="226"/>
    </row>
    <row r="22" spans="1:141" s="220" customFormat="1" ht="9" customHeight="1">
      <c r="B22" s="246" t="s">
        <v>190</v>
      </c>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8"/>
      <c r="BC22" s="224"/>
      <c r="BD22" s="225"/>
      <c r="BE22" s="225"/>
      <c r="BF22" s="226"/>
      <c r="BG22" s="224"/>
      <c r="BH22" s="225"/>
      <c r="BI22" s="225"/>
      <c r="BJ22" s="225"/>
      <c r="BK22" s="226"/>
      <c r="BL22" s="224"/>
      <c r="BM22" s="225"/>
      <c r="BN22" s="225"/>
      <c r="BO22" s="226"/>
      <c r="BP22" s="224"/>
      <c r="BQ22" s="225"/>
      <c r="BR22" s="225"/>
      <c r="BS22" s="226"/>
      <c r="BT22" s="224"/>
      <c r="BU22" s="225"/>
      <c r="BV22" s="225"/>
      <c r="BW22" s="225"/>
      <c r="BX22" s="226"/>
      <c r="BY22" s="224"/>
      <c r="BZ22" s="225"/>
      <c r="CA22" s="225"/>
      <c r="CB22" s="226"/>
      <c r="CC22" s="224"/>
      <c r="CD22" s="225"/>
      <c r="CE22" s="225"/>
      <c r="CF22" s="226"/>
      <c r="CG22" s="224"/>
      <c r="CH22" s="225"/>
      <c r="CI22" s="225"/>
      <c r="CJ22" s="225"/>
      <c r="CK22" s="226"/>
      <c r="CL22" s="224"/>
      <c r="CM22" s="225"/>
      <c r="CO22" s="226"/>
      <c r="CP22" s="270"/>
      <c r="CQ22" s="270"/>
      <c r="CR22" s="270"/>
      <c r="CS22" s="271"/>
      <c r="CT22" s="269"/>
      <c r="CU22" s="270"/>
      <c r="CV22" s="270"/>
      <c r="CW22" s="270"/>
      <c r="CX22" s="271"/>
      <c r="CY22" s="269"/>
      <c r="CZ22" s="225"/>
      <c r="DA22" s="225"/>
      <c r="DB22" s="226"/>
      <c r="DC22" s="224"/>
      <c r="DD22" s="225"/>
      <c r="DE22" s="225"/>
      <c r="DF22" s="225"/>
      <c r="DG22" s="257"/>
      <c r="DH22" s="225"/>
      <c r="DI22" s="225"/>
      <c r="DJ22" s="225"/>
      <c r="DK22" s="226"/>
      <c r="DL22" s="224"/>
      <c r="DM22" s="225"/>
      <c r="DN22" s="225"/>
      <c r="DO22" s="226"/>
      <c r="DP22" s="224"/>
      <c r="DQ22" s="225"/>
      <c r="DR22" s="225"/>
      <c r="DS22" s="226"/>
      <c r="DT22" s="224"/>
      <c r="DU22" s="225"/>
      <c r="DV22" s="225"/>
      <c r="DW22" s="225"/>
      <c r="DX22" s="226"/>
      <c r="DY22" s="224"/>
      <c r="DZ22" s="225"/>
      <c r="EA22" s="225"/>
      <c r="EB22" s="226"/>
      <c r="EC22" s="224"/>
      <c r="ED22" s="225"/>
      <c r="EE22" s="225"/>
      <c r="EF22" s="226"/>
      <c r="EG22" s="224"/>
      <c r="EH22" s="225"/>
      <c r="EI22" s="225"/>
      <c r="EJ22" s="225"/>
      <c r="EK22" s="226"/>
    </row>
    <row r="23" spans="1:141" s="220" customFormat="1" ht="9" customHeight="1">
      <c r="B23" s="246" t="s">
        <v>191</v>
      </c>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8"/>
      <c r="BC23" s="224"/>
      <c r="BD23" s="225"/>
      <c r="BE23" s="225"/>
      <c r="BF23" s="226"/>
      <c r="BG23" s="224"/>
      <c r="BH23" s="225"/>
      <c r="BI23" s="225"/>
      <c r="BJ23" s="225"/>
      <c r="BK23" s="226"/>
      <c r="BL23" s="224"/>
      <c r="BM23" s="225"/>
      <c r="BN23" s="225"/>
      <c r="BO23" s="226"/>
      <c r="BP23" s="224"/>
      <c r="BQ23" s="225"/>
      <c r="BR23" s="225"/>
      <c r="BS23" s="226"/>
      <c r="BT23" s="224"/>
      <c r="BU23" s="225"/>
      <c r="BV23" s="225"/>
      <c r="BW23" s="225"/>
      <c r="BX23" s="226"/>
      <c r="BY23" s="224"/>
      <c r="BZ23" s="225"/>
      <c r="CA23" s="225"/>
      <c r="CB23" s="226"/>
      <c r="CC23" s="224"/>
      <c r="CD23" s="225"/>
      <c r="CE23" s="225"/>
      <c r="CF23" s="226"/>
      <c r="CG23" s="224"/>
      <c r="CH23" s="225"/>
      <c r="CI23" s="225"/>
      <c r="CJ23" s="225"/>
      <c r="CK23" s="226"/>
      <c r="CL23" s="224"/>
      <c r="CM23" s="225"/>
      <c r="CO23" s="226"/>
      <c r="CP23" s="270"/>
      <c r="CQ23" s="270"/>
      <c r="CR23" s="270"/>
      <c r="CS23" s="271"/>
      <c r="CT23" s="269"/>
      <c r="CU23" s="270"/>
      <c r="CV23" s="270"/>
      <c r="CW23" s="270"/>
      <c r="CX23" s="271"/>
      <c r="CY23" s="269"/>
      <c r="CZ23" s="225"/>
      <c r="DA23" s="225"/>
      <c r="DB23" s="226"/>
      <c r="DC23" s="224"/>
      <c r="DD23" s="225"/>
      <c r="DE23" s="225"/>
      <c r="DF23" s="225"/>
      <c r="DG23" s="257"/>
      <c r="DH23" s="225"/>
      <c r="DI23" s="225"/>
      <c r="DJ23" s="225"/>
      <c r="DK23" s="226"/>
      <c r="DL23" s="224"/>
      <c r="DM23" s="225"/>
      <c r="DN23" s="225"/>
      <c r="DO23" s="226"/>
      <c r="DP23" s="224"/>
      <c r="DQ23" s="225"/>
      <c r="DR23" s="225"/>
      <c r="DS23" s="226"/>
      <c r="DT23" s="224"/>
      <c r="DU23" s="225"/>
      <c r="DV23" s="225"/>
      <c r="DW23" s="225"/>
      <c r="DX23" s="226"/>
      <c r="DY23" s="224"/>
      <c r="DZ23" s="225"/>
      <c r="EA23" s="225"/>
      <c r="EB23" s="226"/>
      <c r="EC23" s="224"/>
      <c r="ED23" s="225"/>
      <c r="EE23" s="225"/>
      <c r="EF23" s="226"/>
      <c r="EG23" s="224"/>
      <c r="EH23" s="225"/>
      <c r="EI23" s="225"/>
      <c r="EJ23" s="225"/>
      <c r="EK23" s="226"/>
    </row>
    <row r="24" spans="1:141">
      <c r="A24"/>
      <c r="B24" s="249" t="s">
        <v>201</v>
      </c>
      <c r="C24" s="265"/>
      <c r="D24" s="265"/>
      <c r="E24" s="265"/>
      <c r="F24" s="265"/>
      <c r="G24" s="265"/>
      <c r="H24" s="265"/>
      <c r="I24" s="265"/>
      <c r="J24" s="265"/>
      <c r="K24" s="265"/>
      <c r="L24" s="265"/>
      <c r="M24" s="265"/>
      <c r="N24" s="265"/>
      <c r="O24" s="265"/>
      <c r="P24" s="265"/>
      <c r="Q24" s="265"/>
      <c r="R24" s="265"/>
      <c r="S24" s="265"/>
      <c r="T24" s="265"/>
      <c r="U24" s="265"/>
      <c r="V24" s="265"/>
      <c r="W24" s="265"/>
      <c r="X24" s="265"/>
      <c r="Y24" s="265"/>
      <c r="Z24" s="265"/>
      <c r="AA24" s="265"/>
      <c r="AB24" s="265"/>
      <c r="AC24" s="265"/>
      <c r="AD24" s="265"/>
      <c r="AE24" s="265"/>
      <c r="AF24" s="265"/>
      <c r="AG24" s="265"/>
      <c r="AH24" s="265"/>
      <c r="AI24" s="265"/>
      <c r="AJ24" s="265"/>
      <c r="AK24" s="265"/>
      <c r="AL24" s="265"/>
      <c r="AM24" s="265"/>
      <c r="AN24" s="265"/>
      <c r="AO24" s="265"/>
      <c r="AP24" s="265"/>
      <c r="AQ24" s="265"/>
      <c r="AR24" s="265"/>
      <c r="AS24" s="265"/>
      <c r="AT24" s="265"/>
      <c r="AU24" s="265"/>
      <c r="AV24" s="265"/>
      <c r="AW24" s="265"/>
      <c r="AX24" s="265"/>
      <c r="AY24" s="265"/>
      <c r="AZ24" s="265"/>
      <c r="BA24" s="265"/>
      <c r="BB24" s="250" t="s">
        <v>202</v>
      </c>
      <c r="BC24" s="266"/>
      <c r="BD24" s="265"/>
      <c r="BE24" s="265"/>
      <c r="BF24" s="265"/>
      <c r="BG24" s="265"/>
      <c r="BH24" s="265"/>
      <c r="BI24" s="265"/>
      <c r="BJ24" s="265"/>
      <c r="BK24" s="265"/>
      <c r="BL24" s="265"/>
      <c r="BM24" s="265"/>
      <c r="BN24" s="265"/>
      <c r="BO24" s="265"/>
      <c r="BP24" s="265"/>
      <c r="BQ24" s="265"/>
      <c r="BR24" s="265"/>
      <c r="BS24" s="265"/>
      <c r="BT24" s="265"/>
      <c r="BU24" s="265"/>
      <c r="BV24" s="265"/>
      <c r="BW24" s="265"/>
      <c r="BX24" s="265"/>
      <c r="BY24" s="265"/>
      <c r="BZ24" s="265"/>
      <c r="CA24" s="265"/>
      <c r="CB24" s="265"/>
      <c r="CC24" s="265"/>
      <c r="CD24" s="265"/>
      <c r="CE24" s="265"/>
      <c r="CF24" s="265"/>
      <c r="CG24" s="265"/>
      <c r="CH24" s="265"/>
      <c r="CI24" s="265"/>
      <c r="CJ24" s="265"/>
      <c r="CK24" s="265"/>
      <c r="CL24" s="265"/>
      <c r="CM24" s="265"/>
      <c r="CN24" s="265"/>
      <c r="CO24" s="265"/>
      <c r="CP24" s="265"/>
      <c r="CQ24" s="265"/>
      <c r="CR24" s="265"/>
      <c r="CS24" s="265"/>
      <c r="CT24" s="265"/>
      <c r="CU24" s="265"/>
      <c r="CV24" s="265"/>
      <c r="CW24" s="265"/>
      <c r="CX24" s="265"/>
      <c r="CY24" s="265"/>
      <c r="CZ24" s="265"/>
      <c r="DA24" s="265"/>
      <c r="DB24" s="265"/>
      <c r="DC24" s="265"/>
      <c r="DD24" s="265"/>
      <c r="DE24" s="265"/>
      <c r="DF24" s="265"/>
      <c r="DG24" s="267"/>
      <c r="DH24" s="265"/>
      <c r="DI24" s="265"/>
      <c r="DJ24" s="265"/>
      <c r="DK24" s="265"/>
      <c r="DL24" s="265"/>
      <c r="DM24" s="265"/>
      <c r="DN24" s="265"/>
      <c r="DO24" s="265"/>
      <c r="DP24" s="265"/>
      <c r="DQ24" s="265"/>
      <c r="DR24" s="265"/>
      <c r="DS24" s="265"/>
      <c r="DT24" s="265"/>
      <c r="DU24" s="265"/>
      <c r="DV24" s="265"/>
      <c r="DW24" s="265"/>
      <c r="DX24" s="265"/>
      <c r="DY24" s="265"/>
      <c r="DZ24" s="265"/>
      <c r="EA24" s="265"/>
      <c r="EB24" s="265"/>
      <c r="EC24" s="265"/>
      <c r="ED24" s="265"/>
      <c r="EE24" s="265"/>
      <c r="EF24" s="265"/>
      <c r="EG24" s="265"/>
      <c r="EH24" s="265"/>
      <c r="EI24" s="265"/>
      <c r="EJ24" s="265"/>
      <c r="EK24" s="268"/>
    </row>
    <row r="25" spans="1:141" s="220" customFormat="1" ht="9" customHeight="1">
      <c r="B25" s="246" t="s">
        <v>220</v>
      </c>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8"/>
      <c r="BC25" s="224"/>
      <c r="BD25" s="225"/>
      <c r="BE25" s="225"/>
      <c r="BF25" s="226"/>
      <c r="BG25" s="224"/>
      <c r="BH25" s="225"/>
      <c r="BI25" s="225"/>
      <c r="BJ25" s="225"/>
      <c r="BK25" s="226"/>
      <c r="BL25" s="224"/>
      <c r="BM25" s="225"/>
      <c r="BN25" s="225"/>
      <c r="BO25" s="226"/>
      <c r="BP25" s="224"/>
      <c r="BQ25" s="225"/>
      <c r="BR25" s="270"/>
      <c r="BS25" s="271"/>
      <c r="BT25" s="269"/>
      <c r="BU25" s="270"/>
      <c r="BV25" s="270"/>
      <c r="BW25" s="270"/>
      <c r="BX25" s="271"/>
      <c r="BY25" s="269"/>
      <c r="BZ25" s="270"/>
      <c r="CA25" s="270"/>
      <c r="CB25" s="271"/>
      <c r="CC25" s="269"/>
      <c r="CD25" s="225"/>
      <c r="CE25" s="225"/>
      <c r="CF25" s="226"/>
      <c r="CG25" s="225"/>
      <c r="CH25" s="225"/>
      <c r="CI25" s="225"/>
      <c r="CJ25" s="225"/>
      <c r="CK25" s="226"/>
      <c r="CL25" s="225"/>
      <c r="CM25" s="225"/>
      <c r="CN25" s="225"/>
      <c r="CO25" s="226"/>
      <c r="CP25" s="224"/>
      <c r="CQ25" s="225"/>
      <c r="CR25" s="225"/>
      <c r="CS25" s="226"/>
      <c r="CT25" s="224"/>
      <c r="CU25" s="225"/>
      <c r="CV25" s="225"/>
      <c r="CW25" s="225"/>
      <c r="CX25" s="226"/>
      <c r="CY25" s="224"/>
      <c r="CZ25" s="225"/>
      <c r="DA25" s="225"/>
      <c r="DB25" s="226"/>
      <c r="DC25" s="224"/>
      <c r="DD25" s="225"/>
      <c r="DE25" s="225"/>
      <c r="DF25" s="225"/>
      <c r="DG25" s="257"/>
      <c r="DH25" s="225"/>
      <c r="DI25" s="225"/>
      <c r="DJ25" s="225"/>
      <c r="DK25" s="226"/>
      <c r="DL25" s="224"/>
      <c r="DM25" s="225"/>
      <c r="DN25" s="225"/>
      <c r="DO25" s="226"/>
      <c r="DP25" s="224"/>
      <c r="DQ25" s="225"/>
      <c r="DR25" s="225"/>
      <c r="DS25" s="226"/>
      <c r="DT25" s="224"/>
      <c r="DU25" s="225"/>
      <c r="DV25" s="225"/>
      <c r="DW25" s="225"/>
      <c r="DX25" s="226"/>
      <c r="DY25" s="224"/>
      <c r="DZ25" s="225"/>
      <c r="EA25" s="225"/>
      <c r="EB25" s="226"/>
      <c r="EC25" s="224"/>
      <c r="ED25" s="225"/>
      <c r="EE25" s="225"/>
      <c r="EF25" s="226"/>
      <c r="EG25" s="224"/>
      <c r="EH25" s="225"/>
      <c r="EI25" s="225"/>
      <c r="EJ25" s="225"/>
      <c r="EK25" s="226"/>
    </row>
    <row r="26" spans="1:141" s="220" customFormat="1" ht="9" customHeight="1">
      <c r="B26" s="246" t="s">
        <v>53</v>
      </c>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8"/>
      <c r="BC26" s="224"/>
      <c r="BD26" s="225"/>
      <c r="BE26" s="225"/>
      <c r="BF26" s="226"/>
      <c r="BG26" s="224"/>
      <c r="BH26" s="225"/>
      <c r="BI26" s="225"/>
      <c r="BJ26" s="225"/>
      <c r="BK26" s="226"/>
      <c r="BL26" s="224"/>
      <c r="BM26" s="225"/>
      <c r="BN26" s="225"/>
      <c r="BO26" s="226"/>
      <c r="BP26" s="224"/>
      <c r="BQ26" s="225"/>
      <c r="BR26" s="270"/>
      <c r="BS26" s="271"/>
      <c r="BT26" s="269"/>
      <c r="BU26" s="270"/>
      <c r="BV26" s="270"/>
      <c r="BW26" s="270"/>
      <c r="BX26" s="271"/>
      <c r="BY26" s="269"/>
      <c r="BZ26" s="270"/>
      <c r="CA26" s="270"/>
      <c r="CB26" s="271"/>
      <c r="CC26" s="270"/>
      <c r="CD26" s="225"/>
      <c r="CE26" s="225"/>
      <c r="CF26" s="226"/>
      <c r="CG26" s="225"/>
      <c r="CH26" s="225"/>
      <c r="CI26" s="225"/>
      <c r="CJ26" s="225"/>
      <c r="CK26" s="226"/>
      <c r="CL26" s="225"/>
      <c r="CM26" s="225"/>
      <c r="CN26" s="225"/>
      <c r="CO26" s="226"/>
      <c r="CP26" s="224"/>
      <c r="CQ26" s="225"/>
      <c r="CR26" s="225"/>
      <c r="CS26" s="226"/>
      <c r="CT26" s="224"/>
      <c r="CU26" s="225"/>
      <c r="CV26" s="225"/>
      <c r="CW26" s="225"/>
      <c r="CX26" s="226"/>
      <c r="CY26" s="224"/>
      <c r="CZ26" s="225"/>
      <c r="DA26" s="225"/>
      <c r="DB26" s="226"/>
      <c r="DC26" s="224"/>
      <c r="DD26" s="225"/>
      <c r="DE26" s="225"/>
      <c r="DF26" s="225"/>
      <c r="DG26" s="257"/>
      <c r="DH26" s="225"/>
      <c r="DI26" s="225"/>
      <c r="DJ26" s="225"/>
      <c r="DK26" s="226"/>
      <c r="DL26" s="224"/>
      <c r="DM26" s="225"/>
      <c r="DN26" s="225"/>
      <c r="DO26" s="226"/>
      <c r="DP26" s="224"/>
      <c r="DQ26" s="225"/>
      <c r="DR26" s="225"/>
      <c r="DS26" s="226"/>
      <c r="DT26" s="224"/>
      <c r="DU26" s="225"/>
      <c r="DV26" s="225"/>
      <c r="DW26" s="225"/>
      <c r="DX26" s="226"/>
      <c r="DY26" s="224"/>
      <c r="DZ26" s="225"/>
      <c r="EA26" s="225"/>
      <c r="EB26" s="226"/>
      <c r="EC26" s="224"/>
      <c r="ED26" s="225"/>
      <c r="EE26" s="225"/>
      <c r="EF26" s="226"/>
      <c r="EG26" s="224"/>
      <c r="EH26" s="225"/>
      <c r="EI26" s="225"/>
      <c r="EJ26" s="225"/>
      <c r="EK26" s="226"/>
    </row>
    <row r="27" spans="1:141" s="220" customFormat="1" ht="9" customHeight="1">
      <c r="B27" s="246" t="s">
        <v>196</v>
      </c>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8"/>
      <c r="BC27" s="224"/>
      <c r="BD27" s="225"/>
      <c r="BE27" s="225"/>
      <c r="BF27" s="226"/>
      <c r="BG27" s="224"/>
      <c r="BH27" s="225"/>
      <c r="BI27" s="225"/>
      <c r="BJ27" s="225"/>
      <c r="BK27" s="226"/>
      <c r="BL27" s="224"/>
      <c r="BM27" s="225"/>
      <c r="BN27" s="225"/>
      <c r="BO27" s="226"/>
      <c r="BP27" s="224"/>
      <c r="BQ27" s="225"/>
      <c r="BR27" s="225"/>
      <c r="BS27" s="226"/>
      <c r="BT27" s="224"/>
      <c r="BU27" s="225"/>
      <c r="BV27" s="225"/>
      <c r="BW27" s="225"/>
      <c r="BX27" s="226"/>
      <c r="BY27" s="224"/>
      <c r="BZ27" s="225"/>
      <c r="CA27" s="225"/>
      <c r="CB27" s="226"/>
      <c r="CC27" s="269"/>
      <c r="CD27" s="270"/>
      <c r="CE27" s="232"/>
      <c r="CF27" s="230"/>
      <c r="CG27" s="231"/>
      <c r="CH27" s="232"/>
      <c r="CI27" s="232"/>
      <c r="CJ27" s="232"/>
      <c r="CK27" s="230"/>
      <c r="CL27" s="231"/>
      <c r="CM27" s="225"/>
      <c r="CN27" s="225"/>
      <c r="CO27" s="226"/>
      <c r="CP27" s="224"/>
      <c r="CQ27" s="225"/>
      <c r="CR27" s="225"/>
      <c r="CS27" s="226"/>
      <c r="CT27" s="224"/>
      <c r="CU27" s="225"/>
      <c r="CV27" s="225"/>
      <c r="CW27" s="225"/>
      <c r="CX27" s="226"/>
      <c r="CY27" s="224"/>
      <c r="CZ27" s="225"/>
      <c r="DA27" s="225"/>
      <c r="DB27" s="226"/>
      <c r="DC27" s="224"/>
      <c r="DD27" s="225"/>
      <c r="DE27" s="225"/>
      <c r="DF27" s="225"/>
      <c r="DG27" s="257"/>
      <c r="DH27" s="225"/>
      <c r="DI27" s="225"/>
      <c r="DJ27" s="225"/>
      <c r="DK27" s="226"/>
      <c r="DL27" s="224"/>
      <c r="DM27" s="225"/>
      <c r="DN27" s="225"/>
      <c r="DO27" s="226"/>
      <c r="DP27" s="224"/>
      <c r="DQ27" s="225"/>
      <c r="DR27" s="225"/>
      <c r="DS27" s="226"/>
      <c r="DT27" s="224"/>
      <c r="DU27" s="225"/>
      <c r="DV27" s="225"/>
      <c r="DW27" s="225"/>
      <c r="DX27" s="226"/>
      <c r="DY27" s="224"/>
      <c r="DZ27" s="225"/>
      <c r="EA27" s="225"/>
      <c r="EB27" s="226"/>
      <c r="EC27" s="224"/>
      <c r="ED27" s="225"/>
      <c r="EE27" s="225"/>
      <c r="EF27" s="226"/>
      <c r="EG27" s="224"/>
      <c r="EH27" s="225"/>
      <c r="EI27" s="225"/>
      <c r="EJ27" s="225"/>
      <c r="EK27" s="226"/>
    </row>
    <row r="28" spans="1:141" s="220" customFormat="1" ht="9" customHeight="1">
      <c r="B28" s="246" t="s">
        <v>197</v>
      </c>
      <c r="C28" s="247"/>
      <c r="D28" s="247"/>
      <c r="E28" s="247"/>
      <c r="F28" s="247"/>
      <c r="G28" s="247"/>
      <c r="H28" s="247"/>
      <c r="I28" s="247"/>
      <c r="J28" s="247"/>
      <c r="K28" s="247"/>
      <c r="L28" s="247"/>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7"/>
      <c r="AP28" s="247"/>
      <c r="AQ28" s="247"/>
      <c r="AR28" s="247"/>
      <c r="AS28" s="247"/>
      <c r="AT28" s="247"/>
      <c r="AU28" s="247"/>
      <c r="AV28" s="247"/>
      <c r="AW28" s="247"/>
      <c r="AX28" s="247"/>
      <c r="AY28" s="247"/>
      <c r="AZ28" s="247"/>
      <c r="BA28" s="247"/>
      <c r="BB28" s="248"/>
      <c r="BC28" s="224"/>
      <c r="BD28" s="225"/>
      <c r="BE28" s="225"/>
      <c r="BF28" s="226"/>
      <c r="BG28" s="224"/>
      <c r="BH28" s="225"/>
      <c r="BI28" s="225"/>
      <c r="BJ28" s="225"/>
      <c r="BK28" s="226"/>
      <c r="BL28" s="224"/>
      <c r="BM28" s="225"/>
      <c r="BN28" s="225"/>
      <c r="BO28" s="226"/>
      <c r="BP28" s="224"/>
      <c r="BQ28" s="225"/>
      <c r="BR28" s="225"/>
      <c r="BS28" s="226"/>
      <c r="BT28" s="224"/>
      <c r="BU28" s="225"/>
      <c r="BV28" s="225"/>
      <c r="BW28" s="225"/>
      <c r="BX28" s="226"/>
      <c r="BY28" s="224"/>
      <c r="BZ28" s="225"/>
      <c r="CA28" s="225"/>
      <c r="CB28" s="271"/>
      <c r="CC28" s="269"/>
      <c r="CD28" s="270"/>
      <c r="CE28" s="283"/>
      <c r="CF28" s="230"/>
      <c r="CG28" s="272"/>
      <c r="CH28" s="272"/>
      <c r="CI28" s="232"/>
      <c r="CJ28" s="232"/>
      <c r="CK28" s="230"/>
      <c r="CL28" s="231"/>
      <c r="CM28" s="232"/>
      <c r="CN28" s="225"/>
      <c r="CO28" s="226"/>
      <c r="CP28" s="224"/>
      <c r="CQ28" s="225"/>
      <c r="CR28" s="225"/>
      <c r="CS28" s="226"/>
      <c r="CT28" s="224"/>
      <c r="CU28" s="225"/>
      <c r="CV28" s="225"/>
      <c r="CW28" s="225"/>
      <c r="CX28" s="226"/>
      <c r="CY28" s="224"/>
      <c r="CZ28" s="225"/>
      <c r="DA28" s="225"/>
      <c r="DB28" s="226"/>
      <c r="DC28" s="224"/>
      <c r="DD28" s="225"/>
      <c r="DE28" s="225"/>
      <c r="DF28" s="225"/>
      <c r="DG28" s="257"/>
      <c r="DH28" s="225"/>
      <c r="DI28" s="225"/>
      <c r="DJ28" s="225"/>
      <c r="DK28" s="226"/>
      <c r="DL28" s="224"/>
      <c r="DM28" s="225"/>
      <c r="DN28" s="225"/>
      <c r="DO28" s="226"/>
      <c r="DP28" s="224"/>
      <c r="DQ28" s="225"/>
      <c r="DR28" s="225"/>
      <c r="DS28" s="226"/>
      <c r="DT28" s="224"/>
      <c r="DU28" s="225"/>
      <c r="DV28" s="225"/>
      <c r="DW28" s="225"/>
      <c r="DX28" s="226"/>
      <c r="DY28" s="224"/>
      <c r="DZ28" s="225"/>
      <c r="EA28" s="225"/>
      <c r="EB28" s="226"/>
      <c r="EC28" s="224"/>
      <c r="ED28" s="225"/>
      <c r="EE28" s="225"/>
      <c r="EF28" s="226"/>
      <c r="EG28" s="224"/>
      <c r="EH28" s="225"/>
      <c r="EI28" s="225"/>
      <c r="EJ28" s="225"/>
      <c r="EK28" s="226"/>
    </row>
    <row r="29" spans="1:141" s="220" customFormat="1" ht="9" customHeight="1">
      <c r="B29" s="246" t="s">
        <v>63</v>
      </c>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8"/>
      <c r="BC29" s="224"/>
      <c r="BD29" s="225"/>
      <c r="BE29" s="225"/>
      <c r="BF29" s="226"/>
      <c r="BG29" s="224"/>
      <c r="BH29" s="225"/>
      <c r="BI29" s="225"/>
      <c r="BJ29" s="225"/>
      <c r="BK29" s="226"/>
      <c r="BL29" s="224"/>
      <c r="BM29" s="225"/>
      <c r="BN29" s="225"/>
      <c r="BO29" s="226"/>
      <c r="BP29" s="224"/>
      <c r="BQ29" s="225"/>
      <c r="BR29" s="225"/>
      <c r="BS29" s="226"/>
      <c r="BT29" s="224"/>
      <c r="BU29" s="225"/>
      <c r="BV29" s="225"/>
      <c r="BW29" s="225"/>
      <c r="BX29" s="226"/>
      <c r="BY29" s="224"/>
      <c r="BZ29" s="225"/>
      <c r="CA29" s="225"/>
      <c r="CB29" s="226"/>
      <c r="CC29" s="224"/>
      <c r="CD29" s="225"/>
      <c r="CE29" s="225"/>
      <c r="CF29" s="226"/>
      <c r="CG29" s="224"/>
      <c r="CH29" s="270">
        <v>1</v>
      </c>
      <c r="CI29" s="270">
        <v>1</v>
      </c>
      <c r="CJ29" s="270">
        <v>1</v>
      </c>
      <c r="CK29" s="271">
        <v>1</v>
      </c>
      <c r="CL29" s="269">
        <v>1</v>
      </c>
      <c r="CM29" s="276">
        <v>1</v>
      </c>
      <c r="CN29" s="276">
        <v>1</v>
      </c>
      <c r="CO29" s="277">
        <v>1</v>
      </c>
      <c r="CP29" s="269">
        <v>1</v>
      </c>
      <c r="CQ29" s="270">
        <v>1</v>
      </c>
      <c r="CR29" s="270">
        <v>1</v>
      </c>
      <c r="CS29" s="271">
        <v>1</v>
      </c>
      <c r="CT29" s="269"/>
      <c r="CU29" s="270"/>
      <c r="CV29" s="270"/>
      <c r="CW29" s="270"/>
      <c r="CX29" s="271"/>
      <c r="CY29" s="269"/>
      <c r="CZ29" s="270"/>
      <c r="DA29" s="270"/>
      <c r="DB29" s="271"/>
      <c r="DC29" s="269"/>
      <c r="DD29" s="270"/>
      <c r="DE29" s="225"/>
      <c r="DF29" s="225"/>
      <c r="DG29" s="257"/>
      <c r="DH29" s="225"/>
      <c r="DI29" s="225"/>
      <c r="DJ29" s="225"/>
      <c r="DK29" s="226"/>
      <c r="DL29" s="224"/>
      <c r="DM29" s="225"/>
      <c r="DN29" s="225"/>
      <c r="DO29" s="226"/>
      <c r="DP29" s="224"/>
      <c r="DQ29" s="225"/>
      <c r="DR29" s="225"/>
      <c r="DS29" s="226"/>
      <c r="DT29" s="224"/>
      <c r="DU29" s="225"/>
      <c r="DV29" s="225"/>
      <c r="DW29" s="225"/>
      <c r="DX29" s="226"/>
      <c r="DY29" s="224"/>
      <c r="DZ29" s="225"/>
      <c r="EA29" s="225"/>
      <c r="EB29" s="226"/>
      <c r="EC29" s="224"/>
      <c r="ED29" s="225"/>
      <c r="EE29" s="225"/>
      <c r="EF29" s="226"/>
      <c r="EG29" s="224"/>
      <c r="EH29" s="225"/>
      <c r="EI29" s="225"/>
      <c r="EJ29" s="225"/>
      <c r="EK29" s="226"/>
    </row>
    <row r="30" spans="1:141" s="220" customFormat="1" ht="9" customHeight="1">
      <c r="B30" s="246" t="s">
        <v>192</v>
      </c>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8"/>
      <c r="BC30" s="224"/>
      <c r="BD30" s="225"/>
      <c r="BE30" s="225"/>
      <c r="BF30" s="226"/>
      <c r="BG30" s="224"/>
      <c r="BH30" s="225"/>
      <c r="BI30" s="225"/>
      <c r="BJ30" s="225"/>
      <c r="BK30" s="226"/>
      <c r="BL30" s="224"/>
      <c r="BM30" s="225"/>
      <c r="BN30" s="225"/>
      <c r="BO30" s="226"/>
      <c r="BP30" s="224"/>
      <c r="BQ30" s="225"/>
      <c r="BR30" s="225"/>
      <c r="BS30" s="226"/>
      <c r="BT30" s="224"/>
      <c r="BU30" s="225"/>
      <c r="BV30" s="225"/>
      <c r="BW30" s="225"/>
      <c r="BX30" s="226"/>
      <c r="BY30" s="224"/>
      <c r="BZ30" s="225"/>
      <c r="CA30" s="225"/>
      <c r="CB30" s="226"/>
      <c r="CC30" s="224"/>
      <c r="CD30" s="225"/>
      <c r="CE30" s="225"/>
      <c r="CF30" s="226"/>
      <c r="CG30" s="224"/>
      <c r="CH30" s="225"/>
      <c r="CI30" s="225"/>
      <c r="CJ30" s="225"/>
      <c r="CK30" s="226"/>
      <c r="CL30" s="224"/>
      <c r="CM30" s="225"/>
      <c r="CN30" s="270"/>
      <c r="CO30" s="271"/>
      <c r="CP30" s="269"/>
      <c r="CQ30" s="270"/>
      <c r="CR30" s="270"/>
      <c r="CS30" s="271">
        <v>1</v>
      </c>
      <c r="CT30" s="283"/>
      <c r="CU30" s="283"/>
      <c r="CV30" s="270"/>
      <c r="CW30" s="270"/>
      <c r="CX30" s="271"/>
      <c r="CY30" s="270"/>
      <c r="CZ30" s="270"/>
      <c r="DA30" s="270"/>
      <c r="DB30" s="271"/>
      <c r="DC30" s="270"/>
      <c r="DD30" s="283"/>
      <c r="DF30" s="225"/>
      <c r="DG30" s="257"/>
      <c r="DH30" s="225"/>
      <c r="DI30" s="225"/>
      <c r="DJ30" s="225"/>
      <c r="DK30" s="226"/>
      <c r="DL30" s="224"/>
      <c r="DM30" s="225"/>
      <c r="DN30" s="225"/>
      <c r="DO30" s="226"/>
      <c r="DP30" s="224"/>
      <c r="DQ30" s="225"/>
      <c r="DR30" s="225"/>
      <c r="DS30" s="226"/>
      <c r="DT30" s="224"/>
      <c r="DU30" s="225"/>
      <c r="DV30" s="225"/>
      <c r="DW30" s="225"/>
      <c r="DX30" s="226"/>
      <c r="DY30" s="224"/>
      <c r="DZ30" s="225"/>
      <c r="EA30" s="225"/>
      <c r="EB30" s="226"/>
      <c r="EC30" s="224"/>
      <c r="ED30" s="225"/>
      <c r="EE30" s="225"/>
      <c r="EF30" s="226"/>
      <c r="EG30" s="224"/>
      <c r="EH30" s="225"/>
      <c r="EI30" s="225"/>
      <c r="EJ30" s="225"/>
      <c r="EK30" s="226"/>
    </row>
    <row r="31" spans="1:141" s="220" customFormat="1" ht="9" customHeight="1">
      <c r="B31" s="246" t="s">
        <v>190</v>
      </c>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8"/>
      <c r="BC31" s="224"/>
      <c r="BD31" s="225"/>
      <c r="BE31" s="225"/>
      <c r="BF31" s="226"/>
      <c r="BG31" s="224"/>
      <c r="BH31" s="225"/>
      <c r="BI31" s="225"/>
      <c r="BJ31" s="225"/>
      <c r="BK31" s="226"/>
      <c r="BL31" s="224"/>
      <c r="BM31" s="225"/>
      <c r="BN31" s="225"/>
      <c r="BO31" s="226"/>
      <c r="BP31" s="224"/>
      <c r="BQ31" s="225"/>
      <c r="BR31" s="225"/>
      <c r="BS31" s="226"/>
      <c r="BT31" s="224"/>
      <c r="BU31" s="225"/>
      <c r="BV31" s="225"/>
      <c r="BW31" s="225"/>
      <c r="BX31" s="226"/>
      <c r="BY31" s="224"/>
      <c r="BZ31" s="225"/>
      <c r="CA31" s="225"/>
      <c r="CB31" s="226"/>
      <c r="CC31" s="224"/>
      <c r="CD31" s="225"/>
      <c r="CE31" s="225"/>
      <c r="CF31" s="226"/>
      <c r="CG31" s="224"/>
      <c r="CH31" s="225"/>
      <c r="CI31" s="225"/>
      <c r="CJ31" s="225"/>
      <c r="CK31" s="226"/>
      <c r="CL31" s="224"/>
      <c r="CM31" s="225"/>
      <c r="CN31" s="270"/>
      <c r="CO31" s="271"/>
      <c r="CP31" s="269"/>
      <c r="CQ31" s="270"/>
      <c r="CR31" s="270"/>
      <c r="CS31" s="271">
        <v>1</v>
      </c>
      <c r="CT31" s="283"/>
      <c r="CU31" s="283"/>
      <c r="CV31" s="270"/>
      <c r="CW31" s="270"/>
      <c r="CX31" s="271"/>
      <c r="CY31" s="270"/>
      <c r="CZ31" s="270"/>
      <c r="DA31" s="270"/>
      <c r="DB31" s="271"/>
      <c r="DC31" s="270"/>
      <c r="DD31" s="283"/>
      <c r="DF31" s="225"/>
      <c r="DG31" s="257"/>
      <c r="DH31" s="225"/>
      <c r="DI31" s="225"/>
      <c r="DJ31" s="225"/>
      <c r="DK31" s="226"/>
      <c r="DL31" s="224"/>
      <c r="DM31" s="225"/>
      <c r="DN31" s="225"/>
      <c r="DO31" s="226"/>
      <c r="DP31" s="224"/>
      <c r="DQ31" s="225"/>
      <c r="DR31" s="225"/>
      <c r="DS31" s="226"/>
      <c r="DT31" s="224"/>
      <c r="DU31" s="225"/>
      <c r="DV31" s="225"/>
      <c r="DW31" s="225"/>
      <c r="DX31" s="226"/>
      <c r="DY31" s="224"/>
      <c r="DZ31" s="225"/>
      <c r="EA31" s="225"/>
      <c r="EB31" s="226"/>
      <c r="EC31" s="224"/>
      <c r="ED31" s="225"/>
      <c r="EE31" s="225"/>
      <c r="EF31" s="226"/>
      <c r="EG31" s="224"/>
      <c r="EH31" s="225"/>
      <c r="EI31" s="225"/>
      <c r="EJ31" s="225"/>
      <c r="EK31" s="226"/>
    </row>
    <row r="32" spans="1:141" s="220" customFormat="1" ht="9" customHeight="1">
      <c r="B32" s="246" t="s">
        <v>191</v>
      </c>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8"/>
      <c r="BC32" s="224"/>
      <c r="BD32" s="225"/>
      <c r="BE32" s="225"/>
      <c r="BF32" s="226"/>
      <c r="BG32" s="224"/>
      <c r="BH32" s="225"/>
      <c r="BI32" s="225"/>
      <c r="BJ32" s="225"/>
      <c r="BK32" s="226"/>
      <c r="BL32" s="224"/>
      <c r="BM32" s="225"/>
      <c r="BN32" s="225"/>
      <c r="BO32" s="226"/>
      <c r="BP32" s="224"/>
      <c r="BQ32" s="225"/>
      <c r="BR32" s="225"/>
      <c r="BS32" s="226"/>
      <c r="BT32" s="224"/>
      <c r="BU32" s="225"/>
      <c r="BV32" s="225"/>
      <c r="BW32" s="225"/>
      <c r="BX32" s="226"/>
      <c r="BY32" s="224"/>
      <c r="BZ32" s="225"/>
      <c r="CA32" s="225"/>
      <c r="CB32" s="226"/>
      <c r="CC32" s="224"/>
      <c r="CD32" s="225"/>
      <c r="CE32" s="225"/>
      <c r="CF32" s="226"/>
      <c r="CG32" s="224"/>
      <c r="CH32" s="225"/>
      <c r="CI32" s="225"/>
      <c r="CJ32" s="225"/>
      <c r="CK32" s="226"/>
      <c r="CL32" s="224"/>
      <c r="CM32" s="225"/>
      <c r="CN32" s="270"/>
      <c r="CO32" s="271"/>
      <c r="CP32" s="269"/>
      <c r="CQ32" s="270"/>
      <c r="CR32" s="270"/>
      <c r="CS32" s="271">
        <v>1</v>
      </c>
      <c r="CT32" s="283"/>
      <c r="CU32" s="283"/>
      <c r="CV32" s="270"/>
      <c r="CW32" s="270"/>
      <c r="CX32" s="271"/>
      <c r="CY32" s="270"/>
      <c r="CZ32" s="270"/>
      <c r="DA32" s="270"/>
      <c r="DB32" s="271"/>
      <c r="DC32" s="270"/>
      <c r="DD32" s="283"/>
      <c r="DF32" s="225"/>
      <c r="DG32" s="257"/>
      <c r="DH32" s="225"/>
      <c r="DI32" s="225"/>
      <c r="DJ32" s="225"/>
      <c r="DK32" s="226"/>
      <c r="DL32" s="224"/>
      <c r="DM32" s="225"/>
      <c r="DN32" s="225"/>
      <c r="DO32" s="226"/>
      <c r="DP32" s="224"/>
      <c r="DQ32" s="225"/>
      <c r="DR32" s="225"/>
      <c r="DS32" s="226"/>
      <c r="DT32" s="224"/>
      <c r="DU32" s="225"/>
      <c r="DV32" s="225"/>
      <c r="DW32" s="225"/>
      <c r="DX32" s="226"/>
      <c r="DY32" s="224"/>
      <c r="DZ32" s="225"/>
      <c r="EA32" s="225"/>
      <c r="EB32" s="226"/>
      <c r="EC32" s="224"/>
      <c r="ED32" s="225"/>
      <c r="EE32" s="225"/>
      <c r="EF32" s="226"/>
      <c r="EG32" s="224"/>
      <c r="EH32" s="225"/>
      <c r="EI32" s="225"/>
      <c r="EJ32" s="225"/>
      <c r="EK32" s="226"/>
    </row>
    <row r="33" spans="1:141">
      <c r="A33"/>
      <c r="B33" s="249" t="s">
        <v>203</v>
      </c>
      <c r="C33" s="265"/>
      <c r="D33" s="265"/>
      <c r="E33" s="265"/>
      <c r="F33" s="265"/>
      <c r="G33" s="265"/>
      <c r="H33" s="265"/>
      <c r="I33" s="265"/>
      <c r="J33" s="265"/>
      <c r="K33" s="265"/>
      <c r="L33" s="265"/>
      <c r="M33" s="265"/>
      <c r="N33" s="265"/>
      <c r="O33" s="265"/>
      <c r="P33" s="265"/>
      <c r="Q33" s="265"/>
      <c r="R33" s="265"/>
      <c r="S33" s="265"/>
      <c r="T33" s="265"/>
      <c r="U33" s="265"/>
      <c r="V33" s="265"/>
      <c r="W33" s="265"/>
      <c r="X33" s="265"/>
      <c r="Y33" s="265"/>
      <c r="Z33" s="265"/>
      <c r="AA33" s="265"/>
      <c r="AB33" s="265"/>
      <c r="AC33" s="265"/>
      <c r="AD33" s="265"/>
      <c r="AE33" s="265"/>
      <c r="AF33" s="265"/>
      <c r="AG33" s="265"/>
      <c r="AH33" s="265"/>
      <c r="AI33" s="265"/>
      <c r="AJ33" s="265"/>
      <c r="AK33" s="265"/>
      <c r="AL33" s="265"/>
      <c r="AM33" s="265"/>
      <c r="AN33" s="265"/>
      <c r="AO33" s="265"/>
      <c r="AP33" s="265"/>
      <c r="AQ33" s="265"/>
      <c r="AR33" s="265"/>
      <c r="AS33" s="265"/>
      <c r="AT33" s="265"/>
      <c r="AU33" s="265"/>
      <c r="AV33" s="265"/>
      <c r="AW33" s="265"/>
      <c r="AX33" s="265"/>
      <c r="AY33" s="265"/>
      <c r="AZ33" s="265"/>
      <c r="BA33" s="265"/>
      <c r="BB33" s="251" t="s">
        <v>257</v>
      </c>
      <c r="BC33" s="266"/>
      <c r="BD33" s="265"/>
      <c r="BE33" s="265"/>
      <c r="BF33" s="265"/>
      <c r="BG33" s="265"/>
      <c r="BH33" s="265"/>
      <c r="BI33" s="265"/>
      <c r="BJ33" s="265"/>
      <c r="BK33" s="265"/>
      <c r="BL33" s="265"/>
      <c r="BM33" s="265"/>
      <c r="BN33" s="265"/>
      <c r="BO33" s="265"/>
      <c r="BP33" s="265"/>
      <c r="BQ33" s="265"/>
      <c r="BR33" s="265"/>
      <c r="BS33" s="265"/>
      <c r="BT33" s="265"/>
      <c r="BU33" s="265"/>
      <c r="BV33" s="265"/>
      <c r="BW33" s="265"/>
      <c r="BX33" s="265"/>
      <c r="BY33" s="265"/>
      <c r="BZ33" s="265"/>
      <c r="CA33" s="265"/>
      <c r="CB33" s="265"/>
      <c r="CC33" s="265"/>
      <c r="CD33" s="265"/>
      <c r="CE33" s="265"/>
      <c r="CF33" s="265"/>
      <c r="CG33" s="265"/>
      <c r="CH33" s="265"/>
      <c r="CI33" s="265"/>
      <c r="CJ33" s="265"/>
      <c r="CK33" s="265"/>
      <c r="CL33" s="265"/>
      <c r="CM33" s="265"/>
      <c r="CN33" s="265"/>
      <c r="CO33" s="265"/>
      <c r="CP33" s="265"/>
      <c r="CQ33" s="265"/>
      <c r="CR33" s="265"/>
      <c r="CS33" s="265"/>
      <c r="CT33" s="265"/>
      <c r="CU33" s="265"/>
      <c r="CV33" s="265"/>
      <c r="CW33" s="265"/>
      <c r="CX33" s="265"/>
      <c r="CY33" s="265"/>
      <c r="CZ33" s="265"/>
      <c r="DA33" s="265"/>
      <c r="DB33" s="265"/>
      <c r="DC33" s="265"/>
      <c r="DD33" s="265"/>
      <c r="DE33" s="265"/>
      <c r="DF33" s="265"/>
      <c r="DG33" s="267"/>
      <c r="DH33" s="265"/>
      <c r="DI33" s="265"/>
      <c r="DJ33" s="265"/>
      <c r="DK33" s="265"/>
      <c r="DL33" s="265"/>
      <c r="DM33" s="265"/>
      <c r="DN33" s="265"/>
      <c r="DO33" s="265"/>
      <c r="DP33" s="265"/>
      <c r="DQ33" s="265"/>
      <c r="DR33" s="265"/>
      <c r="DS33" s="265"/>
      <c r="DT33" s="265"/>
      <c r="DU33" s="265"/>
      <c r="DV33" s="265"/>
      <c r="DW33" s="265"/>
      <c r="DX33" s="265"/>
      <c r="DY33" s="265"/>
      <c r="DZ33" s="265"/>
      <c r="EA33" s="265"/>
      <c r="EB33" s="265"/>
      <c r="EC33" s="265"/>
      <c r="ED33" s="265"/>
      <c r="EE33" s="265"/>
      <c r="EF33" s="265"/>
      <c r="EG33" s="265"/>
      <c r="EH33" s="265"/>
      <c r="EI33" s="265"/>
      <c r="EJ33" s="265"/>
      <c r="EK33" s="268"/>
    </row>
    <row r="34" spans="1:141" s="220" customFormat="1" ht="9" customHeight="1">
      <c r="B34" s="246" t="s">
        <v>220</v>
      </c>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48"/>
      <c r="BC34" s="224"/>
      <c r="BD34" s="225"/>
      <c r="BE34" s="225"/>
      <c r="BF34" s="226"/>
      <c r="BG34" s="224"/>
      <c r="BH34" s="225"/>
      <c r="BI34" s="225"/>
      <c r="BJ34" s="225"/>
      <c r="BK34" s="226"/>
      <c r="BL34" s="224"/>
      <c r="BM34" s="225"/>
      <c r="BN34" s="225"/>
      <c r="BO34" s="226"/>
      <c r="BP34" s="224"/>
      <c r="BQ34" s="225"/>
      <c r="BR34" s="270"/>
      <c r="BS34" s="271"/>
      <c r="BT34" s="269"/>
      <c r="BU34" s="270"/>
      <c r="BV34" s="270"/>
      <c r="BW34" s="270"/>
      <c r="BX34" s="271"/>
      <c r="BY34" s="269"/>
      <c r="BZ34" s="270"/>
      <c r="CA34" s="270"/>
      <c r="CB34" s="271"/>
      <c r="CC34" s="269"/>
      <c r="CD34" s="270"/>
      <c r="CE34" s="270"/>
      <c r="CF34" s="271"/>
      <c r="CG34" s="270"/>
      <c r="CH34" s="225"/>
      <c r="CI34" s="225"/>
      <c r="CJ34" s="225"/>
      <c r="CK34" s="226"/>
      <c r="CL34" s="225"/>
      <c r="CM34" s="225"/>
      <c r="CN34" s="225"/>
      <c r="CO34" s="226"/>
      <c r="CP34" s="224"/>
      <c r="CQ34" s="225"/>
      <c r="CR34" s="225"/>
      <c r="CS34" s="226"/>
      <c r="CT34" s="224"/>
      <c r="CU34" s="225"/>
      <c r="CV34" s="225"/>
      <c r="CW34" s="225"/>
      <c r="CX34" s="226"/>
      <c r="CY34" s="224"/>
      <c r="CZ34" s="225"/>
      <c r="DA34" s="225"/>
      <c r="DB34" s="226"/>
      <c r="DC34" s="224"/>
      <c r="DD34" s="225"/>
      <c r="DE34" s="225"/>
      <c r="DF34" s="225"/>
      <c r="DG34" s="257"/>
      <c r="DH34" s="225"/>
      <c r="DI34" s="225"/>
      <c r="DJ34" s="225"/>
      <c r="DK34" s="226"/>
      <c r="DL34" s="224"/>
      <c r="DM34" s="225"/>
      <c r="DN34" s="225"/>
      <c r="DO34" s="226"/>
      <c r="DP34" s="224"/>
      <c r="DQ34" s="225"/>
      <c r="DR34" s="225"/>
      <c r="DS34" s="226"/>
      <c r="DT34" s="224"/>
      <c r="DU34" s="225"/>
      <c r="DV34" s="225"/>
      <c r="DW34" s="225"/>
      <c r="DX34" s="226"/>
      <c r="DY34" s="224"/>
      <c r="DZ34" s="225"/>
      <c r="EA34" s="225"/>
      <c r="EB34" s="226"/>
      <c r="EC34" s="224"/>
      <c r="ED34" s="225"/>
      <c r="EE34" s="225"/>
      <c r="EF34" s="226"/>
      <c r="EG34" s="224"/>
      <c r="EH34" s="225"/>
      <c r="EI34" s="225"/>
      <c r="EJ34" s="225"/>
      <c r="EK34" s="226"/>
    </row>
    <row r="35" spans="1:141" s="220" customFormat="1" ht="9" customHeight="1">
      <c r="B35" s="246" t="s">
        <v>53</v>
      </c>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8"/>
      <c r="BC35" s="224"/>
      <c r="BD35" s="225"/>
      <c r="BE35" s="225"/>
      <c r="BF35" s="226"/>
      <c r="BG35" s="224"/>
      <c r="BH35" s="225"/>
      <c r="BI35" s="225"/>
      <c r="BJ35" s="225"/>
      <c r="BK35" s="226"/>
      <c r="BL35" s="224"/>
      <c r="BM35" s="225"/>
      <c r="BN35" s="225"/>
      <c r="BO35" s="226"/>
      <c r="BP35" s="224"/>
      <c r="BQ35" s="225"/>
      <c r="BR35" s="225"/>
      <c r="BS35" s="226"/>
      <c r="BT35" s="224"/>
      <c r="BU35" s="225"/>
      <c r="BV35" s="270"/>
      <c r="BW35" s="270"/>
      <c r="BX35" s="271"/>
      <c r="BY35" s="269"/>
      <c r="BZ35" s="270"/>
      <c r="CA35" s="270"/>
      <c r="CB35" s="271"/>
      <c r="CC35" s="269"/>
      <c r="CD35" s="270"/>
      <c r="CE35" s="270"/>
      <c r="CF35" s="271"/>
      <c r="CG35" s="270"/>
      <c r="CH35" s="270"/>
      <c r="CI35" s="270"/>
      <c r="CJ35" s="270"/>
      <c r="CK35" s="271"/>
      <c r="CL35" s="225"/>
      <c r="CM35" s="225"/>
      <c r="CN35" s="225"/>
      <c r="CO35" s="226"/>
      <c r="CP35" s="224"/>
      <c r="CQ35" s="225"/>
      <c r="CR35" s="225"/>
      <c r="CS35" s="226"/>
      <c r="CT35" s="224"/>
      <c r="CU35" s="225"/>
      <c r="CV35" s="225"/>
      <c r="CW35" s="225"/>
      <c r="CX35" s="226"/>
      <c r="CY35" s="224"/>
      <c r="CZ35" s="225"/>
      <c r="DA35" s="225"/>
      <c r="DB35" s="226"/>
      <c r="DC35" s="224"/>
      <c r="DD35" s="225"/>
      <c r="DE35" s="225"/>
      <c r="DF35" s="225"/>
      <c r="DG35" s="257"/>
      <c r="DH35" s="225"/>
      <c r="DI35" s="225"/>
      <c r="DJ35" s="225"/>
      <c r="DK35" s="226"/>
      <c r="DL35" s="224"/>
      <c r="DM35" s="225"/>
      <c r="DN35" s="225"/>
      <c r="DO35" s="226"/>
      <c r="DP35" s="224"/>
      <c r="DQ35" s="225"/>
      <c r="DR35" s="225"/>
      <c r="DS35" s="226"/>
      <c r="DT35" s="224"/>
      <c r="DU35" s="225"/>
      <c r="DV35" s="225"/>
      <c r="DW35" s="225"/>
      <c r="DX35" s="226"/>
      <c r="DY35" s="224"/>
      <c r="DZ35" s="225"/>
      <c r="EA35" s="225"/>
      <c r="EB35" s="226"/>
      <c r="EC35" s="224"/>
      <c r="ED35" s="225"/>
      <c r="EE35" s="225"/>
      <c r="EF35" s="226"/>
      <c r="EG35" s="224"/>
      <c r="EH35" s="225"/>
      <c r="EI35" s="225"/>
      <c r="EJ35" s="225"/>
      <c r="EK35" s="226"/>
    </row>
    <row r="36" spans="1:141" s="220" customFormat="1" ht="9" customHeight="1">
      <c r="B36" s="246" t="s">
        <v>196</v>
      </c>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8"/>
      <c r="BC36" s="224"/>
      <c r="BD36" s="225"/>
      <c r="BE36" s="225"/>
      <c r="BF36" s="226"/>
      <c r="BG36" s="224"/>
      <c r="BH36" s="225"/>
      <c r="BI36" s="225"/>
      <c r="BJ36" s="225"/>
      <c r="BK36" s="226"/>
      <c r="BL36" s="224"/>
      <c r="BM36" s="225"/>
      <c r="BN36" s="225"/>
      <c r="BO36" s="226"/>
      <c r="BP36" s="224"/>
      <c r="BQ36" s="225"/>
      <c r="BR36" s="225"/>
      <c r="BS36" s="226"/>
      <c r="BT36" s="224"/>
      <c r="BU36" s="225"/>
      <c r="BV36" s="225"/>
      <c r="BW36" s="225"/>
      <c r="BX36" s="226"/>
      <c r="BY36" s="224"/>
      <c r="BZ36" s="225"/>
      <c r="CA36" s="225"/>
      <c r="CB36" s="226"/>
      <c r="CC36" s="224"/>
      <c r="CD36" s="225"/>
      <c r="CE36" s="225"/>
      <c r="CF36" s="226"/>
      <c r="CG36" s="224"/>
      <c r="CH36" s="270"/>
      <c r="CI36" s="270"/>
      <c r="CJ36" s="270"/>
      <c r="CK36" s="230"/>
      <c r="CL36" s="231"/>
      <c r="CM36" s="232"/>
      <c r="CN36" s="232"/>
      <c r="CO36" s="230"/>
      <c r="CP36" s="224"/>
      <c r="CQ36" s="225"/>
      <c r="CR36" s="225"/>
      <c r="CS36" s="226"/>
      <c r="CX36" s="226"/>
      <c r="CY36" s="224"/>
      <c r="CZ36" s="225"/>
      <c r="DA36" s="225"/>
      <c r="DB36" s="226"/>
      <c r="DC36" s="224"/>
      <c r="DD36" s="225"/>
      <c r="DE36" s="225"/>
      <c r="DF36" s="225"/>
      <c r="DG36" s="257"/>
      <c r="DH36" s="225"/>
      <c r="DI36" s="225"/>
      <c r="DJ36" s="225"/>
      <c r="DK36" s="226"/>
      <c r="DL36" s="224"/>
      <c r="DM36" s="225"/>
      <c r="DN36" s="225"/>
      <c r="DO36" s="226"/>
      <c r="DP36" s="224"/>
      <c r="DQ36" s="225"/>
      <c r="DR36" s="225"/>
      <c r="DS36" s="226"/>
      <c r="DT36" s="224"/>
      <c r="DU36" s="225"/>
      <c r="DV36" s="225"/>
      <c r="DW36" s="225"/>
      <c r="DX36" s="226"/>
      <c r="DY36" s="224"/>
      <c r="DZ36" s="225"/>
      <c r="EA36" s="225"/>
      <c r="EB36" s="226"/>
      <c r="EC36" s="224"/>
      <c r="ED36" s="225"/>
      <c r="EE36" s="225"/>
      <c r="EF36" s="226"/>
      <c r="EG36" s="224"/>
      <c r="EH36" s="225"/>
      <c r="EI36" s="225"/>
      <c r="EJ36" s="225"/>
      <c r="EK36" s="226"/>
    </row>
    <row r="37" spans="1:141" s="220" customFormat="1" ht="9" customHeight="1">
      <c r="B37" s="246" t="s">
        <v>197</v>
      </c>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8"/>
      <c r="BC37" s="224"/>
      <c r="BD37" s="225"/>
      <c r="BE37" s="225"/>
      <c r="BF37" s="226"/>
      <c r="BG37" s="224"/>
      <c r="BH37" s="225"/>
      <c r="BI37" s="225"/>
      <c r="BJ37" s="225"/>
      <c r="BK37" s="226"/>
      <c r="BL37" s="224"/>
      <c r="BM37" s="225"/>
      <c r="BN37" s="225"/>
      <c r="BO37" s="226"/>
      <c r="BP37" s="224"/>
      <c r="BQ37" s="225"/>
      <c r="BR37" s="225"/>
      <c r="BS37" s="226"/>
      <c r="BT37" s="224"/>
      <c r="BU37" s="225"/>
      <c r="BV37" s="225"/>
      <c r="BW37" s="225"/>
      <c r="BX37" s="226"/>
      <c r="BY37" s="224"/>
      <c r="BZ37" s="225"/>
      <c r="CA37" s="225"/>
      <c r="CB37" s="226"/>
      <c r="CC37" s="224"/>
      <c r="CD37" s="225"/>
      <c r="CE37" s="225"/>
      <c r="CF37" s="226"/>
      <c r="CG37" s="224"/>
      <c r="CH37" s="225"/>
      <c r="CI37" s="270"/>
      <c r="CJ37" s="270"/>
      <c r="CK37" s="271"/>
      <c r="CL37" s="231"/>
      <c r="CM37" s="232"/>
      <c r="CN37" s="232"/>
      <c r="CO37" s="230"/>
      <c r="CP37" s="231"/>
      <c r="CQ37" s="270"/>
      <c r="CR37" s="270"/>
      <c r="CS37" s="226"/>
      <c r="CX37" s="226"/>
      <c r="CY37" s="224"/>
      <c r="CZ37" s="225"/>
      <c r="DA37" s="225"/>
      <c r="DB37" s="226"/>
      <c r="DC37" s="224"/>
      <c r="DD37" s="225"/>
      <c r="DE37" s="225"/>
      <c r="DF37" s="225"/>
      <c r="DG37" s="257"/>
      <c r="DH37" s="225"/>
      <c r="DI37" s="225"/>
      <c r="DJ37" s="225"/>
      <c r="DK37" s="226"/>
      <c r="DL37" s="224"/>
      <c r="DM37" s="225"/>
      <c r="DN37" s="225"/>
      <c r="DO37" s="226"/>
      <c r="DP37" s="224"/>
      <c r="DQ37" s="225"/>
      <c r="DR37" s="225"/>
      <c r="DS37" s="226"/>
      <c r="DT37" s="224"/>
      <c r="DU37" s="225"/>
      <c r="DV37" s="225"/>
      <c r="DW37" s="225"/>
      <c r="DX37" s="226"/>
      <c r="DY37" s="224"/>
      <c r="DZ37" s="225"/>
      <c r="EA37" s="225"/>
      <c r="EB37" s="226"/>
      <c r="EC37" s="224"/>
      <c r="ED37" s="225"/>
      <c r="EE37" s="225"/>
      <c r="EF37" s="226"/>
      <c r="EG37" s="224"/>
      <c r="EH37" s="225"/>
      <c r="EI37" s="225"/>
      <c r="EJ37" s="225"/>
      <c r="EK37" s="226"/>
    </row>
    <row r="38" spans="1:141" s="220" customFormat="1" ht="9" customHeight="1">
      <c r="B38" s="246" t="s">
        <v>63</v>
      </c>
      <c r="C38" s="247"/>
      <c r="D38" s="247"/>
      <c r="E38" s="247"/>
      <c r="F38" s="247"/>
      <c r="G38" s="247"/>
      <c r="H38" s="247"/>
      <c r="I38" s="247"/>
      <c r="J38" s="247"/>
      <c r="K38" s="247"/>
      <c r="L38" s="247"/>
      <c r="M38" s="247"/>
      <c r="N38" s="247"/>
      <c r="O38" s="247"/>
      <c r="P38" s="247"/>
      <c r="Q38" s="247"/>
      <c r="R38" s="247"/>
      <c r="S38" s="247"/>
      <c r="T38" s="247"/>
      <c r="U38" s="247"/>
      <c r="V38" s="247"/>
      <c r="W38" s="247"/>
      <c r="X38" s="247"/>
      <c r="Y38" s="247"/>
      <c r="Z38" s="247"/>
      <c r="AA38" s="247"/>
      <c r="AB38" s="247"/>
      <c r="AC38" s="247"/>
      <c r="AD38" s="247"/>
      <c r="AE38" s="247"/>
      <c r="AF38" s="247"/>
      <c r="AG38" s="247"/>
      <c r="AH38" s="247"/>
      <c r="AI38" s="247"/>
      <c r="AJ38" s="247"/>
      <c r="AK38" s="247"/>
      <c r="AL38" s="247"/>
      <c r="AM38" s="247"/>
      <c r="AN38" s="247"/>
      <c r="AO38" s="247"/>
      <c r="AP38" s="247"/>
      <c r="AQ38" s="247"/>
      <c r="AR38" s="247"/>
      <c r="AS38" s="247"/>
      <c r="AT38" s="247"/>
      <c r="AU38" s="247"/>
      <c r="AV38" s="247"/>
      <c r="AW38" s="247"/>
      <c r="AX38" s="247"/>
      <c r="AY38" s="247"/>
      <c r="AZ38" s="247"/>
      <c r="BA38" s="247"/>
      <c r="BB38" s="248"/>
      <c r="BC38" s="224"/>
      <c r="BD38" s="225"/>
      <c r="BE38" s="225"/>
      <c r="BF38" s="226"/>
      <c r="BG38" s="224"/>
      <c r="BH38" s="225"/>
      <c r="BI38" s="225"/>
      <c r="BJ38" s="225"/>
      <c r="BK38" s="226"/>
      <c r="BL38" s="224"/>
      <c r="BM38" s="225"/>
      <c r="BN38" s="225"/>
      <c r="BO38" s="226"/>
      <c r="BP38" s="224"/>
      <c r="BQ38" s="225"/>
      <c r="BR38" s="225"/>
      <c r="BS38" s="226"/>
      <c r="BT38" s="224"/>
      <c r="BU38" s="225"/>
      <c r="BV38" s="225"/>
      <c r="BW38" s="225"/>
      <c r="BX38" s="226"/>
      <c r="BY38" s="224"/>
      <c r="BZ38" s="225"/>
      <c r="CA38" s="225"/>
      <c r="CB38" s="226"/>
      <c r="CC38" s="224"/>
      <c r="CD38" s="225"/>
      <c r="CE38" s="225"/>
      <c r="CF38" s="226"/>
      <c r="CG38" s="224"/>
      <c r="CH38" s="225"/>
      <c r="CI38" s="225"/>
      <c r="CJ38" s="225"/>
      <c r="CK38" s="226"/>
      <c r="CL38" s="269"/>
      <c r="CM38" s="270"/>
      <c r="CN38" s="270"/>
      <c r="CO38" s="271"/>
      <c r="CP38" s="269"/>
      <c r="CQ38" s="270"/>
      <c r="CR38" s="270"/>
      <c r="CS38" s="226"/>
      <c r="CT38" s="281">
        <v>1</v>
      </c>
      <c r="CU38" s="276">
        <v>1</v>
      </c>
      <c r="CV38" s="276">
        <v>1</v>
      </c>
      <c r="CW38" s="270">
        <v>1</v>
      </c>
      <c r="CX38" s="271">
        <v>1</v>
      </c>
      <c r="CY38" s="269"/>
      <c r="CZ38" s="270"/>
      <c r="DA38" s="270"/>
      <c r="DB38" s="271"/>
      <c r="DC38" s="269"/>
      <c r="DD38" s="270"/>
      <c r="DE38" s="270"/>
      <c r="DF38" s="270"/>
      <c r="DG38" s="282"/>
      <c r="DH38" s="270"/>
      <c r="DI38" s="270"/>
      <c r="DJ38" s="270"/>
      <c r="DK38" s="271"/>
      <c r="DL38" s="269"/>
      <c r="DM38" s="270"/>
      <c r="DN38" s="270"/>
      <c r="DO38" s="271"/>
      <c r="DP38" s="269"/>
      <c r="DQ38" s="270"/>
      <c r="DR38" s="225"/>
      <c r="DS38" s="226"/>
      <c r="DT38" s="224"/>
      <c r="DU38" s="225"/>
      <c r="DV38" s="225"/>
      <c r="DW38" s="225"/>
      <c r="DX38" s="226"/>
      <c r="DY38" s="224"/>
      <c r="DZ38" s="225"/>
      <c r="EA38" s="225"/>
      <c r="EB38" s="226"/>
      <c r="EC38" s="224"/>
      <c r="ED38" s="225"/>
      <c r="EE38" s="225"/>
      <c r="EF38" s="226"/>
      <c r="EG38" s="224"/>
      <c r="EH38" s="225"/>
      <c r="EI38" s="225"/>
      <c r="EJ38" s="225"/>
      <c r="EK38" s="226"/>
    </row>
    <row r="39" spans="1:141" s="220" customFormat="1" ht="9" customHeight="1">
      <c r="B39" s="246" t="s">
        <v>192</v>
      </c>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c r="AA39" s="247"/>
      <c r="AB39" s="247"/>
      <c r="AC39" s="247"/>
      <c r="AD39" s="247"/>
      <c r="AE39" s="247"/>
      <c r="AF39" s="247"/>
      <c r="AG39" s="247"/>
      <c r="AH39" s="247"/>
      <c r="AI39" s="247"/>
      <c r="AJ39" s="247"/>
      <c r="AK39" s="247"/>
      <c r="AL39" s="247"/>
      <c r="AM39" s="247"/>
      <c r="AN39" s="247"/>
      <c r="AO39" s="247"/>
      <c r="AP39" s="247"/>
      <c r="AQ39" s="247"/>
      <c r="AR39" s="247"/>
      <c r="AS39" s="247"/>
      <c r="AT39" s="247"/>
      <c r="AU39" s="247"/>
      <c r="AV39" s="247"/>
      <c r="AW39" s="247"/>
      <c r="AX39" s="247"/>
      <c r="AY39" s="247"/>
      <c r="AZ39" s="247"/>
      <c r="BA39" s="247"/>
      <c r="BB39" s="248"/>
      <c r="BC39" s="224"/>
      <c r="BD39" s="225"/>
      <c r="BE39" s="225"/>
      <c r="BF39" s="226"/>
      <c r="BG39" s="224"/>
      <c r="BH39" s="225"/>
      <c r="BI39" s="225"/>
      <c r="BJ39" s="225"/>
      <c r="BK39" s="226"/>
      <c r="BL39" s="224"/>
      <c r="BM39" s="225"/>
      <c r="BN39" s="225"/>
      <c r="BO39" s="226"/>
      <c r="BP39" s="224"/>
      <c r="BQ39" s="225"/>
      <c r="BR39" s="225"/>
      <c r="BS39" s="226"/>
      <c r="BT39" s="224"/>
      <c r="BU39" s="225"/>
      <c r="BV39" s="225"/>
      <c r="BW39" s="225"/>
      <c r="BX39" s="226"/>
      <c r="BY39" s="224"/>
      <c r="BZ39" s="225"/>
      <c r="CA39" s="225"/>
      <c r="CB39" s="226"/>
      <c r="CC39" s="224"/>
      <c r="CD39" s="225"/>
      <c r="CE39" s="225"/>
      <c r="CF39" s="226"/>
      <c r="CG39" s="224"/>
      <c r="CH39" s="225"/>
      <c r="CI39" s="225"/>
      <c r="CJ39" s="225"/>
      <c r="CK39" s="226"/>
      <c r="CL39" s="224"/>
      <c r="CM39" s="225"/>
      <c r="CN39" s="225"/>
      <c r="CO39" s="226"/>
      <c r="CP39" s="224"/>
      <c r="CQ39" s="225"/>
      <c r="CR39" s="283"/>
      <c r="CS39" s="277"/>
      <c r="CT39" s="283"/>
      <c r="CU39" s="283"/>
      <c r="CV39" s="283"/>
      <c r="CW39" s="283"/>
      <c r="CX39" s="271">
        <v>2</v>
      </c>
      <c r="CY39" s="270"/>
      <c r="CZ39" s="285"/>
      <c r="DA39" s="270"/>
      <c r="DB39" s="271"/>
      <c r="DC39" s="270"/>
      <c r="DD39" s="270"/>
      <c r="DE39" s="283"/>
      <c r="DF39" s="283"/>
      <c r="DG39" s="282"/>
      <c r="DH39" s="283"/>
      <c r="DI39" s="283"/>
      <c r="DJ39" s="283"/>
      <c r="DK39" s="271"/>
      <c r="DL39" s="283"/>
      <c r="DM39" s="283"/>
      <c r="DN39" s="283"/>
      <c r="DO39" s="271"/>
      <c r="DP39" s="283"/>
      <c r="DQ39" s="283"/>
      <c r="DR39" s="225"/>
      <c r="DS39" s="226"/>
      <c r="DT39" s="224"/>
      <c r="DU39" s="225"/>
      <c r="DV39" s="225"/>
      <c r="DW39" s="225"/>
      <c r="DX39" s="226"/>
      <c r="DY39" s="224"/>
      <c r="DZ39" s="225"/>
      <c r="EA39" s="225"/>
      <c r="EB39" s="226"/>
      <c r="EC39" s="224"/>
      <c r="ED39" s="225"/>
      <c r="EE39" s="225"/>
      <c r="EF39" s="226"/>
      <c r="EG39" s="224"/>
      <c r="EH39" s="225"/>
      <c r="EI39" s="225"/>
      <c r="EJ39" s="225"/>
      <c r="EK39" s="226"/>
    </row>
    <row r="40" spans="1:141" s="220" customFormat="1" ht="9" customHeight="1">
      <c r="B40" s="246" t="s">
        <v>190</v>
      </c>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c r="AA40" s="247"/>
      <c r="AB40" s="247"/>
      <c r="AC40" s="247"/>
      <c r="AD40" s="247"/>
      <c r="AE40" s="247"/>
      <c r="AF40" s="247"/>
      <c r="AG40" s="247"/>
      <c r="AH40" s="247"/>
      <c r="AI40" s="247"/>
      <c r="AJ40" s="247"/>
      <c r="AK40" s="247"/>
      <c r="AL40" s="247"/>
      <c r="AM40" s="247"/>
      <c r="AN40" s="247"/>
      <c r="AO40" s="247"/>
      <c r="AP40" s="247"/>
      <c r="AQ40" s="247"/>
      <c r="AR40" s="247"/>
      <c r="AS40" s="247"/>
      <c r="AT40" s="247"/>
      <c r="AU40" s="247"/>
      <c r="AV40" s="247"/>
      <c r="AW40" s="247"/>
      <c r="AX40" s="247"/>
      <c r="AY40" s="247"/>
      <c r="AZ40" s="247"/>
      <c r="BA40" s="247"/>
      <c r="BB40" s="248"/>
      <c r="BC40" s="224"/>
      <c r="BD40" s="225"/>
      <c r="BE40" s="225"/>
      <c r="BF40" s="226"/>
      <c r="BG40" s="224"/>
      <c r="BH40" s="225"/>
      <c r="BI40" s="225"/>
      <c r="BJ40" s="225"/>
      <c r="BK40" s="226"/>
      <c r="BL40" s="224"/>
      <c r="BM40" s="225"/>
      <c r="BN40" s="225"/>
      <c r="BO40" s="226"/>
      <c r="BP40" s="224"/>
      <c r="BQ40" s="225"/>
      <c r="BR40" s="225"/>
      <c r="BS40" s="226"/>
      <c r="BT40" s="224"/>
      <c r="BU40" s="225"/>
      <c r="BV40" s="225"/>
      <c r="BW40" s="225"/>
      <c r="BX40" s="226"/>
      <c r="BY40" s="224"/>
      <c r="BZ40" s="225"/>
      <c r="CA40" s="225"/>
      <c r="CB40" s="226"/>
      <c r="CC40" s="224"/>
      <c r="CD40" s="225"/>
      <c r="CE40" s="225"/>
      <c r="CF40" s="226"/>
      <c r="CG40" s="224"/>
      <c r="CH40" s="225"/>
      <c r="CI40" s="225"/>
      <c r="CJ40" s="225"/>
      <c r="CK40" s="226"/>
      <c r="CL40" s="224"/>
      <c r="CM40" s="225"/>
      <c r="CN40" s="225"/>
      <c r="CO40" s="226"/>
      <c r="CP40" s="224"/>
      <c r="CQ40" s="225"/>
      <c r="CR40" s="283"/>
      <c r="CS40" s="277"/>
      <c r="CT40" s="283"/>
      <c r="CU40" s="283"/>
      <c r="CV40" s="283"/>
      <c r="CW40" s="283"/>
      <c r="CX40" s="271">
        <v>3</v>
      </c>
      <c r="CY40" s="270"/>
      <c r="CZ40" s="270"/>
      <c r="DA40" s="270"/>
      <c r="DB40" s="271"/>
      <c r="DC40" s="270"/>
      <c r="DD40" s="270"/>
      <c r="DE40" s="283"/>
      <c r="DF40" s="283"/>
      <c r="DG40" s="282"/>
      <c r="DH40" s="283"/>
      <c r="DI40" s="283"/>
      <c r="DJ40" s="283"/>
      <c r="DK40" s="271"/>
      <c r="DL40" s="283"/>
      <c r="DM40" s="283"/>
      <c r="DN40" s="283"/>
      <c r="DO40" s="271"/>
      <c r="DP40" s="283"/>
      <c r="DQ40" s="283"/>
      <c r="DR40" s="225"/>
      <c r="DS40" s="226"/>
      <c r="DT40" s="224"/>
      <c r="DU40" s="225"/>
      <c r="DV40" s="225"/>
      <c r="DW40" s="225"/>
      <c r="DX40" s="226"/>
      <c r="DY40" s="224"/>
      <c r="DZ40" s="225"/>
      <c r="EA40" s="225"/>
      <c r="EB40" s="226"/>
      <c r="EC40" s="224"/>
      <c r="ED40" s="225"/>
      <c r="EE40" s="225"/>
      <c r="EF40" s="226"/>
      <c r="EG40" s="224"/>
      <c r="EH40" s="225"/>
      <c r="EI40" s="225"/>
      <c r="EJ40" s="225"/>
      <c r="EK40" s="226"/>
    </row>
    <row r="41" spans="1:141" s="220" customFormat="1" ht="9" customHeight="1">
      <c r="B41" s="246" t="s">
        <v>191</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48"/>
      <c r="BC41" s="224"/>
      <c r="BD41" s="225"/>
      <c r="BE41" s="225"/>
      <c r="BF41" s="226"/>
      <c r="BG41" s="224"/>
      <c r="BH41" s="225"/>
      <c r="BI41" s="225"/>
      <c r="BJ41" s="225"/>
      <c r="BK41" s="226"/>
      <c r="BL41" s="224"/>
      <c r="BM41" s="225"/>
      <c r="BN41" s="225"/>
      <c r="BO41" s="226"/>
      <c r="BP41" s="224"/>
      <c r="BQ41" s="225"/>
      <c r="BR41" s="225"/>
      <c r="BS41" s="226"/>
      <c r="BT41" s="224"/>
      <c r="BU41" s="225"/>
      <c r="BV41" s="225"/>
      <c r="BW41" s="225"/>
      <c r="BX41" s="226"/>
      <c r="BY41" s="224"/>
      <c r="BZ41" s="225"/>
      <c r="CA41" s="225"/>
      <c r="CB41" s="226"/>
      <c r="CC41" s="224"/>
      <c r="CD41" s="225"/>
      <c r="CE41" s="225"/>
      <c r="CF41" s="226"/>
      <c r="CG41" s="224"/>
      <c r="CH41" s="225"/>
      <c r="CI41" s="225"/>
      <c r="CJ41" s="225"/>
      <c r="CK41" s="226"/>
      <c r="CL41" s="224"/>
      <c r="CM41" s="225"/>
      <c r="CN41" s="225"/>
      <c r="CO41" s="226"/>
      <c r="CP41" s="224"/>
      <c r="CQ41" s="225"/>
      <c r="CR41" s="283"/>
      <c r="CS41" s="277"/>
      <c r="CT41" s="283"/>
      <c r="CU41" s="283"/>
      <c r="CV41" s="283"/>
      <c r="CW41" s="283"/>
      <c r="CX41" s="271">
        <v>4</v>
      </c>
      <c r="CY41" s="270"/>
      <c r="CZ41" s="270"/>
      <c r="DA41" s="270"/>
      <c r="DB41" s="271"/>
      <c r="DC41" s="270"/>
      <c r="DD41" s="270"/>
      <c r="DE41" s="283"/>
      <c r="DF41" s="283"/>
      <c r="DG41" s="282"/>
      <c r="DH41" s="283"/>
      <c r="DI41" s="283"/>
      <c r="DJ41" s="283"/>
      <c r="DK41" s="271"/>
      <c r="DL41" s="283"/>
      <c r="DM41" s="283"/>
      <c r="DN41" s="283"/>
      <c r="DO41" s="271"/>
      <c r="DP41" s="283"/>
      <c r="DQ41" s="283"/>
      <c r="DR41" s="225"/>
      <c r="DS41" s="226"/>
      <c r="DT41" s="224"/>
      <c r="DU41" s="225"/>
      <c r="DV41" s="225"/>
      <c r="DW41" s="225"/>
      <c r="DX41" s="226"/>
      <c r="DY41" s="224"/>
      <c r="DZ41" s="225"/>
      <c r="EA41" s="225"/>
      <c r="EB41" s="226"/>
      <c r="EC41" s="224"/>
      <c r="ED41" s="225"/>
      <c r="EE41" s="225"/>
      <c r="EF41" s="226"/>
      <c r="EG41" s="224"/>
      <c r="EH41" s="225"/>
      <c r="EI41" s="225"/>
      <c r="EJ41" s="225"/>
      <c r="EK41" s="226"/>
    </row>
    <row r="42" spans="1:141">
      <c r="A42"/>
      <c r="B42" s="249" t="s">
        <v>204</v>
      </c>
      <c r="C42" s="265"/>
      <c r="D42" s="265"/>
      <c r="E42" s="265"/>
      <c r="F42" s="265"/>
      <c r="G42" s="265"/>
      <c r="H42" s="265"/>
      <c r="I42" s="265"/>
      <c r="J42" s="265"/>
      <c r="K42" s="265"/>
      <c r="L42" s="265"/>
      <c r="M42" s="265"/>
      <c r="N42" s="265"/>
      <c r="O42" s="265"/>
      <c r="P42" s="265"/>
      <c r="Q42" s="265"/>
      <c r="R42" s="265"/>
      <c r="S42" s="265"/>
      <c r="T42" s="265"/>
      <c r="U42" s="265"/>
      <c r="V42" s="265"/>
      <c r="W42" s="265"/>
      <c r="X42" s="265"/>
      <c r="Y42" s="265"/>
      <c r="Z42" s="265"/>
      <c r="AA42" s="265"/>
      <c r="AB42" s="265"/>
      <c r="AC42" s="265"/>
      <c r="AD42" s="265"/>
      <c r="AE42" s="265"/>
      <c r="AF42" s="265"/>
      <c r="AG42" s="265"/>
      <c r="AH42" s="265"/>
      <c r="AI42" s="265"/>
      <c r="AJ42" s="265"/>
      <c r="AK42" s="265"/>
      <c r="AL42" s="265"/>
      <c r="AM42" s="265"/>
      <c r="AN42" s="265"/>
      <c r="AO42" s="265"/>
      <c r="AP42" s="265"/>
      <c r="AQ42" s="265"/>
      <c r="AR42" s="265"/>
      <c r="AS42" s="265"/>
      <c r="AT42" s="265"/>
      <c r="AU42" s="265"/>
      <c r="AV42" s="265"/>
      <c r="AW42" s="265"/>
      <c r="AX42" s="265"/>
      <c r="AY42" s="265"/>
      <c r="AZ42" s="265"/>
      <c r="BA42" s="265"/>
      <c r="BB42" s="251" t="s">
        <v>275</v>
      </c>
      <c r="BC42" s="266"/>
      <c r="BD42" s="265"/>
      <c r="BE42" s="265"/>
      <c r="BF42" s="265"/>
      <c r="BG42" s="265"/>
      <c r="BH42" s="265"/>
      <c r="BI42" s="265"/>
      <c r="BJ42" s="265"/>
      <c r="BK42" s="265"/>
      <c r="BL42" s="265"/>
      <c r="BM42" s="265"/>
      <c r="BN42" s="265"/>
      <c r="BO42" s="265"/>
      <c r="BP42" s="265"/>
      <c r="BQ42" s="265"/>
      <c r="BR42" s="265"/>
      <c r="BS42" s="265"/>
      <c r="BT42" s="265"/>
      <c r="BU42" s="265"/>
      <c r="BV42" s="265"/>
      <c r="BW42" s="265"/>
      <c r="BX42" s="265"/>
      <c r="BY42" s="265"/>
      <c r="BZ42" s="265"/>
      <c r="CA42" s="265"/>
      <c r="CB42" s="265"/>
      <c r="CC42" s="265"/>
      <c r="CD42" s="265"/>
      <c r="CE42" s="265"/>
      <c r="CF42" s="265"/>
      <c r="CG42" s="265"/>
      <c r="CH42" s="265"/>
      <c r="CI42" s="265"/>
      <c r="CJ42" s="265"/>
      <c r="CK42" s="265"/>
      <c r="CL42" s="265"/>
      <c r="CM42" s="265"/>
      <c r="CN42" s="265"/>
      <c r="CO42" s="265"/>
      <c r="CP42" s="265"/>
      <c r="CQ42" s="265"/>
      <c r="CR42" s="265"/>
      <c r="CS42" s="265"/>
      <c r="CT42" s="265"/>
      <c r="CU42" s="265"/>
      <c r="CV42" s="265"/>
      <c r="CW42" s="265"/>
      <c r="CX42" s="265"/>
      <c r="CY42" s="265"/>
      <c r="CZ42" s="265"/>
      <c r="DA42" s="265"/>
      <c r="DB42" s="265"/>
      <c r="DC42" s="265"/>
      <c r="DD42" s="265"/>
      <c r="DE42" s="265"/>
      <c r="DF42" s="265"/>
      <c r="DG42" s="267"/>
      <c r="DH42" s="265"/>
      <c r="DI42" s="265"/>
      <c r="DJ42" s="265"/>
      <c r="DK42" s="265"/>
      <c r="DL42" s="265"/>
      <c r="DM42" s="265"/>
      <c r="DN42" s="265"/>
      <c r="DO42" s="265"/>
      <c r="DP42" s="265"/>
      <c r="DQ42" s="265"/>
      <c r="DR42" s="265"/>
      <c r="DS42" s="265"/>
      <c r="DT42" s="265"/>
      <c r="DU42" s="265"/>
      <c r="DV42" s="265"/>
      <c r="DW42" s="265"/>
      <c r="DX42" s="265"/>
      <c r="DY42" s="265"/>
      <c r="DZ42" s="265"/>
      <c r="EA42" s="265"/>
      <c r="EB42" s="265"/>
      <c r="EC42" s="265"/>
      <c r="ED42" s="265"/>
      <c r="EE42" s="265"/>
      <c r="EF42" s="265"/>
      <c r="EG42" s="265"/>
      <c r="EH42" s="265"/>
      <c r="EI42" s="265"/>
      <c r="EJ42" s="265"/>
      <c r="EK42" s="268"/>
    </row>
    <row r="43" spans="1:141" s="220" customFormat="1" ht="9" customHeight="1">
      <c r="B43" s="246" t="s">
        <v>220</v>
      </c>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c r="AA43" s="247"/>
      <c r="AB43" s="247"/>
      <c r="AC43" s="247"/>
      <c r="AD43" s="247"/>
      <c r="AE43" s="247"/>
      <c r="AF43" s="247"/>
      <c r="AG43" s="247"/>
      <c r="AH43" s="247"/>
      <c r="AI43" s="247"/>
      <c r="AJ43" s="247"/>
      <c r="AK43" s="247"/>
      <c r="AL43" s="247"/>
      <c r="AM43" s="247"/>
      <c r="AN43" s="247"/>
      <c r="AO43" s="247"/>
      <c r="AP43" s="247"/>
      <c r="AQ43" s="247"/>
      <c r="AR43" s="247"/>
      <c r="AS43" s="247"/>
      <c r="AT43" s="247"/>
      <c r="AU43" s="247"/>
      <c r="AV43" s="247"/>
      <c r="AW43" s="247"/>
      <c r="AX43" s="247"/>
      <c r="AY43" s="247"/>
      <c r="AZ43" s="247"/>
      <c r="BA43" s="247"/>
      <c r="BB43" s="248"/>
      <c r="BC43" s="224"/>
      <c r="BD43" s="225"/>
      <c r="BE43" s="225"/>
      <c r="BF43" s="226"/>
      <c r="BG43" s="224"/>
      <c r="BH43" s="225"/>
      <c r="BI43" s="225"/>
      <c r="BJ43" s="225"/>
      <c r="BK43" s="226"/>
      <c r="BL43" s="224"/>
      <c r="BM43" s="225"/>
      <c r="BN43" s="225"/>
      <c r="BO43" s="226"/>
      <c r="BP43" s="224"/>
      <c r="BQ43" s="225"/>
      <c r="BR43" s="270"/>
      <c r="BS43" s="271"/>
      <c r="BT43" s="269"/>
      <c r="BU43" s="270"/>
      <c r="BV43" s="270"/>
      <c r="BW43" s="270"/>
      <c r="BX43" s="271"/>
      <c r="BY43" s="269"/>
      <c r="BZ43" s="270"/>
      <c r="CA43" s="270"/>
      <c r="CB43" s="271"/>
      <c r="CC43" s="269"/>
      <c r="CD43" s="270"/>
      <c r="CE43" s="270"/>
      <c r="CF43" s="271"/>
      <c r="CG43" s="270"/>
      <c r="CH43" s="270"/>
      <c r="CI43" s="270"/>
      <c r="CJ43" s="270"/>
      <c r="CK43" s="271"/>
      <c r="CL43" s="225"/>
      <c r="CM43" s="225"/>
      <c r="CN43" s="225"/>
      <c r="CO43" s="226"/>
      <c r="CP43" s="224"/>
      <c r="CQ43" s="225"/>
      <c r="CR43" s="225"/>
      <c r="CS43" s="226"/>
      <c r="CT43" s="224"/>
      <c r="CU43" s="225"/>
      <c r="CV43" s="225"/>
      <c r="CW43" s="225"/>
      <c r="CX43" s="226"/>
      <c r="CY43" s="224"/>
      <c r="CZ43" s="225"/>
      <c r="DA43" s="225"/>
      <c r="DB43" s="226"/>
      <c r="DC43" s="224"/>
      <c r="DD43" s="225"/>
      <c r="DE43" s="225"/>
      <c r="DF43" s="225"/>
      <c r="DG43" s="257"/>
      <c r="DH43" s="225"/>
      <c r="DI43" s="225"/>
      <c r="DJ43" s="225"/>
      <c r="DK43" s="226"/>
      <c r="DL43" s="224"/>
      <c r="DM43" s="225"/>
      <c r="DN43" s="225"/>
      <c r="DO43" s="226"/>
      <c r="DP43" s="224"/>
      <c r="DQ43" s="225"/>
      <c r="DR43" s="225"/>
      <c r="DS43" s="226"/>
      <c r="DT43" s="224"/>
      <c r="DU43" s="225"/>
      <c r="DV43" s="225"/>
      <c r="DW43" s="225"/>
      <c r="DX43" s="226"/>
      <c r="DY43" s="224"/>
      <c r="DZ43" s="225"/>
      <c r="EA43" s="225"/>
      <c r="EB43" s="226"/>
      <c r="EC43" s="224"/>
      <c r="ED43" s="225"/>
      <c r="EE43" s="225"/>
      <c r="EF43" s="226"/>
      <c r="EG43" s="224"/>
      <c r="EH43" s="225"/>
      <c r="EI43" s="225"/>
      <c r="EJ43" s="225"/>
      <c r="EK43" s="226"/>
    </row>
    <row r="44" spans="1:141" s="220" customFormat="1" ht="9" customHeight="1">
      <c r="B44" s="246" t="s">
        <v>53</v>
      </c>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c r="AA44" s="247"/>
      <c r="AB44" s="247"/>
      <c r="AC44" s="247"/>
      <c r="AD44" s="247"/>
      <c r="AE44" s="247"/>
      <c r="AF44" s="247"/>
      <c r="AG44" s="247"/>
      <c r="AH44" s="247"/>
      <c r="AI44" s="247"/>
      <c r="AJ44" s="247"/>
      <c r="AK44" s="247"/>
      <c r="AL44" s="247"/>
      <c r="AM44" s="247"/>
      <c r="AN44" s="247"/>
      <c r="AO44" s="247"/>
      <c r="AP44" s="247"/>
      <c r="AQ44" s="247"/>
      <c r="AR44" s="247"/>
      <c r="AS44" s="247"/>
      <c r="AT44" s="247"/>
      <c r="AU44" s="247"/>
      <c r="AV44" s="247"/>
      <c r="AW44" s="247"/>
      <c r="AX44" s="247"/>
      <c r="AY44" s="247"/>
      <c r="AZ44" s="247"/>
      <c r="BA44" s="247"/>
      <c r="BB44" s="248"/>
      <c r="BC44" s="224"/>
      <c r="BD44" s="225"/>
      <c r="BE44" s="225"/>
      <c r="BF44" s="226"/>
      <c r="BG44" s="224"/>
      <c r="BH44" s="225"/>
      <c r="BI44" s="225"/>
      <c r="BJ44" s="225"/>
      <c r="BK44" s="226"/>
      <c r="BL44" s="224"/>
      <c r="BM44" s="225"/>
      <c r="BN44" s="225"/>
      <c r="BO44" s="226"/>
      <c r="BP44" s="224"/>
      <c r="BQ44" s="225"/>
      <c r="BR44" s="225"/>
      <c r="BS44" s="226"/>
      <c r="BT44" s="224"/>
      <c r="BU44" s="225"/>
      <c r="BV44" s="270"/>
      <c r="BW44" s="270"/>
      <c r="BX44" s="271"/>
      <c r="BY44" s="269"/>
      <c r="BZ44" s="270"/>
      <c r="CA44" s="270"/>
      <c r="CB44" s="271"/>
      <c r="CC44" s="269"/>
      <c r="CD44" s="270"/>
      <c r="CE44" s="270"/>
      <c r="CF44" s="271"/>
      <c r="CG44" s="270"/>
      <c r="CH44" s="270"/>
      <c r="CI44" s="270"/>
      <c r="CJ44" s="270"/>
      <c r="CK44" s="271"/>
      <c r="CL44" s="225"/>
      <c r="CM44" s="225"/>
      <c r="CN44" s="225"/>
      <c r="CO44" s="226"/>
      <c r="CP44" s="224"/>
      <c r="CQ44" s="225"/>
      <c r="CR44" s="225"/>
      <c r="CS44" s="226"/>
      <c r="CT44" s="224"/>
      <c r="CU44" s="225"/>
      <c r="CV44" s="225"/>
      <c r="CW44" s="225"/>
      <c r="CX44" s="226"/>
      <c r="CY44" s="224"/>
      <c r="CZ44" s="225"/>
      <c r="DA44" s="225"/>
      <c r="DB44" s="226"/>
      <c r="DC44" s="224"/>
      <c r="DD44" s="225"/>
      <c r="DE44" s="225"/>
      <c r="DF44" s="225"/>
      <c r="DG44" s="257"/>
      <c r="DH44" s="225"/>
      <c r="DI44" s="225"/>
      <c r="DJ44" s="225"/>
      <c r="DK44" s="226"/>
      <c r="DL44" s="224"/>
      <c r="DM44" s="225"/>
      <c r="DN44" s="225"/>
      <c r="DO44" s="226"/>
      <c r="DP44" s="224"/>
      <c r="DQ44" s="225"/>
      <c r="DR44" s="225"/>
      <c r="DS44" s="226"/>
      <c r="DT44" s="224"/>
      <c r="DU44" s="225"/>
      <c r="DV44" s="225"/>
      <c r="DW44" s="225"/>
      <c r="DX44" s="226"/>
      <c r="DY44" s="224"/>
      <c r="DZ44" s="225"/>
      <c r="EA44" s="225"/>
      <c r="EB44" s="226"/>
      <c r="EC44" s="224"/>
      <c r="ED44" s="225"/>
      <c r="EE44" s="225"/>
      <c r="EF44" s="226"/>
      <c r="EG44" s="224"/>
      <c r="EH44" s="225"/>
      <c r="EI44" s="225"/>
      <c r="EJ44" s="225"/>
      <c r="EK44" s="226"/>
    </row>
    <row r="45" spans="1:141" s="220" customFormat="1" ht="9" customHeight="1">
      <c r="B45" s="246" t="s">
        <v>196</v>
      </c>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c r="AA45" s="247"/>
      <c r="AB45" s="247"/>
      <c r="AC45" s="247"/>
      <c r="AD45" s="247"/>
      <c r="AE45" s="247"/>
      <c r="AF45" s="247"/>
      <c r="AG45" s="247"/>
      <c r="AH45" s="247"/>
      <c r="AI45" s="247"/>
      <c r="AJ45" s="247"/>
      <c r="AK45" s="247"/>
      <c r="AL45" s="247"/>
      <c r="AM45" s="247"/>
      <c r="AN45" s="247"/>
      <c r="AO45" s="247"/>
      <c r="AP45" s="247"/>
      <c r="AQ45" s="247"/>
      <c r="AR45" s="247"/>
      <c r="AS45" s="247"/>
      <c r="AT45" s="247"/>
      <c r="AU45" s="247"/>
      <c r="AV45" s="247"/>
      <c r="AW45" s="247"/>
      <c r="AX45" s="247"/>
      <c r="AY45" s="247"/>
      <c r="AZ45" s="247"/>
      <c r="BA45" s="247"/>
      <c r="BB45" s="248"/>
      <c r="BC45" s="224"/>
      <c r="BD45" s="225"/>
      <c r="BE45" s="225"/>
      <c r="BF45" s="226"/>
      <c r="BG45" s="224"/>
      <c r="BH45" s="225"/>
      <c r="BI45" s="225"/>
      <c r="BJ45" s="225"/>
      <c r="BK45" s="226"/>
      <c r="BL45" s="224"/>
      <c r="BM45" s="225"/>
      <c r="BN45" s="225"/>
      <c r="BO45" s="226"/>
      <c r="BP45" s="224"/>
      <c r="BQ45" s="225"/>
      <c r="BR45" s="225"/>
      <c r="BS45" s="226"/>
      <c r="BT45" s="224"/>
      <c r="BU45" s="225"/>
      <c r="BV45" s="225"/>
      <c r="BW45" s="225"/>
      <c r="BX45" s="226"/>
      <c r="BY45" s="224"/>
      <c r="BZ45" s="225"/>
      <c r="CA45" s="225"/>
      <c r="CB45" s="226"/>
      <c r="CC45" s="224"/>
      <c r="CD45" s="225"/>
      <c r="CE45" s="225"/>
      <c r="CF45" s="226"/>
      <c r="CG45" s="224"/>
      <c r="CH45" s="225"/>
      <c r="CI45" s="225"/>
      <c r="CJ45" s="225"/>
      <c r="CK45" s="226"/>
      <c r="CL45" s="224"/>
      <c r="CM45" s="270"/>
      <c r="CN45" s="270"/>
      <c r="CO45" s="230"/>
      <c r="CP45" s="231"/>
      <c r="CQ45" s="232"/>
      <c r="CR45" s="232"/>
      <c r="CS45" s="230"/>
      <c r="CT45" s="224"/>
      <c r="CU45" s="225"/>
      <c r="CV45" s="225"/>
      <c r="CW45" s="225"/>
      <c r="CX45" s="271"/>
      <c r="CY45" s="269"/>
      <c r="CZ45" s="270"/>
      <c r="DA45" s="270"/>
      <c r="DB45" s="271"/>
      <c r="DC45" s="269"/>
      <c r="DD45" s="270"/>
      <c r="DE45" s="270"/>
      <c r="DF45" s="270"/>
      <c r="DG45" s="282"/>
      <c r="DH45" s="270"/>
      <c r="DI45" s="270"/>
      <c r="DJ45" s="270"/>
      <c r="DK45" s="271"/>
      <c r="DL45" s="269"/>
      <c r="DM45" s="270"/>
      <c r="DN45" s="225"/>
      <c r="DO45" s="226"/>
      <c r="DP45" s="224"/>
      <c r="DQ45" s="225"/>
      <c r="DR45" s="225"/>
      <c r="DS45" s="226"/>
      <c r="DT45" s="224"/>
      <c r="DU45" s="225"/>
      <c r="DV45" s="225"/>
      <c r="DW45" s="225"/>
      <c r="DX45" s="226"/>
      <c r="DY45" s="224"/>
      <c r="DZ45" s="225"/>
      <c r="EA45" s="225"/>
      <c r="EB45" s="226"/>
      <c r="EC45" s="224"/>
      <c r="ED45" s="225"/>
      <c r="EE45" s="225"/>
      <c r="EF45" s="226"/>
      <c r="EG45" s="224"/>
      <c r="EH45" s="225"/>
      <c r="EI45" s="225"/>
      <c r="EJ45" s="225"/>
      <c r="EK45" s="226"/>
    </row>
    <row r="46" spans="1:141" s="220" customFormat="1" ht="9" customHeight="1">
      <c r="B46" s="246" t="s">
        <v>197</v>
      </c>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c r="AA46" s="247"/>
      <c r="AB46" s="247"/>
      <c r="AC46" s="247"/>
      <c r="AD46" s="247"/>
      <c r="AE46" s="247"/>
      <c r="AF46" s="247"/>
      <c r="AG46" s="247"/>
      <c r="AH46" s="247"/>
      <c r="AI46" s="247"/>
      <c r="AJ46" s="247"/>
      <c r="AK46" s="247"/>
      <c r="AL46" s="247"/>
      <c r="AM46" s="247"/>
      <c r="AN46" s="247"/>
      <c r="AO46" s="247"/>
      <c r="AP46" s="247"/>
      <c r="AQ46" s="247"/>
      <c r="AR46" s="247"/>
      <c r="AS46" s="247"/>
      <c r="AT46" s="247"/>
      <c r="AU46" s="247"/>
      <c r="AV46" s="247"/>
      <c r="AW46" s="247"/>
      <c r="AX46" s="247"/>
      <c r="AY46" s="247"/>
      <c r="AZ46" s="247"/>
      <c r="BA46" s="247"/>
      <c r="BB46" s="248"/>
      <c r="BC46" s="224"/>
      <c r="BD46" s="225"/>
      <c r="BE46" s="225"/>
      <c r="BF46" s="226"/>
      <c r="BG46" s="224"/>
      <c r="BH46" s="225"/>
      <c r="BI46" s="225"/>
      <c r="BJ46" s="225"/>
      <c r="BK46" s="226"/>
      <c r="BL46" s="224"/>
      <c r="BM46" s="225"/>
      <c r="BN46" s="225"/>
      <c r="BO46" s="226"/>
      <c r="BP46" s="224"/>
      <c r="BQ46" s="225"/>
      <c r="BR46" s="225"/>
      <c r="BS46" s="226"/>
      <c r="BT46" s="224"/>
      <c r="BU46" s="225"/>
      <c r="BV46" s="225"/>
      <c r="BW46" s="225"/>
      <c r="BX46" s="226"/>
      <c r="BY46" s="224"/>
      <c r="BZ46" s="225"/>
      <c r="CA46" s="225"/>
      <c r="CB46" s="226"/>
      <c r="CC46" s="224"/>
      <c r="CD46" s="225"/>
      <c r="CE46" s="225"/>
      <c r="CF46" s="226"/>
      <c r="CG46" s="224"/>
      <c r="CH46" s="225"/>
      <c r="CI46" s="225"/>
      <c r="CJ46" s="225"/>
      <c r="CK46" s="226"/>
      <c r="CL46" s="224"/>
      <c r="CM46" s="225"/>
      <c r="CN46" s="270"/>
      <c r="CO46" s="271"/>
      <c r="CP46" s="231"/>
      <c r="CQ46" s="232"/>
      <c r="CR46" s="232"/>
      <c r="CS46" s="230"/>
      <c r="CT46" s="231"/>
      <c r="CU46" s="232"/>
      <c r="CV46" s="232"/>
      <c r="CW46" s="232"/>
      <c r="CX46" s="271"/>
      <c r="CY46" s="269"/>
      <c r="CZ46" s="270"/>
      <c r="DA46" s="270"/>
      <c r="DB46" s="271"/>
      <c r="DC46" s="269"/>
      <c r="DD46" s="270"/>
      <c r="DE46" s="270"/>
      <c r="DF46" s="270"/>
      <c r="DG46" s="282"/>
      <c r="DH46" s="270"/>
      <c r="DI46" s="270"/>
      <c r="DJ46" s="270"/>
      <c r="DK46" s="271"/>
      <c r="DL46" s="269"/>
      <c r="DM46" s="270"/>
      <c r="DN46" s="225"/>
      <c r="DO46" s="226"/>
      <c r="DP46" s="224"/>
      <c r="DQ46" s="225"/>
      <c r="DR46" s="225"/>
      <c r="DS46" s="226"/>
      <c r="DT46" s="224"/>
      <c r="DU46" s="225"/>
      <c r="DV46" s="225"/>
      <c r="DW46" s="225"/>
      <c r="DX46" s="226"/>
      <c r="DY46" s="224"/>
      <c r="DZ46" s="225"/>
      <c r="EA46" s="225"/>
      <c r="EB46" s="226"/>
      <c r="EC46" s="224"/>
      <c r="ED46" s="225"/>
      <c r="EE46" s="225"/>
      <c r="EF46" s="226"/>
      <c r="EG46" s="224"/>
      <c r="EH46" s="225"/>
      <c r="EI46" s="225"/>
      <c r="EJ46" s="225"/>
      <c r="EK46" s="226"/>
    </row>
    <row r="47" spans="1:141" s="220" customFormat="1" ht="9" customHeight="1">
      <c r="B47" s="246" t="s">
        <v>63</v>
      </c>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c r="AA47" s="247"/>
      <c r="AB47" s="247"/>
      <c r="AC47" s="247"/>
      <c r="AD47" s="247"/>
      <c r="AE47" s="247"/>
      <c r="AF47" s="247"/>
      <c r="AG47" s="247"/>
      <c r="AH47" s="247"/>
      <c r="AI47" s="247"/>
      <c r="AJ47" s="247"/>
      <c r="AK47" s="247"/>
      <c r="AL47" s="247"/>
      <c r="AM47" s="247"/>
      <c r="AN47" s="247"/>
      <c r="AO47" s="247"/>
      <c r="AP47" s="247"/>
      <c r="AQ47" s="247"/>
      <c r="AR47" s="247"/>
      <c r="AS47" s="247"/>
      <c r="AT47" s="247"/>
      <c r="AU47" s="247"/>
      <c r="AV47" s="247"/>
      <c r="AW47" s="247"/>
      <c r="AX47" s="247"/>
      <c r="AY47" s="247"/>
      <c r="AZ47" s="247"/>
      <c r="BA47" s="247"/>
      <c r="BB47" s="248"/>
      <c r="BC47" s="224"/>
      <c r="BD47" s="225"/>
      <c r="BE47" s="225"/>
      <c r="BF47" s="226"/>
      <c r="BG47" s="224"/>
      <c r="BH47" s="225"/>
      <c r="BI47" s="225"/>
      <c r="BJ47" s="225"/>
      <c r="BK47" s="226"/>
      <c r="BL47" s="224"/>
      <c r="BM47" s="225"/>
      <c r="BN47" s="225"/>
      <c r="BO47" s="226"/>
      <c r="BP47" s="224"/>
      <c r="BQ47" s="225"/>
      <c r="BR47" s="225"/>
      <c r="BS47" s="226"/>
      <c r="BT47" s="224"/>
      <c r="BU47" s="225"/>
      <c r="BV47" s="225"/>
      <c r="BW47" s="225"/>
      <c r="BX47" s="226"/>
      <c r="BY47" s="224"/>
      <c r="BZ47" s="225"/>
      <c r="CA47" s="225"/>
      <c r="CB47" s="226"/>
      <c r="CC47" s="224"/>
      <c r="CD47" s="225"/>
      <c r="CE47" s="225"/>
      <c r="CF47" s="226"/>
      <c r="CG47" s="224"/>
      <c r="CH47" s="225"/>
      <c r="CI47" s="225"/>
      <c r="CJ47" s="225"/>
      <c r="CK47" s="226"/>
      <c r="CL47" s="224"/>
      <c r="CM47" s="225"/>
      <c r="CN47" s="270"/>
      <c r="CO47" s="271"/>
      <c r="CP47" s="269"/>
      <c r="CQ47" s="270"/>
      <c r="CR47" s="270">
        <v>1</v>
      </c>
      <c r="CS47" s="270">
        <v>1</v>
      </c>
      <c r="CT47" s="269">
        <v>1</v>
      </c>
      <c r="CU47" s="270">
        <v>1</v>
      </c>
      <c r="CV47" s="270">
        <v>1</v>
      </c>
      <c r="CW47" s="270">
        <v>1</v>
      </c>
      <c r="CX47" s="270">
        <v>1</v>
      </c>
      <c r="CY47" s="269">
        <v>1</v>
      </c>
      <c r="CZ47" s="270">
        <v>1</v>
      </c>
      <c r="DA47" s="283"/>
      <c r="DB47" s="271"/>
      <c r="DC47" s="269"/>
      <c r="DD47" s="270"/>
      <c r="DE47" s="270"/>
      <c r="DF47" s="270"/>
      <c r="DG47" s="282"/>
      <c r="DH47" s="270"/>
      <c r="DI47" s="270"/>
      <c r="DJ47" s="276"/>
      <c r="DK47" s="277"/>
      <c r="DL47" s="276"/>
      <c r="DM47" s="276"/>
      <c r="DN47" s="276"/>
      <c r="DO47" s="277"/>
      <c r="DP47" s="281"/>
      <c r="DQ47" s="270"/>
      <c r="DR47" s="270"/>
      <c r="DS47" s="271"/>
      <c r="DT47" s="269"/>
      <c r="DU47" s="270"/>
      <c r="DV47" s="225"/>
      <c r="DW47" s="225"/>
      <c r="DX47" s="226"/>
      <c r="DY47" s="224"/>
      <c r="DZ47" s="225"/>
      <c r="EA47" s="225"/>
      <c r="EB47" s="226"/>
      <c r="EC47" s="224"/>
      <c r="ED47" s="225"/>
      <c r="EE47" s="225"/>
      <c r="EF47" s="226"/>
      <c r="EG47" s="224"/>
      <c r="EH47" s="225"/>
      <c r="EI47" s="225"/>
      <c r="EJ47" s="225"/>
      <c r="EK47" s="226"/>
    </row>
    <row r="48" spans="1:141" s="220" customFormat="1" ht="9" customHeight="1">
      <c r="B48" s="246" t="s">
        <v>192</v>
      </c>
      <c r="C48" s="247"/>
      <c r="D48" s="247"/>
      <c r="E48" s="247"/>
      <c r="F48" s="247"/>
      <c r="G48" s="247"/>
      <c r="H48" s="247"/>
      <c r="I48" s="247"/>
      <c r="J48" s="247"/>
      <c r="K48" s="247"/>
      <c r="L48" s="247"/>
      <c r="M48" s="247"/>
      <c r="N48" s="247"/>
      <c r="O48" s="247"/>
      <c r="P48" s="247"/>
      <c r="Q48" s="247"/>
      <c r="R48" s="247"/>
      <c r="S48" s="247"/>
      <c r="T48" s="247"/>
      <c r="U48" s="247"/>
      <c r="V48" s="247"/>
      <c r="W48" s="247"/>
      <c r="X48" s="247"/>
      <c r="Y48" s="247"/>
      <c r="Z48" s="247"/>
      <c r="AA48" s="247"/>
      <c r="AB48" s="247"/>
      <c r="AC48" s="247"/>
      <c r="AD48" s="247"/>
      <c r="AE48" s="247"/>
      <c r="AF48" s="247"/>
      <c r="AG48" s="247"/>
      <c r="AH48" s="247"/>
      <c r="AI48" s="247"/>
      <c r="AJ48" s="247"/>
      <c r="AK48" s="247"/>
      <c r="AL48" s="247"/>
      <c r="AM48" s="247"/>
      <c r="AN48" s="247"/>
      <c r="AO48" s="247"/>
      <c r="AP48" s="247"/>
      <c r="AQ48" s="247"/>
      <c r="AR48" s="247"/>
      <c r="AS48" s="247"/>
      <c r="AT48" s="247"/>
      <c r="AU48" s="247"/>
      <c r="AV48" s="247"/>
      <c r="AW48" s="247"/>
      <c r="AX48" s="247"/>
      <c r="AY48" s="247"/>
      <c r="AZ48" s="247"/>
      <c r="BA48" s="247"/>
      <c r="BB48" s="248"/>
      <c r="BC48" s="224"/>
      <c r="BD48" s="225"/>
      <c r="BE48" s="225"/>
      <c r="BF48" s="226"/>
      <c r="BG48" s="224"/>
      <c r="BH48" s="225"/>
      <c r="BI48" s="225"/>
      <c r="BJ48" s="225"/>
      <c r="BK48" s="226"/>
      <c r="BL48" s="224"/>
      <c r="BM48" s="225"/>
      <c r="BN48" s="225"/>
      <c r="BO48" s="226"/>
      <c r="BP48" s="224"/>
      <c r="BQ48" s="225"/>
      <c r="BR48" s="225"/>
      <c r="BS48" s="226"/>
      <c r="BT48" s="224"/>
      <c r="BU48" s="225"/>
      <c r="BV48" s="225"/>
      <c r="BW48" s="225"/>
      <c r="BX48" s="226"/>
      <c r="BY48" s="224"/>
      <c r="BZ48" s="225"/>
      <c r="CA48" s="225"/>
      <c r="CB48" s="226"/>
      <c r="CC48" s="224"/>
      <c r="CD48" s="225"/>
      <c r="CE48" s="225"/>
      <c r="CF48" s="226"/>
      <c r="CG48" s="224"/>
      <c r="CH48" s="225"/>
      <c r="CI48" s="225"/>
      <c r="CJ48" s="225"/>
      <c r="CK48" s="226"/>
      <c r="CL48" s="224"/>
      <c r="CM48" s="225"/>
      <c r="CN48" s="225"/>
      <c r="CO48" s="226"/>
      <c r="CP48" s="224"/>
      <c r="CQ48" s="225"/>
      <c r="CR48" s="225"/>
      <c r="CS48" s="226"/>
      <c r="CT48" s="224"/>
      <c r="CU48" s="225"/>
      <c r="CV48" s="225"/>
      <c r="CW48" s="225"/>
      <c r="CX48" s="226"/>
      <c r="CY48" s="224"/>
      <c r="CZ48" s="225"/>
      <c r="DA48" s="225"/>
      <c r="DB48" s="226"/>
      <c r="DC48" s="283"/>
      <c r="DD48" s="283"/>
      <c r="DE48" s="283"/>
      <c r="DF48" s="283"/>
      <c r="DG48" s="282"/>
      <c r="DH48" s="270"/>
      <c r="DI48" s="270"/>
      <c r="DJ48" s="270"/>
      <c r="DK48" s="271"/>
      <c r="DL48" s="270"/>
      <c r="DM48" s="270"/>
      <c r="DN48" s="270"/>
      <c r="DO48" s="270"/>
      <c r="DP48" s="281"/>
      <c r="DQ48" s="270"/>
      <c r="DR48" s="270"/>
      <c r="DS48" s="271"/>
      <c r="DT48" s="283"/>
      <c r="DU48" s="283"/>
      <c r="DX48" s="226"/>
      <c r="EB48" s="226"/>
      <c r="EC48" s="224"/>
      <c r="ED48" s="225"/>
      <c r="EE48" s="225"/>
      <c r="EF48" s="226"/>
      <c r="EG48" s="224"/>
      <c r="EH48" s="225"/>
      <c r="EI48" s="225"/>
      <c r="EJ48" s="225"/>
      <c r="EK48" s="226"/>
    </row>
    <row r="49" spans="1:141" s="220" customFormat="1" ht="9" customHeight="1">
      <c r="B49" s="246" t="s">
        <v>190</v>
      </c>
      <c r="C49" s="247"/>
      <c r="D49" s="247"/>
      <c r="E49" s="247"/>
      <c r="F49" s="247"/>
      <c r="G49" s="247"/>
      <c r="H49" s="247"/>
      <c r="I49" s="247"/>
      <c r="J49" s="247"/>
      <c r="K49" s="247"/>
      <c r="L49" s="247"/>
      <c r="M49" s="247"/>
      <c r="N49" s="247"/>
      <c r="O49" s="247"/>
      <c r="P49" s="247"/>
      <c r="Q49" s="247"/>
      <c r="R49" s="247"/>
      <c r="S49" s="247"/>
      <c r="T49" s="247"/>
      <c r="U49" s="247"/>
      <c r="V49" s="247"/>
      <c r="W49" s="247"/>
      <c r="X49" s="247"/>
      <c r="Y49" s="247"/>
      <c r="Z49" s="247"/>
      <c r="AA49" s="247"/>
      <c r="AB49" s="247"/>
      <c r="AC49" s="247"/>
      <c r="AD49" s="247"/>
      <c r="AE49" s="247"/>
      <c r="AF49" s="247"/>
      <c r="AG49" s="247"/>
      <c r="AH49" s="247"/>
      <c r="AI49" s="247"/>
      <c r="AJ49" s="247"/>
      <c r="AK49" s="247"/>
      <c r="AL49" s="247"/>
      <c r="AM49" s="247"/>
      <c r="AN49" s="247"/>
      <c r="AO49" s="247"/>
      <c r="AP49" s="247"/>
      <c r="AQ49" s="247"/>
      <c r="AR49" s="247"/>
      <c r="AS49" s="247"/>
      <c r="AT49" s="247"/>
      <c r="AU49" s="247"/>
      <c r="AV49" s="247"/>
      <c r="AW49" s="247"/>
      <c r="AX49" s="247"/>
      <c r="AY49" s="247"/>
      <c r="AZ49" s="247"/>
      <c r="BA49" s="247"/>
      <c r="BB49" s="248"/>
      <c r="BC49" s="224"/>
      <c r="BD49" s="225"/>
      <c r="BE49" s="225"/>
      <c r="BF49" s="226"/>
      <c r="BG49" s="224"/>
      <c r="BH49" s="225"/>
      <c r="BI49" s="225"/>
      <c r="BJ49" s="225"/>
      <c r="BK49" s="226"/>
      <c r="BL49" s="224"/>
      <c r="BM49" s="225"/>
      <c r="BN49" s="225"/>
      <c r="BO49" s="226"/>
      <c r="BP49" s="224"/>
      <c r="BQ49" s="225"/>
      <c r="BR49" s="225"/>
      <c r="BS49" s="226"/>
      <c r="BT49" s="224"/>
      <c r="BU49" s="225"/>
      <c r="BV49" s="225"/>
      <c r="BW49" s="225"/>
      <c r="BX49" s="226"/>
      <c r="BY49" s="224"/>
      <c r="BZ49" s="225"/>
      <c r="CA49" s="225"/>
      <c r="CB49" s="226"/>
      <c r="CC49" s="224"/>
      <c r="CD49" s="225"/>
      <c r="CE49" s="225"/>
      <c r="CF49" s="226"/>
      <c r="CG49" s="224"/>
      <c r="CH49" s="225"/>
      <c r="CI49" s="225"/>
      <c r="CJ49" s="225"/>
      <c r="CK49" s="226"/>
      <c r="CL49" s="224"/>
      <c r="CM49" s="225"/>
      <c r="CN49" s="225"/>
      <c r="CO49" s="226"/>
      <c r="CP49" s="224"/>
      <c r="CQ49" s="225"/>
      <c r="CR49" s="225"/>
      <c r="CS49" s="226"/>
      <c r="CT49" s="224"/>
      <c r="CU49" s="225"/>
      <c r="CV49" s="225"/>
      <c r="CW49" s="225"/>
      <c r="CX49" s="226"/>
      <c r="CY49" s="224"/>
      <c r="CZ49" s="225"/>
      <c r="DA49" s="225"/>
      <c r="DB49" s="226"/>
      <c r="DC49" s="283"/>
      <c r="DD49" s="283"/>
      <c r="DE49" s="283"/>
      <c r="DF49" s="283"/>
      <c r="DG49" s="282"/>
      <c r="DH49" s="270"/>
      <c r="DI49" s="270"/>
      <c r="DJ49" s="270"/>
      <c r="DK49" s="271"/>
      <c r="DL49" s="270"/>
      <c r="DM49" s="270"/>
      <c r="DN49" s="270"/>
      <c r="DO49" s="270"/>
      <c r="DP49" s="281"/>
      <c r="DQ49" s="270"/>
      <c r="DR49" s="270"/>
      <c r="DS49" s="271"/>
      <c r="DT49" s="283"/>
      <c r="DU49" s="283"/>
      <c r="DX49" s="226"/>
      <c r="EB49" s="226"/>
      <c r="EC49" s="224"/>
      <c r="ED49" s="225"/>
      <c r="EE49" s="225"/>
      <c r="EF49" s="226"/>
      <c r="EG49" s="224"/>
      <c r="EH49" s="225"/>
      <c r="EI49" s="225"/>
      <c r="EJ49" s="225"/>
      <c r="EK49" s="226"/>
    </row>
    <row r="50" spans="1:141" s="220" customFormat="1" ht="9" customHeight="1">
      <c r="B50" s="246" t="s">
        <v>191</v>
      </c>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c r="AA50" s="247"/>
      <c r="AB50" s="247"/>
      <c r="AC50" s="247"/>
      <c r="AD50" s="247"/>
      <c r="AE50" s="247"/>
      <c r="AF50" s="247"/>
      <c r="AG50" s="247"/>
      <c r="AH50" s="247"/>
      <c r="AI50" s="247"/>
      <c r="AJ50" s="247"/>
      <c r="AK50" s="247"/>
      <c r="AL50" s="247"/>
      <c r="AM50" s="247"/>
      <c r="AN50" s="247"/>
      <c r="AO50" s="247"/>
      <c r="AP50" s="247"/>
      <c r="AQ50" s="247"/>
      <c r="AR50" s="247"/>
      <c r="AS50" s="247"/>
      <c r="AT50" s="247"/>
      <c r="AU50" s="247"/>
      <c r="AV50" s="247"/>
      <c r="AW50" s="247"/>
      <c r="AX50" s="247"/>
      <c r="AY50" s="247"/>
      <c r="AZ50" s="247"/>
      <c r="BA50" s="247"/>
      <c r="BB50" s="248"/>
      <c r="BC50" s="224"/>
      <c r="BD50" s="225"/>
      <c r="BE50" s="225"/>
      <c r="BF50" s="226"/>
      <c r="BG50" s="224"/>
      <c r="BH50" s="225"/>
      <c r="BI50" s="225"/>
      <c r="BJ50" s="225"/>
      <c r="BK50" s="226"/>
      <c r="BL50" s="224"/>
      <c r="BM50" s="225"/>
      <c r="BN50" s="225"/>
      <c r="BO50" s="226"/>
      <c r="BP50" s="224"/>
      <c r="BQ50" s="225"/>
      <c r="BR50" s="225"/>
      <c r="BS50" s="226"/>
      <c r="BT50" s="224"/>
      <c r="BU50" s="225"/>
      <c r="BV50" s="225"/>
      <c r="BW50" s="225"/>
      <c r="BX50" s="226"/>
      <c r="BY50" s="224"/>
      <c r="BZ50" s="225"/>
      <c r="CA50" s="225"/>
      <c r="CB50" s="226"/>
      <c r="CC50" s="224"/>
      <c r="CD50" s="225"/>
      <c r="CE50" s="225"/>
      <c r="CF50" s="226"/>
      <c r="CG50" s="224"/>
      <c r="CH50" s="225"/>
      <c r="CI50" s="225"/>
      <c r="CJ50" s="225"/>
      <c r="CK50" s="226"/>
      <c r="CL50" s="224"/>
      <c r="CM50" s="225"/>
      <c r="CN50" s="225"/>
      <c r="CO50" s="226"/>
      <c r="CP50" s="224"/>
      <c r="CQ50" s="225"/>
      <c r="CR50" s="225"/>
      <c r="CS50" s="226"/>
      <c r="CT50" s="224"/>
      <c r="CU50" s="225"/>
      <c r="CV50" s="225"/>
      <c r="CW50" s="225"/>
      <c r="CX50" s="226"/>
      <c r="CY50" s="224"/>
      <c r="CZ50" s="225"/>
      <c r="DA50" s="225"/>
      <c r="DB50" s="226"/>
      <c r="DC50" s="283"/>
      <c r="DD50" s="283"/>
      <c r="DE50" s="283"/>
      <c r="DF50" s="283"/>
      <c r="DG50" s="282"/>
      <c r="DH50" s="270"/>
      <c r="DI50" s="270"/>
      <c r="DJ50" s="270"/>
      <c r="DK50" s="271"/>
      <c r="DL50" s="270"/>
      <c r="DM50" s="270"/>
      <c r="DN50" s="270"/>
      <c r="DO50" s="270"/>
      <c r="DP50" s="281"/>
      <c r="DQ50" s="270"/>
      <c r="DR50" s="270"/>
      <c r="DS50" s="271"/>
      <c r="DT50" s="283"/>
      <c r="DU50" s="283"/>
      <c r="DX50" s="226"/>
      <c r="EB50" s="226"/>
      <c r="EC50" s="224"/>
      <c r="ED50" s="225"/>
      <c r="EE50" s="225"/>
      <c r="EF50" s="226"/>
      <c r="EG50" s="224"/>
      <c r="EH50" s="225"/>
      <c r="EI50" s="225"/>
      <c r="EJ50" s="225"/>
      <c r="EK50" s="226"/>
    </row>
    <row r="51" spans="1:141">
      <c r="A51"/>
      <c r="B51" s="249" t="s">
        <v>205</v>
      </c>
      <c r="C51" s="265"/>
      <c r="D51" s="265"/>
      <c r="E51" s="265"/>
      <c r="F51" s="265"/>
      <c r="G51" s="265"/>
      <c r="H51" s="265"/>
      <c r="I51" s="265"/>
      <c r="J51" s="265"/>
      <c r="K51" s="265"/>
      <c r="L51" s="265"/>
      <c r="M51" s="265"/>
      <c r="N51" s="265"/>
      <c r="O51" s="265"/>
      <c r="P51" s="265"/>
      <c r="Q51" s="265"/>
      <c r="R51" s="265"/>
      <c r="S51" s="265"/>
      <c r="T51" s="265"/>
      <c r="U51" s="265"/>
      <c r="V51" s="265"/>
      <c r="W51" s="265"/>
      <c r="X51" s="265"/>
      <c r="Y51" s="265"/>
      <c r="Z51" s="265"/>
      <c r="AA51" s="265"/>
      <c r="AB51" s="265"/>
      <c r="AC51" s="265"/>
      <c r="AD51" s="265"/>
      <c r="AE51" s="265"/>
      <c r="AF51" s="265"/>
      <c r="AG51" s="265"/>
      <c r="AH51" s="265"/>
      <c r="AI51" s="265"/>
      <c r="AJ51" s="265"/>
      <c r="AK51" s="265"/>
      <c r="AL51" s="265"/>
      <c r="AM51" s="265"/>
      <c r="AN51" s="265"/>
      <c r="AO51" s="265"/>
      <c r="AP51" s="265"/>
      <c r="AQ51" s="265"/>
      <c r="AR51" s="265"/>
      <c r="AS51" s="265"/>
      <c r="AT51" s="265"/>
      <c r="AU51" s="265"/>
      <c r="AV51" s="265"/>
      <c r="AW51" s="265"/>
      <c r="AX51" s="265"/>
      <c r="AY51" s="265"/>
      <c r="AZ51" s="265"/>
      <c r="BA51" s="265"/>
      <c r="BB51" s="251" t="s">
        <v>274</v>
      </c>
      <c r="BC51" s="266"/>
      <c r="BD51" s="265"/>
      <c r="BE51" s="265"/>
      <c r="BF51" s="265"/>
      <c r="BG51" s="265"/>
      <c r="BH51" s="265"/>
      <c r="BI51" s="265"/>
      <c r="BJ51" s="265"/>
      <c r="BK51" s="265"/>
      <c r="BL51" s="265"/>
      <c r="BM51" s="265"/>
      <c r="BN51" s="265"/>
      <c r="BO51" s="265"/>
      <c r="BP51" s="265"/>
      <c r="BQ51" s="265"/>
      <c r="BR51" s="265"/>
      <c r="BS51" s="265"/>
      <c r="BT51" s="265"/>
      <c r="BU51" s="265"/>
      <c r="BV51" s="265"/>
      <c r="BW51" s="265"/>
      <c r="BX51" s="265"/>
      <c r="BY51" s="265"/>
      <c r="BZ51" s="265"/>
      <c r="CA51" s="265"/>
      <c r="CB51" s="265"/>
      <c r="CC51" s="265"/>
      <c r="CD51" s="265"/>
      <c r="CE51" s="265"/>
      <c r="CF51" s="265"/>
      <c r="CG51" s="265"/>
      <c r="CH51" s="265"/>
      <c r="CI51" s="265"/>
      <c r="CJ51" s="265"/>
      <c r="CK51" s="265"/>
      <c r="CL51" s="265"/>
      <c r="CM51" s="265"/>
      <c r="CN51" s="265"/>
      <c r="CO51" s="265"/>
      <c r="CP51" s="265"/>
      <c r="CQ51" s="265"/>
      <c r="CR51" s="265"/>
      <c r="CS51" s="265"/>
      <c r="CT51" s="265"/>
      <c r="CU51" s="265"/>
      <c r="CV51" s="265"/>
      <c r="CW51" s="265"/>
      <c r="CX51" s="265"/>
      <c r="CY51" s="265"/>
      <c r="CZ51" s="265"/>
      <c r="DA51" s="265"/>
      <c r="DB51" s="265"/>
      <c r="DC51" s="265"/>
      <c r="DD51" s="265"/>
      <c r="DE51" s="265"/>
      <c r="DF51" s="265"/>
      <c r="DG51" s="267"/>
      <c r="DH51" s="265"/>
      <c r="DI51" s="265"/>
      <c r="DJ51" s="265"/>
      <c r="DK51" s="265"/>
      <c r="DL51" s="265"/>
      <c r="DM51" s="265"/>
      <c r="DN51" s="265"/>
      <c r="DO51" s="265"/>
      <c r="DP51" s="265"/>
      <c r="DQ51" s="265"/>
      <c r="DR51" s="265"/>
      <c r="DS51" s="265"/>
      <c r="DT51" s="265"/>
      <c r="DU51" s="265"/>
      <c r="DV51" s="265"/>
      <c r="DW51" s="265"/>
      <c r="DX51" s="265"/>
      <c r="DY51" s="265"/>
      <c r="DZ51" s="265"/>
      <c r="EA51" s="265"/>
      <c r="EB51" s="265"/>
      <c r="EC51" s="265"/>
      <c r="ED51" s="265"/>
      <c r="EE51" s="265"/>
      <c r="EF51" s="265"/>
      <c r="EG51" s="265"/>
      <c r="EH51" s="265"/>
      <c r="EI51" s="265"/>
      <c r="EJ51" s="265"/>
      <c r="EK51" s="268"/>
    </row>
    <row r="52" spans="1:141" s="220" customFormat="1" ht="9" customHeight="1">
      <c r="B52" s="246" t="s">
        <v>220</v>
      </c>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c r="AA52" s="247"/>
      <c r="AB52" s="247"/>
      <c r="AC52" s="247"/>
      <c r="AD52" s="247"/>
      <c r="AE52" s="247"/>
      <c r="AF52" s="247"/>
      <c r="AG52" s="247"/>
      <c r="AH52" s="247"/>
      <c r="AI52" s="247"/>
      <c r="AJ52" s="247"/>
      <c r="AK52" s="247"/>
      <c r="AL52" s="247"/>
      <c r="AM52" s="247"/>
      <c r="AN52" s="247"/>
      <c r="AO52" s="247"/>
      <c r="AP52" s="247"/>
      <c r="AQ52" s="247"/>
      <c r="AR52" s="247"/>
      <c r="AS52" s="247"/>
      <c r="AT52" s="247"/>
      <c r="AU52" s="247"/>
      <c r="AV52" s="247"/>
      <c r="AW52" s="247"/>
      <c r="AX52" s="247"/>
      <c r="AY52" s="247"/>
      <c r="AZ52" s="247"/>
      <c r="BA52" s="247"/>
      <c r="BB52" s="248"/>
      <c r="BC52" s="224"/>
      <c r="BD52" s="225"/>
      <c r="BE52" s="225"/>
      <c r="BF52" s="226"/>
      <c r="BG52" s="224"/>
      <c r="BH52" s="225"/>
      <c r="BI52" s="225"/>
      <c r="BJ52" s="225"/>
      <c r="BK52" s="226"/>
      <c r="BL52" s="224"/>
      <c r="BM52" s="225"/>
      <c r="BN52" s="225"/>
      <c r="BO52" s="226"/>
      <c r="BP52" s="224"/>
      <c r="BQ52" s="225"/>
      <c r="BR52" s="270"/>
      <c r="BS52" s="271"/>
      <c r="BT52" s="269"/>
      <c r="BU52" s="270"/>
      <c r="BV52" s="270"/>
      <c r="BW52" s="270"/>
      <c r="BX52" s="271"/>
      <c r="BY52" s="269"/>
      <c r="BZ52" s="270"/>
      <c r="CA52" s="270"/>
      <c r="CB52" s="271"/>
      <c r="CC52" s="269"/>
      <c r="CD52" s="270"/>
      <c r="CE52" s="270"/>
      <c r="CF52" s="271"/>
      <c r="CG52" s="270"/>
      <c r="CH52" s="270"/>
      <c r="CI52" s="270"/>
      <c r="CJ52" s="270"/>
      <c r="CK52" s="271"/>
      <c r="CL52" s="225"/>
      <c r="CM52" s="225"/>
      <c r="CN52" s="225"/>
      <c r="CO52" s="226"/>
      <c r="CP52" s="224"/>
      <c r="CQ52" s="225"/>
      <c r="CR52" s="225"/>
      <c r="CS52" s="226"/>
      <c r="CT52" s="224"/>
      <c r="CU52" s="225"/>
      <c r="CV52" s="225"/>
      <c r="CW52" s="225"/>
      <c r="CX52" s="226"/>
      <c r="CY52" s="224"/>
      <c r="CZ52" s="225"/>
      <c r="DA52" s="225"/>
      <c r="DB52" s="226"/>
      <c r="DC52" s="224"/>
      <c r="DD52" s="225"/>
      <c r="DE52" s="225"/>
      <c r="DF52" s="225"/>
      <c r="DG52" s="257"/>
      <c r="DH52" s="225"/>
      <c r="DI52" s="225"/>
      <c r="DJ52" s="225"/>
      <c r="DK52" s="226"/>
      <c r="DL52" s="224"/>
      <c r="DM52" s="225"/>
      <c r="DN52" s="225"/>
      <c r="DO52" s="226"/>
      <c r="DP52" s="224"/>
      <c r="DQ52" s="225"/>
      <c r="DR52" s="225"/>
      <c r="DS52" s="226"/>
      <c r="DT52" s="224"/>
      <c r="DU52" s="225"/>
      <c r="DV52" s="225"/>
      <c r="DW52" s="225"/>
      <c r="DX52" s="226"/>
      <c r="DY52" s="224"/>
      <c r="DZ52" s="225"/>
      <c r="EA52" s="225"/>
      <c r="EB52" s="226"/>
      <c r="EC52" s="224"/>
      <c r="ED52" s="225"/>
      <c r="EE52" s="225"/>
      <c r="EF52" s="226"/>
      <c r="EG52" s="224"/>
      <c r="EH52" s="225"/>
      <c r="EI52" s="225"/>
      <c r="EJ52" s="225"/>
      <c r="EK52" s="226"/>
    </row>
    <row r="53" spans="1:141" s="220" customFormat="1" ht="9" customHeight="1">
      <c r="B53" s="246" t="s">
        <v>53</v>
      </c>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c r="AA53" s="247"/>
      <c r="AB53" s="247"/>
      <c r="AC53" s="247"/>
      <c r="AD53" s="247"/>
      <c r="AE53" s="247"/>
      <c r="AF53" s="247"/>
      <c r="AG53" s="247"/>
      <c r="AH53" s="247"/>
      <c r="AI53" s="247"/>
      <c r="AJ53" s="247"/>
      <c r="AK53" s="247"/>
      <c r="AL53" s="247"/>
      <c r="AM53" s="247"/>
      <c r="AN53" s="247"/>
      <c r="AO53" s="247"/>
      <c r="AP53" s="247"/>
      <c r="AQ53" s="247"/>
      <c r="AR53" s="247"/>
      <c r="AS53" s="247"/>
      <c r="AT53" s="247"/>
      <c r="AU53" s="247"/>
      <c r="AV53" s="247"/>
      <c r="AW53" s="247"/>
      <c r="AX53" s="247"/>
      <c r="AY53" s="247"/>
      <c r="AZ53" s="247"/>
      <c r="BA53" s="247"/>
      <c r="BB53" s="248"/>
      <c r="BC53" s="224"/>
      <c r="BD53" s="225"/>
      <c r="BE53" s="225"/>
      <c r="BF53" s="226"/>
      <c r="BG53" s="224"/>
      <c r="BH53" s="225"/>
      <c r="BI53" s="225"/>
      <c r="BJ53" s="225"/>
      <c r="BK53" s="226"/>
      <c r="BL53" s="224"/>
      <c r="BM53" s="225"/>
      <c r="BN53" s="225"/>
      <c r="BO53" s="226"/>
      <c r="BP53" s="224"/>
      <c r="BQ53" s="225"/>
      <c r="BR53" s="225"/>
      <c r="BS53" s="226"/>
      <c r="BT53" s="224"/>
      <c r="BU53" s="225"/>
      <c r="BV53" s="270"/>
      <c r="BW53" s="270"/>
      <c r="BX53" s="271"/>
      <c r="BY53" s="269"/>
      <c r="BZ53" s="270"/>
      <c r="CA53" s="270"/>
      <c r="CB53" s="271"/>
      <c r="CC53" s="269"/>
      <c r="CD53" s="270"/>
      <c r="CE53" s="270"/>
      <c r="CF53" s="271"/>
      <c r="CG53" s="270"/>
      <c r="CH53" s="270"/>
      <c r="CI53" s="270"/>
      <c r="CJ53" s="270"/>
      <c r="CK53" s="271"/>
      <c r="CL53" s="225"/>
      <c r="CM53" s="225"/>
      <c r="CN53" s="225"/>
      <c r="CO53" s="226"/>
      <c r="CP53" s="224"/>
      <c r="CQ53" s="225"/>
      <c r="CR53" s="225"/>
      <c r="CS53" s="226"/>
      <c r="CT53" s="224"/>
      <c r="CU53" s="225"/>
      <c r="CV53" s="225"/>
      <c r="CW53" s="225"/>
      <c r="CX53" s="226"/>
      <c r="CY53" s="224"/>
      <c r="CZ53" s="225"/>
      <c r="DA53" s="225"/>
      <c r="DB53" s="226"/>
      <c r="DC53" s="224"/>
      <c r="DD53" s="225"/>
      <c r="DE53" s="225"/>
      <c r="DF53" s="225"/>
      <c r="DG53" s="257"/>
      <c r="DH53" s="225"/>
      <c r="DI53" s="225"/>
      <c r="DJ53" s="225"/>
      <c r="DK53" s="226"/>
      <c r="DL53" s="224"/>
      <c r="DM53" s="225"/>
      <c r="DN53" s="225"/>
      <c r="DO53" s="226"/>
      <c r="DP53" s="224"/>
      <c r="DQ53" s="225"/>
      <c r="DR53" s="225"/>
      <c r="DS53" s="226"/>
      <c r="DT53" s="224"/>
      <c r="DU53" s="225"/>
      <c r="DV53" s="225"/>
      <c r="DW53" s="225"/>
      <c r="DX53" s="226"/>
      <c r="DY53" s="224"/>
      <c r="DZ53" s="225"/>
      <c r="EA53" s="225"/>
      <c r="EB53" s="226"/>
      <c r="EC53" s="224"/>
      <c r="ED53" s="225"/>
      <c r="EE53" s="225"/>
      <c r="EF53" s="226"/>
      <c r="EG53" s="224"/>
      <c r="EH53" s="225"/>
      <c r="EI53" s="225"/>
      <c r="EJ53" s="225"/>
      <c r="EK53" s="226"/>
    </row>
    <row r="54" spans="1:141" s="220" customFormat="1" ht="9" customHeight="1">
      <c r="B54" s="246" t="s">
        <v>196</v>
      </c>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c r="AA54" s="247"/>
      <c r="AB54" s="247"/>
      <c r="AC54" s="247"/>
      <c r="AD54" s="247"/>
      <c r="AE54" s="247"/>
      <c r="AF54" s="247"/>
      <c r="AG54" s="247"/>
      <c r="AH54" s="247"/>
      <c r="AI54" s="247"/>
      <c r="AJ54" s="247"/>
      <c r="AK54" s="247"/>
      <c r="AL54" s="247"/>
      <c r="AM54" s="247"/>
      <c r="AN54" s="247"/>
      <c r="AO54" s="247"/>
      <c r="AP54" s="247"/>
      <c r="AQ54" s="247"/>
      <c r="AR54" s="247"/>
      <c r="AS54" s="247"/>
      <c r="AT54" s="247"/>
      <c r="AU54" s="247"/>
      <c r="AV54" s="247"/>
      <c r="AW54" s="247"/>
      <c r="AX54" s="247"/>
      <c r="AY54" s="247"/>
      <c r="AZ54" s="247"/>
      <c r="BA54" s="247"/>
      <c r="BB54" s="248"/>
      <c r="BC54" s="224"/>
      <c r="BD54" s="225"/>
      <c r="BE54" s="225"/>
      <c r="BF54" s="226"/>
      <c r="BG54" s="224"/>
      <c r="BH54" s="225"/>
      <c r="BI54" s="225"/>
      <c r="BJ54" s="225"/>
      <c r="BK54" s="226"/>
      <c r="BL54" s="224"/>
      <c r="BM54" s="225"/>
      <c r="BN54" s="225"/>
      <c r="BO54" s="226"/>
      <c r="BP54" s="224"/>
      <c r="BQ54" s="225"/>
      <c r="BR54" s="225"/>
      <c r="BS54" s="226"/>
      <c r="BT54" s="224"/>
      <c r="BU54" s="225"/>
      <c r="BV54" s="270"/>
      <c r="BW54" s="270"/>
      <c r="BX54" s="271"/>
      <c r="BY54" s="269"/>
      <c r="BZ54" s="270"/>
      <c r="CA54" s="270"/>
      <c r="CB54" s="271"/>
      <c r="CC54" s="269"/>
      <c r="CD54" s="270"/>
      <c r="CE54" s="270"/>
      <c r="CF54" s="271"/>
      <c r="CG54" s="269"/>
      <c r="CH54" s="270"/>
      <c r="CI54" s="225"/>
      <c r="CJ54" s="225"/>
      <c r="CK54" s="226"/>
      <c r="CL54" s="224"/>
      <c r="CM54" s="225"/>
      <c r="CN54" s="225"/>
      <c r="CO54" s="226"/>
      <c r="CP54" s="224"/>
      <c r="CQ54" s="225"/>
      <c r="CR54" s="225"/>
      <c r="CS54" s="226"/>
      <c r="CT54" s="224"/>
      <c r="CU54" s="270"/>
      <c r="CV54" s="270"/>
      <c r="CW54" s="270"/>
      <c r="CX54" s="271"/>
      <c r="CY54" s="269"/>
      <c r="CZ54" s="270"/>
      <c r="DA54" s="270"/>
      <c r="DB54" s="271"/>
      <c r="DC54" s="269"/>
      <c r="DD54" s="270"/>
      <c r="DE54" s="270"/>
      <c r="DF54" s="270"/>
      <c r="DG54" s="282"/>
      <c r="DH54" s="270"/>
      <c r="DI54" s="232"/>
      <c r="DJ54" s="232"/>
      <c r="DK54" s="230"/>
      <c r="DL54" s="231"/>
      <c r="DM54" s="232"/>
      <c r="DN54" s="270"/>
      <c r="DO54" s="271"/>
      <c r="DP54" s="269"/>
      <c r="DQ54" s="270"/>
      <c r="DR54" s="270"/>
      <c r="DS54" s="271"/>
      <c r="DT54" s="269"/>
      <c r="DU54" s="270"/>
      <c r="DV54" s="270"/>
      <c r="DW54" s="225"/>
      <c r="DX54" s="226"/>
      <c r="DY54" s="224"/>
      <c r="DZ54" s="225"/>
      <c r="EA54" s="225"/>
      <c r="EB54" s="226"/>
      <c r="EC54" s="224"/>
      <c r="ED54" s="225"/>
      <c r="EE54" s="225"/>
      <c r="EF54" s="226"/>
      <c r="EG54" s="224"/>
      <c r="EH54" s="225"/>
      <c r="EI54" s="225"/>
      <c r="EJ54" s="225"/>
      <c r="EK54" s="226"/>
    </row>
    <row r="55" spans="1:141" s="220" customFormat="1" ht="9" customHeight="1">
      <c r="B55" s="246" t="s">
        <v>197</v>
      </c>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c r="AA55" s="247"/>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48"/>
      <c r="BC55" s="224"/>
      <c r="BD55" s="225"/>
      <c r="BE55" s="225"/>
      <c r="BF55" s="226"/>
      <c r="BG55" s="224"/>
      <c r="BH55" s="225"/>
      <c r="BI55" s="225"/>
      <c r="BJ55" s="225"/>
      <c r="BK55" s="226"/>
      <c r="BL55" s="224"/>
      <c r="BM55" s="225"/>
      <c r="BN55" s="225"/>
      <c r="BO55" s="226"/>
      <c r="BP55" s="224"/>
      <c r="BQ55" s="225"/>
      <c r="BR55" s="225"/>
      <c r="BS55" s="226"/>
      <c r="BT55" s="224"/>
      <c r="BU55" s="225"/>
      <c r="BV55" s="225"/>
      <c r="BW55" s="225"/>
      <c r="BX55" s="226"/>
      <c r="BY55" s="224"/>
      <c r="BZ55" s="225"/>
      <c r="CA55" s="225"/>
      <c r="CB55" s="226"/>
      <c r="CC55" s="224"/>
      <c r="CD55" s="225"/>
      <c r="CE55" s="225"/>
      <c r="CF55" s="226"/>
      <c r="CG55" s="224"/>
      <c r="CH55" s="225"/>
      <c r="CI55" s="225"/>
      <c r="CJ55" s="225"/>
      <c r="CK55" s="226"/>
      <c r="CL55" s="224"/>
      <c r="CM55" s="225"/>
      <c r="CN55" s="225"/>
      <c r="CO55" s="226"/>
      <c r="CP55" s="224"/>
      <c r="CQ55" s="225"/>
      <c r="CR55" s="225"/>
      <c r="CS55" s="226"/>
      <c r="CT55" s="224"/>
      <c r="CU55" s="270"/>
      <c r="CV55" s="270"/>
      <c r="CW55" s="270"/>
      <c r="CX55" s="271"/>
      <c r="CY55" s="269"/>
      <c r="CZ55" s="270"/>
      <c r="DA55" s="270"/>
      <c r="DB55" s="271"/>
      <c r="DC55" s="269"/>
      <c r="DD55" s="270"/>
      <c r="DE55" s="270"/>
      <c r="DF55" s="270"/>
      <c r="DG55" s="282"/>
      <c r="DH55" s="270"/>
      <c r="DI55" s="270"/>
      <c r="DJ55" s="232"/>
      <c r="DK55" s="230"/>
      <c r="DL55" s="231"/>
      <c r="DM55" s="232"/>
      <c r="DN55" s="232"/>
      <c r="DO55" s="230"/>
      <c r="DP55" s="231"/>
      <c r="DQ55" s="232"/>
      <c r="DR55" s="270"/>
      <c r="DS55" s="271"/>
      <c r="DT55" s="270"/>
      <c r="DU55" s="283"/>
      <c r="DV55" s="270"/>
      <c r="DW55" s="225"/>
      <c r="DX55" s="226"/>
      <c r="DY55" s="224"/>
      <c r="DZ55" s="225"/>
      <c r="EA55" s="225"/>
      <c r="EB55" s="226"/>
      <c r="EC55" s="224"/>
      <c r="ED55" s="225"/>
      <c r="EE55" s="225"/>
      <c r="EF55" s="226"/>
      <c r="EG55" s="224"/>
      <c r="EH55" s="225"/>
      <c r="EI55" s="225"/>
      <c r="EJ55" s="225"/>
      <c r="EK55" s="226"/>
    </row>
    <row r="56" spans="1:141" s="220" customFormat="1" ht="9" customHeight="1">
      <c r="B56" s="246" t="s">
        <v>63</v>
      </c>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8"/>
      <c r="BC56" s="224"/>
      <c r="BD56" s="225"/>
      <c r="BE56" s="225"/>
      <c r="BF56" s="226"/>
      <c r="BG56" s="224"/>
      <c r="BH56" s="225"/>
      <c r="BI56" s="225"/>
      <c r="BJ56" s="225"/>
      <c r="BK56" s="226"/>
      <c r="BL56" s="224"/>
      <c r="BM56" s="225"/>
      <c r="BN56" s="225"/>
      <c r="BO56" s="226"/>
      <c r="BP56" s="224"/>
      <c r="BQ56" s="225"/>
      <c r="BR56" s="225"/>
      <c r="BS56" s="226"/>
      <c r="BT56" s="224"/>
      <c r="BU56" s="225"/>
      <c r="BV56" s="225"/>
      <c r="BW56" s="225"/>
      <c r="BX56" s="226"/>
      <c r="BY56" s="224"/>
      <c r="BZ56" s="225"/>
      <c r="CA56" s="225"/>
      <c r="CB56" s="226"/>
      <c r="CC56" s="224"/>
      <c r="CD56" s="225"/>
      <c r="CE56" s="225"/>
      <c r="CF56" s="226"/>
      <c r="CG56" s="224"/>
      <c r="CH56" s="225"/>
      <c r="CI56" s="225"/>
      <c r="CJ56" s="225"/>
      <c r="CK56" s="226"/>
      <c r="CL56" s="224"/>
      <c r="CM56" s="225"/>
      <c r="CN56" s="225"/>
      <c r="CO56" s="226"/>
      <c r="CP56" s="224"/>
      <c r="CQ56" s="225"/>
      <c r="CR56" s="225"/>
      <c r="CS56" s="226"/>
      <c r="CT56" s="224"/>
      <c r="CU56" s="225"/>
      <c r="CV56" s="225"/>
      <c r="CW56" s="225"/>
      <c r="CX56" s="226"/>
      <c r="CY56" s="224"/>
      <c r="CZ56" s="270"/>
      <c r="DA56" s="270"/>
      <c r="DB56" s="271"/>
      <c r="DC56" s="269"/>
      <c r="DD56" s="270"/>
      <c r="DE56" s="270"/>
      <c r="DF56" s="270"/>
      <c r="DG56" s="282"/>
      <c r="DH56" s="270"/>
      <c r="DI56" s="270"/>
      <c r="DJ56" s="270"/>
      <c r="DK56" s="271"/>
      <c r="DL56" s="269"/>
      <c r="DM56" s="270"/>
      <c r="DN56" s="270"/>
      <c r="DO56" s="271"/>
      <c r="DP56" s="269"/>
      <c r="DQ56" s="270"/>
      <c r="DR56" s="276"/>
      <c r="DS56" s="277"/>
      <c r="DT56" s="276"/>
      <c r="DU56" s="276"/>
      <c r="DV56" s="276"/>
      <c r="DW56" s="276"/>
      <c r="DX56" s="277"/>
      <c r="DY56" s="224"/>
      <c r="DZ56" s="225"/>
      <c r="EA56" s="225"/>
      <c r="EB56" s="226"/>
      <c r="EC56" s="224"/>
      <c r="ED56" s="225"/>
      <c r="EE56" s="225"/>
      <c r="EF56" s="226"/>
      <c r="EG56" s="224"/>
      <c r="EH56" s="225"/>
      <c r="EI56" s="225"/>
      <c r="EJ56" s="225"/>
      <c r="EK56" s="226"/>
    </row>
    <row r="57" spans="1:141" s="220" customFormat="1" ht="9" customHeight="1">
      <c r="B57" s="246" t="s">
        <v>192</v>
      </c>
      <c r="C57" s="247"/>
      <c r="D57" s="247"/>
      <c r="E57" s="247"/>
      <c r="F57" s="247"/>
      <c r="G57" s="247"/>
      <c r="H57" s="247"/>
      <c r="I57" s="247"/>
      <c r="J57" s="247"/>
      <c r="K57" s="247"/>
      <c r="L57" s="247"/>
      <c r="M57" s="247"/>
      <c r="N57" s="247"/>
      <c r="O57" s="247"/>
      <c r="P57" s="247"/>
      <c r="Q57" s="247"/>
      <c r="R57" s="247"/>
      <c r="S57" s="247"/>
      <c r="T57" s="247"/>
      <c r="U57" s="247"/>
      <c r="V57" s="247"/>
      <c r="W57" s="247"/>
      <c r="X57" s="247"/>
      <c r="Y57" s="247"/>
      <c r="Z57" s="247"/>
      <c r="AA57" s="247"/>
      <c r="AB57" s="247"/>
      <c r="AC57" s="247"/>
      <c r="AD57" s="247"/>
      <c r="AE57" s="247"/>
      <c r="AF57" s="247"/>
      <c r="AG57" s="247"/>
      <c r="AH57" s="247"/>
      <c r="AI57" s="247"/>
      <c r="AJ57" s="247"/>
      <c r="AK57" s="247"/>
      <c r="AL57" s="247"/>
      <c r="AM57" s="247"/>
      <c r="AN57" s="247"/>
      <c r="AO57" s="247"/>
      <c r="AP57" s="247"/>
      <c r="AQ57" s="247"/>
      <c r="AR57" s="247"/>
      <c r="AS57" s="247"/>
      <c r="AT57" s="247"/>
      <c r="AU57" s="247"/>
      <c r="AV57" s="247"/>
      <c r="AW57" s="247"/>
      <c r="AX57" s="247"/>
      <c r="AY57" s="247"/>
      <c r="AZ57" s="247"/>
      <c r="BA57" s="247"/>
      <c r="BB57" s="248"/>
      <c r="BC57" s="224"/>
      <c r="BD57" s="225"/>
      <c r="BE57" s="225"/>
      <c r="BF57" s="226"/>
      <c r="BG57" s="224"/>
      <c r="BH57" s="225"/>
      <c r="BI57" s="225"/>
      <c r="BJ57" s="225"/>
      <c r="BK57" s="226"/>
      <c r="BL57" s="224"/>
      <c r="BM57" s="225"/>
      <c r="BN57" s="225"/>
      <c r="BO57" s="226"/>
      <c r="BP57" s="224"/>
      <c r="BQ57" s="225"/>
      <c r="BR57" s="225"/>
      <c r="BS57" s="226"/>
      <c r="BT57" s="224"/>
      <c r="BU57" s="225"/>
      <c r="BV57" s="225"/>
      <c r="BW57" s="225"/>
      <c r="BX57" s="226"/>
      <c r="BY57" s="224"/>
      <c r="BZ57" s="225"/>
      <c r="CA57" s="225"/>
      <c r="CB57" s="226"/>
      <c r="CC57" s="224"/>
      <c r="CD57" s="225"/>
      <c r="CE57" s="225"/>
      <c r="CF57" s="226"/>
      <c r="CG57" s="224"/>
      <c r="CH57" s="225"/>
      <c r="CI57" s="225"/>
      <c r="CJ57" s="225"/>
      <c r="CK57" s="226"/>
      <c r="CL57" s="224"/>
      <c r="CM57" s="225"/>
      <c r="CN57" s="225"/>
      <c r="CO57" s="226"/>
      <c r="CP57" s="224"/>
      <c r="CQ57" s="225"/>
      <c r="CR57" s="225"/>
      <c r="CS57" s="226"/>
      <c r="CT57" s="224"/>
      <c r="CU57" s="225"/>
      <c r="CV57" s="225"/>
      <c r="CW57" s="225"/>
      <c r="CX57" s="226"/>
      <c r="CY57" s="224"/>
      <c r="CZ57" s="225"/>
      <c r="DA57" s="225"/>
      <c r="DB57" s="226"/>
      <c r="DC57" s="224"/>
      <c r="DD57" s="225"/>
      <c r="DE57" s="225"/>
      <c r="DF57" s="225"/>
      <c r="DG57" s="257"/>
      <c r="DH57" s="270"/>
      <c r="DI57" s="270"/>
      <c r="DJ57" s="270"/>
      <c r="DK57" s="271"/>
      <c r="DL57" s="283"/>
      <c r="DM57" s="283"/>
      <c r="DN57" s="270"/>
      <c r="DO57" s="271"/>
      <c r="DP57" s="269"/>
      <c r="DQ57" s="270"/>
      <c r="DR57" s="276"/>
      <c r="DS57" s="277"/>
      <c r="DT57" s="276"/>
      <c r="DU57" s="276"/>
      <c r="DV57" s="276"/>
      <c r="DW57" s="276"/>
      <c r="DX57" s="277"/>
      <c r="DY57" s="224"/>
      <c r="DZ57" s="225"/>
      <c r="EA57" s="225"/>
      <c r="EB57" s="226"/>
      <c r="EC57" s="224"/>
      <c r="ED57" s="225"/>
      <c r="EF57" s="226"/>
      <c r="EI57" s="225"/>
      <c r="EJ57" s="225"/>
      <c r="EK57" s="226"/>
    </row>
    <row r="58" spans="1:141" s="220" customFormat="1" ht="9" customHeight="1">
      <c r="B58" s="246" t="s">
        <v>190</v>
      </c>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c r="AA58" s="247"/>
      <c r="AB58" s="247"/>
      <c r="AC58" s="247"/>
      <c r="AD58" s="247"/>
      <c r="AE58" s="247"/>
      <c r="AF58" s="247"/>
      <c r="AG58" s="247"/>
      <c r="AH58" s="247"/>
      <c r="AI58" s="247"/>
      <c r="AJ58" s="247"/>
      <c r="AK58" s="247"/>
      <c r="AL58" s="247"/>
      <c r="AM58" s="247"/>
      <c r="AN58" s="247"/>
      <c r="AO58" s="247"/>
      <c r="AP58" s="247"/>
      <c r="AQ58" s="247"/>
      <c r="AR58" s="247"/>
      <c r="AS58" s="247"/>
      <c r="AT58" s="247"/>
      <c r="AU58" s="247"/>
      <c r="AV58" s="247"/>
      <c r="AW58" s="247"/>
      <c r="AX58" s="247"/>
      <c r="AY58" s="247"/>
      <c r="AZ58" s="247"/>
      <c r="BA58" s="247"/>
      <c r="BB58" s="248"/>
      <c r="BC58" s="224"/>
      <c r="BD58" s="225"/>
      <c r="BE58" s="225"/>
      <c r="BF58" s="226"/>
      <c r="BG58" s="224"/>
      <c r="BH58" s="225"/>
      <c r="BI58" s="225"/>
      <c r="BJ58" s="225"/>
      <c r="BK58" s="226"/>
      <c r="BL58" s="224"/>
      <c r="BM58" s="225"/>
      <c r="BN58" s="225"/>
      <c r="BO58" s="226"/>
      <c r="BP58" s="224"/>
      <c r="BQ58" s="225"/>
      <c r="BR58" s="225"/>
      <c r="BS58" s="226"/>
      <c r="BT58" s="224"/>
      <c r="BU58" s="225"/>
      <c r="BV58" s="225"/>
      <c r="BW58" s="225"/>
      <c r="BX58" s="226"/>
      <c r="BY58" s="224"/>
      <c r="BZ58" s="225"/>
      <c r="CA58" s="225"/>
      <c r="CB58" s="226"/>
      <c r="CC58" s="224"/>
      <c r="CD58" s="225"/>
      <c r="CE58" s="225"/>
      <c r="CF58" s="226"/>
      <c r="CG58" s="224"/>
      <c r="CH58" s="225"/>
      <c r="CI58" s="225"/>
      <c r="CJ58" s="225"/>
      <c r="CK58" s="226"/>
      <c r="CL58" s="224"/>
      <c r="CM58" s="225"/>
      <c r="CN58" s="225"/>
      <c r="CO58" s="226"/>
      <c r="CP58" s="224"/>
      <c r="CQ58" s="225"/>
      <c r="CR58" s="225"/>
      <c r="CS58" s="226"/>
      <c r="CT58" s="224"/>
      <c r="CU58" s="225"/>
      <c r="CV58" s="225"/>
      <c r="CW58" s="225"/>
      <c r="CX58" s="226"/>
      <c r="CY58" s="224"/>
      <c r="CZ58" s="225"/>
      <c r="DA58" s="225"/>
      <c r="DB58" s="226"/>
      <c r="DC58" s="224"/>
      <c r="DD58" s="225"/>
      <c r="DE58" s="225"/>
      <c r="DF58" s="225"/>
      <c r="DG58" s="257"/>
      <c r="DH58" s="270"/>
      <c r="DI58" s="270"/>
      <c r="DJ58" s="270"/>
      <c r="DK58" s="271"/>
      <c r="DL58" s="283"/>
      <c r="DM58" s="283"/>
      <c r="DN58" s="270"/>
      <c r="DO58" s="271"/>
      <c r="DP58" s="269"/>
      <c r="DQ58" s="270"/>
      <c r="DR58" s="276"/>
      <c r="DS58" s="277"/>
      <c r="DT58" s="276"/>
      <c r="DU58" s="276"/>
      <c r="DV58" s="276"/>
      <c r="DW58" s="276"/>
      <c r="DX58" s="277"/>
      <c r="DY58" s="224"/>
      <c r="DZ58" s="225"/>
      <c r="EA58" s="225"/>
      <c r="EB58" s="226"/>
      <c r="EC58" s="224"/>
      <c r="ED58" s="225"/>
      <c r="EF58" s="226"/>
      <c r="EI58" s="225"/>
      <c r="EJ58" s="225"/>
      <c r="EK58" s="226"/>
    </row>
    <row r="59" spans="1:141" s="220" customFormat="1" ht="9" customHeight="1" thickBot="1">
      <c r="B59" s="252" t="s">
        <v>191</v>
      </c>
      <c r="C59" s="253"/>
      <c r="D59" s="253"/>
      <c r="E59" s="253"/>
      <c r="F59" s="253"/>
      <c r="G59" s="253"/>
      <c r="H59" s="253"/>
      <c r="I59" s="253"/>
      <c r="J59" s="253"/>
      <c r="K59" s="253"/>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Q59" s="253"/>
      <c r="AR59" s="253"/>
      <c r="AS59" s="253"/>
      <c r="AT59" s="253"/>
      <c r="AU59" s="253"/>
      <c r="AV59" s="253"/>
      <c r="AW59" s="253"/>
      <c r="AX59" s="253"/>
      <c r="AY59" s="253"/>
      <c r="AZ59" s="253"/>
      <c r="BA59" s="253"/>
      <c r="BB59" s="254"/>
      <c r="BC59" s="227"/>
      <c r="BD59" s="228"/>
      <c r="BE59" s="228"/>
      <c r="BF59" s="229"/>
      <c r="BG59" s="227"/>
      <c r="BH59" s="228"/>
      <c r="BI59" s="228"/>
      <c r="BJ59" s="228"/>
      <c r="BK59" s="229"/>
      <c r="BL59" s="227"/>
      <c r="BM59" s="228"/>
      <c r="BN59" s="228"/>
      <c r="BO59" s="229"/>
      <c r="BP59" s="227"/>
      <c r="BQ59" s="228"/>
      <c r="BR59" s="228"/>
      <c r="BS59" s="229"/>
      <c r="BT59" s="227"/>
      <c r="BU59" s="228"/>
      <c r="BV59" s="228"/>
      <c r="BW59" s="228"/>
      <c r="BX59" s="229"/>
      <c r="BY59" s="227"/>
      <c r="BZ59" s="228"/>
      <c r="CA59" s="228"/>
      <c r="CB59" s="229"/>
      <c r="CC59" s="227"/>
      <c r="CD59" s="228"/>
      <c r="CE59" s="228"/>
      <c r="CF59" s="229"/>
      <c r="CG59" s="227"/>
      <c r="CH59" s="228"/>
      <c r="CI59" s="228"/>
      <c r="CJ59" s="228"/>
      <c r="CK59" s="229"/>
      <c r="CL59" s="227"/>
      <c r="CM59" s="228"/>
      <c r="CN59" s="228"/>
      <c r="CO59" s="229"/>
      <c r="CP59" s="227"/>
      <c r="CQ59" s="228"/>
      <c r="CR59" s="228"/>
      <c r="CS59" s="229"/>
      <c r="CT59" s="227"/>
      <c r="CU59" s="228"/>
      <c r="CV59" s="228"/>
      <c r="CW59" s="228"/>
      <c r="CX59" s="229"/>
      <c r="CY59" s="227"/>
      <c r="CZ59" s="228"/>
      <c r="DA59" s="228"/>
      <c r="DB59" s="229"/>
      <c r="DC59" s="227"/>
      <c r="DD59" s="228"/>
      <c r="DE59" s="228"/>
      <c r="DF59" s="228"/>
      <c r="DG59" s="258"/>
      <c r="DH59" s="314"/>
      <c r="DI59" s="314"/>
      <c r="DJ59" s="314"/>
      <c r="DK59" s="316"/>
      <c r="DL59" s="314"/>
      <c r="DM59" s="314"/>
      <c r="DN59" s="314"/>
      <c r="DO59" s="316"/>
      <c r="DP59" s="317"/>
      <c r="DQ59" s="314"/>
      <c r="DR59" s="318"/>
      <c r="DS59" s="319"/>
      <c r="DT59" s="318"/>
      <c r="DU59" s="314"/>
      <c r="DV59" s="318"/>
      <c r="DW59" s="318"/>
      <c r="DX59" s="319"/>
      <c r="DY59" s="227"/>
      <c r="DZ59" s="228"/>
      <c r="EA59" s="228"/>
      <c r="EB59" s="229"/>
      <c r="EC59" s="227"/>
      <c r="ED59" s="228"/>
      <c r="EE59" s="228"/>
      <c r="EF59" s="229"/>
      <c r="EG59" s="228"/>
      <c r="EH59" s="228"/>
      <c r="EI59" s="228"/>
      <c r="EJ59" s="228"/>
      <c r="EK59" s="229"/>
    </row>
    <row r="61" spans="1:141">
      <c r="A61" s="143" t="s">
        <v>228</v>
      </c>
    </row>
    <row r="62" spans="1:141">
      <c r="B62" t="s">
        <v>262</v>
      </c>
    </row>
    <row r="63" spans="1:141">
      <c r="B63" t="s">
        <v>261</v>
      </c>
    </row>
    <row r="64" spans="1:141">
      <c r="B64" t="s">
        <v>263</v>
      </c>
    </row>
    <row r="65" spans="2:2">
      <c r="B65" t="s">
        <v>230</v>
      </c>
    </row>
    <row r="66" spans="2:2">
      <c r="B66" t="s">
        <v>229</v>
      </c>
    </row>
    <row r="67" spans="2:2">
      <c r="B67" t="s">
        <v>264</v>
      </c>
    </row>
    <row r="68" spans="2:2">
      <c r="B68" t="s">
        <v>265</v>
      </c>
    </row>
    <row r="69" spans="2:2">
      <c r="B69" t="s">
        <v>266</v>
      </c>
    </row>
    <row r="70" spans="2:2">
      <c r="B70" t="s">
        <v>269</v>
      </c>
    </row>
    <row r="71" spans="2:2">
      <c r="B71" t="s">
        <v>268</v>
      </c>
    </row>
  </sheetData>
  <mergeCells count="24">
    <mergeCell ref="BC3:BF3"/>
    <mergeCell ref="BG3:BK3"/>
    <mergeCell ref="BL3:BO3"/>
    <mergeCell ref="BP3:BS3"/>
    <mergeCell ref="BT3:BX3"/>
    <mergeCell ref="EG3:EK3"/>
    <mergeCell ref="DT3:DX3"/>
    <mergeCell ref="DY3:EB3"/>
    <mergeCell ref="BY3:CB3"/>
    <mergeCell ref="DC3:DG3"/>
    <mergeCell ref="DH3:DK3"/>
    <mergeCell ref="DL3:DO3"/>
    <mergeCell ref="DP3:DS3"/>
    <mergeCell ref="CC3:CF3"/>
    <mergeCell ref="CG3:CK3"/>
    <mergeCell ref="CL3:CO3"/>
    <mergeCell ref="CP3:CS3"/>
    <mergeCell ref="CT3:CX3"/>
    <mergeCell ref="CY3:DB3"/>
    <mergeCell ref="BG2:BS2"/>
    <mergeCell ref="BT2:CF2"/>
    <mergeCell ref="CG2:CS2"/>
    <mergeCell ref="CT2:DG2"/>
    <mergeCell ref="EC3:E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Z73"/>
  <sheetViews>
    <sheetView zoomScale="80" zoomScaleNormal="80" workbookViewId="0">
      <pane xSplit="54" ySplit="3" topLeftCell="BC22" activePane="bottomRight" state="frozen"/>
      <selection activeCell="A2" sqref="A2"/>
      <selection pane="topRight" activeCell="BC2" sqref="BC2"/>
      <selection pane="bottomLeft" activeCell="A4" sqref="A4"/>
      <selection pane="bottomRight" activeCell="A4" sqref="A4:XFD57"/>
    </sheetView>
  </sheetViews>
  <sheetFormatPr defaultColWidth="10.85546875" defaultRowHeight="15"/>
  <cols>
    <col min="1" max="1" width="13.5703125" style="143" customWidth="1"/>
    <col min="2" max="2" width="19.42578125" customWidth="1"/>
    <col min="3" max="3" width="21.7109375" hidden="1" customWidth="1"/>
    <col min="4" max="4" width="11" hidden="1" customWidth="1"/>
    <col min="5" max="5" width="24.7109375" hidden="1" customWidth="1"/>
    <col min="6" max="53" width="3.28515625" hidden="1" customWidth="1"/>
    <col min="54" max="54" width="17.5703125" bestFit="1" customWidth="1"/>
    <col min="55" max="97" width="1.7109375" customWidth="1"/>
    <col min="98" max="98" width="3" customWidth="1"/>
    <col min="99" max="105" width="1.7109375" customWidth="1"/>
    <col min="106" max="106" width="3.140625" customWidth="1"/>
    <col min="107" max="141" width="1.7109375" customWidth="1"/>
    <col min="142" max="156" width="3.28515625" customWidth="1"/>
  </cols>
  <sheetData>
    <row r="1" spans="1:156" ht="53.25" customHeight="1">
      <c r="B1" s="56" t="s">
        <v>64</v>
      </c>
      <c r="C1" s="56" t="s">
        <v>0</v>
      </c>
      <c r="D1" s="56"/>
      <c r="E1" s="56"/>
      <c r="F1" s="88">
        <v>42737</v>
      </c>
      <c r="G1" s="88">
        <f t="shared" ref="G1:BR1" si="0">F1+7</f>
        <v>42744</v>
      </c>
      <c r="H1" s="88">
        <f t="shared" si="0"/>
        <v>42751</v>
      </c>
      <c r="I1" s="88">
        <f t="shared" si="0"/>
        <v>42758</v>
      </c>
      <c r="J1" s="88">
        <f t="shared" si="0"/>
        <v>42765</v>
      </c>
      <c r="K1" s="88">
        <f t="shared" si="0"/>
        <v>42772</v>
      </c>
      <c r="L1" s="88">
        <f t="shared" si="0"/>
        <v>42779</v>
      </c>
      <c r="M1" s="88">
        <f t="shared" si="0"/>
        <v>42786</v>
      </c>
      <c r="N1" s="88">
        <f t="shared" si="0"/>
        <v>42793</v>
      </c>
      <c r="O1" s="88">
        <f t="shared" si="0"/>
        <v>42800</v>
      </c>
      <c r="P1" s="88">
        <f t="shared" si="0"/>
        <v>42807</v>
      </c>
      <c r="Q1" s="88">
        <f t="shared" si="0"/>
        <v>42814</v>
      </c>
      <c r="R1" s="88">
        <f t="shared" si="0"/>
        <v>42821</v>
      </c>
      <c r="S1" s="88">
        <f t="shared" si="0"/>
        <v>42828</v>
      </c>
      <c r="T1" s="88">
        <f t="shared" si="0"/>
        <v>42835</v>
      </c>
      <c r="U1" s="88">
        <f t="shared" si="0"/>
        <v>42842</v>
      </c>
      <c r="V1" s="88">
        <f t="shared" si="0"/>
        <v>42849</v>
      </c>
      <c r="W1" s="88">
        <f t="shared" si="0"/>
        <v>42856</v>
      </c>
      <c r="X1" s="88">
        <f t="shared" si="0"/>
        <v>42863</v>
      </c>
      <c r="Y1" s="88">
        <f t="shared" si="0"/>
        <v>42870</v>
      </c>
      <c r="Z1" s="88">
        <f t="shared" si="0"/>
        <v>42877</v>
      </c>
      <c r="AA1" s="88">
        <f t="shared" si="0"/>
        <v>42884</v>
      </c>
      <c r="AB1" s="88">
        <f t="shared" si="0"/>
        <v>42891</v>
      </c>
      <c r="AC1" s="88">
        <f t="shared" si="0"/>
        <v>42898</v>
      </c>
      <c r="AD1" s="88">
        <f t="shared" si="0"/>
        <v>42905</v>
      </c>
      <c r="AE1" s="88">
        <f t="shared" si="0"/>
        <v>42912</v>
      </c>
      <c r="AF1" s="88">
        <f t="shared" si="0"/>
        <v>42919</v>
      </c>
      <c r="AG1" s="88">
        <f t="shared" si="0"/>
        <v>42926</v>
      </c>
      <c r="AH1" s="88">
        <f t="shared" si="0"/>
        <v>42933</v>
      </c>
      <c r="AI1" s="88">
        <f t="shared" si="0"/>
        <v>42940</v>
      </c>
      <c r="AJ1" s="88">
        <f t="shared" si="0"/>
        <v>42947</v>
      </c>
      <c r="AK1" s="88">
        <f t="shared" si="0"/>
        <v>42954</v>
      </c>
      <c r="AL1" s="88">
        <f t="shared" si="0"/>
        <v>42961</v>
      </c>
      <c r="AM1" s="88">
        <f t="shared" si="0"/>
        <v>42968</v>
      </c>
      <c r="AN1" s="88">
        <f t="shared" si="0"/>
        <v>42975</v>
      </c>
      <c r="AO1" s="88">
        <f t="shared" si="0"/>
        <v>42982</v>
      </c>
      <c r="AP1" s="88">
        <f t="shared" si="0"/>
        <v>42989</v>
      </c>
      <c r="AQ1" s="88">
        <f t="shared" si="0"/>
        <v>42996</v>
      </c>
      <c r="AR1" s="132">
        <f t="shared" si="0"/>
        <v>43003</v>
      </c>
      <c r="AS1" s="88">
        <f t="shared" si="0"/>
        <v>43010</v>
      </c>
      <c r="AT1" s="88">
        <f t="shared" si="0"/>
        <v>43017</v>
      </c>
      <c r="AU1" s="88">
        <f t="shared" si="0"/>
        <v>43024</v>
      </c>
      <c r="AV1" s="88">
        <f t="shared" si="0"/>
        <v>43031</v>
      </c>
      <c r="AW1" s="88">
        <f t="shared" si="0"/>
        <v>43038</v>
      </c>
      <c r="AX1" s="88">
        <f t="shared" si="0"/>
        <v>43045</v>
      </c>
      <c r="AY1" s="88">
        <f t="shared" si="0"/>
        <v>43052</v>
      </c>
      <c r="AZ1" s="88">
        <f t="shared" si="0"/>
        <v>43059</v>
      </c>
      <c r="BA1" s="88">
        <f t="shared" si="0"/>
        <v>43066</v>
      </c>
      <c r="BB1" s="56" t="s">
        <v>188</v>
      </c>
      <c r="BC1" s="88">
        <f>BA1+7</f>
        <v>43073</v>
      </c>
      <c r="BD1" s="88">
        <f t="shared" si="0"/>
        <v>43080</v>
      </c>
      <c r="BE1" s="88">
        <f t="shared" si="0"/>
        <v>43087</v>
      </c>
      <c r="BF1" s="88">
        <f t="shared" si="0"/>
        <v>43094</v>
      </c>
      <c r="BG1" s="88">
        <f t="shared" si="0"/>
        <v>43101</v>
      </c>
      <c r="BH1" s="132">
        <f t="shared" si="0"/>
        <v>43108</v>
      </c>
      <c r="BI1" s="88">
        <f t="shared" si="0"/>
        <v>43115</v>
      </c>
      <c r="BJ1" s="141">
        <f t="shared" si="0"/>
        <v>43122</v>
      </c>
      <c r="BK1" s="88">
        <f t="shared" si="0"/>
        <v>43129</v>
      </c>
      <c r="BL1" s="88">
        <f t="shared" si="0"/>
        <v>43136</v>
      </c>
      <c r="BM1" s="88">
        <f t="shared" si="0"/>
        <v>43143</v>
      </c>
      <c r="BN1" s="141">
        <f t="shared" si="0"/>
        <v>43150</v>
      </c>
      <c r="BO1" s="88">
        <f t="shared" si="0"/>
        <v>43157</v>
      </c>
      <c r="BP1" s="132">
        <f t="shared" si="0"/>
        <v>43164</v>
      </c>
      <c r="BQ1" s="132">
        <f t="shared" si="0"/>
        <v>43171</v>
      </c>
      <c r="BR1" s="141">
        <f t="shared" si="0"/>
        <v>43178</v>
      </c>
      <c r="BS1" s="88">
        <f t="shared" ref="BS1:ED1" si="1">BR1+7</f>
        <v>43185</v>
      </c>
      <c r="BT1" s="88">
        <f t="shared" si="1"/>
        <v>43192</v>
      </c>
      <c r="BU1" s="88">
        <f t="shared" si="1"/>
        <v>43199</v>
      </c>
      <c r="BV1" s="88">
        <f t="shared" si="1"/>
        <v>43206</v>
      </c>
      <c r="BW1" s="141">
        <f t="shared" si="1"/>
        <v>43213</v>
      </c>
      <c r="BX1" s="88">
        <f t="shared" si="1"/>
        <v>43220</v>
      </c>
      <c r="BY1" s="88">
        <f t="shared" si="1"/>
        <v>43227</v>
      </c>
      <c r="BZ1" s="132">
        <f t="shared" si="1"/>
        <v>43234</v>
      </c>
      <c r="CA1" s="141">
        <f t="shared" si="1"/>
        <v>43241</v>
      </c>
      <c r="CB1" s="88">
        <f t="shared" si="1"/>
        <v>43248</v>
      </c>
      <c r="CC1" s="88">
        <f t="shared" si="1"/>
        <v>43255</v>
      </c>
      <c r="CD1" s="88">
        <f>CC1+7</f>
        <v>43262</v>
      </c>
      <c r="CE1" s="141">
        <f t="shared" si="1"/>
        <v>43269</v>
      </c>
      <c r="CF1" s="88">
        <f t="shared" si="1"/>
        <v>43276</v>
      </c>
      <c r="CG1" s="132">
        <f t="shared" si="1"/>
        <v>43283</v>
      </c>
      <c r="CH1" s="88">
        <f t="shared" si="1"/>
        <v>43290</v>
      </c>
      <c r="CI1" s="88">
        <f t="shared" si="1"/>
        <v>43297</v>
      </c>
      <c r="CJ1" s="141">
        <f t="shared" si="1"/>
        <v>43304</v>
      </c>
      <c r="CK1" s="132">
        <f t="shared" si="1"/>
        <v>43311</v>
      </c>
      <c r="CL1" s="88">
        <f t="shared" si="1"/>
        <v>43318</v>
      </c>
      <c r="CM1" s="88">
        <f t="shared" si="1"/>
        <v>43325</v>
      </c>
      <c r="CN1" s="141">
        <f t="shared" si="1"/>
        <v>43332</v>
      </c>
      <c r="CO1" s="132">
        <f t="shared" si="1"/>
        <v>43339</v>
      </c>
      <c r="CP1" s="88">
        <f t="shared" si="1"/>
        <v>43346</v>
      </c>
      <c r="CQ1" s="132">
        <f t="shared" si="1"/>
        <v>43353</v>
      </c>
      <c r="CR1" s="88">
        <f t="shared" si="1"/>
        <v>43360</v>
      </c>
      <c r="CS1" s="141">
        <f t="shared" si="1"/>
        <v>43367</v>
      </c>
      <c r="CT1" s="88">
        <f t="shared" si="1"/>
        <v>43374</v>
      </c>
      <c r="CU1" s="88">
        <f t="shared" si="1"/>
        <v>43381</v>
      </c>
      <c r="CV1" s="132">
        <f t="shared" si="1"/>
        <v>43388</v>
      </c>
      <c r="CW1" s="141">
        <f t="shared" si="1"/>
        <v>43395</v>
      </c>
      <c r="CX1" s="132">
        <f t="shared" si="1"/>
        <v>43402</v>
      </c>
      <c r="CY1" s="88">
        <f t="shared" si="1"/>
        <v>43409</v>
      </c>
      <c r="CZ1" s="132">
        <f t="shared" si="1"/>
        <v>43416</v>
      </c>
      <c r="DA1" s="141">
        <f t="shared" si="1"/>
        <v>43423</v>
      </c>
      <c r="DB1" s="88">
        <f t="shared" si="1"/>
        <v>43430</v>
      </c>
      <c r="DC1" s="88">
        <f t="shared" si="1"/>
        <v>43437</v>
      </c>
      <c r="DD1" s="88">
        <f t="shared" si="1"/>
        <v>43444</v>
      </c>
      <c r="DE1" s="88">
        <f t="shared" si="1"/>
        <v>43451</v>
      </c>
      <c r="DF1" s="141">
        <f t="shared" si="1"/>
        <v>43458</v>
      </c>
      <c r="DG1" s="88">
        <f t="shared" si="1"/>
        <v>43465</v>
      </c>
      <c r="DH1" s="88">
        <f t="shared" si="1"/>
        <v>43472</v>
      </c>
      <c r="DI1" s="88">
        <f t="shared" si="1"/>
        <v>43479</v>
      </c>
      <c r="DJ1" s="88">
        <f t="shared" si="1"/>
        <v>43486</v>
      </c>
      <c r="DK1" s="88">
        <f t="shared" si="1"/>
        <v>43493</v>
      </c>
      <c r="DL1" s="88">
        <f t="shared" si="1"/>
        <v>43500</v>
      </c>
      <c r="DM1" s="88">
        <f t="shared" si="1"/>
        <v>43507</v>
      </c>
      <c r="DN1" s="88">
        <f t="shared" si="1"/>
        <v>43514</v>
      </c>
      <c r="DO1" s="88">
        <f t="shared" si="1"/>
        <v>43521</v>
      </c>
      <c r="DP1" s="88">
        <f t="shared" si="1"/>
        <v>43528</v>
      </c>
      <c r="DQ1" s="88">
        <f t="shared" si="1"/>
        <v>43535</v>
      </c>
      <c r="DR1" s="88">
        <f t="shared" si="1"/>
        <v>43542</v>
      </c>
      <c r="DS1" s="88">
        <f t="shared" si="1"/>
        <v>43549</v>
      </c>
      <c r="DT1" s="88">
        <f t="shared" si="1"/>
        <v>43556</v>
      </c>
      <c r="DU1" s="88">
        <f t="shared" si="1"/>
        <v>43563</v>
      </c>
      <c r="DV1" s="88">
        <f t="shared" si="1"/>
        <v>43570</v>
      </c>
      <c r="DW1" s="88">
        <f t="shared" si="1"/>
        <v>43577</v>
      </c>
      <c r="DX1" s="88">
        <f t="shared" si="1"/>
        <v>43584</v>
      </c>
      <c r="DY1" s="88">
        <f t="shared" si="1"/>
        <v>43591</v>
      </c>
      <c r="DZ1" s="88">
        <f t="shared" si="1"/>
        <v>43598</v>
      </c>
      <c r="EA1" s="88">
        <f t="shared" si="1"/>
        <v>43605</v>
      </c>
      <c r="EB1" s="88">
        <f t="shared" si="1"/>
        <v>43612</v>
      </c>
      <c r="EC1" s="88">
        <f t="shared" si="1"/>
        <v>43619</v>
      </c>
      <c r="ED1" s="88">
        <f t="shared" si="1"/>
        <v>43626</v>
      </c>
      <c r="EE1" s="88">
        <f t="shared" ref="EE1:EZ1" si="2">ED1+7</f>
        <v>43633</v>
      </c>
      <c r="EF1" s="88">
        <f t="shared" si="2"/>
        <v>43640</v>
      </c>
      <c r="EG1" s="88">
        <f t="shared" si="2"/>
        <v>43647</v>
      </c>
      <c r="EH1" s="88">
        <f t="shared" si="2"/>
        <v>43654</v>
      </c>
      <c r="EI1" s="88">
        <f t="shared" si="2"/>
        <v>43661</v>
      </c>
      <c r="EJ1" s="88">
        <f t="shared" si="2"/>
        <v>43668</v>
      </c>
      <c r="EK1" s="88">
        <f t="shared" si="2"/>
        <v>43675</v>
      </c>
      <c r="EL1" s="88">
        <f t="shared" si="2"/>
        <v>43682</v>
      </c>
      <c r="EM1" s="88">
        <f t="shared" si="2"/>
        <v>43689</v>
      </c>
      <c r="EN1" s="88">
        <f t="shared" si="2"/>
        <v>43696</v>
      </c>
      <c r="EO1" s="88">
        <f t="shared" si="2"/>
        <v>43703</v>
      </c>
      <c r="EP1" s="88">
        <f t="shared" si="2"/>
        <v>43710</v>
      </c>
      <c r="EQ1" s="88">
        <f t="shared" si="2"/>
        <v>43717</v>
      </c>
      <c r="ER1" s="88">
        <f t="shared" si="2"/>
        <v>43724</v>
      </c>
      <c r="ES1" s="88">
        <f t="shared" si="2"/>
        <v>43731</v>
      </c>
      <c r="ET1" s="88">
        <f t="shared" si="2"/>
        <v>43738</v>
      </c>
      <c r="EU1" s="88">
        <f t="shared" si="2"/>
        <v>43745</v>
      </c>
      <c r="EV1" s="88">
        <f t="shared" si="2"/>
        <v>43752</v>
      </c>
      <c r="EW1" s="88">
        <f t="shared" si="2"/>
        <v>43759</v>
      </c>
      <c r="EX1" s="88">
        <f t="shared" si="2"/>
        <v>43766</v>
      </c>
      <c r="EY1" s="88">
        <f t="shared" si="2"/>
        <v>43773</v>
      </c>
      <c r="EZ1" s="88">
        <f t="shared" si="2"/>
        <v>43780</v>
      </c>
    </row>
    <row r="2" spans="1:156" ht="15.75" thickBot="1">
      <c r="A2"/>
      <c r="B2" s="655" t="s">
        <v>303</v>
      </c>
      <c r="C2" s="655"/>
      <c r="D2" s="655"/>
      <c r="E2" s="655"/>
      <c r="F2" s="655"/>
      <c r="G2" s="655"/>
      <c r="H2" s="655"/>
      <c r="I2" s="655"/>
      <c r="J2" s="655"/>
      <c r="K2" s="655"/>
      <c r="L2" s="655"/>
      <c r="M2" s="655"/>
      <c r="N2" s="655"/>
      <c r="O2" s="655"/>
      <c r="P2" s="655"/>
      <c r="Q2" s="655"/>
      <c r="R2" s="655"/>
      <c r="S2" s="655"/>
      <c r="T2" s="655"/>
      <c r="U2" s="655"/>
      <c r="V2" s="655"/>
      <c r="W2" s="655"/>
      <c r="X2" s="655"/>
      <c r="Y2" s="655"/>
      <c r="Z2" s="655"/>
      <c r="AA2" s="655"/>
      <c r="AB2" s="655"/>
      <c r="AC2" s="655"/>
      <c r="AD2" s="655"/>
      <c r="AE2" s="655"/>
      <c r="AF2" s="655"/>
      <c r="AG2" s="655"/>
      <c r="AH2" s="655"/>
      <c r="AI2" s="655"/>
      <c r="AJ2" s="655"/>
      <c r="AK2" s="655"/>
      <c r="AL2" s="655"/>
      <c r="AM2" s="655"/>
      <c r="AN2" s="655"/>
      <c r="AO2" s="655"/>
      <c r="AP2" s="655"/>
      <c r="AQ2" s="655"/>
      <c r="AR2" s="655"/>
      <c r="AS2" s="655"/>
      <c r="AT2" s="655"/>
      <c r="AU2" s="655"/>
      <c r="AV2" s="655"/>
      <c r="AW2" s="655"/>
      <c r="AX2" s="655"/>
      <c r="AY2" s="655"/>
      <c r="AZ2" s="655"/>
      <c r="BA2" s="655"/>
      <c r="BB2" s="655"/>
      <c r="BG2" s="642" t="s">
        <v>57</v>
      </c>
      <c r="BH2" s="642"/>
      <c r="BI2" s="642"/>
      <c r="BJ2" s="642"/>
      <c r="BK2" s="642"/>
      <c r="BL2" s="642"/>
      <c r="BM2" s="642"/>
      <c r="BN2" s="642"/>
      <c r="BO2" s="642"/>
      <c r="BP2" s="642"/>
      <c r="BQ2" s="642"/>
      <c r="BR2" s="642"/>
      <c r="BS2" s="642"/>
      <c r="BT2" s="642" t="s">
        <v>58</v>
      </c>
      <c r="BU2" s="642"/>
      <c r="BV2" s="642"/>
      <c r="BW2" s="642"/>
      <c r="BX2" s="642"/>
      <c r="BY2" s="642"/>
      <c r="BZ2" s="642"/>
      <c r="CA2" s="642"/>
      <c r="CB2" s="642"/>
      <c r="CC2" s="642"/>
      <c r="CD2" s="642"/>
      <c r="CE2" s="642"/>
      <c r="CF2" s="642"/>
      <c r="CG2" s="642" t="s">
        <v>59</v>
      </c>
      <c r="CH2" s="642"/>
      <c r="CI2" s="642"/>
      <c r="CJ2" s="642"/>
      <c r="CK2" s="642"/>
      <c r="CL2" s="642"/>
      <c r="CM2" s="642"/>
      <c r="CN2" s="642"/>
      <c r="CO2" s="642"/>
      <c r="CP2" s="642"/>
      <c r="CQ2" s="642"/>
      <c r="CR2" s="642"/>
      <c r="CS2" s="642"/>
      <c r="CT2" s="642" t="s">
        <v>60</v>
      </c>
      <c r="CU2" s="642"/>
      <c r="CV2" s="642"/>
      <c r="CW2" s="642"/>
      <c r="CX2" s="642"/>
      <c r="CY2" s="642"/>
      <c r="CZ2" s="642"/>
      <c r="DA2" s="642"/>
      <c r="DB2" s="642"/>
      <c r="DC2" s="642"/>
      <c r="DD2" s="642"/>
      <c r="DE2" s="642"/>
      <c r="DF2" s="642"/>
      <c r="DG2" s="642"/>
    </row>
    <row r="3" spans="1:156" ht="15.75" thickBot="1">
      <c r="B3" s="656"/>
      <c r="C3" s="656"/>
      <c r="D3" s="656"/>
      <c r="E3" s="656"/>
      <c r="F3" s="656"/>
      <c r="G3" s="656"/>
      <c r="H3" s="656"/>
      <c r="I3" s="656"/>
      <c r="J3" s="656"/>
      <c r="K3" s="656"/>
      <c r="L3" s="656"/>
      <c r="M3" s="656"/>
      <c r="N3" s="656"/>
      <c r="O3" s="656"/>
      <c r="P3" s="656"/>
      <c r="Q3" s="656"/>
      <c r="R3" s="656"/>
      <c r="S3" s="656"/>
      <c r="T3" s="656"/>
      <c r="U3" s="656"/>
      <c r="V3" s="656"/>
      <c r="W3" s="656"/>
      <c r="X3" s="656"/>
      <c r="Y3" s="656"/>
      <c r="Z3" s="656"/>
      <c r="AA3" s="656"/>
      <c r="AB3" s="656"/>
      <c r="AC3" s="656"/>
      <c r="AD3" s="656"/>
      <c r="AE3" s="656"/>
      <c r="AF3" s="656"/>
      <c r="AG3" s="656"/>
      <c r="AH3" s="656"/>
      <c r="AI3" s="656"/>
      <c r="AJ3" s="656"/>
      <c r="AK3" s="656"/>
      <c r="AL3" s="656"/>
      <c r="AM3" s="656"/>
      <c r="AN3" s="656"/>
      <c r="AO3" s="656"/>
      <c r="AP3" s="656"/>
      <c r="AQ3" s="656"/>
      <c r="AR3" s="656"/>
      <c r="AS3" s="656"/>
      <c r="AT3" s="656"/>
      <c r="AU3" s="656"/>
      <c r="AV3" s="656"/>
      <c r="AW3" s="656"/>
      <c r="AX3" s="656"/>
      <c r="AY3" s="656"/>
      <c r="AZ3" s="656"/>
      <c r="BA3" s="656"/>
      <c r="BB3" s="656"/>
      <c r="BC3" s="643" t="s">
        <v>206</v>
      </c>
      <c r="BD3" s="644"/>
      <c r="BE3" s="644"/>
      <c r="BF3" s="645"/>
      <c r="BG3" s="646" t="s">
        <v>207</v>
      </c>
      <c r="BH3" s="647"/>
      <c r="BI3" s="647"/>
      <c r="BJ3" s="647"/>
      <c r="BK3" s="648"/>
      <c r="BL3" s="643" t="s">
        <v>208</v>
      </c>
      <c r="BM3" s="644"/>
      <c r="BN3" s="644"/>
      <c r="BO3" s="645"/>
      <c r="BP3" s="649" t="s">
        <v>209</v>
      </c>
      <c r="BQ3" s="649"/>
      <c r="BR3" s="649"/>
      <c r="BS3" s="649"/>
      <c r="BT3" s="650" t="s">
        <v>210</v>
      </c>
      <c r="BU3" s="651"/>
      <c r="BV3" s="651"/>
      <c r="BW3" s="651"/>
      <c r="BX3" s="652"/>
      <c r="BY3" s="649" t="s">
        <v>211</v>
      </c>
      <c r="BZ3" s="649"/>
      <c r="CA3" s="649"/>
      <c r="CB3" s="649"/>
      <c r="CC3" s="650" t="s">
        <v>212</v>
      </c>
      <c r="CD3" s="651"/>
      <c r="CE3" s="651"/>
      <c r="CF3" s="652"/>
      <c r="CG3" s="649" t="s">
        <v>213</v>
      </c>
      <c r="CH3" s="649"/>
      <c r="CI3" s="649"/>
      <c r="CJ3" s="649"/>
      <c r="CK3" s="649"/>
      <c r="CL3" s="650" t="s">
        <v>214</v>
      </c>
      <c r="CM3" s="651"/>
      <c r="CN3" s="651"/>
      <c r="CO3" s="652"/>
      <c r="CP3" s="649" t="s">
        <v>215</v>
      </c>
      <c r="CQ3" s="649"/>
      <c r="CR3" s="649"/>
      <c r="CS3" s="649"/>
      <c r="CT3" s="650" t="s">
        <v>216</v>
      </c>
      <c r="CU3" s="651"/>
      <c r="CV3" s="651"/>
      <c r="CW3" s="651"/>
      <c r="CX3" s="652"/>
      <c r="CY3" s="649" t="s">
        <v>217</v>
      </c>
      <c r="CZ3" s="649"/>
      <c r="DA3" s="649"/>
      <c r="DB3" s="649"/>
      <c r="DC3" s="650" t="s">
        <v>206</v>
      </c>
      <c r="DD3" s="651"/>
      <c r="DE3" s="651"/>
      <c r="DF3" s="651"/>
      <c r="DG3" s="652"/>
      <c r="DH3" s="649" t="s">
        <v>207</v>
      </c>
      <c r="DI3" s="649"/>
      <c r="DJ3" s="649"/>
      <c r="DK3" s="649"/>
      <c r="DL3" s="650" t="s">
        <v>208</v>
      </c>
      <c r="DM3" s="651"/>
      <c r="DN3" s="651"/>
      <c r="DO3" s="652"/>
      <c r="DP3" s="649" t="s">
        <v>209</v>
      </c>
      <c r="DQ3" s="649"/>
      <c r="DR3" s="649"/>
      <c r="DS3" s="649"/>
      <c r="DT3" s="650" t="s">
        <v>210</v>
      </c>
      <c r="DU3" s="651"/>
      <c r="DV3" s="651"/>
      <c r="DW3" s="651"/>
      <c r="DX3" s="652"/>
      <c r="DY3" s="649" t="s">
        <v>211</v>
      </c>
      <c r="DZ3" s="649"/>
      <c r="EA3" s="649"/>
      <c r="EB3" s="649"/>
      <c r="EC3" s="650" t="s">
        <v>212</v>
      </c>
      <c r="ED3" s="651"/>
      <c r="EE3" s="651"/>
      <c r="EF3" s="652"/>
      <c r="EG3" s="649" t="s">
        <v>213</v>
      </c>
      <c r="EH3" s="649"/>
      <c r="EI3" s="649"/>
      <c r="EJ3" s="649"/>
      <c r="EK3" s="653"/>
      <c r="EL3" s="256"/>
      <c r="EM3" s="256"/>
      <c r="EN3" s="256"/>
      <c r="EO3" s="256"/>
      <c r="EP3" s="256"/>
      <c r="EQ3" s="256"/>
      <c r="ER3" s="256"/>
      <c r="ES3" s="256"/>
      <c r="ET3" s="256"/>
      <c r="EU3" s="256"/>
      <c r="EV3" s="256"/>
      <c r="EW3" s="256"/>
      <c r="EX3" s="256"/>
      <c r="EY3" s="256"/>
      <c r="EZ3" s="256"/>
    </row>
    <row r="4" spans="1:156">
      <c r="A4"/>
      <c r="B4" s="245" t="s">
        <v>187</v>
      </c>
      <c r="C4" s="261"/>
      <c r="D4" s="261"/>
      <c r="E4" s="261"/>
      <c r="F4" s="261"/>
      <c r="G4" s="261"/>
      <c r="H4" s="261"/>
      <c r="I4" s="261"/>
      <c r="J4" s="261"/>
      <c r="K4" s="261"/>
      <c r="L4" s="261"/>
      <c r="M4" s="261"/>
      <c r="N4" s="261"/>
      <c r="O4" s="261"/>
      <c r="P4" s="261"/>
      <c r="Q4" s="261"/>
      <c r="R4" s="261"/>
      <c r="S4" s="261"/>
      <c r="T4" s="261"/>
      <c r="U4" s="261"/>
      <c r="V4" s="261"/>
      <c r="W4" s="261"/>
      <c r="X4" s="261"/>
      <c r="Y4" s="261"/>
      <c r="Z4" s="261"/>
      <c r="AA4" s="261"/>
      <c r="AB4" s="261"/>
      <c r="AC4" s="261"/>
      <c r="AD4" s="261"/>
      <c r="AE4" s="261"/>
      <c r="AF4" s="261"/>
      <c r="AG4" s="261"/>
      <c r="AH4" s="261"/>
      <c r="AI4" s="261"/>
      <c r="AJ4" s="261"/>
      <c r="AK4" s="261"/>
      <c r="AL4" s="261"/>
      <c r="AM4" s="261"/>
      <c r="AN4" s="261"/>
      <c r="AO4" s="261"/>
      <c r="AP4" s="261"/>
      <c r="AQ4" s="261"/>
      <c r="AR4" s="261"/>
      <c r="AS4" s="261"/>
      <c r="AT4" s="261"/>
      <c r="AU4" s="261"/>
      <c r="AV4" s="261"/>
      <c r="AW4" s="261"/>
      <c r="AX4" s="261"/>
      <c r="AY4" s="261"/>
      <c r="AZ4" s="261"/>
      <c r="BA4" s="261"/>
      <c r="BB4" s="255" t="s">
        <v>218</v>
      </c>
      <c r="BC4" s="262"/>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261"/>
      <c r="CF4" s="261"/>
      <c r="CG4" s="261"/>
      <c r="CH4" s="261"/>
      <c r="CI4" s="261"/>
      <c r="CJ4" s="261"/>
      <c r="CK4" s="261"/>
      <c r="CL4" s="261"/>
      <c r="CM4" s="261"/>
      <c r="CN4" s="261"/>
      <c r="CO4" s="261"/>
      <c r="CP4" s="261"/>
      <c r="CQ4" s="261"/>
      <c r="CR4" s="261"/>
      <c r="CS4" s="261"/>
      <c r="CT4" s="261"/>
      <c r="CU4" s="261"/>
      <c r="CV4" s="261"/>
      <c r="CW4" s="261"/>
      <c r="CX4" s="261"/>
      <c r="CY4" s="261"/>
      <c r="CZ4" s="261"/>
      <c r="DA4" s="261"/>
      <c r="DB4" s="261"/>
      <c r="DC4" s="261"/>
      <c r="DD4" s="261"/>
      <c r="DE4" s="261"/>
      <c r="DF4" s="261"/>
      <c r="DG4" s="263"/>
      <c r="DH4" s="261"/>
      <c r="DI4" s="261"/>
      <c r="DJ4" s="261"/>
      <c r="DK4" s="261"/>
      <c r="DL4" s="261"/>
      <c r="DM4" s="261"/>
      <c r="DN4" s="261"/>
      <c r="DO4" s="261"/>
      <c r="DP4" s="261"/>
      <c r="DQ4" s="261"/>
      <c r="DR4" s="261"/>
      <c r="DS4" s="261"/>
      <c r="DT4" s="261"/>
      <c r="DU4" s="261"/>
      <c r="DV4" s="261"/>
      <c r="DW4" s="261"/>
      <c r="DX4" s="261"/>
      <c r="DY4" s="261"/>
      <c r="DZ4" s="261"/>
      <c r="EA4" s="261"/>
      <c r="EB4" s="261"/>
      <c r="EC4" s="261"/>
      <c r="ED4" s="261"/>
      <c r="EE4" s="261"/>
      <c r="EF4" s="261"/>
      <c r="EG4" s="261"/>
      <c r="EH4" s="261"/>
      <c r="EI4" s="261"/>
      <c r="EJ4" s="261"/>
      <c r="EK4" s="264"/>
    </row>
    <row r="5" spans="1:156" s="220" customFormat="1" ht="9" customHeight="1">
      <c r="B5" s="246" t="s">
        <v>189</v>
      </c>
      <c r="C5" s="247"/>
      <c r="D5" s="247"/>
      <c r="E5" s="247"/>
      <c r="F5" s="247"/>
      <c r="G5" s="247"/>
      <c r="H5" s="247"/>
      <c r="I5" s="247"/>
      <c r="J5" s="247"/>
      <c r="K5" s="247"/>
      <c r="L5" s="247"/>
      <c r="M5" s="247"/>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8"/>
      <c r="BC5" s="221"/>
      <c r="BD5" s="222"/>
      <c r="BE5" s="222"/>
      <c r="BF5" s="223"/>
      <c r="BG5" s="221"/>
      <c r="BH5" s="222"/>
      <c r="BI5" s="222"/>
      <c r="BJ5" s="222"/>
      <c r="BK5" s="223"/>
      <c r="BL5" s="221"/>
      <c r="BM5" s="222"/>
      <c r="BN5" s="222"/>
      <c r="BO5" s="223"/>
      <c r="BP5" s="221"/>
      <c r="BQ5" s="222"/>
      <c r="BR5" s="225"/>
      <c r="BS5" s="226"/>
      <c r="BT5" s="224"/>
      <c r="BU5" s="225"/>
      <c r="BV5" s="225"/>
      <c r="BW5" s="225"/>
      <c r="BX5" s="226"/>
      <c r="BY5" s="224"/>
      <c r="BZ5" s="225"/>
      <c r="CA5" s="225"/>
      <c r="CB5" s="226"/>
      <c r="CC5" s="224"/>
      <c r="CD5" s="225"/>
      <c r="CE5" s="225"/>
      <c r="CF5" s="226"/>
      <c r="CG5" s="224"/>
      <c r="CH5" s="225"/>
      <c r="CI5" s="225"/>
      <c r="CJ5" s="225"/>
      <c r="CK5" s="226"/>
      <c r="CL5" s="224"/>
      <c r="CM5" s="225"/>
      <c r="CN5" s="225"/>
      <c r="CO5" s="226"/>
      <c r="CP5" s="224"/>
      <c r="CQ5" s="225"/>
      <c r="CR5" s="225"/>
      <c r="CS5" s="226"/>
      <c r="CT5" s="224"/>
      <c r="CU5" s="225"/>
      <c r="CV5" s="225"/>
      <c r="CW5" s="225"/>
      <c r="CX5" s="226"/>
      <c r="CY5" s="224"/>
      <c r="CZ5" s="225"/>
      <c r="DA5" s="225"/>
      <c r="DB5" s="226"/>
      <c r="DC5" s="224"/>
      <c r="DD5" s="225"/>
      <c r="DE5" s="225"/>
      <c r="DF5" s="225"/>
      <c r="DG5" s="257"/>
      <c r="DH5" s="225"/>
      <c r="DI5" s="225"/>
      <c r="DJ5" s="225"/>
      <c r="DK5" s="226"/>
      <c r="DL5" s="224"/>
      <c r="DM5" s="225"/>
      <c r="DN5" s="225"/>
      <c r="DO5" s="226"/>
      <c r="DP5" s="224"/>
      <c r="DQ5" s="225"/>
      <c r="DR5" s="225"/>
      <c r="DS5" s="226"/>
      <c r="DT5" s="224"/>
      <c r="DU5" s="225"/>
      <c r="DV5" s="225"/>
      <c r="DW5" s="225"/>
      <c r="DX5" s="226"/>
      <c r="DY5" s="224"/>
      <c r="DZ5" s="225"/>
      <c r="EA5" s="225"/>
      <c r="EB5" s="226"/>
      <c r="EC5" s="224"/>
      <c r="ED5" s="225"/>
      <c r="EE5" s="225"/>
      <c r="EF5" s="226"/>
      <c r="EG5" s="224"/>
      <c r="EH5" s="225"/>
      <c r="EI5" s="225"/>
      <c r="EJ5" s="225"/>
      <c r="EK5" s="226"/>
    </row>
    <row r="6" spans="1:156" s="220" customFormat="1" ht="9" customHeight="1">
      <c r="B6" s="246" t="s">
        <v>194</v>
      </c>
      <c r="C6" s="247"/>
      <c r="D6" s="247"/>
      <c r="E6" s="247"/>
      <c r="F6" s="247"/>
      <c r="G6" s="247"/>
      <c r="H6" s="247"/>
      <c r="I6" s="247"/>
      <c r="J6" s="247"/>
      <c r="K6" s="247"/>
      <c r="L6" s="247"/>
      <c r="M6" s="247"/>
      <c r="N6" s="247"/>
      <c r="O6" s="247"/>
      <c r="P6" s="247"/>
      <c r="Q6" s="247"/>
      <c r="R6" s="247"/>
      <c r="S6" s="247"/>
      <c r="T6" s="247"/>
      <c r="U6" s="247"/>
      <c r="V6" s="247"/>
      <c r="W6" s="247"/>
      <c r="X6" s="247"/>
      <c r="Y6" s="247"/>
      <c r="Z6" s="247"/>
      <c r="AA6" s="247"/>
      <c r="AB6" s="247"/>
      <c r="AC6" s="247"/>
      <c r="AD6" s="247"/>
      <c r="AE6" s="247"/>
      <c r="AF6" s="247"/>
      <c r="AG6" s="247"/>
      <c r="AH6" s="247"/>
      <c r="AI6" s="247"/>
      <c r="AJ6" s="247"/>
      <c r="AK6" s="247"/>
      <c r="AL6" s="247"/>
      <c r="AM6" s="247"/>
      <c r="AN6" s="247"/>
      <c r="AO6" s="247"/>
      <c r="AP6" s="247"/>
      <c r="AQ6" s="247"/>
      <c r="AR6" s="247"/>
      <c r="AS6" s="247"/>
      <c r="AT6" s="247"/>
      <c r="AU6" s="247"/>
      <c r="AV6" s="247"/>
      <c r="AW6" s="247"/>
      <c r="AX6" s="247"/>
      <c r="AY6" s="247"/>
      <c r="AZ6" s="247"/>
      <c r="BA6" s="247"/>
      <c r="BB6" s="248"/>
      <c r="BC6" s="224"/>
      <c r="BD6" s="225"/>
      <c r="BE6" s="225"/>
      <c r="BF6" s="226"/>
      <c r="BG6" s="224"/>
      <c r="BH6" s="225"/>
      <c r="BI6" s="225"/>
      <c r="BJ6" s="225"/>
      <c r="BK6" s="226"/>
      <c r="BL6" s="224"/>
      <c r="BM6" s="225"/>
      <c r="BN6" s="225"/>
      <c r="BO6" s="226"/>
      <c r="BP6" s="224"/>
      <c r="BQ6" s="225"/>
      <c r="BR6" s="225" t="s">
        <v>195</v>
      </c>
      <c r="BS6" s="226"/>
      <c r="BT6" s="224"/>
      <c r="BU6" s="225"/>
      <c r="BV6" s="225"/>
      <c r="BW6" s="225"/>
      <c r="BX6" s="226"/>
      <c r="BY6" s="224"/>
      <c r="BZ6" s="225"/>
      <c r="CA6" s="225"/>
      <c r="CB6" s="226"/>
      <c r="CC6" s="224"/>
      <c r="CD6" s="225"/>
      <c r="CE6" s="225"/>
      <c r="CF6" s="226"/>
      <c r="CG6" s="224"/>
      <c r="CH6" s="225"/>
      <c r="CI6" s="225"/>
      <c r="CJ6" s="225"/>
      <c r="CK6" s="226"/>
      <c r="CL6" s="224"/>
      <c r="CM6" s="225"/>
      <c r="CN6" s="225"/>
      <c r="CO6" s="226"/>
      <c r="CP6" s="224"/>
      <c r="CQ6" s="225"/>
      <c r="CR6" s="225"/>
      <c r="CS6" s="226"/>
      <c r="CT6" s="224"/>
      <c r="CU6" s="225"/>
      <c r="CV6" s="225"/>
      <c r="CW6" s="225"/>
      <c r="CX6" s="226"/>
      <c r="CY6" s="224"/>
      <c r="CZ6" s="225"/>
      <c r="DA6" s="225"/>
      <c r="DB6" s="226"/>
      <c r="DC6" s="224"/>
      <c r="DD6" s="225"/>
      <c r="DE6" s="225"/>
      <c r="DF6" s="225"/>
      <c r="DG6" s="257"/>
      <c r="DH6" s="225"/>
      <c r="DI6" s="225"/>
      <c r="DJ6" s="225"/>
      <c r="DK6" s="226"/>
      <c r="DL6" s="224"/>
      <c r="DM6" s="225"/>
      <c r="DN6" s="225"/>
      <c r="DO6" s="226"/>
      <c r="DP6" s="224"/>
      <c r="DQ6" s="225"/>
      <c r="DR6" s="225"/>
      <c r="DS6" s="226"/>
      <c r="DT6" s="224"/>
      <c r="DU6" s="225"/>
      <c r="DV6" s="225"/>
      <c r="DW6" s="225"/>
      <c r="DX6" s="226"/>
      <c r="DY6" s="224"/>
      <c r="DZ6" s="225"/>
      <c r="EA6" s="225"/>
      <c r="EB6" s="226"/>
      <c r="EC6" s="224"/>
      <c r="ED6" s="225"/>
      <c r="EE6" s="225"/>
      <c r="EF6" s="226"/>
      <c r="EG6" s="224"/>
      <c r="EH6" s="225"/>
      <c r="EI6" s="225"/>
      <c r="EJ6" s="225"/>
      <c r="EK6" s="226"/>
    </row>
    <row r="7" spans="1:156" s="220" customFormat="1" ht="9" customHeight="1">
      <c r="B7" s="246" t="s">
        <v>192</v>
      </c>
      <c r="C7" s="247"/>
      <c r="D7" s="247"/>
      <c r="E7" s="247"/>
      <c r="F7" s="247"/>
      <c r="G7" s="247"/>
      <c r="H7" s="247"/>
      <c r="I7" s="247"/>
      <c r="J7" s="247"/>
      <c r="K7" s="247"/>
      <c r="L7" s="247"/>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248"/>
      <c r="BC7" s="224"/>
      <c r="BD7" s="225"/>
      <c r="BE7" s="225"/>
      <c r="BF7" s="226"/>
      <c r="BG7" s="224"/>
      <c r="BH7" s="225"/>
      <c r="BI7" s="225"/>
      <c r="BJ7" s="225"/>
      <c r="BK7" s="226"/>
      <c r="BL7" s="224"/>
      <c r="BM7" s="225"/>
      <c r="BN7" s="225"/>
      <c r="BO7" s="226"/>
      <c r="BP7" s="224"/>
      <c r="BQ7" s="225"/>
      <c r="BR7" s="225"/>
      <c r="BS7" s="226"/>
      <c r="BT7" s="224"/>
      <c r="BU7" s="234"/>
      <c r="BV7" s="225" t="s">
        <v>219</v>
      </c>
      <c r="BW7" s="225"/>
      <c r="BX7" s="226"/>
      <c r="BY7" s="224"/>
      <c r="BZ7" s="225"/>
      <c r="CA7" s="225"/>
      <c r="CB7" s="226"/>
      <c r="CC7" s="224"/>
      <c r="CD7" s="225"/>
      <c r="CE7" s="225"/>
      <c r="CF7" s="226"/>
      <c r="CG7" s="224"/>
      <c r="CH7" s="225"/>
      <c r="CI7" s="225"/>
      <c r="CJ7" s="225"/>
      <c r="CK7" s="226"/>
      <c r="CL7" s="224"/>
      <c r="CM7" s="225"/>
      <c r="CN7" s="225"/>
      <c r="CO7" s="226"/>
      <c r="CP7" s="224"/>
      <c r="CQ7" s="225"/>
      <c r="CR7" s="225"/>
      <c r="CS7" s="226"/>
      <c r="CT7" s="224"/>
      <c r="CU7" s="225"/>
      <c r="CV7" s="225"/>
      <c r="CW7" s="225"/>
      <c r="CX7" s="226"/>
      <c r="CY7" s="224"/>
      <c r="CZ7" s="225"/>
      <c r="DA7" s="225"/>
      <c r="DB7" s="226"/>
      <c r="DC7" s="224"/>
      <c r="DD7" s="225"/>
      <c r="DE7" s="225"/>
      <c r="DF7" s="225"/>
      <c r="DG7" s="257"/>
      <c r="DH7" s="225"/>
      <c r="DI7" s="225"/>
      <c r="DJ7" s="225"/>
      <c r="DK7" s="226"/>
      <c r="DL7" s="224"/>
      <c r="DM7" s="225"/>
      <c r="DN7" s="225"/>
      <c r="DO7" s="226"/>
      <c r="DP7" s="224"/>
      <c r="DQ7" s="225"/>
      <c r="DR7" s="225"/>
      <c r="DS7" s="226"/>
      <c r="DT7" s="224"/>
      <c r="DU7" s="225"/>
      <c r="DV7" s="225"/>
      <c r="DW7" s="225"/>
      <c r="DX7" s="226"/>
      <c r="DY7" s="224"/>
      <c r="DZ7" s="225"/>
      <c r="EA7" s="225"/>
      <c r="EB7" s="226"/>
      <c r="EC7" s="224"/>
      <c r="ED7" s="225"/>
      <c r="EE7" s="225"/>
      <c r="EF7" s="226"/>
      <c r="EG7" s="224"/>
      <c r="EH7" s="225"/>
      <c r="EI7" s="225"/>
      <c r="EJ7" s="225"/>
      <c r="EK7" s="226"/>
    </row>
    <row r="8" spans="1:156" s="220" customFormat="1" ht="9" customHeight="1">
      <c r="B8" s="246" t="s">
        <v>190</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8"/>
      <c r="BC8" s="224"/>
      <c r="BD8" s="225"/>
      <c r="BE8" s="225"/>
      <c r="BF8" s="226"/>
      <c r="BG8" s="224"/>
      <c r="BH8" s="225"/>
      <c r="BI8" s="225"/>
      <c r="BJ8" s="225"/>
      <c r="BK8" s="226"/>
      <c r="BL8" s="224"/>
      <c r="BM8" s="225"/>
      <c r="BN8" s="225"/>
      <c r="BO8" s="226"/>
      <c r="BP8" s="224"/>
      <c r="BQ8" s="225"/>
      <c r="BR8" s="225"/>
      <c r="BS8" s="226"/>
      <c r="BT8" s="224"/>
      <c r="BU8" s="235"/>
      <c r="BV8" s="235"/>
      <c r="BW8" s="225"/>
      <c r="BX8" s="226"/>
      <c r="BY8" s="224"/>
      <c r="BZ8" s="225"/>
      <c r="CA8" s="225"/>
      <c r="CB8" s="226"/>
      <c r="CC8" s="224"/>
      <c r="CD8" s="225"/>
      <c r="CE8" s="225"/>
      <c r="CF8" s="226"/>
      <c r="CG8" s="224"/>
      <c r="CH8" s="225"/>
      <c r="CI8" s="225"/>
      <c r="CJ8" s="225"/>
      <c r="CK8" s="226"/>
      <c r="CL8" s="224"/>
      <c r="CM8" s="225"/>
      <c r="CN8" s="225"/>
      <c r="CO8" s="226"/>
      <c r="CP8" s="224"/>
      <c r="CQ8" s="225"/>
      <c r="CR8" s="225"/>
      <c r="CS8" s="226"/>
      <c r="CT8" s="224"/>
      <c r="CU8" s="225"/>
      <c r="CV8" s="225"/>
      <c r="CW8" s="225"/>
      <c r="CX8" s="226"/>
      <c r="CY8" s="224"/>
      <c r="CZ8" s="225"/>
      <c r="DA8" s="225"/>
      <c r="DB8" s="226"/>
      <c r="DC8" s="224"/>
      <c r="DD8" s="225"/>
      <c r="DE8" s="225"/>
      <c r="DF8" s="225"/>
      <c r="DG8" s="257"/>
      <c r="DH8" s="225"/>
      <c r="DI8" s="225"/>
      <c r="DJ8" s="225"/>
      <c r="DK8" s="226"/>
      <c r="DL8" s="224"/>
      <c r="DM8" s="225"/>
      <c r="DN8" s="225"/>
      <c r="DO8" s="226"/>
      <c r="DP8" s="224"/>
      <c r="DQ8" s="225"/>
      <c r="DR8" s="225"/>
      <c r="DS8" s="226"/>
      <c r="DT8" s="224"/>
      <c r="DU8" s="225"/>
      <c r="DV8" s="225"/>
      <c r="DW8" s="225"/>
      <c r="DX8" s="226"/>
      <c r="DY8" s="224"/>
      <c r="DZ8" s="225"/>
      <c r="EA8" s="225"/>
      <c r="EB8" s="226"/>
      <c r="EC8" s="224"/>
      <c r="ED8" s="225"/>
      <c r="EE8" s="225"/>
      <c r="EF8" s="226"/>
      <c r="EG8" s="224"/>
      <c r="EH8" s="225"/>
      <c r="EI8" s="225"/>
      <c r="EJ8" s="225"/>
      <c r="EK8" s="226"/>
    </row>
    <row r="9" spans="1:156" s="220" customFormat="1" ht="9" customHeight="1">
      <c r="B9" s="246" t="s">
        <v>191</v>
      </c>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8"/>
      <c r="BC9" s="224"/>
      <c r="BD9" s="225"/>
      <c r="BE9" s="225"/>
      <c r="BF9" s="226"/>
      <c r="BG9" s="224"/>
      <c r="BH9" s="225"/>
      <c r="BI9" s="225"/>
      <c r="BJ9" s="225"/>
      <c r="BK9" s="226"/>
      <c r="BL9" s="224"/>
      <c r="BM9" s="225"/>
      <c r="BN9" s="225"/>
      <c r="BO9" s="226"/>
      <c r="BP9" s="224"/>
      <c r="BQ9" s="225"/>
      <c r="BR9" s="225"/>
      <c r="BS9" s="226"/>
      <c r="BT9" s="224"/>
      <c r="BU9" s="236"/>
      <c r="BV9" s="236"/>
      <c r="BW9" s="236"/>
      <c r="BX9" s="237"/>
      <c r="BY9" s="238"/>
      <c r="BZ9" s="236"/>
      <c r="CA9" s="236"/>
      <c r="CB9" s="237"/>
      <c r="CC9" s="224"/>
      <c r="CD9" s="225"/>
      <c r="CE9" s="225"/>
      <c r="CF9" s="226"/>
      <c r="CG9" s="224"/>
      <c r="CH9" s="225"/>
      <c r="CI9" s="225"/>
      <c r="CJ9" s="225"/>
      <c r="CK9" s="226"/>
      <c r="CL9" s="224"/>
      <c r="CM9" s="225"/>
      <c r="CN9" s="225"/>
      <c r="CO9" s="226"/>
      <c r="CP9" s="224"/>
      <c r="CQ9" s="225"/>
      <c r="CR9" s="225"/>
      <c r="CS9" s="226"/>
      <c r="CT9" s="224"/>
      <c r="CU9" s="225"/>
      <c r="CV9" s="225"/>
      <c r="CW9" s="225"/>
      <c r="CX9" s="226"/>
      <c r="CY9" s="224"/>
      <c r="CZ9" s="225"/>
      <c r="DA9" s="225"/>
      <c r="DB9" s="226"/>
      <c r="DC9" s="224"/>
      <c r="DD9" s="225"/>
      <c r="DE9" s="225"/>
      <c r="DF9" s="225"/>
      <c r="DG9" s="257"/>
      <c r="DH9" s="225"/>
      <c r="DI9" s="225"/>
      <c r="DJ9" s="225"/>
      <c r="DK9" s="226"/>
      <c r="DL9" s="224"/>
      <c r="DM9" s="225"/>
      <c r="DN9" s="225"/>
      <c r="DO9" s="226"/>
      <c r="DP9" s="224"/>
      <c r="DQ9" s="225"/>
      <c r="DR9" s="225"/>
      <c r="DS9" s="226"/>
      <c r="DT9" s="224"/>
      <c r="DU9" s="225"/>
      <c r="DV9" s="225"/>
      <c r="DW9" s="225"/>
      <c r="DX9" s="226"/>
      <c r="DY9" s="224"/>
      <c r="DZ9" s="225"/>
      <c r="EA9" s="225"/>
      <c r="EB9" s="226"/>
      <c r="EC9" s="224"/>
      <c r="ED9" s="225"/>
      <c r="EE9" s="225"/>
      <c r="EF9" s="226"/>
      <c r="EG9" s="224"/>
      <c r="EH9" s="225"/>
      <c r="EI9" s="225"/>
      <c r="EJ9" s="225"/>
      <c r="EK9" s="226"/>
    </row>
    <row r="10" spans="1:156">
      <c r="A10"/>
      <c r="B10" s="249" t="s">
        <v>222</v>
      </c>
      <c r="C10" s="265"/>
      <c r="D10" s="265"/>
      <c r="E10" s="265"/>
      <c r="F10" s="265"/>
      <c r="G10" s="265"/>
      <c r="H10" s="265"/>
      <c r="I10" s="265"/>
      <c r="J10" s="265"/>
      <c r="K10" s="265"/>
      <c r="L10" s="265"/>
      <c r="M10" s="265"/>
      <c r="N10" s="265"/>
      <c r="O10" s="265"/>
      <c r="P10" s="265"/>
      <c r="Q10" s="265"/>
      <c r="R10" s="265"/>
      <c r="S10" s="265"/>
      <c r="T10" s="265"/>
      <c r="U10" s="265"/>
      <c r="V10" s="265"/>
      <c r="W10" s="265"/>
      <c r="X10" s="265"/>
      <c r="Y10" s="265"/>
      <c r="Z10" s="265"/>
      <c r="AA10" s="265"/>
      <c r="AB10" s="265"/>
      <c r="AC10" s="265"/>
      <c r="AD10" s="265"/>
      <c r="AE10" s="265"/>
      <c r="AF10" s="265"/>
      <c r="AG10" s="265"/>
      <c r="AH10" s="265"/>
      <c r="AI10" s="265"/>
      <c r="AJ10" s="265"/>
      <c r="AK10" s="265"/>
      <c r="AL10" s="265"/>
      <c r="AM10" s="265"/>
      <c r="AN10" s="265"/>
      <c r="AO10" s="265"/>
      <c r="AP10" s="265"/>
      <c r="AQ10" s="265"/>
      <c r="AR10" s="265"/>
      <c r="AS10" s="265"/>
      <c r="AT10" s="265"/>
      <c r="AU10" s="265"/>
      <c r="AV10" s="265"/>
      <c r="AW10" s="265"/>
      <c r="AX10" s="265"/>
      <c r="AY10" s="265"/>
      <c r="AZ10" s="265"/>
      <c r="BA10" s="265"/>
      <c r="BB10" s="250" t="s">
        <v>199</v>
      </c>
      <c r="BC10" s="266"/>
      <c r="BD10" s="265"/>
      <c r="BE10" s="265"/>
      <c r="BF10" s="265"/>
      <c r="BG10" s="265"/>
      <c r="BH10" s="265"/>
      <c r="BI10" s="265"/>
      <c r="BJ10" s="265"/>
      <c r="BK10" s="265"/>
      <c r="BL10" s="265"/>
      <c r="BM10" s="265"/>
      <c r="BN10" s="265"/>
      <c r="BO10" s="265"/>
      <c r="BP10" s="265"/>
      <c r="BQ10" s="265"/>
      <c r="BR10" s="265"/>
      <c r="BS10" s="265"/>
      <c r="BT10" s="265"/>
      <c r="BU10" s="265"/>
      <c r="BV10" s="265"/>
      <c r="BW10" s="265"/>
      <c r="BX10" s="265"/>
      <c r="BY10" s="265"/>
      <c r="BZ10" s="265"/>
      <c r="CA10" s="265"/>
      <c r="CB10" s="265"/>
      <c r="CC10" s="265"/>
      <c r="CD10" s="265"/>
      <c r="CE10" s="265"/>
      <c r="CF10" s="265"/>
      <c r="CG10" s="265"/>
      <c r="CH10" s="265"/>
      <c r="CI10" s="265"/>
      <c r="CJ10" s="265"/>
      <c r="CK10" s="265"/>
      <c r="CL10" s="265"/>
      <c r="CM10" s="265"/>
      <c r="CN10" s="265"/>
      <c r="CO10" s="265"/>
      <c r="CP10" s="265"/>
      <c r="CQ10" s="265"/>
      <c r="CR10" s="265"/>
      <c r="CS10" s="265"/>
      <c r="CT10" s="265"/>
      <c r="CU10" s="265"/>
      <c r="CV10" s="265"/>
      <c r="CW10" s="265"/>
      <c r="CX10" s="265"/>
      <c r="CY10" s="265"/>
      <c r="CZ10" s="265"/>
      <c r="DA10" s="265"/>
      <c r="DB10" s="265"/>
      <c r="DC10" s="265"/>
      <c r="DD10" s="265"/>
      <c r="DE10" s="265"/>
      <c r="DF10" s="265"/>
      <c r="DG10" s="267"/>
      <c r="DH10" s="265"/>
      <c r="DI10" s="265"/>
      <c r="DJ10" s="265"/>
      <c r="DK10" s="265"/>
      <c r="DL10" s="265"/>
      <c r="DM10" s="265"/>
      <c r="DN10" s="265"/>
      <c r="DO10" s="265"/>
      <c r="DP10" s="265"/>
      <c r="DQ10" s="265"/>
      <c r="DR10" s="265"/>
      <c r="DS10" s="265"/>
      <c r="DT10" s="265"/>
      <c r="DU10" s="265"/>
      <c r="DV10" s="265"/>
      <c r="DW10" s="265"/>
      <c r="DX10" s="265"/>
      <c r="DY10" s="265"/>
      <c r="DZ10" s="265"/>
      <c r="EA10" s="265"/>
      <c r="EB10" s="265"/>
      <c r="EC10" s="265"/>
      <c r="ED10" s="265"/>
      <c r="EE10" s="265"/>
      <c r="EF10" s="265"/>
      <c r="EG10" s="265"/>
      <c r="EH10" s="265"/>
      <c r="EI10" s="265"/>
      <c r="EJ10" s="265"/>
      <c r="EK10" s="268"/>
    </row>
    <row r="11" spans="1:156" s="220" customFormat="1" ht="9" customHeight="1">
      <c r="B11" s="246" t="s">
        <v>196</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8"/>
      <c r="BC11" s="224"/>
      <c r="BD11" s="225"/>
      <c r="BE11" s="225"/>
      <c r="BF11" s="226"/>
      <c r="BG11" s="224"/>
      <c r="BH11" s="225"/>
      <c r="BI11" s="225"/>
      <c r="BJ11" s="225"/>
      <c r="BK11" s="226"/>
      <c r="BL11" s="224"/>
      <c r="BM11" s="225"/>
      <c r="BN11" s="225"/>
      <c r="BO11" s="226"/>
      <c r="BP11" s="269"/>
      <c r="BQ11" s="270"/>
      <c r="BR11" s="270"/>
      <c r="BS11" s="271"/>
      <c r="BT11" s="231"/>
      <c r="BU11" s="232"/>
      <c r="BV11" s="232"/>
      <c r="BW11" s="232"/>
      <c r="BX11" s="230"/>
      <c r="BY11" s="231"/>
      <c r="BZ11" s="232"/>
      <c r="CA11" s="232"/>
      <c r="CB11" s="230"/>
      <c r="CC11" s="225"/>
      <c r="CD11" s="225"/>
      <c r="CF11" s="226"/>
      <c r="CG11" s="224"/>
      <c r="CH11" s="225"/>
      <c r="CI11" s="225"/>
      <c r="CJ11" s="225"/>
      <c r="CK11" s="226"/>
      <c r="CL11" s="224"/>
      <c r="CM11" s="225"/>
      <c r="CN11" s="225"/>
      <c r="CO11" s="226"/>
      <c r="CP11" s="224"/>
      <c r="CQ11" s="225"/>
      <c r="CR11" s="225"/>
      <c r="CS11" s="226"/>
      <c r="CT11" s="224"/>
      <c r="CU11" s="225"/>
      <c r="CV11" s="225"/>
      <c r="CW11" s="225"/>
      <c r="CX11" s="226"/>
      <c r="CY11" s="224"/>
      <c r="CZ11" s="225"/>
      <c r="DA11" s="225"/>
      <c r="DB11" s="226"/>
      <c r="DC11" s="224"/>
      <c r="DD11" s="225"/>
      <c r="DE11" s="225"/>
      <c r="DF11" s="225"/>
      <c r="DG11" s="257"/>
      <c r="DH11" s="225"/>
      <c r="DI11" s="225"/>
      <c r="DJ11" s="225"/>
      <c r="DK11" s="226"/>
      <c r="DL11" s="224"/>
      <c r="DM11" s="225"/>
      <c r="DN11" s="225"/>
      <c r="DO11" s="226"/>
      <c r="DP11" s="224"/>
      <c r="DQ11" s="225"/>
      <c r="DR11" s="225"/>
      <c r="DS11" s="226"/>
      <c r="DT11" s="224"/>
      <c r="DU11" s="225"/>
      <c r="DV11" s="225"/>
      <c r="DW11" s="225"/>
      <c r="DX11" s="226"/>
      <c r="DY11" s="224"/>
      <c r="DZ11" s="225"/>
      <c r="EA11" s="225"/>
      <c r="EB11" s="226"/>
      <c r="EC11" s="224"/>
      <c r="ED11" s="225"/>
      <c r="EE11" s="225"/>
      <c r="EF11" s="226"/>
      <c r="EG11" s="224"/>
      <c r="EH11" s="225"/>
      <c r="EI11" s="225"/>
      <c r="EJ11" s="225"/>
      <c r="EK11" s="226"/>
    </row>
    <row r="12" spans="1:156" s="220" customFormat="1" ht="9" customHeight="1">
      <c r="B12" s="246" t="s">
        <v>197</v>
      </c>
      <c r="C12" s="247"/>
      <c r="D12" s="247"/>
      <c r="E12" s="247"/>
      <c r="F12" s="247"/>
      <c r="G12" s="247"/>
      <c r="H12" s="247"/>
      <c r="I12" s="247"/>
      <c r="J12" s="247"/>
      <c r="K12" s="247"/>
      <c r="L12" s="247"/>
      <c r="M12" s="247"/>
      <c r="N12" s="247"/>
      <c r="O12" s="247"/>
      <c r="P12" s="247"/>
      <c r="Q12" s="247"/>
      <c r="R12" s="247"/>
      <c r="S12" s="247"/>
      <c r="T12" s="247"/>
      <c r="U12" s="247"/>
      <c r="V12" s="247"/>
      <c r="W12" s="247"/>
      <c r="X12" s="247"/>
      <c r="Y12" s="247"/>
      <c r="Z12" s="247"/>
      <c r="AA12" s="247"/>
      <c r="AB12" s="247"/>
      <c r="AC12" s="247"/>
      <c r="AD12" s="247"/>
      <c r="AE12" s="247"/>
      <c r="AF12" s="247"/>
      <c r="AG12" s="247"/>
      <c r="AH12" s="247"/>
      <c r="AI12" s="247"/>
      <c r="AJ12" s="247"/>
      <c r="AK12" s="247"/>
      <c r="AL12" s="247"/>
      <c r="AM12" s="247"/>
      <c r="AN12" s="247"/>
      <c r="AO12" s="247"/>
      <c r="AP12" s="247"/>
      <c r="AQ12" s="247"/>
      <c r="AR12" s="247"/>
      <c r="AS12" s="247"/>
      <c r="AT12" s="247"/>
      <c r="AU12" s="247"/>
      <c r="AV12" s="247"/>
      <c r="AW12" s="247"/>
      <c r="AX12" s="247"/>
      <c r="AY12" s="247"/>
      <c r="AZ12" s="247"/>
      <c r="BA12" s="247"/>
      <c r="BB12" s="248"/>
      <c r="BC12" s="224"/>
      <c r="BD12" s="225"/>
      <c r="BE12" s="225"/>
      <c r="BF12" s="226"/>
      <c r="BG12" s="224"/>
      <c r="BH12" s="225"/>
      <c r="BI12" s="225"/>
      <c r="BJ12" s="225"/>
      <c r="BK12" s="226"/>
      <c r="BL12" s="224"/>
      <c r="BM12" s="225"/>
      <c r="BN12" s="225"/>
      <c r="BO12" s="226"/>
      <c r="BP12" s="224"/>
      <c r="BQ12" s="225"/>
      <c r="BR12" s="225"/>
      <c r="BS12" s="271"/>
      <c r="BT12" s="269"/>
      <c r="BU12" s="232"/>
      <c r="BV12" s="232"/>
      <c r="BW12" s="232"/>
      <c r="BX12" s="230"/>
      <c r="BY12" s="231"/>
      <c r="BZ12" s="232"/>
      <c r="CA12" s="232"/>
      <c r="CB12" s="230"/>
      <c r="CC12" s="231"/>
      <c r="CD12" s="225"/>
      <c r="CE12" s="225"/>
      <c r="CF12" s="226"/>
      <c r="CG12" s="224"/>
      <c r="CH12" s="225"/>
      <c r="CI12" s="225"/>
      <c r="CJ12" s="225"/>
      <c r="CK12" s="226"/>
      <c r="CL12" s="224"/>
      <c r="CM12" s="225"/>
      <c r="CN12" s="225"/>
      <c r="CO12" s="226"/>
      <c r="CP12" s="224"/>
      <c r="CQ12" s="225"/>
      <c r="CR12" s="225"/>
      <c r="CS12" s="226"/>
      <c r="CT12" s="224"/>
      <c r="CU12" s="225"/>
      <c r="CV12" s="225"/>
      <c r="CW12" s="225"/>
      <c r="CX12" s="226"/>
      <c r="CY12" s="224"/>
      <c r="CZ12" s="225"/>
      <c r="DA12" s="225"/>
      <c r="DB12" s="226"/>
      <c r="DC12" s="224"/>
      <c r="DD12" s="225"/>
      <c r="DE12" s="225"/>
      <c r="DF12" s="225"/>
      <c r="DG12" s="257"/>
      <c r="DH12" s="225"/>
      <c r="DI12" s="225"/>
      <c r="DJ12" s="225"/>
      <c r="DK12" s="226"/>
      <c r="DL12" s="224"/>
      <c r="DM12" s="225"/>
      <c r="DN12" s="225"/>
      <c r="DO12" s="226"/>
      <c r="DP12" s="224"/>
      <c r="DQ12" s="225"/>
      <c r="DR12" s="225"/>
      <c r="DS12" s="226"/>
      <c r="DT12" s="224"/>
      <c r="DU12" s="225"/>
      <c r="DV12" s="225"/>
      <c r="DW12" s="225"/>
      <c r="DX12" s="226"/>
      <c r="DY12" s="224"/>
      <c r="DZ12" s="225"/>
      <c r="EA12" s="225"/>
      <c r="EB12" s="226"/>
      <c r="EC12" s="224"/>
      <c r="ED12" s="225"/>
      <c r="EE12" s="225"/>
      <c r="EF12" s="226"/>
      <c r="EG12" s="224"/>
      <c r="EH12" s="225"/>
      <c r="EI12" s="225"/>
      <c r="EJ12" s="225"/>
      <c r="EK12" s="226"/>
    </row>
    <row r="13" spans="1:156" s="220" customFormat="1" ht="9" customHeight="1">
      <c r="B13" s="246" t="s">
        <v>63</v>
      </c>
      <c r="C13" s="247"/>
      <c r="D13" s="247"/>
      <c r="E13" s="247"/>
      <c r="F13" s="247"/>
      <c r="G13" s="247"/>
      <c r="H13" s="247"/>
      <c r="I13" s="247"/>
      <c r="J13" s="247"/>
      <c r="K13" s="247"/>
      <c r="L13" s="247"/>
      <c r="M13" s="247"/>
      <c r="N13" s="247"/>
      <c r="O13" s="247"/>
      <c r="P13" s="247"/>
      <c r="Q13" s="247"/>
      <c r="R13" s="247"/>
      <c r="S13" s="247"/>
      <c r="T13" s="247"/>
      <c r="U13" s="247"/>
      <c r="V13" s="247"/>
      <c r="W13" s="247"/>
      <c r="X13" s="247"/>
      <c r="Y13" s="247"/>
      <c r="Z13" s="247"/>
      <c r="AA13" s="247"/>
      <c r="AB13" s="247"/>
      <c r="AC13" s="247"/>
      <c r="AD13" s="247"/>
      <c r="AE13" s="247"/>
      <c r="AF13" s="247"/>
      <c r="AG13" s="247"/>
      <c r="AH13" s="247"/>
      <c r="AI13" s="247"/>
      <c r="AJ13" s="247"/>
      <c r="AK13" s="247"/>
      <c r="AL13" s="247"/>
      <c r="AM13" s="247"/>
      <c r="AN13" s="247"/>
      <c r="AO13" s="247"/>
      <c r="AP13" s="247"/>
      <c r="AQ13" s="247"/>
      <c r="AR13" s="247"/>
      <c r="AS13" s="247"/>
      <c r="AT13" s="247"/>
      <c r="AU13" s="247"/>
      <c r="AV13" s="247"/>
      <c r="AW13" s="247"/>
      <c r="AX13" s="247"/>
      <c r="AY13" s="247"/>
      <c r="AZ13" s="247"/>
      <c r="BA13" s="247"/>
      <c r="BB13" s="248"/>
      <c r="BC13" s="224"/>
      <c r="BD13" s="225"/>
      <c r="BE13" s="225"/>
      <c r="BF13" s="226"/>
      <c r="BG13" s="224"/>
      <c r="BH13" s="225"/>
      <c r="BI13" s="225"/>
      <c r="BJ13" s="225"/>
      <c r="BK13" s="226"/>
      <c r="BL13" s="224"/>
      <c r="BM13" s="225"/>
      <c r="BN13" s="225"/>
      <c r="BO13" s="226"/>
      <c r="BP13" s="224"/>
      <c r="BQ13" s="225"/>
      <c r="BR13" s="225"/>
      <c r="BS13" s="226"/>
      <c r="BT13" s="224"/>
      <c r="BU13" s="225"/>
      <c r="BV13" s="225"/>
      <c r="BW13" s="225" t="s">
        <v>195</v>
      </c>
      <c r="BX13" s="226"/>
      <c r="BY13" s="224"/>
      <c r="BZ13" s="225"/>
      <c r="CA13" s="225"/>
      <c r="CB13" s="226"/>
      <c r="CC13" s="224"/>
      <c r="CD13" s="225"/>
      <c r="CE13" s="225"/>
      <c r="CF13" s="226"/>
      <c r="CG13" s="224"/>
      <c r="CH13" s="270"/>
      <c r="CI13" s="270"/>
      <c r="CJ13" s="270"/>
      <c r="CK13" s="271"/>
      <c r="CL13" s="269"/>
      <c r="CM13" s="270"/>
      <c r="CN13" s="270"/>
      <c r="CO13" s="271"/>
      <c r="CP13" s="269"/>
      <c r="CQ13" s="270"/>
      <c r="CR13" s="270"/>
      <c r="CS13" s="271"/>
      <c r="CT13" s="269"/>
      <c r="CU13" s="270"/>
      <c r="CV13" s="270"/>
      <c r="CW13" s="270"/>
      <c r="CX13" s="226"/>
      <c r="CY13" s="224"/>
      <c r="CZ13" s="225"/>
      <c r="DA13" s="225"/>
      <c r="DB13" s="226"/>
      <c r="DC13" s="224"/>
      <c r="DD13" s="225"/>
      <c r="DE13" s="225"/>
      <c r="DF13" s="225"/>
      <c r="DG13" s="257"/>
      <c r="DH13" s="225"/>
      <c r="DI13" s="225"/>
      <c r="DJ13" s="225"/>
      <c r="DK13" s="226"/>
      <c r="DL13" s="224"/>
      <c r="DM13" s="225"/>
      <c r="DN13" s="225"/>
      <c r="DO13" s="226"/>
      <c r="DP13" s="224"/>
      <c r="DQ13" s="225"/>
      <c r="DR13" s="225"/>
      <c r="DS13" s="226"/>
      <c r="DT13" s="224"/>
      <c r="DU13" s="225"/>
      <c r="DV13" s="225"/>
      <c r="DW13" s="225"/>
      <c r="DX13" s="226"/>
      <c r="DY13" s="224"/>
      <c r="DZ13" s="225"/>
      <c r="EA13" s="225"/>
      <c r="EB13" s="226"/>
      <c r="EC13" s="224"/>
      <c r="ED13" s="225"/>
      <c r="EE13" s="225"/>
      <c r="EF13" s="226"/>
      <c r="EG13" s="224"/>
      <c r="EH13" s="225"/>
      <c r="EI13" s="225"/>
      <c r="EJ13" s="225"/>
      <c r="EK13" s="226"/>
    </row>
    <row r="14" spans="1:156" s="220" customFormat="1" ht="9" customHeight="1">
      <c r="B14" s="246" t="s">
        <v>278</v>
      </c>
      <c r="C14" s="247"/>
      <c r="D14" s="247"/>
      <c r="E14" s="247"/>
      <c r="F14" s="247"/>
      <c r="G14" s="247"/>
      <c r="H14" s="247"/>
      <c r="I14" s="247"/>
      <c r="J14" s="247"/>
      <c r="K14" s="247"/>
      <c r="L14" s="247"/>
      <c r="M14" s="247"/>
      <c r="N14" s="247"/>
      <c r="O14" s="247"/>
      <c r="P14" s="247"/>
      <c r="Q14" s="247"/>
      <c r="R14" s="247"/>
      <c r="S14" s="247"/>
      <c r="T14" s="247"/>
      <c r="U14" s="247"/>
      <c r="V14" s="247"/>
      <c r="W14" s="247"/>
      <c r="X14" s="247"/>
      <c r="Y14" s="247"/>
      <c r="Z14" s="247"/>
      <c r="AA14" s="247"/>
      <c r="AB14" s="247"/>
      <c r="AC14" s="247"/>
      <c r="AD14" s="247"/>
      <c r="AE14" s="247"/>
      <c r="AF14" s="247"/>
      <c r="AG14" s="247"/>
      <c r="AH14" s="247"/>
      <c r="AI14" s="247"/>
      <c r="AJ14" s="247"/>
      <c r="AK14" s="247"/>
      <c r="AL14" s="247"/>
      <c r="AM14" s="247"/>
      <c r="AN14" s="247"/>
      <c r="AO14" s="247"/>
      <c r="AP14" s="247"/>
      <c r="AQ14" s="247"/>
      <c r="AR14" s="247"/>
      <c r="AS14" s="247"/>
      <c r="AT14" s="247"/>
      <c r="AU14" s="247"/>
      <c r="AV14" s="247"/>
      <c r="AW14" s="247"/>
      <c r="AX14" s="247"/>
      <c r="AY14" s="247"/>
      <c r="AZ14" s="247"/>
      <c r="BA14" s="247"/>
      <c r="BB14" s="248"/>
      <c r="BC14" s="224"/>
      <c r="BD14" s="225"/>
      <c r="BE14" s="225"/>
      <c r="BF14" s="226"/>
      <c r="BG14" s="224"/>
      <c r="BH14" s="225"/>
      <c r="BI14" s="225"/>
      <c r="BJ14" s="225"/>
      <c r="BK14" s="226"/>
      <c r="BL14" s="224"/>
      <c r="BM14" s="225"/>
      <c r="BN14" s="225"/>
      <c r="BO14" s="226"/>
      <c r="BP14" s="224"/>
      <c r="BQ14" s="225"/>
      <c r="BR14" s="225"/>
      <c r="BS14" s="226"/>
      <c r="BT14" s="224"/>
      <c r="BU14" s="225"/>
      <c r="BV14" s="225"/>
      <c r="BW14" s="225"/>
      <c r="BX14" s="226"/>
      <c r="BY14" s="224"/>
      <c r="BZ14" s="225"/>
      <c r="CA14" s="225"/>
      <c r="CB14" s="226"/>
      <c r="CC14" s="238"/>
      <c r="CD14" s="236"/>
      <c r="CE14" s="236"/>
      <c r="CF14" s="226"/>
      <c r="CG14" s="225"/>
      <c r="CH14" s="270"/>
      <c r="CI14" s="270"/>
      <c r="CJ14" s="270"/>
      <c r="CK14" s="271"/>
      <c r="CL14" s="269"/>
      <c r="CM14" s="270"/>
      <c r="CN14" s="270"/>
      <c r="CO14" s="271"/>
      <c r="CP14" s="269"/>
      <c r="CQ14" s="270"/>
      <c r="CR14" s="270"/>
      <c r="CS14" s="271"/>
      <c r="CT14" s="269"/>
      <c r="CU14" s="270"/>
      <c r="CV14" s="270"/>
      <c r="CW14" s="270"/>
      <c r="CX14" s="226"/>
      <c r="CY14" s="224"/>
      <c r="CZ14" s="225"/>
      <c r="DA14" s="225"/>
      <c r="DB14" s="226"/>
      <c r="DC14" s="224"/>
      <c r="DD14" s="225"/>
      <c r="DE14" s="225"/>
      <c r="DF14" s="225"/>
      <c r="DG14" s="257"/>
      <c r="DH14" s="225"/>
      <c r="DI14" s="225"/>
      <c r="DJ14" s="225"/>
      <c r="DK14" s="226"/>
      <c r="DL14" s="224"/>
      <c r="DM14" s="225"/>
      <c r="DN14" s="225"/>
      <c r="DO14" s="226"/>
      <c r="DP14" s="224"/>
      <c r="DQ14" s="225"/>
      <c r="DR14" s="225"/>
      <c r="DS14" s="226"/>
      <c r="DT14" s="224"/>
      <c r="DU14" s="225"/>
      <c r="DV14" s="225"/>
      <c r="DW14" s="225"/>
      <c r="DX14" s="226"/>
      <c r="DY14" s="224"/>
      <c r="DZ14" s="225"/>
      <c r="EA14" s="225"/>
      <c r="EB14" s="226"/>
      <c r="EC14" s="224"/>
      <c r="ED14" s="225"/>
      <c r="EE14" s="225"/>
      <c r="EF14" s="226"/>
      <c r="EG14" s="224"/>
      <c r="EH14" s="225"/>
      <c r="EI14" s="225"/>
      <c r="EJ14" s="225"/>
      <c r="EK14" s="226"/>
    </row>
    <row r="15" spans="1:156" s="220" customFormat="1" ht="9" customHeight="1">
      <c r="B15" s="246" t="s">
        <v>192</v>
      </c>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48"/>
      <c r="BC15" s="224"/>
      <c r="BD15" s="225"/>
      <c r="BE15" s="225"/>
      <c r="BF15" s="226"/>
      <c r="BG15" s="224"/>
      <c r="BH15" s="225"/>
      <c r="BI15" s="225"/>
      <c r="BJ15" s="225"/>
      <c r="BK15" s="226"/>
      <c r="BL15" s="224"/>
      <c r="BM15" s="225"/>
      <c r="BN15" s="225"/>
      <c r="BO15" s="226"/>
      <c r="BP15" s="224"/>
      <c r="BQ15" s="225"/>
      <c r="BR15" s="225"/>
      <c r="BS15" s="226"/>
      <c r="BT15" s="224"/>
      <c r="BU15" s="225"/>
      <c r="BV15" s="225"/>
      <c r="BW15" s="225"/>
      <c r="BX15" s="226"/>
      <c r="BY15" s="224"/>
      <c r="BZ15" s="225"/>
      <c r="CA15" s="225"/>
      <c r="CB15" s="226"/>
      <c r="CC15" s="224"/>
      <c r="CD15" s="225"/>
      <c r="CE15" s="225"/>
      <c r="CF15" s="226"/>
      <c r="CH15" s="234"/>
      <c r="CI15" s="270"/>
      <c r="CJ15" s="270"/>
      <c r="CK15" s="271"/>
      <c r="CL15" s="269"/>
      <c r="CM15" s="270"/>
      <c r="CN15" s="270"/>
      <c r="CO15" s="271"/>
      <c r="CP15" s="269"/>
      <c r="CQ15" s="270"/>
      <c r="CR15" s="270"/>
      <c r="CS15" s="271"/>
      <c r="CT15" s="269"/>
      <c r="CU15" s="270"/>
      <c r="CV15" s="270"/>
      <c r="CW15" s="270"/>
      <c r="CX15" s="226"/>
      <c r="CY15" s="224"/>
      <c r="CZ15" s="225"/>
      <c r="DA15" s="225"/>
      <c r="DB15" s="226"/>
      <c r="DC15" s="224"/>
      <c r="DD15" s="225"/>
      <c r="DE15" s="225"/>
      <c r="DF15" s="225"/>
      <c r="DG15" s="257"/>
      <c r="DH15" s="225"/>
      <c r="DI15" s="225"/>
      <c r="DJ15" s="225"/>
      <c r="DK15" s="226"/>
      <c r="DL15" s="224"/>
      <c r="DM15" s="225"/>
      <c r="DN15" s="225"/>
      <c r="DO15" s="226"/>
      <c r="DP15" s="224"/>
      <c r="DQ15" s="225"/>
      <c r="DR15" s="225"/>
      <c r="DS15" s="226"/>
      <c r="DT15" s="224"/>
      <c r="DU15" s="225"/>
      <c r="DV15" s="225"/>
      <c r="DW15" s="225"/>
      <c r="DX15" s="226"/>
      <c r="DY15" s="224"/>
      <c r="DZ15" s="225"/>
      <c r="EA15" s="225"/>
      <c r="EB15" s="226"/>
      <c r="EC15" s="224"/>
      <c r="ED15" s="225"/>
      <c r="EE15" s="225"/>
      <c r="EF15" s="226"/>
      <c r="EG15" s="224"/>
      <c r="EH15" s="225"/>
      <c r="EI15" s="225"/>
      <c r="EJ15" s="225"/>
      <c r="EK15" s="226"/>
    </row>
    <row r="16" spans="1:156" s="220" customFormat="1" ht="9" customHeight="1">
      <c r="B16" s="246" t="s">
        <v>190</v>
      </c>
      <c r="C16" s="247"/>
      <c r="D16" s="247"/>
      <c r="E16" s="247"/>
      <c r="F16" s="247"/>
      <c r="G16" s="247"/>
      <c r="H16" s="247"/>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48"/>
      <c r="BC16" s="224"/>
      <c r="BD16" s="225"/>
      <c r="BE16" s="225"/>
      <c r="BF16" s="226"/>
      <c r="BG16" s="224"/>
      <c r="BH16" s="225"/>
      <c r="BI16" s="225"/>
      <c r="BJ16" s="225"/>
      <c r="BK16" s="226"/>
      <c r="BL16" s="224"/>
      <c r="BM16" s="225"/>
      <c r="BN16" s="225"/>
      <c r="BO16" s="226"/>
      <c r="BP16" s="224"/>
      <c r="BQ16" s="225"/>
      <c r="BR16" s="225"/>
      <c r="BS16" s="226"/>
      <c r="BT16" s="224"/>
      <c r="BU16" s="225"/>
      <c r="BV16" s="225"/>
      <c r="BW16" s="225"/>
      <c r="BX16" s="226"/>
      <c r="BY16" s="224"/>
      <c r="BZ16" s="225"/>
      <c r="CA16" s="225"/>
      <c r="CB16" s="226"/>
      <c r="CC16" s="224"/>
      <c r="CD16" s="225"/>
      <c r="CE16" s="225"/>
      <c r="CF16" s="226"/>
      <c r="CH16" s="235"/>
      <c r="CI16" s="235"/>
      <c r="CJ16" s="270"/>
      <c r="CK16" s="271"/>
      <c r="CL16" s="269"/>
      <c r="CM16" s="270"/>
      <c r="CN16" s="270"/>
      <c r="CO16" s="271"/>
      <c r="CP16" s="269"/>
      <c r="CQ16" s="270"/>
      <c r="CR16" s="270"/>
      <c r="CS16" s="271"/>
      <c r="CT16" s="269"/>
      <c r="CU16" s="270"/>
      <c r="CV16" s="270"/>
      <c r="CW16" s="270"/>
      <c r="CX16" s="226"/>
      <c r="CY16" s="224"/>
      <c r="CZ16" s="225"/>
      <c r="DA16" s="225"/>
      <c r="DB16" s="226"/>
      <c r="DC16" s="224"/>
      <c r="DD16" s="225"/>
      <c r="DE16" s="225"/>
      <c r="DF16" s="225"/>
      <c r="DG16" s="257"/>
      <c r="DH16" s="225"/>
      <c r="DI16" s="225"/>
      <c r="DJ16" s="225"/>
      <c r="DK16" s="226"/>
      <c r="DL16" s="224"/>
      <c r="DM16" s="225"/>
      <c r="DN16" s="225"/>
      <c r="DO16" s="226"/>
      <c r="DP16" s="224"/>
      <c r="DQ16" s="225"/>
      <c r="DR16" s="225"/>
      <c r="DS16" s="226"/>
      <c r="DT16" s="224"/>
      <c r="DU16" s="225"/>
      <c r="DV16" s="225"/>
      <c r="DW16" s="225"/>
      <c r="DX16" s="226"/>
      <c r="DY16" s="224"/>
      <c r="DZ16" s="225"/>
      <c r="EA16" s="225"/>
      <c r="EB16" s="226"/>
      <c r="EC16" s="224"/>
      <c r="ED16" s="225"/>
      <c r="EE16" s="225"/>
      <c r="EF16" s="226"/>
      <c r="EG16" s="224"/>
      <c r="EH16" s="225"/>
      <c r="EI16" s="225"/>
      <c r="EJ16" s="225"/>
      <c r="EK16" s="226"/>
    </row>
    <row r="17" spans="1:151" s="220" customFormat="1" ht="9" customHeight="1">
      <c r="B17" s="246" t="s">
        <v>191</v>
      </c>
      <c r="C17" s="247"/>
      <c r="D17" s="247"/>
      <c r="E17" s="247"/>
      <c r="F17" s="247"/>
      <c r="G17" s="247"/>
      <c r="H17" s="247"/>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7"/>
      <c r="AP17" s="247"/>
      <c r="AQ17" s="247"/>
      <c r="AR17" s="247"/>
      <c r="AS17" s="247"/>
      <c r="AT17" s="247"/>
      <c r="AU17" s="247"/>
      <c r="AV17" s="247"/>
      <c r="AW17" s="247"/>
      <c r="AX17" s="247"/>
      <c r="AY17" s="247"/>
      <c r="AZ17" s="247"/>
      <c r="BA17" s="247"/>
      <c r="BB17" s="248"/>
      <c r="BC17" s="224"/>
      <c r="BD17" s="225"/>
      <c r="BE17" s="225"/>
      <c r="BF17" s="226"/>
      <c r="BG17" s="224"/>
      <c r="BH17" s="225"/>
      <c r="BI17" s="225"/>
      <c r="BJ17" s="225"/>
      <c r="BK17" s="226"/>
      <c r="BL17" s="224"/>
      <c r="BM17" s="225"/>
      <c r="BN17" s="225"/>
      <c r="BO17" s="226"/>
      <c r="BP17" s="224"/>
      <c r="BQ17" s="225"/>
      <c r="BR17" s="225"/>
      <c r="BS17" s="226"/>
      <c r="BT17" s="224"/>
      <c r="BU17" s="225"/>
      <c r="BV17" s="225"/>
      <c r="BW17" s="225"/>
      <c r="BX17" s="226"/>
      <c r="BY17" s="224"/>
      <c r="BZ17" s="225"/>
      <c r="CA17" s="225"/>
      <c r="CB17" s="226"/>
      <c r="CC17" s="224"/>
      <c r="CD17" s="225"/>
      <c r="CE17" s="225"/>
      <c r="CF17" s="226"/>
      <c r="CG17" s="225"/>
      <c r="CH17" s="287"/>
      <c r="CI17" s="287"/>
      <c r="CJ17" s="236"/>
      <c r="CK17" s="237"/>
      <c r="CL17" s="238"/>
      <c r="CM17" s="236"/>
      <c r="CN17" s="236"/>
      <c r="CO17" s="237"/>
      <c r="CP17" s="238"/>
      <c r="CQ17" s="270"/>
      <c r="CR17" s="270"/>
      <c r="CS17" s="271"/>
      <c r="CT17" s="269"/>
      <c r="CU17" s="270"/>
      <c r="CV17" s="270"/>
      <c r="CW17" s="270"/>
      <c r="CX17" s="226"/>
      <c r="CY17" s="224"/>
      <c r="CZ17" s="225"/>
      <c r="DA17" s="225"/>
      <c r="DB17" s="226"/>
      <c r="DC17" s="224"/>
      <c r="DD17" s="225"/>
      <c r="DE17" s="225"/>
      <c r="DF17" s="225"/>
      <c r="DG17" s="257"/>
      <c r="DH17" s="225"/>
      <c r="DI17" s="225"/>
      <c r="DJ17" s="225"/>
      <c r="DK17" s="226"/>
      <c r="DL17" s="224"/>
      <c r="DM17" s="225"/>
      <c r="DN17" s="225"/>
      <c r="DO17" s="226"/>
      <c r="DP17" s="224"/>
      <c r="DQ17" s="225"/>
      <c r="DR17" s="225"/>
      <c r="DS17" s="226"/>
      <c r="DT17" s="224"/>
      <c r="DU17" s="225"/>
      <c r="DV17" s="225"/>
      <c r="DW17" s="225"/>
      <c r="DX17" s="226"/>
      <c r="DY17" s="224"/>
      <c r="DZ17" s="225"/>
      <c r="EA17" s="225"/>
      <c r="EB17" s="226"/>
      <c r="EC17" s="224"/>
      <c r="ED17" s="225"/>
      <c r="EE17" s="225"/>
      <c r="EF17" s="226"/>
      <c r="EG17" s="224"/>
      <c r="EH17" s="225"/>
      <c r="EI17" s="225"/>
      <c r="EJ17" s="225"/>
      <c r="EK17" s="226"/>
      <c r="EU17" s="244"/>
    </row>
    <row r="18" spans="1:151">
      <c r="A18"/>
      <c r="B18" s="249" t="s">
        <v>201</v>
      </c>
      <c r="C18" s="265"/>
      <c r="D18" s="265"/>
      <c r="E18" s="265"/>
      <c r="F18" s="265"/>
      <c r="G18" s="265"/>
      <c r="H18" s="265"/>
      <c r="I18" s="265"/>
      <c r="J18" s="265"/>
      <c r="K18" s="265"/>
      <c r="L18" s="265"/>
      <c r="M18" s="265"/>
      <c r="N18" s="265"/>
      <c r="O18" s="265"/>
      <c r="P18" s="265"/>
      <c r="Q18" s="265"/>
      <c r="R18" s="265"/>
      <c r="S18" s="265"/>
      <c r="T18" s="265"/>
      <c r="U18" s="265"/>
      <c r="V18" s="265"/>
      <c r="W18" s="265"/>
      <c r="X18" s="265"/>
      <c r="Y18" s="265"/>
      <c r="Z18" s="265"/>
      <c r="AA18" s="265"/>
      <c r="AB18" s="265"/>
      <c r="AC18" s="265"/>
      <c r="AD18" s="265"/>
      <c r="AE18" s="265"/>
      <c r="AF18" s="265"/>
      <c r="AG18" s="265"/>
      <c r="AH18" s="265"/>
      <c r="AI18" s="265"/>
      <c r="AJ18" s="265"/>
      <c r="AK18" s="265"/>
      <c r="AL18" s="265"/>
      <c r="AM18" s="265"/>
      <c r="AN18" s="265"/>
      <c r="AO18" s="265"/>
      <c r="AP18" s="265"/>
      <c r="AQ18" s="265"/>
      <c r="AR18" s="265"/>
      <c r="AS18" s="265"/>
      <c r="AT18" s="265"/>
      <c r="AU18" s="265"/>
      <c r="AV18" s="265"/>
      <c r="AW18" s="265"/>
      <c r="AX18" s="265"/>
      <c r="AY18" s="265"/>
      <c r="AZ18" s="265"/>
      <c r="BA18" s="265"/>
      <c r="BB18" s="250" t="s">
        <v>202</v>
      </c>
      <c r="BC18" s="266"/>
      <c r="BD18" s="265"/>
      <c r="BE18" s="265"/>
      <c r="BF18" s="265"/>
      <c r="BG18" s="265"/>
      <c r="BH18" s="265"/>
      <c r="BI18" s="265"/>
      <c r="BJ18" s="265"/>
      <c r="BK18" s="265"/>
      <c r="BL18" s="265"/>
      <c r="BM18" s="265"/>
      <c r="BN18" s="265"/>
      <c r="BO18" s="265"/>
      <c r="BP18" s="265"/>
      <c r="BQ18" s="265"/>
      <c r="BR18" s="265"/>
      <c r="BS18" s="265"/>
      <c r="BT18" s="265"/>
      <c r="BU18" s="265"/>
      <c r="BV18" s="265"/>
      <c r="BW18" s="265"/>
      <c r="BX18" s="265"/>
      <c r="BY18" s="265"/>
      <c r="BZ18" s="265"/>
      <c r="CA18" s="265"/>
      <c r="CB18" s="265"/>
      <c r="CC18" s="265"/>
      <c r="CD18" s="265"/>
      <c r="CE18" s="265"/>
      <c r="CF18" s="265"/>
      <c r="CG18" s="265"/>
      <c r="CH18" s="265"/>
      <c r="CI18" s="265"/>
      <c r="CJ18" s="265"/>
      <c r="CK18" s="265"/>
      <c r="CL18" s="265"/>
      <c r="CM18" s="265"/>
      <c r="CN18" s="265"/>
      <c r="CO18" s="265"/>
      <c r="CP18" s="265"/>
      <c r="CQ18" s="265"/>
      <c r="CR18" s="265"/>
      <c r="CS18" s="265"/>
      <c r="CT18" s="265"/>
      <c r="CU18" s="265"/>
      <c r="CV18" s="265"/>
      <c r="CW18" s="265"/>
      <c r="CX18" s="265"/>
      <c r="CY18" s="265"/>
      <c r="CZ18" s="265"/>
      <c r="DA18" s="265"/>
      <c r="DB18" s="265"/>
      <c r="DC18" s="265"/>
      <c r="DD18" s="265"/>
      <c r="DE18" s="265"/>
      <c r="DF18" s="265"/>
      <c r="DG18" s="267"/>
      <c r="DH18" s="265"/>
      <c r="DI18" s="265"/>
      <c r="DJ18" s="265"/>
      <c r="DK18" s="265"/>
      <c r="DL18" s="265"/>
      <c r="DM18" s="265"/>
      <c r="DN18" s="265"/>
      <c r="DO18" s="265"/>
      <c r="DP18" s="265"/>
      <c r="DQ18" s="265"/>
      <c r="DR18" s="265"/>
      <c r="DS18" s="265"/>
      <c r="DT18" s="265"/>
      <c r="DU18" s="265"/>
      <c r="DV18" s="265"/>
      <c r="DW18" s="265"/>
      <c r="DX18" s="265"/>
      <c r="DY18" s="265"/>
      <c r="DZ18" s="265"/>
      <c r="EA18" s="265"/>
      <c r="EB18" s="265"/>
      <c r="EC18" s="265"/>
      <c r="ED18" s="265"/>
      <c r="EE18" s="265"/>
      <c r="EF18" s="265"/>
      <c r="EG18" s="265"/>
      <c r="EH18" s="265"/>
      <c r="EI18" s="265"/>
      <c r="EJ18" s="265"/>
      <c r="EK18" s="268"/>
    </row>
    <row r="19" spans="1:151" s="220" customFormat="1" ht="9" customHeight="1">
      <c r="B19" s="246" t="s">
        <v>220</v>
      </c>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8"/>
      <c r="BC19" s="224"/>
      <c r="BD19" s="225"/>
      <c r="BE19" s="225"/>
      <c r="BF19" s="226"/>
      <c r="BG19" s="224"/>
      <c r="BH19" s="225"/>
      <c r="BI19" s="225"/>
      <c r="BJ19" s="225"/>
      <c r="BK19" s="226"/>
      <c r="BL19" s="224"/>
      <c r="BM19" s="225"/>
      <c r="BN19" s="225"/>
      <c r="BO19" s="226"/>
      <c r="BP19" s="224"/>
      <c r="BQ19" s="225"/>
      <c r="BR19" s="270"/>
      <c r="BS19" s="271"/>
      <c r="BT19" s="269"/>
      <c r="BU19" s="270"/>
      <c r="BV19" s="270"/>
      <c r="BW19" s="270"/>
      <c r="BX19" s="271"/>
      <c r="BY19" s="269"/>
      <c r="BZ19" s="270"/>
      <c r="CA19" s="270"/>
      <c r="CB19" s="271"/>
      <c r="CC19" s="269"/>
      <c r="CD19" s="225"/>
      <c r="CE19" s="225"/>
      <c r="CF19" s="226"/>
      <c r="CG19" s="225"/>
      <c r="CH19" s="225"/>
      <c r="CI19" s="225"/>
      <c r="CJ19" s="225"/>
      <c r="CK19" s="226"/>
      <c r="CL19" s="225"/>
      <c r="CM19" s="225"/>
      <c r="CN19" s="225"/>
      <c r="CO19" s="226"/>
      <c r="CP19" s="224"/>
      <c r="CQ19" s="225"/>
      <c r="CR19" s="225"/>
      <c r="CS19" s="226"/>
      <c r="CT19" s="224"/>
      <c r="CU19" s="225"/>
      <c r="CV19" s="225"/>
      <c r="CW19" s="225"/>
      <c r="CX19" s="226"/>
      <c r="CY19" s="224"/>
      <c r="CZ19" s="225"/>
      <c r="DA19" s="225"/>
      <c r="DB19" s="226"/>
      <c r="DC19" s="224"/>
      <c r="DD19" s="225"/>
      <c r="DE19" s="225"/>
      <c r="DF19" s="225"/>
      <c r="DG19" s="257"/>
      <c r="DH19" s="225"/>
      <c r="DI19" s="225"/>
      <c r="DJ19" s="225"/>
      <c r="DK19" s="226"/>
      <c r="DL19" s="224"/>
      <c r="DM19" s="225"/>
      <c r="DN19" s="225"/>
      <c r="DO19" s="226"/>
      <c r="DP19" s="224"/>
      <c r="DQ19" s="225"/>
      <c r="DR19" s="225"/>
      <c r="DS19" s="226"/>
      <c r="DT19" s="224"/>
      <c r="DU19" s="225"/>
      <c r="DV19" s="225"/>
      <c r="DW19" s="225"/>
      <c r="DX19" s="226"/>
      <c r="DY19" s="224"/>
      <c r="DZ19" s="225"/>
      <c r="EA19" s="225"/>
      <c r="EB19" s="226"/>
      <c r="EC19" s="224"/>
      <c r="ED19" s="225"/>
      <c r="EE19" s="225"/>
      <c r="EF19" s="226"/>
      <c r="EG19" s="224"/>
      <c r="EH19" s="225"/>
      <c r="EI19" s="225"/>
      <c r="EJ19" s="225"/>
      <c r="EK19" s="226"/>
    </row>
    <row r="20" spans="1:151" s="220" customFormat="1" ht="9" customHeight="1">
      <c r="B20" s="246" t="s">
        <v>53</v>
      </c>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8"/>
      <c r="BC20" s="224"/>
      <c r="BD20" s="225"/>
      <c r="BE20" s="225"/>
      <c r="BF20" s="226"/>
      <c r="BG20" s="224"/>
      <c r="BH20" s="225"/>
      <c r="BI20" s="225"/>
      <c r="BJ20" s="225"/>
      <c r="BK20" s="226"/>
      <c r="BL20" s="224"/>
      <c r="BM20" s="225"/>
      <c r="BN20" s="225"/>
      <c r="BO20" s="226"/>
      <c r="BP20" s="224"/>
      <c r="BQ20" s="225"/>
      <c r="BR20" s="270"/>
      <c r="BS20" s="271"/>
      <c r="BT20" s="269"/>
      <c r="BU20" s="270"/>
      <c r="BV20" s="270"/>
      <c r="BW20" s="270"/>
      <c r="BX20" s="271"/>
      <c r="BY20" s="269"/>
      <c r="BZ20" s="270"/>
      <c r="CA20" s="270"/>
      <c r="CB20" s="271"/>
      <c r="CC20" s="270"/>
      <c r="CD20" s="225"/>
      <c r="CE20" s="225"/>
      <c r="CF20" s="226"/>
      <c r="CG20" s="225"/>
      <c r="CH20" s="225"/>
      <c r="CI20" s="225"/>
      <c r="CJ20" s="225"/>
      <c r="CK20" s="226"/>
      <c r="CL20" s="225"/>
      <c r="CM20" s="225"/>
      <c r="CN20" s="225"/>
      <c r="CO20" s="226"/>
      <c r="CP20" s="224"/>
      <c r="CQ20" s="225"/>
      <c r="CR20" s="225"/>
      <c r="CS20" s="226"/>
      <c r="CT20" s="224"/>
      <c r="CU20" s="225"/>
      <c r="CV20" s="225"/>
      <c r="CW20" s="225"/>
      <c r="CX20" s="226"/>
      <c r="CY20" s="224"/>
      <c r="CZ20" s="225"/>
      <c r="DA20" s="225"/>
      <c r="DB20" s="226"/>
      <c r="DC20" s="224"/>
      <c r="DD20" s="225"/>
      <c r="DE20" s="225"/>
      <c r="DF20" s="225"/>
      <c r="DG20" s="257"/>
      <c r="DH20" s="225"/>
      <c r="DI20" s="225"/>
      <c r="DJ20" s="225"/>
      <c r="DK20" s="226"/>
      <c r="DL20" s="224"/>
      <c r="DM20" s="225"/>
      <c r="DN20" s="225"/>
      <c r="DO20" s="226"/>
      <c r="DP20" s="224"/>
      <c r="DQ20" s="225"/>
      <c r="DR20" s="225"/>
      <c r="DS20" s="226"/>
      <c r="DT20" s="224"/>
      <c r="DU20" s="225"/>
      <c r="DV20" s="225"/>
      <c r="DW20" s="225"/>
      <c r="DX20" s="226"/>
      <c r="DY20" s="224"/>
      <c r="DZ20" s="225"/>
      <c r="EA20" s="225"/>
      <c r="EB20" s="226"/>
      <c r="EC20" s="224"/>
      <c r="ED20" s="225"/>
      <c r="EE20" s="225"/>
      <c r="EF20" s="226"/>
      <c r="EG20" s="224"/>
      <c r="EH20" s="225"/>
      <c r="EI20" s="225"/>
      <c r="EJ20" s="225"/>
      <c r="EK20" s="226"/>
    </row>
    <row r="21" spans="1:151" s="220" customFormat="1" ht="9" customHeight="1">
      <c r="B21" s="246" t="s">
        <v>196</v>
      </c>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8"/>
      <c r="BC21" s="224"/>
      <c r="BD21" s="225"/>
      <c r="BE21" s="225"/>
      <c r="BF21" s="226"/>
      <c r="BG21" s="224"/>
      <c r="BH21" s="225"/>
      <c r="BI21" s="225"/>
      <c r="BJ21" s="225"/>
      <c r="BK21" s="226"/>
      <c r="BL21" s="224"/>
      <c r="BM21" s="225"/>
      <c r="BN21" s="225"/>
      <c r="BO21" s="226"/>
      <c r="BP21" s="224"/>
      <c r="BQ21" s="225"/>
      <c r="BR21" s="225"/>
      <c r="BS21" s="226"/>
      <c r="BT21" s="224"/>
      <c r="BU21" s="225"/>
      <c r="BV21" s="225"/>
      <c r="BW21" s="225"/>
      <c r="BX21" s="226"/>
      <c r="BY21" s="224"/>
      <c r="BZ21" s="225"/>
      <c r="CA21" s="225"/>
      <c r="CB21" s="226"/>
      <c r="CC21" s="269"/>
      <c r="CD21" s="270"/>
      <c r="CE21" s="232"/>
      <c r="CF21" s="230"/>
      <c r="CG21" s="231"/>
      <c r="CH21" s="232"/>
      <c r="CI21" s="232"/>
      <c r="CJ21" s="232"/>
      <c r="CK21" s="230"/>
      <c r="CL21" s="231"/>
      <c r="CM21" s="225"/>
      <c r="CN21" s="225"/>
      <c r="CO21" s="226"/>
      <c r="CP21" s="224"/>
      <c r="CQ21" s="225"/>
      <c r="CR21" s="225"/>
      <c r="CS21" s="226"/>
      <c r="CT21" s="224"/>
      <c r="CU21" s="225"/>
      <c r="CV21" s="225"/>
      <c r="CW21" s="225"/>
      <c r="CX21" s="226"/>
      <c r="CY21" s="224"/>
      <c r="CZ21" s="225"/>
      <c r="DA21" s="225"/>
      <c r="DB21" s="226"/>
      <c r="DC21" s="224"/>
      <c r="DD21" s="225"/>
      <c r="DE21" s="225"/>
      <c r="DF21" s="225"/>
      <c r="DG21" s="257"/>
      <c r="DH21" s="225"/>
      <c r="DI21" s="225"/>
      <c r="DJ21" s="225"/>
      <c r="DK21" s="226"/>
      <c r="DL21" s="224"/>
      <c r="DM21" s="225"/>
      <c r="DN21" s="225"/>
      <c r="DO21" s="226"/>
      <c r="DP21" s="224"/>
      <c r="DQ21" s="225"/>
      <c r="DR21" s="225"/>
      <c r="DS21" s="226"/>
      <c r="DT21" s="224"/>
      <c r="DU21" s="225"/>
      <c r="DV21" s="225"/>
      <c r="DW21" s="225"/>
      <c r="DX21" s="226"/>
      <c r="DY21" s="224"/>
      <c r="DZ21" s="225"/>
      <c r="EA21" s="225"/>
      <c r="EB21" s="226"/>
      <c r="EC21" s="224"/>
      <c r="ED21" s="225"/>
      <c r="EE21" s="225"/>
      <c r="EF21" s="226"/>
      <c r="EG21" s="224"/>
      <c r="EH21" s="225"/>
      <c r="EI21" s="225"/>
      <c r="EJ21" s="225"/>
      <c r="EK21" s="226"/>
    </row>
    <row r="22" spans="1:151" s="220" customFormat="1" ht="9" customHeight="1">
      <c r="B22" s="246" t="s">
        <v>197</v>
      </c>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8"/>
      <c r="BC22" s="224"/>
      <c r="BD22" s="225"/>
      <c r="BE22" s="225"/>
      <c r="BF22" s="226"/>
      <c r="BG22" s="224"/>
      <c r="BH22" s="225"/>
      <c r="BI22" s="225"/>
      <c r="BJ22" s="225"/>
      <c r="BK22" s="226"/>
      <c r="BL22" s="224"/>
      <c r="BM22" s="225"/>
      <c r="BN22" s="225"/>
      <c r="BO22" s="226"/>
      <c r="BP22" s="224"/>
      <c r="BQ22" s="225"/>
      <c r="BR22" s="225"/>
      <c r="BS22" s="226"/>
      <c r="BT22" s="224"/>
      <c r="BU22" s="225"/>
      <c r="BV22" s="225"/>
      <c r="BW22" s="225"/>
      <c r="BX22" s="226"/>
      <c r="BY22" s="224"/>
      <c r="BZ22" s="225"/>
      <c r="CA22" s="225"/>
      <c r="CB22" s="271"/>
      <c r="CC22" s="269"/>
      <c r="CD22" s="270"/>
      <c r="CE22" s="283"/>
      <c r="CF22" s="230"/>
      <c r="CG22" s="272"/>
      <c r="CH22" s="272"/>
      <c r="CI22" s="232"/>
      <c r="CJ22" s="232"/>
      <c r="CK22" s="230"/>
      <c r="CL22" s="231"/>
      <c r="CM22" s="232"/>
      <c r="CN22" s="225"/>
      <c r="CO22" s="226"/>
      <c r="CP22" s="224"/>
      <c r="CQ22" s="225"/>
      <c r="CR22" s="225"/>
      <c r="CS22" s="226"/>
      <c r="CT22" s="224"/>
      <c r="CU22" s="225"/>
      <c r="CV22" s="225"/>
      <c r="CW22" s="225"/>
      <c r="CX22" s="226"/>
      <c r="CY22" s="224"/>
      <c r="CZ22" s="225"/>
      <c r="DA22" s="225"/>
      <c r="DB22" s="226"/>
      <c r="DC22" s="224"/>
      <c r="DD22" s="225"/>
      <c r="DE22" s="225"/>
      <c r="DF22" s="225"/>
      <c r="DG22" s="257"/>
      <c r="DH22" s="225"/>
      <c r="DI22" s="225"/>
      <c r="DJ22" s="225"/>
      <c r="DK22" s="226"/>
      <c r="DL22" s="224"/>
      <c r="DM22" s="225"/>
      <c r="DN22" s="225"/>
      <c r="DO22" s="226"/>
      <c r="DP22" s="224"/>
      <c r="DQ22" s="225"/>
      <c r="DR22" s="225"/>
      <c r="DS22" s="226"/>
      <c r="DT22" s="224"/>
      <c r="DU22" s="225"/>
      <c r="DV22" s="225"/>
      <c r="DW22" s="225"/>
      <c r="DX22" s="226"/>
      <c r="DY22" s="224"/>
      <c r="DZ22" s="225"/>
      <c r="EA22" s="225"/>
      <c r="EB22" s="226"/>
      <c r="EC22" s="224"/>
      <c r="ED22" s="225"/>
      <c r="EE22" s="225"/>
      <c r="EF22" s="226"/>
      <c r="EG22" s="224"/>
      <c r="EH22" s="225"/>
      <c r="EI22" s="225"/>
      <c r="EJ22" s="225"/>
      <c r="EK22" s="226"/>
    </row>
    <row r="23" spans="1:151" s="220" customFormat="1" ht="9" customHeight="1">
      <c r="B23" s="246" t="s">
        <v>63</v>
      </c>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8"/>
      <c r="BC23" s="224"/>
      <c r="BD23" s="225"/>
      <c r="BE23" s="225"/>
      <c r="BF23" s="226"/>
      <c r="BG23" s="224"/>
      <c r="BH23" s="225"/>
      <c r="BI23" s="225"/>
      <c r="BJ23" s="225"/>
      <c r="BK23" s="226"/>
      <c r="BL23" s="224"/>
      <c r="BM23" s="225"/>
      <c r="BN23" s="225"/>
      <c r="BO23" s="226"/>
      <c r="BP23" s="224"/>
      <c r="BQ23" s="225"/>
      <c r="BR23" s="225"/>
      <c r="BS23" s="226"/>
      <c r="BT23" s="224"/>
      <c r="BU23" s="225"/>
      <c r="BV23" s="225"/>
      <c r="BW23" s="225"/>
      <c r="BX23" s="226"/>
      <c r="BY23" s="224"/>
      <c r="BZ23" s="225"/>
      <c r="CA23" s="225"/>
      <c r="CB23" s="226"/>
      <c r="CC23" s="224"/>
      <c r="CD23" s="225"/>
      <c r="CE23" s="225"/>
      <c r="CF23" s="226"/>
      <c r="CG23" s="224"/>
      <c r="CH23" s="270"/>
      <c r="CI23" s="270"/>
      <c r="CJ23" s="270"/>
      <c r="CK23" s="271"/>
      <c r="CL23" s="269"/>
      <c r="CM23" s="278"/>
      <c r="CN23" s="278"/>
      <c r="CO23" s="279"/>
      <c r="CP23" s="275"/>
      <c r="CQ23" s="273"/>
      <c r="CR23" s="273"/>
      <c r="CS23" s="349"/>
      <c r="CT23" s="270"/>
      <c r="CU23" s="270"/>
      <c r="CV23" s="270"/>
      <c r="CW23" s="270"/>
      <c r="CX23" s="271"/>
      <c r="CY23" s="269"/>
      <c r="CZ23" s="270"/>
      <c r="DA23" s="270"/>
      <c r="DB23" s="271"/>
      <c r="DC23" s="269"/>
      <c r="DD23" s="270"/>
      <c r="DE23" s="225"/>
      <c r="DF23" s="225"/>
      <c r="DG23" s="257"/>
      <c r="DH23" s="225"/>
      <c r="DI23" s="225"/>
      <c r="DJ23" s="225"/>
      <c r="DK23" s="226"/>
      <c r="DL23" s="224"/>
      <c r="DM23" s="225"/>
      <c r="DN23" s="225"/>
      <c r="DO23" s="226"/>
      <c r="DP23" s="224"/>
      <c r="DQ23" s="225"/>
      <c r="DR23" s="225"/>
      <c r="DS23" s="226"/>
      <c r="DT23" s="224"/>
      <c r="DU23" s="225"/>
      <c r="DV23" s="225"/>
      <c r="DW23" s="225"/>
      <c r="DX23" s="226"/>
      <c r="DY23" s="224"/>
      <c r="DZ23" s="225"/>
      <c r="EA23" s="225"/>
      <c r="EB23" s="226"/>
      <c r="EC23" s="224"/>
      <c r="ED23" s="225"/>
      <c r="EE23" s="225"/>
      <c r="EF23" s="226"/>
      <c r="EG23" s="224"/>
      <c r="EH23" s="225"/>
      <c r="EI23" s="225"/>
      <c r="EJ23" s="225"/>
      <c r="EK23" s="226"/>
    </row>
    <row r="24" spans="1:151" s="220" customFormat="1" ht="9" customHeight="1">
      <c r="B24" s="246" t="s">
        <v>278</v>
      </c>
      <c r="C24" s="247"/>
      <c r="D24" s="247"/>
      <c r="E24" s="247"/>
      <c r="F24" s="247"/>
      <c r="G24" s="247"/>
      <c r="H24" s="247"/>
      <c r="I24" s="247"/>
      <c r="J24" s="247"/>
      <c r="K24" s="247"/>
      <c r="L24" s="247"/>
      <c r="M24" s="247"/>
      <c r="N24" s="247"/>
      <c r="O24" s="247"/>
      <c r="P24" s="247"/>
      <c r="Q24" s="247"/>
      <c r="R24" s="247"/>
      <c r="S24" s="247"/>
      <c r="T24" s="247"/>
      <c r="U24" s="247"/>
      <c r="V24" s="247"/>
      <c r="W24" s="247"/>
      <c r="X24" s="247"/>
      <c r="Y24" s="247"/>
      <c r="Z24" s="247"/>
      <c r="AA24" s="247"/>
      <c r="AB24" s="247"/>
      <c r="AC24" s="247"/>
      <c r="AD24" s="247"/>
      <c r="AE24" s="247"/>
      <c r="AF24" s="247"/>
      <c r="AG24" s="247"/>
      <c r="AH24" s="247"/>
      <c r="AI24" s="247"/>
      <c r="AJ24" s="247"/>
      <c r="AK24" s="247"/>
      <c r="AL24" s="247"/>
      <c r="AM24" s="247"/>
      <c r="AN24" s="247"/>
      <c r="AO24" s="247"/>
      <c r="AP24" s="247"/>
      <c r="AQ24" s="247"/>
      <c r="AR24" s="247"/>
      <c r="AS24" s="247"/>
      <c r="AT24" s="247"/>
      <c r="AU24" s="247"/>
      <c r="AV24" s="247"/>
      <c r="AW24" s="247"/>
      <c r="AX24" s="247"/>
      <c r="AY24" s="247"/>
      <c r="AZ24" s="247"/>
      <c r="BA24" s="247"/>
      <c r="BB24" s="248"/>
      <c r="BC24" s="224"/>
      <c r="BD24" s="225"/>
      <c r="BE24" s="225"/>
      <c r="BF24" s="226"/>
      <c r="BG24" s="224"/>
      <c r="BH24" s="225"/>
      <c r="BI24" s="225"/>
      <c r="BJ24" s="225"/>
      <c r="BK24" s="226"/>
      <c r="BL24" s="224"/>
      <c r="BM24" s="225"/>
      <c r="BN24" s="225"/>
      <c r="BO24" s="226"/>
      <c r="BP24" s="224"/>
      <c r="BQ24" s="225"/>
      <c r="BR24" s="225"/>
      <c r="BS24" s="226"/>
      <c r="BT24" s="224"/>
      <c r="BU24" s="225"/>
      <c r="BV24" s="225"/>
      <c r="BW24" s="225"/>
      <c r="BX24" s="226"/>
      <c r="BY24" s="224"/>
      <c r="BZ24" s="225"/>
      <c r="CA24" s="225"/>
      <c r="CB24" s="226"/>
      <c r="CC24" s="224"/>
      <c r="CD24" s="225"/>
      <c r="CE24" s="225"/>
      <c r="CF24" s="226"/>
      <c r="CG24" s="225"/>
      <c r="CH24" s="270"/>
      <c r="CI24" s="270"/>
      <c r="CJ24" s="270"/>
      <c r="CK24" s="271"/>
      <c r="CL24" s="269"/>
      <c r="CM24" s="270"/>
      <c r="CN24" s="270"/>
      <c r="CO24" s="271"/>
      <c r="CP24" s="238"/>
      <c r="CQ24" s="236"/>
      <c r="CR24" s="236"/>
      <c r="CS24" s="349"/>
      <c r="CT24" s="270"/>
      <c r="CU24" s="270"/>
      <c r="CV24" s="270"/>
      <c r="CW24" s="270"/>
      <c r="CX24" s="226"/>
      <c r="CY24" s="224"/>
      <c r="CZ24" s="225"/>
      <c r="DA24" s="225"/>
      <c r="DB24" s="226"/>
      <c r="DC24" s="224"/>
      <c r="DD24" s="225"/>
      <c r="DE24" s="225"/>
      <c r="DF24" s="225"/>
      <c r="DG24" s="257"/>
      <c r="DH24" s="225"/>
      <c r="DI24" s="225"/>
      <c r="DJ24" s="225"/>
      <c r="DK24" s="226"/>
      <c r="DL24" s="224"/>
      <c r="DM24" s="225"/>
      <c r="DN24" s="225"/>
      <c r="DO24" s="226"/>
      <c r="DP24" s="224"/>
      <c r="DQ24" s="225"/>
      <c r="DR24" s="225"/>
      <c r="DS24" s="226"/>
      <c r="DT24" s="224"/>
      <c r="DU24" s="225"/>
      <c r="DV24" s="225"/>
      <c r="DW24" s="225"/>
      <c r="DX24" s="226"/>
      <c r="DY24" s="224"/>
      <c r="DZ24" s="225"/>
      <c r="EA24" s="225"/>
      <c r="EB24" s="226"/>
      <c r="EC24" s="224"/>
      <c r="ED24" s="225"/>
      <c r="EE24" s="225"/>
      <c r="EF24" s="226"/>
      <c r="EG24" s="224"/>
      <c r="EH24" s="225"/>
      <c r="EI24" s="225"/>
      <c r="EJ24" s="225"/>
      <c r="EK24" s="226"/>
    </row>
    <row r="25" spans="1:151" s="220" customFormat="1" ht="9" customHeight="1">
      <c r="B25" s="246" t="s">
        <v>192</v>
      </c>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8"/>
      <c r="BC25" s="224"/>
      <c r="BD25" s="225"/>
      <c r="BE25" s="225"/>
      <c r="BF25" s="226"/>
      <c r="BG25" s="224"/>
      <c r="BH25" s="225"/>
      <c r="BI25" s="225"/>
      <c r="BJ25" s="225"/>
      <c r="BK25" s="226"/>
      <c r="BL25" s="224"/>
      <c r="BM25" s="225"/>
      <c r="BN25" s="225"/>
      <c r="BO25" s="226"/>
      <c r="BP25" s="224"/>
      <c r="BQ25" s="225"/>
      <c r="BR25" s="225"/>
      <c r="BS25" s="226"/>
      <c r="BT25" s="224"/>
      <c r="BU25" s="225"/>
      <c r="BV25" s="225"/>
      <c r="BW25" s="225"/>
      <c r="BX25" s="226"/>
      <c r="BY25" s="224"/>
      <c r="BZ25" s="225"/>
      <c r="CA25" s="225"/>
      <c r="CB25" s="226"/>
      <c r="CC25" s="224"/>
      <c r="CD25" s="225"/>
      <c r="CE25" s="225"/>
      <c r="CF25" s="226"/>
      <c r="CG25" s="224"/>
      <c r="CH25" s="225"/>
      <c r="CI25" s="225"/>
      <c r="CJ25" s="225"/>
      <c r="CK25" s="226"/>
      <c r="CL25" s="224"/>
      <c r="CM25" s="225"/>
      <c r="CN25" s="270"/>
      <c r="CO25" s="271"/>
      <c r="CP25" s="269"/>
      <c r="CQ25" s="270"/>
      <c r="CR25" s="270"/>
      <c r="CS25" s="350"/>
      <c r="CT25" s="351"/>
      <c r="CU25" s="270"/>
      <c r="CV25" s="270"/>
      <c r="CW25" s="270"/>
      <c r="CX25" s="271"/>
      <c r="CY25" s="270"/>
      <c r="CZ25" s="270"/>
      <c r="DA25" s="270"/>
      <c r="DB25" s="271"/>
      <c r="DC25" s="270"/>
      <c r="DD25" s="283"/>
      <c r="DF25" s="225"/>
      <c r="DG25" s="257"/>
      <c r="DH25" s="225"/>
      <c r="DI25" s="225"/>
      <c r="DJ25" s="225"/>
      <c r="DK25" s="226"/>
      <c r="DL25" s="224"/>
      <c r="DM25" s="225"/>
      <c r="DN25" s="225"/>
      <c r="DO25" s="226"/>
      <c r="DP25" s="224"/>
      <c r="DQ25" s="225"/>
      <c r="DR25" s="225"/>
      <c r="DS25" s="226"/>
      <c r="DT25" s="224"/>
      <c r="DU25" s="225"/>
      <c r="DV25" s="225"/>
      <c r="DW25" s="225"/>
      <c r="DX25" s="226"/>
      <c r="DY25" s="224"/>
      <c r="DZ25" s="225"/>
      <c r="EA25" s="225"/>
      <c r="EB25" s="226"/>
      <c r="EC25" s="224"/>
      <c r="ED25" s="225"/>
      <c r="EE25" s="225"/>
      <c r="EF25" s="226"/>
      <c r="EG25" s="224"/>
      <c r="EH25" s="225"/>
      <c r="EI25" s="225"/>
      <c r="EJ25" s="225"/>
      <c r="EK25" s="226"/>
    </row>
    <row r="26" spans="1:151" s="220" customFormat="1" ht="9" customHeight="1">
      <c r="B26" s="246" t="s">
        <v>190</v>
      </c>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8"/>
      <c r="BC26" s="224"/>
      <c r="BD26" s="225"/>
      <c r="BE26" s="225"/>
      <c r="BF26" s="226"/>
      <c r="BG26" s="224"/>
      <c r="BH26" s="225"/>
      <c r="BI26" s="225"/>
      <c r="BJ26" s="225"/>
      <c r="BK26" s="226"/>
      <c r="BL26" s="224"/>
      <c r="BM26" s="225"/>
      <c r="BN26" s="225"/>
      <c r="BO26" s="226"/>
      <c r="BP26" s="224"/>
      <c r="BQ26" s="225"/>
      <c r="BR26" s="225"/>
      <c r="BS26" s="226"/>
      <c r="BT26" s="224"/>
      <c r="BU26" s="225"/>
      <c r="BV26" s="225"/>
      <c r="BW26" s="225"/>
      <c r="BX26" s="226"/>
      <c r="BY26" s="224"/>
      <c r="BZ26" s="225"/>
      <c r="CA26" s="225"/>
      <c r="CB26" s="226"/>
      <c r="CC26" s="224"/>
      <c r="CD26" s="225"/>
      <c r="CE26" s="225"/>
      <c r="CF26" s="226"/>
      <c r="CG26" s="224"/>
      <c r="CH26" s="225"/>
      <c r="CI26" s="225"/>
      <c r="CJ26" s="225"/>
      <c r="CK26" s="226"/>
      <c r="CL26" s="224"/>
      <c r="CM26" s="225"/>
      <c r="CN26" s="270"/>
      <c r="CO26" s="271"/>
      <c r="CP26" s="269"/>
      <c r="CQ26" s="270"/>
      <c r="CR26" s="270"/>
      <c r="CS26" s="350"/>
      <c r="CT26" s="235"/>
      <c r="CU26" s="235"/>
      <c r="CV26" s="270"/>
      <c r="CW26" s="270"/>
      <c r="CX26" s="271"/>
      <c r="CY26" s="270"/>
      <c r="CZ26" s="270"/>
      <c r="DA26" s="270"/>
      <c r="DB26" s="271"/>
      <c r="DC26" s="270"/>
      <c r="DD26" s="283"/>
      <c r="DF26" s="225"/>
      <c r="DG26" s="257"/>
      <c r="DH26" s="225"/>
      <c r="DI26" s="225"/>
      <c r="DJ26" s="225"/>
      <c r="DK26" s="226"/>
      <c r="DL26" s="224"/>
      <c r="DM26" s="225"/>
      <c r="DN26" s="225"/>
      <c r="DO26" s="226"/>
      <c r="DP26" s="224"/>
      <c r="DQ26" s="225"/>
      <c r="DR26" s="225"/>
      <c r="DS26" s="226"/>
      <c r="DT26" s="224"/>
      <c r="DU26" s="225"/>
      <c r="DV26" s="225"/>
      <c r="DW26" s="225"/>
      <c r="DX26" s="226"/>
      <c r="DY26" s="224"/>
      <c r="DZ26" s="225"/>
      <c r="EA26" s="225"/>
      <c r="EB26" s="226"/>
      <c r="EC26" s="224"/>
      <c r="ED26" s="225"/>
      <c r="EE26" s="225"/>
      <c r="EF26" s="226"/>
      <c r="EG26" s="224"/>
      <c r="EH26" s="225"/>
      <c r="EI26" s="225"/>
      <c r="EJ26" s="225"/>
      <c r="EK26" s="226"/>
    </row>
    <row r="27" spans="1:151" s="220" customFormat="1" ht="9" customHeight="1">
      <c r="B27" s="246" t="s">
        <v>191</v>
      </c>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8"/>
      <c r="BC27" s="224"/>
      <c r="BD27" s="225"/>
      <c r="BE27" s="225"/>
      <c r="BF27" s="226"/>
      <c r="BG27" s="224"/>
      <c r="BH27" s="225"/>
      <c r="BI27" s="225"/>
      <c r="BJ27" s="225"/>
      <c r="BK27" s="226"/>
      <c r="BL27" s="224"/>
      <c r="BM27" s="225"/>
      <c r="BN27" s="225"/>
      <c r="BO27" s="226"/>
      <c r="BP27" s="224"/>
      <c r="BQ27" s="225"/>
      <c r="BR27" s="225"/>
      <c r="BS27" s="226"/>
      <c r="BT27" s="224"/>
      <c r="BU27" s="225"/>
      <c r="BV27" s="225"/>
      <c r="BW27" s="225"/>
      <c r="BX27" s="226"/>
      <c r="BY27" s="224"/>
      <c r="BZ27" s="225"/>
      <c r="CA27" s="225"/>
      <c r="CB27" s="226"/>
      <c r="CC27" s="224"/>
      <c r="CD27" s="225"/>
      <c r="CE27" s="225"/>
      <c r="CF27" s="226"/>
      <c r="CG27" s="224"/>
      <c r="CH27" s="225"/>
      <c r="CI27" s="225"/>
      <c r="CJ27" s="225"/>
      <c r="CK27" s="226"/>
      <c r="CL27" s="224"/>
      <c r="CM27" s="225"/>
      <c r="CN27" s="270"/>
      <c r="CO27" s="271"/>
      <c r="CP27" s="269"/>
      <c r="CQ27" s="270"/>
      <c r="CR27" s="270"/>
      <c r="CS27" s="350"/>
      <c r="CT27" s="287"/>
      <c r="CU27" s="287"/>
      <c r="CV27" s="236"/>
      <c r="CW27" s="236"/>
      <c r="CX27" s="237"/>
      <c r="CY27" s="236"/>
      <c r="CZ27" s="236"/>
      <c r="DA27" s="236"/>
      <c r="DB27" s="237"/>
      <c r="DC27" s="270"/>
      <c r="DD27" s="283"/>
      <c r="DF27" s="225"/>
      <c r="DG27" s="257"/>
      <c r="DH27" s="225"/>
      <c r="DI27" s="225"/>
      <c r="DJ27" s="225"/>
      <c r="DK27" s="226"/>
      <c r="DL27" s="224"/>
      <c r="DM27" s="225"/>
      <c r="DN27" s="225"/>
      <c r="DO27" s="226"/>
      <c r="DP27" s="224"/>
      <c r="DQ27" s="225"/>
      <c r="DR27" s="225"/>
      <c r="DS27" s="226"/>
      <c r="DT27" s="224"/>
      <c r="DU27" s="225"/>
      <c r="DV27" s="225"/>
      <c r="DW27" s="225"/>
      <c r="DX27" s="226"/>
      <c r="DY27" s="224"/>
      <c r="DZ27" s="225"/>
      <c r="EA27" s="225"/>
      <c r="EB27" s="226"/>
      <c r="EC27" s="224"/>
      <c r="ED27" s="225"/>
      <c r="EE27" s="225"/>
      <c r="EF27" s="226"/>
      <c r="EG27" s="224"/>
      <c r="EH27" s="225"/>
      <c r="EI27" s="225"/>
      <c r="EJ27" s="225"/>
      <c r="EK27" s="226"/>
    </row>
    <row r="28" spans="1:151">
      <c r="A28"/>
      <c r="B28" s="249" t="s">
        <v>203</v>
      </c>
      <c r="C28" s="265"/>
      <c r="D28" s="265"/>
      <c r="E28" s="265"/>
      <c r="F28" s="265"/>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c r="AG28" s="265"/>
      <c r="AH28" s="265"/>
      <c r="AI28" s="265"/>
      <c r="AJ28" s="265"/>
      <c r="AK28" s="265"/>
      <c r="AL28" s="265"/>
      <c r="AM28" s="265"/>
      <c r="AN28" s="265"/>
      <c r="AO28" s="265"/>
      <c r="AP28" s="265"/>
      <c r="AQ28" s="265"/>
      <c r="AR28" s="265"/>
      <c r="AS28" s="265"/>
      <c r="AT28" s="265"/>
      <c r="AU28" s="265"/>
      <c r="AV28" s="265"/>
      <c r="AW28" s="265"/>
      <c r="AX28" s="265"/>
      <c r="AY28" s="265"/>
      <c r="AZ28" s="265"/>
      <c r="BA28" s="265"/>
      <c r="BB28" s="251" t="s">
        <v>276</v>
      </c>
      <c r="BC28" s="266"/>
      <c r="BD28" s="265"/>
      <c r="BE28" s="265"/>
      <c r="BF28" s="265"/>
      <c r="BG28" s="265"/>
      <c r="BH28" s="265"/>
      <c r="BI28" s="265"/>
      <c r="BJ28" s="265"/>
      <c r="BK28" s="265"/>
      <c r="BL28" s="265"/>
      <c r="BM28" s="265"/>
      <c r="BN28" s="265"/>
      <c r="BO28" s="265"/>
      <c r="BP28" s="265"/>
      <c r="BQ28" s="265"/>
      <c r="BR28" s="265"/>
      <c r="BS28" s="265"/>
      <c r="BT28" s="265"/>
      <c r="BU28" s="265"/>
      <c r="BV28" s="265"/>
      <c r="BW28" s="265"/>
      <c r="BX28" s="265"/>
      <c r="BY28" s="265"/>
      <c r="BZ28" s="265"/>
      <c r="CA28" s="265"/>
      <c r="CB28" s="265"/>
      <c r="CC28" s="265"/>
      <c r="CD28" s="265"/>
      <c r="CE28" s="265"/>
      <c r="CF28" s="265"/>
      <c r="CG28" s="265"/>
      <c r="CH28" s="265"/>
      <c r="CI28" s="265"/>
      <c r="CJ28" s="265"/>
      <c r="CK28" s="265"/>
      <c r="CL28" s="265"/>
      <c r="CM28" s="265"/>
      <c r="CN28" s="265"/>
      <c r="CO28" s="265"/>
      <c r="CP28" s="265"/>
      <c r="CQ28" s="265"/>
      <c r="CR28" s="265"/>
      <c r="CS28" s="265"/>
      <c r="CT28" s="265"/>
      <c r="CU28" s="265"/>
      <c r="CV28" s="265"/>
      <c r="CW28" s="265"/>
      <c r="CX28" s="265"/>
      <c r="CY28" s="265"/>
      <c r="CZ28" s="265"/>
      <c r="DA28" s="265"/>
      <c r="DB28" s="265"/>
      <c r="DC28" s="265"/>
      <c r="DD28" s="265"/>
      <c r="DE28" s="265"/>
      <c r="DF28" s="265"/>
      <c r="DG28" s="267"/>
      <c r="DH28" s="265"/>
      <c r="DI28" s="265"/>
      <c r="DJ28" s="265"/>
      <c r="DK28" s="265"/>
      <c r="DL28" s="265"/>
      <c r="DM28" s="265"/>
      <c r="DN28" s="265"/>
      <c r="DO28" s="265"/>
      <c r="DP28" s="265"/>
      <c r="DQ28" s="265"/>
      <c r="DR28" s="265"/>
      <c r="DS28" s="265"/>
      <c r="DT28" s="265"/>
      <c r="DU28" s="265"/>
      <c r="DV28" s="265"/>
      <c r="DW28" s="265"/>
      <c r="DX28" s="265"/>
      <c r="DY28" s="265"/>
      <c r="DZ28" s="265"/>
      <c r="EA28" s="265"/>
      <c r="EB28" s="265"/>
      <c r="EC28" s="265"/>
      <c r="ED28" s="265"/>
      <c r="EE28" s="265"/>
      <c r="EF28" s="265"/>
      <c r="EG28" s="265"/>
      <c r="EH28" s="265"/>
      <c r="EI28" s="265"/>
      <c r="EJ28" s="265"/>
      <c r="EK28" s="268"/>
    </row>
    <row r="29" spans="1:151" s="220" customFormat="1" ht="9" customHeight="1">
      <c r="B29" s="246" t="s">
        <v>220</v>
      </c>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8"/>
      <c r="BC29" s="224"/>
      <c r="BD29" s="225"/>
      <c r="BE29" s="225"/>
      <c r="BF29" s="226"/>
      <c r="BG29" s="224"/>
      <c r="BH29" s="225"/>
      <c r="BI29" s="225"/>
      <c r="BJ29" s="225"/>
      <c r="BK29" s="226"/>
      <c r="BL29" s="224"/>
      <c r="BM29" s="225"/>
      <c r="BN29" s="225"/>
      <c r="BO29" s="226"/>
      <c r="BP29" s="224"/>
      <c r="BQ29" s="225"/>
      <c r="BR29" s="270"/>
      <c r="BS29" s="271"/>
      <c r="BT29" s="269"/>
      <c r="BU29" s="270"/>
      <c r="BV29" s="270"/>
      <c r="BW29" s="270"/>
      <c r="BX29" s="271"/>
      <c r="BY29" s="269"/>
      <c r="BZ29" s="270"/>
      <c r="CA29" s="270"/>
      <c r="CB29" s="271"/>
      <c r="CC29" s="269"/>
      <c r="CD29" s="270"/>
      <c r="CE29" s="270"/>
      <c r="CF29" s="271"/>
      <c r="CG29" s="270"/>
      <c r="CH29" s="225"/>
      <c r="CI29" s="225"/>
      <c r="CJ29" s="225"/>
      <c r="CK29" s="226"/>
      <c r="CL29" s="225"/>
      <c r="CM29" s="225"/>
      <c r="CN29" s="225"/>
      <c r="CO29" s="226"/>
      <c r="CP29" s="224"/>
      <c r="CQ29" s="225"/>
      <c r="CR29" s="225"/>
      <c r="CS29" s="226"/>
      <c r="CT29" s="224"/>
      <c r="CU29" s="225"/>
      <c r="CV29" s="225"/>
      <c r="CW29" s="225"/>
      <c r="CX29" s="226"/>
      <c r="CY29" s="224"/>
      <c r="CZ29" s="225"/>
      <c r="DA29" s="225"/>
      <c r="DB29" s="226"/>
      <c r="DC29" s="224"/>
      <c r="DD29" s="225"/>
      <c r="DE29" s="225"/>
      <c r="DF29" s="225"/>
      <c r="DG29" s="257"/>
      <c r="DH29" s="225"/>
      <c r="DI29" s="225"/>
      <c r="DJ29" s="225"/>
      <c r="DK29" s="226"/>
      <c r="DL29" s="224"/>
      <c r="DM29" s="225"/>
      <c r="DN29" s="225"/>
      <c r="DO29" s="226"/>
      <c r="DP29" s="224"/>
      <c r="DQ29" s="225"/>
      <c r="DR29" s="225"/>
      <c r="DS29" s="226"/>
      <c r="DT29" s="224"/>
      <c r="DU29" s="225"/>
      <c r="DV29" s="225"/>
      <c r="DW29" s="225"/>
      <c r="DX29" s="226"/>
      <c r="DY29" s="224"/>
      <c r="DZ29" s="225"/>
      <c r="EA29" s="225"/>
      <c r="EB29" s="226"/>
      <c r="EC29" s="224"/>
      <c r="ED29" s="225"/>
      <c r="EE29" s="225"/>
      <c r="EF29" s="226"/>
      <c r="EG29" s="224"/>
      <c r="EH29" s="225"/>
      <c r="EI29" s="225"/>
      <c r="EJ29" s="225"/>
      <c r="EK29" s="226"/>
    </row>
    <row r="30" spans="1:151" s="220" customFormat="1" ht="9" customHeight="1">
      <c r="B30" s="246" t="s">
        <v>53</v>
      </c>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8"/>
      <c r="BC30" s="224"/>
      <c r="BD30" s="225"/>
      <c r="BE30" s="225"/>
      <c r="BF30" s="226"/>
      <c r="BG30" s="224"/>
      <c r="BH30" s="225"/>
      <c r="BI30" s="225"/>
      <c r="BJ30" s="225"/>
      <c r="BK30" s="226"/>
      <c r="BL30" s="224"/>
      <c r="BM30" s="225"/>
      <c r="BN30" s="225"/>
      <c r="BO30" s="226"/>
      <c r="BP30" s="224"/>
      <c r="BQ30" s="225"/>
      <c r="BR30" s="225"/>
      <c r="BS30" s="226"/>
      <c r="BT30" s="224"/>
      <c r="BU30" s="225"/>
      <c r="BV30" s="270"/>
      <c r="BW30" s="270"/>
      <c r="BX30" s="271"/>
      <c r="BY30" s="269"/>
      <c r="BZ30" s="270"/>
      <c r="CA30" s="270"/>
      <c r="CB30" s="271"/>
      <c r="CC30" s="269"/>
      <c r="CD30" s="270"/>
      <c r="CE30" s="270"/>
      <c r="CF30" s="271"/>
      <c r="CG30" s="270"/>
      <c r="CH30" s="270"/>
      <c r="CI30" s="270"/>
      <c r="CJ30" s="270"/>
      <c r="CK30" s="271"/>
      <c r="CL30" s="225"/>
      <c r="CM30" s="225"/>
      <c r="CN30" s="225"/>
      <c r="CO30" s="226"/>
      <c r="CP30" s="224"/>
      <c r="CQ30" s="225"/>
      <c r="CR30" s="225"/>
      <c r="CS30" s="226"/>
      <c r="CT30" s="224"/>
      <c r="CU30" s="225"/>
      <c r="CV30" s="225"/>
      <c r="CW30" s="225"/>
      <c r="CX30" s="226"/>
      <c r="CY30" s="224"/>
      <c r="CZ30" s="225"/>
      <c r="DA30" s="225"/>
      <c r="DB30" s="226"/>
      <c r="DC30" s="224"/>
      <c r="DD30" s="225"/>
      <c r="DE30" s="225"/>
      <c r="DF30" s="225"/>
      <c r="DG30" s="257"/>
      <c r="DH30" s="225"/>
      <c r="DI30" s="225"/>
      <c r="DJ30" s="225"/>
      <c r="DK30" s="226"/>
      <c r="DL30" s="224"/>
      <c r="DM30" s="225"/>
      <c r="DN30" s="225"/>
      <c r="DO30" s="226"/>
      <c r="DP30" s="224"/>
      <c r="DQ30" s="225"/>
      <c r="DR30" s="225"/>
      <c r="DS30" s="226"/>
      <c r="DT30" s="224"/>
      <c r="DU30" s="225"/>
      <c r="DV30" s="225"/>
      <c r="DW30" s="225"/>
      <c r="DX30" s="226"/>
      <c r="DY30" s="224"/>
      <c r="DZ30" s="225"/>
      <c r="EA30" s="225"/>
      <c r="EB30" s="226"/>
      <c r="EC30" s="224"/>
      <c r="ED30" s="225"/>
      <c r="EE30" s="225"/>
      <c r="EF30" s="226"/>
      <c r="EG30" s="224"/>
      <c r="EH30" s="225"/>
      <c r="EI30" s="225"/>
      <c r="EJ30" s="225"/>
      <c r="EK30" s="226"/>
    </row>
    <row r="31" spans="1:151" s="220" customFormat="1" ht="9" customHeight="1">
      <c r="B31" s="246" t="s">
        <v>196</v>
      </c>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8"/>
      <c r="BC31" s="224"/>
      <c r="BD31" s="225"/>
      <c r="BE31" s="225"/>
      <c r="BF31" s="226"/>
      <c r="BG31" s="224"/>
      <c r="BH31" s="225"/>
      <c r="BI31" s="225"/>
      <c r="BJ31" s="225"/>
      <c r="BK31" s="226"/>
      <c r="BL31" s="224"/>
      <c r="BM31" s="225"/>
      <c r="BN31" s="225"/>
      <c r="BO31" s="226"/>
      <c r="BP31" s="224"/>
      <c r="BQ31" s="225"/>
      <c r="BR31" s="225"/>
      <c r="BS31" s="226"/>
      <c r="BT31" s="224"/>
      <c r="BU31" s="225"/>
      <c r="BV31" s="225"/>
      <c r="BW31" s="225"/>
      <c r="BX31" s="226"/>
      <c r="BY31" s="224"/>
      <c r="BZ31" s="225"/>
      <c r="CA31" s="225"/>
      <c r="CB31" s="226"/>
      <c r="CC31" s="224"/>
      <c r="CD31" s="225"/>
      <c r="CE31" s="225"/>
      <c r="CF31" s="226"/>
      <c r="CG31" s="224"/>
      <c r="CH31" s="270"/>
      <c r="CI31" s="270"/>
      <c r="CJ31" s="270"/>
      <c r="CK31" s="271"/>
      <c r="CL31" s="269"/>
      <c r="CM31" s="270"/>
      <c r="CN31" s="225"/>
      <c r="CO31" s="230"/>
      <c r="CP31" s="231"/>
      <c r="CQ31" s="232"/>
      <c r="CR31" s="232"/>
      <c r="CS31" s="230"/>
      <c r="CX31" s="226"/>
      <c r="CY31" s="224"/>
      <c r="CZ31" s="225"/>
      <c r="DA31" s="225"/>
      <c r="DB31" s="226"/>
      <c r="DC31" s="224"/>
      <c r="DD31" s="225"/>
      <c r="DE31" s="225"/>
      <c r="DF31" s="225"/>
      <c r="DG31" s="257"/>
      <c r="DH31" s="225"/>
      <c r="DI31" s="225"/>
      <c r="DJ31" s="225"/>
      <c r="DK31" s="226"/>
      <c r="DL31" s="224"/>
      <c r="DM31" s="225"/>
      <c r="DN31" s="225"/>
      <c r="DO31" s="226"/>
      <c r="DP31" s="224"/>
      <c r="DQ31" s="225"/>
      <c r="DR31" s="225"/>
      <c r="DS31" s="226"/>
      <c r="DT31" s="224"/>
      <c r="DU31" s="225"/>
      <c r="DV31" s="225"/>
      <c r="DW31" s="225"/>
      <c r="DX31" s="226"/>
      <c r="DY31" s="224"/>
      <c r="DZ31" s="225"/>
      <c r="EA31" s="225"/>
      <c r="EB31" s="226"/>
      <c r="EC31" s="224"/>
      <c r="ED31" s="225"/>
      <c r="EE31" s="225"/>
      <c r="EF31" s="226"/>
      <c r="EG31" s="224"/>
      <c r="EH31" s="225"/>
      <c r="EI31" s="225"/>
      <c r="EJ31" s="225"/>
      <c r="EK31" s="226"/>
    </row>
    <row r="32" spans="1:151" s="220" customFormat="1" ht="9" customHeight="1">
      <c r="B32" s="246" t="s">
        <v>197</v>
      </c>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8"/>
      <c r="BC32" s="224"/>
      <c r="BD32" s="225"/>
      <c r="BE32" s="225"/>
      <c r="BF32" s="226"/>
      <c r="BG32" s="224"/>
      <c r="BH32" s="225"/>
      <c r="BI32" s="225"/>
      <c r="BJ32" s="225"/>
      <c r="BK32" s="226"/>
      <c r="BL32" s="224"/>
      <c r="BM32" s="225"/>
      <c r="BN32" s="225"/>
      <c r="BO32" s="226"/>
      <c r="BP32" s="224"/>
      <c r="BQ32" s="225"/>
      <c r="BR32" s="225"/>
      <c r="BS32" s="226"/>
      <c r="BT32" s="224"/>
      <c r="BU32" s="225"/>
      <c r="BV32" s="225"/>
      <c r="BW32" s="225"/>
      <c r="BX32" s="226"/>
      <c r="BY32" s="224"/>
      <c r="BZ32" s="225"/>
      <c r="CA32" s="225"/>
      <c r="CB32" s="226"/>
      <c r="CC32" s="224"/>
      <c r="CD32" s="225"/>
      <c r="CE32" s="225"/>
      <c r="CF32" s="226"/>
      <c r="CG32" s="224"/>
      <c r="CH32" s="225"/>
      <c r="CI32" s="270"/>
      <c r="CJ32" s="270"/>
      <c r="CK32" s="271"/>
      <c r="CL32" s="269"/>
      <c r="CM32" s="270"/>
      <c r="CN32" s="225"/>
      <c r="CO32" s="271"/>
      <c r="CP32" s="231"/>
      <c r="CQ32" s="232"/>
      <c r="CR32" s="232"/>
      <c r="CS32" s="230"/>
      <c r="CT32" s="232"/>
      <c r="CU32" s="232"/>
      <c r="CV32" s="232"/>
      <c r="CW32" s="232"/>
      <c r="CX32" s="226"/>
      <c r="CY32" s="224"/>
      <c r="CZ32" s="225"/>
      <c r="DA32" s="225"/>
      <c r="DB32" s="226"/>
      <c r="DC32" s="224"/>
      <c r="DD32" s="225"/>
      <c r="DE32" s="225"/>
      <c r="DF32" s="225"/>
      <c r="DG32" s="257"/>
      <c r="DH32" s="225"/>
      <c r="DI32" s="225"/>
      <c r="DJ32" s="225"/>
      <c r="DK32" s="226"/>
      <c r="DL32" s="224"/>
      <c r="DM32" s="225"/>
      <c r="DN32" s="225"/>
      <c r="DO32" s="226"/>
      <c r="DP32" s="224"/>
      <c r="DQ32" s="225"/>
      <c r="DR32" s="225"/>
      <c r="DS32" s="226"/>
      <c r="DT32" s="224"/>
      <c r="DU32" s="225"/>
      <c r="DV32" s="225"/>
      <c r="DW32" s="225"/>
      <c r="DX32" s="226"/>
      <c r="DY32" s="224"/>
      <c r="DZ32" s="225"/>
      <c r="EA32" s="225"/>
      <c r="EB32" s="226"/>
      <c r="EC32" s="224"/>
      <c r="ED32" s="225"/>
      <c r="EE32" s="225"/>
      <c r="EF32" s="226"/>
      <c r="EG32" s="224"/>
      <c r="EH32" s="225"/>
      <c r="EI32" s="225"/>
      <c r="EJ32" s="225"/>
      <c r="EK32" s="226"/>
    </row>
    <row r="33" spans="1:141" s="220" customFormat="1" ht="9" customHeight="1">
      <c r="B33" s="246" t="s">
        <v>63</v>
      </c>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8"/>
      <c r="BC33" s="224"/>
      <c r="BD33" s="225"/>
      <c r="BE33" s="225"/>
      <c r="BF33" s="226"/>
      <c r="BG33" s="224"/>
      <c r="BH33" s="225"/>
      <c r="BI33" s="225"/>
      <c r="BJ33" s="225"/>
      <c r="BK33" s="226"/>
      <c r="BL33" s="224"/>
      <c r="BM33" s="225"/>
      <c r="BN33" s="225"/>
      <c r="BO33" s="226"/>
      <c r="BP33" s="224"/>
      <c r="BQ33" s="225"/>
      <c r="BR33" s="225"/>
      <c r="BS33" s="226"/>
      <c r="BT33" s="224"/>
      <c r="BU33" s="225"/>
      <c r="BV33" s="225"/>
      <c r="BW33" s="225"/>
      <c r="BX33" s="226"/>
      <c r="BY33" s="224"/>
      <c r="BZ33" s="225"/>
      <c r="CA33" s="225"/>
      <c r="CB33" s="226"/>
      <c r="CC33" s="224"/>
      <c r="CD33" s="225"/>
      <c r="CE33" s="225"/>
      <c r="CF33" s="226"/>
      <c r="CG33" s="224"/>
      <c r="CH33" s="225"/>
      <c r="CI33" s="225"/>
      <c r="CJ33" s="225"/>
      <c r="CK33" s="226"/>
      <c r="CL33" s="269"/>
      <c r="CM33" s="270"/>
      <c r="CN33" s="225"/>
      <c r="CO33" s="271"/>
      <c r="CP33" s="269"/>
      <c r="CQ33" s="225"/>
      <c r="CR33" s="283"/>
      <c r="CS33" s="277"/>
      <c r="CT33" s="281"/>
      <c r="CU33" s="273"/>
      <c r="CV33" s="273"/>
      <c r="CW33" s="273"/>
      <c r="CX33" s="271"/>
      <c r="CY33" s="269"/>
      <c r="CZ33" s="270"/>
      <c r="DA33" s="270"/>
      <c r="DB33" s="271"/>
      <c r="DC33" s="269"/>
      <c r="DD33" s="270"/>
      <c r="DE33" s="270"/>
      <c r="DF33" s="270"/>
      <c r="DG33" s="282"/>
      <c r="DH33" s="270"/>
      <c r="DI33" s="270"/>
      <c r="DJ33" s="270"/>
      <c r="DK33" s="271"/>
      <c r="DL33" s="269"/>
      <c r="DM33" s="270"/>
      <c r="DN33" s="270"/>
      <c r="DO33" s="271"/>
      <c r="DP33" s="269"/>
      <c r="DQ33" s="270"/>
      <c r="DR33" s="225"/>
      <c r="DS33" s="226"/>
      <c r="DT33" s="224"/>
      <c r="DU33" s="225"/>
      <c r="DV33" s="225"/>
      <c r="DW33" s="225"/>
      <c r="DX33" s="226"/>
      <c r="DY33" s="224"/>
      <c r="DZ33" s="225"/>
      <c r="EA33" s="225"/>
      <c r="EB33" s="226"/>
      <c r="EC33" s="224"/>
      <c r="ED33" s="225"/>
      <c r="EE33" s="225"/>
      <c r="EF33" s="226"/>
      <c r="EG33" s="224"/>
      <c r="EH33" s="225"/>
      <c r="EI33" s="225"/>
      <c r="EJ33" s="225"/>
      <c r="EK33" s="226"/>
    </row>
    <row r="34" spans="1:141" s="220" customFormat="1" ht="9" customHeight="1">
      <c r="B34" s="246" t="s">
        <v>278</v>
      </c>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48"/>
      <c r="BC34" s="224"/>
      <c r="BD34" s="225"/>
      <c r="BE34" s="225"/>
      <c r="BF34" s="226"/>
      <c r="BG34" s="224"/>
      <c r="BH34" s="225"/>
      <c r="BI34" s="225"/>
      <c r="BJ34" s="225"/>
      <c r="BK34" s="226"/>
      <c r="BL34" s="224"/>
      <c r="BM34" s="225"/>
      <c r="BN34" s="225"/>
      <c r="BO34" s="226"/>
      <c r="BP34" s="224"/>
      <c r="BQ34" s="225"/>
      <c r="BR34" s="225"/>
      <c r="BS34" s="226"/>
      <c r="BT34" s="224"/>
      <c r="BU34" s="225"/>
      <c r="BV34" s="225"/>
      <c r="BW34" s="225"/>
      <c r="BX34" s="226"/>
      <c r="BY34" s="224"/>
      <c r="BZ34" s="225"/>
      <c r="CA34" s="225"/>
      <c r="CB34" s="226"/>
      <c r="CC34" s="224"/>
      <c r="CD34" s="225"/>
      <c r="CE34" s="225"/>
      <c r="CF34" s="226"/>
      <c r="CG34" s="225"/>
      <c r="CH34" s="270"/>
      <c r="CI34" s="270"/>
      <c r="CJ34" s="270"/>
      <c r="CK34" s="271"/>
      <c r="CL34" s="269"/>
      <c r="CM34" s="270"/>
      <c r="CN34" s="270"/>
      <c r="CO34" s="271"/>
      <c r="CP34" s="269"/>
      <c r="CQ34" s="225"/>
      <c r="CR34" s="283"/>
      <c r="CS34" s="277"/>
      <c r="CT34" s="269"/>
      <c r="CU34" s="236"/>
      <c r="CV34" s="236"/>
      <c r="CW34" s="236"/>
      <c r="CX34" s="226"/>
      <c r="CY34" s="224"/>
      <c r="CZ34" s="225"/>
      <c r="DA34" s="225"/>
      <c r="DB34" s="226"/>
      <c r="DC34" s="224"/>
      <c r="DD34" s="225"/>
      <c r="DE34" s="225"/>
      <c r="DF34" s="225"/>
      <c r="DG34" s="257"/>
      <c r="DH34" s="225"/>
      <c r="DI34" s="225"/>
      <c r="DJ34" s="225"/>
      <c r="DK34" s="226"/>
      <c r="DL34" s="224"/>
      <c r="DM34" s="225"/>
      <c r="DN34" s="225"/>
      <c r="DO34" s="226"/>
      <c r="DP34" s="224"/>
      <c r="DQ34" s="225"/>
      <c r="DR34" s="225"/>
      <c r="DS34" s="226"/>
      <c r="DT34" s="224"/>
      <c r="DU34" s="225"/>
      <c r="DV34" s="225"/>
      <c r="DW34" s="225"/>
      <c r="DX34" s="226"/>
      <c r="DY34" s="224"/>
      <c r="DZ34" s="225"/>
      <c r="EA34" s="225"/>
      <c r="EB34" s="226"/>
      <c r="EC34" s="224"/>
      <c r="ED34" s="225"/>
      <c r="EE34" s="225"/>
      <c r="EF34" s="226"/>
      <c r="EG34" s="224"/>
      <c r="EH34" s="225"/>
      <c r="EI34" s="225"/>
      <c r="EJ34" s="225"/>
      <c r="EK34" s="226"/>
    </row>
    <row r="35" spans="1:141" s="220" customFormat="1" ht="9" customHeight="1">
      <c r="B35" s="246" t="s">
        <v>192</v>
      </c>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8"/>
      <c r="BC35" s="224"/>
      <c r="BD35" s="225"/>
      <c r="BE35" s="225"/>
      <c r="BF35" s="226"/>
      <c r="BG35" s="224"/>
      <c r="BH35" s="225"/>
      <c r="BI35" s="225"/>
      <c r="BJ35" s="225"/>
      <c r="BK35" s="226"/>
      <c r="BL35" s="224"/>
      <c r="BM35" s="225"/>
      <c r="BN35" s="225"/>
      <c r="BO35" s="226"/>
      <c r="BP35" s="224"/>
      <c r="BQ35" s="225"/>
      <c r="BR35" s="225"/>
      <c r="BS35" s="226"/>
      <c r="BT35" s="224"/>
      <c r="BU35" s="225"/>
      <c r="BV35" s="225"/>
      <c r="BW35" s="225"/>
      <c r="BX35" s="226"/>
      <c r="BY35" s="224"/>
      <c r="BZ35" s="225"/>
      <c r="CA35" s="225"/>
      <c r="CB35" s="226"/>
      <c r="CC35" s="224"/>
      <c r="CD35" s="225"/>
      <c r="CE35" s="225"/>
      <c r="CF35" s="226"/>
      <c r="CG35" s="224"/>
      <c r="CH35" s="225"/>
      <c r="CI35" s="225"/>
      <c r="CJ35" s="225"/>
      <c r="CK35" s="226"/>
      <c r="CL35" s="224"/>
      <c r="CM35" s="225"/>
      <c r="CN35" s="225"/>
      <c r="CO35" s="226"/>
      <c r="CP35" s="224"/>
      <c r="CQ35" s="225"/>
      <c r="CR35" s="283"/>
      <c r="CS35" s="277"/>
      <c r="CT35" s="269"/>
      <c r="CU35" s="270"/>
      <c r="CV35" s="270"/>
      <c r="CW35" s="270"/>
      <c r="CX35" s="240"/>
      <c r="CY35" s="224"/>
      <c r="CZ35" s="225"/>
      <c r="DA35" s="225"/>
      <c r="DB35" s="226"/>
      <c r="DC35" s="283"/>
      <c r="DD35" s="283"/>
      <c r="DE35" s="283"/>
      <c r="DF35" s="283"/>
      <c r="DG35" s="282"/>
      <c r="DH35" s="283"/>
      <c r="DI35" s="283"/>
      <c r="DJ35" s="283"/>
      <c r="DK35" s="271"/>
      <c r="DL35" s="283"/>
      <c r="DM35" s="283"/>
      <c r="DN35" s="283"/>
      <c r="DO35" s="271"/>
      <c r="DP35" s="283"/>
      <c r="DQ35" s="283"/>
      <c r="DR35" s="225"/>
      <c r="DS35" s="226"/>
      <c r="DT35" s="224"/>
      <c r="DU35" s="225"/>
      <c r="DV35" s="225"/>
      <c r="DW35" s="225"/>
      <c r="DX35" s="226"/>
      <c r="DY35" s="224"/>
      <c r="DZ35" s="225"/>
      <c r="EA35" s="225"/>
      <c r="EB35" s="226"/>
      <c r="EC35" s="224"/>
      <c r="ED35" s="225"/>
      <c r="EE35" s="225"/>
      <c r="EF35" s="226"/>
      <c r="EG35" s="224"/>
      <c r="EH35" s="225"/>
      <c r="EI35" s="225"/>
      <c r="EJ35" s="225"/>
      <c r="EK35" s="226"/>
    </row>
    <row r="36" spans="1:141" s="220" customFormat="1" ht="9" customHeight="1">
      <c r="B36" s="246" t="s">
        <v>190</v>
      </c>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8"/>
      <c r="BC36" s="224"/>
      <c r="BD36" s="225"/>
      <c r="BE36" s="225"/>
      <c r="BF36" s="226"/>
      <c r="BG36" s="224"/>
      <c r="BH36" s="225"/>
      <c r="BI36" s="225"/>
      <c r="BJ36" s="225"/>
      <c r="BK36" s="226"/>
      <c r="BL36" s="224"/>
      <c r="BM36" s="225"/>
      <c r="BN36" s="225"/>
      <c r="BO36" s="226"/>
      <c r="BP36" s="224"/>
      <c r="BQ36" s="225"/>
      <c r="BR36" s="225"/>
      <c r="BS36" s="226"/>
      <c r="BT36" s="224"/>
      <c r="BU36" s="225"/>
      <c r="BV36" s="225"/>
      <c r="BW36" s="225"/>
      <c r="BX36" s="226"/>
      <c r="BY36" s="224"/>
      <c r="BZ36" s="225"/>
      <c r="CA36" s="225"/>
      <c r="CB36" s="226"/>
      <c r="CC36" s="224"/>
      <c r="CD36" s="225"/>
      <c r="CE36" s="225"/>
      <c r="CF36" s="226"/>
      <c r="CG36" s="224"/>
      <c r="CH36" s="225"/>
      <c r="CI36" s="225"/>
      <c r="CJ36" s="225"/>
      <c r="CK36" s="226"/>
      <c r="CL36" s="224"/>
      <c r="CM36" s="225"/>
      <c r="CN36" s="225"/>
      <c r="CO36" s="226"/>
      <c r="CP36" s="224"/>
      <c r="CQ36" s="225"/>
      <c r="CR36" s="283"/>
      <c r="CS36" s="277"/>
      <c r="CT36" s="269"/>
      <c r="CU36" s="270"/>
      <c r="CV36" s="270"/>
      <c r="CW36" s="270"/>
      <c r="CX36" s="241"/>
      <c r="CY36" s="239"/>
      <c r="CZ36" s="225"/>
      <c r="DA36" s="225"/>
      <c r="DB36" s="226"/>
      <c r="DC36" s="283"/>
      <c r="DD36" s="283"/>
      <c r="DE36" s="283"/>
      <c r="DF36" s="283"/>
      <c r="DG36" s="282"/>
      <c r="DH36" s="283"/>
      <c r="DI36" s="283"/>
      <c r="DJ36" s="283"/>
      <c r="DK36" s="271"/>
      <c r="DL36" s="283"/>
      <c r="DM36" s="283"/>
      <c r="DN36" s="283"/>
      <c r="DO36" s="271"/>
      <c r="DP36" s="283"/>
      <c r="DQ36" s="283"/>
      <c r="DR36" s="225"/>
      <c r="DS36" s="226"/>
      <c r="DT36" s="224"/>
      <c r="DU36" s="225"/>
      <c r="DV36" s="225"/>
      <c r="DW36" s="225"/>
      <c r="DX36" s="226"/>
      <c r="DY36" s="224"/>
      <c r="DZ36" s="225"/>
      <c r="EA36" s="225"/>
      <c r="EB36" s="226"/>
      <c r="EC36" s="224"/>
      <c r="ED36" s="225"/>
      <c r="EE36" s="225"/>
      <c r="EF36" s="226"/>
      <c r="EG36" s="224"/>
      <c r="EH36" s="225"/>
      <c r="EI36" s="225"/>
      <c r="EJ36" s="225"/>
      <c r="EK36" s="226"/>
    </row>
    <row r="37" spans="1:141" s="220" customFormat="1" ht="9" customHeight="1">
      <c r="B37" s="246" t="s">
        <v>191</v>
      </c>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8"/>
      <c r="BC37" s="224"/>
      <c r="BD37" s="225"/>
      <c r="BE37" s="225"/>
      <c r="BF37" s="226"/>
      <c r="BG37" s="224"/>
      <c r="BH37" s="225"/>
      <c r="BI37" s="225"/>
      <c r="BJ37" s="225"/>
      <c r="BK37" s="226"/>
      <c r="BL37" s="224"/>
      <c r="BM37" s="225"/>
      <c r="BN37" s="225"/>
      <c r="BO37" s="226"/>
      <c r="BP37" s="224"/>
      <c r="BQ37" s="225"/>
      <c r="BR37" s="225"/>
      <c r="BS37" s="226"/>
      <c r="BT37" s="224"/>
      <c r="BU37" s="225"/>
      <c r="BV37" s="225"/>
      <c r="BW37" s="225"/>
      <c r="BX37" s="226"/>
      <c r="BY37" s="224"/>
      <c r="BZ37" s="225"/>
      <c r="CA37" s="225"/>
      <c r="CB37" s="226"/>
      <c r="CC37" s="224"/>
      <c r="CD37" s="225"/>
      <c r="CE37" s="225"/>
      <c r="CF37" s="226"/>
      <c r="CG37" s="224"/>
      <c r="CH37" s="225"/>
      <c r="CI37" s="225"/>
      <c r="CJ37" s="225"/>
      <c r="CK37" s="226"/>
      <c r="CL37" s="224"/>
      <c r="CM37" s="225"/>
      <c r="CN37" s="225"/>
      <c r="CO37" s="226"/>
      <c r="CP37" s="224"/>
      <c r="CQ37" s="225"/>
      <c r="CR37" s="283"/>
      <c r="CS37" s="277"/>
      <c r="CT37" s="269"/>
      <c r="CU37" s="270"/>
      <c r="CV37" s="270"/>
      <c r="CW37" s="270"/>
      <c r="CX37" s="237"/>
      <c r="CY37" s="238"/>
      <c r="CZ37" s="236"/>
      <c r="DA37" s="236"/>
      <c r="DB37" s="237"/>
      <c r="DC37" s="287"/>
      <c r="DD37" s="287"/>
      <c r="DE37" s="287"/>
      <c r="DF37" s="283"/>
      <c r="DG37" s="282"/>
      <c r="DH37" s="283"/>
      <c r="DI37" s="283"/>
      <c r="DJ37" s="283"/>
      <c r="DK37" s="271"/>
      <c r="DL37" s="283"/>
      <c r="DM37" s="283"/>
      <c r="DN37" s="283"/>
      <c r="DO37" s="271"/>
      <c r="DP37" s="283"/>
      <c r="DQ37" s="283"/>
      <c r="DR37" s="225"/>
      <c r="DS37" s="226"/>
      <c r="DT37" s="224"/>
      <c r="DU37" s="225"/>
      <c r="DV37" s="225"/>
      <c r="DW37" s="225"/>
      <c r="DX37" s="226"/>
      <c r="DY37" s="224"/>
      <c r="DZ37" s="225"/>
      <c r="EA37" s="225"/>
      <c r="EB37" s="226"/>
      <c r="EC37" s="224"/>
      <c r="ED37" s="225"/>
      <c r="EE37" s="225"/>
      <c r="EF37" s="226"/>
      <c r="EG37" s="224"/>
      <c r="EH37" s="225"/>
      <c r="EI37" s="225"/>
      <c r="EJ37" s="225"/>
      <c r="EK37" s="226"/>
    </row>
    <row r="38" spans="1:141">
      <c r="A38"/>
      <c r="B38" s="249" t="s">
        <v>204</v>
      </c>
      <c r="C38" s="265"/>
      <c r="D38" s="265"/>
      <c r="E38" s="265"/>
      <c r="F38" s="265"/>
      <c r="G38" s="265"/>
      <c r="H38" s="265"/>
      <c r="I38" s="265"/>
      <c r="J38" s="265"/>
      <c r="K38" s="265"/>
      <c r="L38" s="265"/>
      <c r="M38" s="265"/>
      <c r="N38" s="265"/>
      <c r="O38" s="265"/>
      <c r="P38" s="265"/>
      <c r="Q38" s="265"/>
      <c r="R38" s="265"/>
      <c r="S38" s="265"/>
      <c r="T38" s="265"/>
      <c r="U38" s="265"/>
      <c r="V38" s="265"/>
      <c r="W38" s="265"/>
      <c r="X38" s="265"/>
      <c r="Y38" s="265"/>
      <c r="Z38" s="265"/>
      <c r="AA38" s="265"/>
      <c r="AB38" s="265"/>
      <c r="AC38" s="265"/>
      <c r="AD38" s="265"/>
      <c r="AE38" s="265"/>
      <c r="AF38" s="265"/>
      <c r="AG38" s="265"/>
      <c r="AH38" s="265"/>
      <c r="AI38" s="265"/>
      <c r="AJ38" s="265"/>
      <c r="AK38" s="265"/>
      <c r="AL38" s="265"/>
      <c r="AM38" s="265"/>
      <c r="AN38" s="265"/>
      <c r="AO38" s="265"/>
      <c r="AP38" s="265"/>
      <c r="AQ38" s="265"/>
      <c r="AR38" s="265"/>
      <c r="AS38" s="265"/>
      <c r="AT38" s="265"/>
      <c r="AU38" s="265"/>
      <c r="AV38" s="265"/>
      <c r="AW38" s="265"/>
      <c r="AX38" s="265"/>
      <c r="AY38" s="265"/>
      <c r="AZ38" s="265"/>
      <c r="BA38" s="265"/>
      <c r="BB38" s="251" t="s">
        <v>277</v>
      </c>
      <c r="BC38" s="266"/>
      <c r="BD38" s="265"/>
      <c r="BE38" s="265"/>
      <c r="BF38" s="265"/>
      <c r="BG38" s="265"/>
      <c r="BH38" s="265"/>
      <c r="BI38" s="265"/>
      <c r="BJ38" s="265"/>
      <c r="BK38" s="265"/>
      <c r="BL38" s="265"/>
      <c r="BM38" s="265"/>
      <c r="BN38" s="265"/>
      <c r="BO38" s="265"/>
      <c r="BP38" s="265"/>
      <c r="BQ38" s="265"/>
      <c r="BR38" s="265"/>
      <c r="BS38" s="265"/>
      <c r="BT38" s="265"/>
      <c r="BU38" s="265"/>
      <c r="BV38" s="265"/>
      <c r="BW38" s="265"/>
      <c r="BX38" s="265"/>
      <c r="BY38" s="265"/>
      <c r="BZ38" s="265"/>
      <c r="CA38" s="265"/>
      <c r="CB38" s="265"/>
      <c r="CC38" s="265"/>
      <c r="CD38" s="265"/>
      <c r="CE38" s="265"/>
      <c r="CF38" s="265"/>
      <c r="CG38" s="265"/>
      <c r="CH38" s="265"/>
      <c r="CI38" s="265"/>
      <c r="CJ38" s="265"/>
      <c r="CK38" s="265"/>
      <c r="CL38" s="265"/>
      <c r="CM38" s="265"/>
      <c r="CN38" s="265"/>
      <c r="CO38" s="265"/>
      <c r="CP38" s="265"/>
      <c r="CQ38" s="265"/>
      <c r="CR38" s="265"/>
      <c r="CS38" s="265"/>
      <c r="CT38" s="265"/>
      <c r="CU38" s="265"/>
      <c r="CV38" s="265"/>
      <c r="CW38" s="265"/>
      <c r="CX38" s="265"/>
      <c r="CY38" s="265"/>
      <c r="CZ38" s="265"/>
      <c r="DA38" s="265"/>
      <c r="DB38" s="265"/>
      <c r="DC38" s="265"/>
      <c r="DD38" s="265"/>
      <c r="DE38" s="265"/>
      <c r="DF38" s="265"/>
      <c r="DG38" s="267"/>
      <c r="DH38" s="265"/>
      <c r="DI38" s="265"/>
      <c r="DJ38" s="265"/>
      <c r="DK38" s="265"/>
      <c r="DL38" s="265"/>
      <c r="DM38" s="265"/>
      <c r="DN38" s="265"/>
      <c r="DO38" s="265"/>
      <c r="DP38" s="265"/>
      <c r="DQ38" s="265"/>
      <c r="DR38" s="265"/>
      <c r="DS38" s="265"/>
      <c r="DT38" s="265"/>
      <c r="DU38" s="265"/>
      <c r="DV38" s="265"/>
      <c r="DW38" s="265"/>
      <c r="DX38" s="265"/>
      <c r="DY38" s="265"/>
      <c r="DZ38" s="265"/>
      <c r="EA38" s="265"/>
      <c r="EB38" s="265"/>
      <c r="EC38" s="265"/>
      <c r="ED38" s="265"/>
      <c r="EE38" s="265"/>
      <c r="EF38" s="265"/>
      <c r="EG38" s="265"/>
      <c r="EH38" s="265"/>
      <c r="EI38" s="265"/>
      <c r="EJ38" s="265"/>
      <c r="EK38" s="268"/>
    </row>
    <row r="39" spans="1:141" s="220" customFormat="1" ht="9" customHeight="1">
      <c r="B39" s="246" t="s">
        <v>220</v>
      </c>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c r="AA39" s="247"/>
      <c r="AB39" s="247"/>
      <c r="AC39" s="247"/>
      <c r="AD39" s="247"/>
      <c r="AE39" s="247"/>
      <c r="AF39" s="247"/>
      <c r="AG39" s="247"/>
      <c r="AH39" s="247"/>
      <c r="AI39" s="247"/>
      <c r="AJ39" s="247"/>
      <c r="AK39" s="247"/>
      <c r="AL39" s="247"/>
      <c r="AM39" s="247"/>
      <c r="AN39" s="247"/>
      <c r="AO39" s="247"/>
      <c r="AP39" s="247"/>
      <c r="AQ39" s="247"/>
      <c r="AR39" s="247"/>
      <c r="AS39" s="247"/>
      <c r="AT39" s="247"/>
      <c r="AU39" s="247"/>
      <c r="AV39" s="247"/>
      <c r="AW39" s="247"/>
      <c r="AX39" s="247"/>
      <c r="AY39" s="247"/>
      <c r="AZ39" s="247"/>
      <c r="BA39" s="247"/>
      <c r="BB39" s="248"/>
      <c r="BC39" s="224"/>
      <c r="BD39" s="225"/>
      <c r="BE39" s="225"/>
      <c r="BF39" s="226"/>
      <c r="BG39" s="224"/>
      <c r="BH39" s="225"/>
      <c r="BI39" s="225"/>
      <c r="BJ39" s="225"/>
      <c r="BK39" s="226"/>
      <c r="BL39" s="224"/>
      <c r="BM39" s="225"/>
      <c r="BN39" s="225"/>
      <c r="BO39" s="226"/>
      <c r="BP39" s="224"/>
      <c r="BQ39" s="225"/>
      <c r="BR39" s="270"/>
      <c r="BS39" s="271"/>
      <c r="BT39" s="269"/>
      <c r="BU39" s="270"/>
      <c r="BV39" s="270"/>
      <c r="BW39" s="270"/>
      <c r="BX39" s="271"/>
      <c r="BY39" s="269"/>
      <c r="BZ39" s="270"/>
      <c r="CA39" s="270"/>
      <c r="CB39" s="271"/>
      <c r="CC39" s="269"/>
      <c r="CD39" s="270"/>
      <c r="CE39" s="270"/>
      <c r="CF39" s="271"/>
      <c r="CG39" s="270"/>
      <c r="CH39" s="270"/>
      <c r="CI39" s="270"/>
      <c r="CJ39" s="270"/>
      <c r="CK39" s="271"/>
      <c r="CL39" s="225"/>
      <c r="CM39" s="225"/>
      <c r="CN39" s="225"/>
      <c r="CO39" s="226"/>
      <c r="CP39" s="224"/>
      <c r="CQ39" s="225"/>
      <c r="CR39" s="225"/>
      <c r="CS39" s="226"/>
      <c r="CT39" s="224"/>
      <c r="CU39" s="225"/>
      <c r="CV39" s="225"/>
      <c r="CW39" s="225"/>
      <c r="CX39" s="226"/>
      <c r="CY39" s="224"/>
      <c r="CZ39" s="225"/>
      <c r="DA39" s="225"/>
      <c r="DB39" s="226"/>
      <c r="DC39" s="224"/>
      <c r="DD39" s="225"/>
      <c r="DE39" s="225"/>
      <c r="DF39" s="225"/>
      <c r="DG39" s="257"/>
      <c r="DH39" s="225"/>
      <c r="DI39" s="225"/>
      <c r="DJ39" s="225"/>
      <c r="DK39" s="226"/>
      <c r="DL39" s="224"/>
      <c r="DM39" s="225"/>
      <c r="DN39" s="225"/>
      <c r="DO39" s="226"/>
      <c r="DP39" s="224"/>
      <c r="DQ39" s="225"/>
      <c r="DR39" s="225"/>
      <c r="DS39" s="226"/>
      <c r="DT39" s="224"/>
      <c r="DU39" s="225"/>
      <c r="DV39" s="225"/>
      <c r="DW39" s="225"/>
      <c r="DX39" s="226"/>
      <c r="DY39" s="224"/>
      <c r="DZ39" s="225"/>
      <c r="EA39" s="225"/>
      <c r="EB39" s="226"/>
      <c r="EC39" s="224"/>
      <c r="ED39" s="225"/>
      <c r="EE39" s="225"/>
      <c r="EF39" s="226"/>
      <c r="EG39" s="224"/>
      <c r="EH39" s="225"/>
      <c r="EI39" s="225"/>
      <c r="EJ39" s="225"/>
      <c r="EK39" s="226"/>
    </row>
    <row r="40" spans="1:141" s="220" customFormat="1" ht="9" customHeight="1">
      <c r="B40" s="246" t="s">
        <v>53</v>
      </c>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c r="AA40" s="247"/>
      <c r="AB40" s="247"/>
      <c r="AC40" s="247"/>
      <c r="AD40" s="247"/>
      <c r="AE40" s="247"/>
      <c r="AF40" s="247"/>
      <c r="AG40" s="247"/>
      <c r="AH40" s="247"/>
      <c r="AI40" s="247"/>
      <c r="AJ40" s="247"/>
      <c r="AK40" s="247"/>
      <c r="AL40" s="247"/>
      <c r="AM40" s="247"/>
      <c r="AN40" s="247"/>
      <c r="AO40" s="247"/>
      <c r="AP40" s="247"/>
      <c r="AQ40" s="247"/>
      <c r="AR40" s="247"/>
      <c r="AS40" s="247"/>
      <c r="AT40" s="247"/>
      <c r="AU40" s="247"/>
      <c r="AV40" s="247"/>
      <c r="AW40" s="247"/>
      <c r="AX40" s="247"/>
      <c r="AY40" s="247"/>
      <c r="AZ40" s="247"/>
      <c r="BA40" s="247"/>
      <c r="BB40" s="248"/>
      <c r="BC40" s="224"/>
      <c r="BD40" s="225"/>
      <c r="BE40" s="225"/>
      <c r="BF40" s="226"/>
      <c r="BG40" s="224"/>
      <c r="BH40" s="225"/>
      <c r="BI40" s="225"/>
      <c r="BJ40" s="225"/>
      <c r="BK40" s="226"/>
      <c r="BL40" s="224"/>
      <c r="BM40" s="225"/>
      <c r="BN40" s="225"/>
      <c r="BO40" s="226"/>
      <c r="BP40" s="224"/>
      <c r="BQ40" s="225"/>
      <c r="BR40" s="225"/>
      <c r="BS40" s="226"/>
      <c r="BT40" s="224"/>
      <c r="BU40" s="225"/>
      <c r="BV40" s="270"/>
      <c r="BW40" s="270"/>
      <c r="BX40" s="271"/>
      <c r="BY40" s="269"/>
      <c r="BZ40" s="270"/>
      <c r="CA40" s="270"/>
      <c r="CB40" s="271"/>
      <c r="CC40" s="269"/>
      <c r="CD40" s="270"/>
      <c r="CE40" s="270"/>
      <c r="CF40" s="271"/>
      <c r="CG40" s="270"/>
      <c r="CH40" s="270"/>
      <c r="CI40" s="270"/>
      <c r="CJ40" s="270"/>
      <c r="CK40" s="271"/>
      <c r="CL40" s="225"/>
      <c r="CM40" s="225"/>
      <c r="CN40" s="225"/>
      <c r="CO40" s="226"/>
      <c r="CP40" s="224"/>
      <c r="CQ40" s="225"/>
      <c r="CR40" s="225"/>
      <c r="CS40" s="226"/>
      <c r="CT40" s="224"/>
      <c r="CU40" s="225"/>
      <c r="CV40" s="225"/>
      <c r="CW40" s="225"/>
      <c r="CX40" s="226"/>
      <c r="CY40" s="224"/>
      <c r="CZ40" s="225"/>
      <c r="DA40" s="225"/>
      <c r="DB40" s="226"/>
      <c r="DC40" s="224"/>
      <c r="DD40" s="225"/>
      <c r="DE40" s="225"/>
      <c r="DF40" s="225"/>
      <c r="DG40" s="257"/>
      <c r="DH40" s="225"/>
      <c r="DI40" s="225"/>
      <c r="DJ40" s="225"/>
      <c r="DK40" s="226"/>
      <c r="DL40" s="224"/>
      <c r="DM40" s="225"/>
      <c r="DN40" s="225"/>
      <c r="DO40" s="226"/>
      <c r="DP40" s="224"/>
      <c r="DQ40" s="225"/>
      <c r="DR40" s="225"/>
      <c r="DS40" s="226"/>
      <c r="DT40" s="224"/>
      <c r="DU40" s="225"/>
      <c r="DV40" s="225"/>
      <c r="DW40" s="225"/>
      <c r="DX40" s="226"/>
      <c r="DY40" s="224"/>
      <c r="DZ40" s="225"/>
      <c r="EA40" s="225"/>
      <c r="EB40" s="226"/>
      <c r="EC40" s="224"/>
      <c r="ED40" s="225"/>
      <c r="EE40" s="225"/>
      <c r="EF40" s="226"/>
      <c r="EG40" s="224"/>
      <c r="EH40" s="225"/>
      <c r="EI40" s="225"/>
      <c r="EJ40" s="225"/>
      <c r="EK40" s="226"/>
    </row>
    <row r="41" spans="1:141" s="220" customFormat="1" ht="9" customHeight="1">
      <c r="B41" s="246" t="s">
        <v>196</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48"/>
      <c r="BC41" s="224"/>
      <c r="BD41" s="225"/>
      <c r="BE41" s="225"/>
      <c r="BF41" s="226"/>
      <c r="BG41" s="224"/>
      <c r="BH41" s="225"/>
      <c r="BI41" s="225"/>
      <c r="BJ41" s="225"/>
      <c r="BK41" s="226"/>
      <c r="BL41" s="224"/>
      <c r="BM41" s="225"/>
      <c r="BN41" s="225"/>
      <c r="BO41" s="226"/>
      <c r="BP41" s="224"/>
      <c r="BQ41" s="225"/>
      <c r="BR41" s="225"/>
      <c r="BS41" s="226"/>
      <c r="BT41" s="224"/>
      <c r="BU41" s="225"/>
      <c r="BV41" s="225"/>
      <c r="BW41" s="225"/>
      <c r="BX41" s="226"/>
      <c r="BY41" s="224"/>
      <c r="BZ41" s="225"/>
      <c r="CA41" s="225"/>
      <c r="CB41" s="226"/>
      <c r="CC41" s="224"/>
      <c r="CD41" s="225"/>
      <c r="CE41" s="225"/>
      <c r="CF41" s="226"/>
      <c r="CG41" s="224"/>
      <c r="CH41" s="225"/>
      <c r="CI41" s="225"/>
      <c r="CJ41" s="225"/>
      <c r="CK41" s="226"/>
      <c r="CL41" s="224"/>
      <c r="CM41" s="270"/>
      <c r="CN41" s="270"/>
      <c r="CO41" s="226"/>
      <c r="CP41" s="224"/>
      <c r="CQ41" s="225"/>
      <c r="CR41" s="225"/>
      <c r="CS41" s="230"/>
      <c r="CT41" s="231"/>
      <c r="CU41" s="232"/>
      <c r="CV41" s="232"/>
      <c r="CW41" s="232"/>
      <c r="CX41" s="271"/>
      <c r="CY41" s="269"/>
      <c r="CZ41" s="270"/>
      <c r="DA41" s="270"/>
      <c r="DB41" s="271"/>
      <c r="DC41" s="269"/>
      <c r="DD41" s="270"/>
      <c r="DE41" s="270"/>
      <c r="DF41" s="270"/>
      <c r="DG41" s="282"/>
      <c r="DH41" s="270"/>
      <c r="DI41" s="270"/>
      <c r="DJ41" s="270"/>
      <c r="DK41" s="271"/>
      <c r="DL41" s="269"/>
      <c r="DM41" s="270"/>
      <c r="DN41" s="225"/>
      <c r="DO41" s="226"/>
      <c r="DP41" s="224"/>
      <c r="DQ41" s="225"/>
      <c r="DR41" s="225"/>
      <c r="DS41" s="226"/>
      <c r="DT41" s="224"/>
      <c r="DU41" s="225"/>
      <c r="DV41" s="225"/>
      <c r="DW41" s="225"/>
      <c r="DX41" s="226"/>
      <c r="DY41" s="224"/>
      <c r="DZ41" s="225"/>
      <c r="EA41" s="225"/>
      <c r="EB41" s="226"/>
      <c r="EC41" s="224"/>
      <c r="ED41" s="225"/>
      <c r="EE41" s="225"/>
      <c r="EF41" s="226"/>
      <c r="EG41" s="224"/>
      <c r="EH41" s="225"/>
      <c r="EI41" s="225"/>
      <c r="EJ41" s="225"/>
      <c r="EK41" s="226"/>
    </row>
    <row r="42" spans="1:141" s="220" customFormat="1" ht="9" customHeight="1">
      <c r="B42" s="246" t="s">
        <v>197</v>
      </c>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c r="AA42" s="247"/>
      <c r="AB42" s="247"/>
      <c r="AC42" s="247"/>
      <c r="AD42" s="247"/>
      <c r="AE42" s="247"/>
      <c r="AF42" s="247"/>
      <c r="AG42" s="247"/>
      <c r="AH42" s="247"/>
      <c r="AI42" s="247"/>
      <c r="AJ42" s="247"/>
      <c r="AK42" s="247"/>
      <c r="AL42" s="247"/>
      <c r="AM42" s="247"/>
      <c r="AN42" s="247"/>
      <c r="AO42" s="247"/>
      <c r="AP42" s="247"/>
      <c r="AQ42" s="247"/>
      <c r="AR42" s="247"/>
      <c r="AS42" s="247"/>
      <c r="AT42" s="247"/>
      <c r="AU42" s="247"/>
      <c r="AV42" s="247"/>
      <c r="AW42" s="247"/>
      <c r="AX42" s="247"/>
      <c r="AY42" s="247"/>
      <c r="AZ42" s="247"/>
      <c r="BA42" s="247"/>
      <c r="BB42" s="248"/>
      <c r="BC42" s="224"/>
      <c r="BD42" s="225"/>
      <c r="BE42" s="225"/>
      <c r="BF42" s="226"/>
      <c r="BG42" s="224"/>
      <c r="BH42" s="225"/>
      <c r="BI42" s="225"/>
      <c r="BJ42" s="225"/>
      <c r="BK42" s="226"/>
      <c r="BL42" s="224"/>
      <c r="BM42" s="225"/>
      <c r="BN42" s="225"/>
      <c r="BO42" s="226"/>
      <c r="BP42" s="224"/>
      <c r="BQ42" s="225"/>
      <c r="BR42" s="225"/>
      <c r="BS42" s="226"/>
      <c r="BT42" s="224"/>
      <c r="BU42" s="225"/>
      <c r="BV42" s="225"/>
      <c r="BW42" s="225"/>
      <c r="BX42" s="226"/>
      <c r="BY42" s="224"/>
      <c r="BZ42" s="225"/>
      <c r="CA42" s="225"/>
      <c r="CB42" s="226"/>
      <c r="CC42" s="224"/>
      <c r="CD42" s="225"/>
      <c r="CE42" s="225"/>
      <c r="CF42" s="226"/>
      <c r="CG42" s="224"/>
      <c r="CH42" s="225"/>
      <c r="CI42" s="225"/>
      <c r="CJ42" s="225"/>
      <c r="CK42" s="226"/>
      <c r="CL42" s="224"/>
      <c r="CM42" s="225"/>
      <c r="CN42" s="270"/>
      <c r="CO42" s="226"/>
      <c r="CP42" s="224"/>
      <c r="CQ42" s="225"/>
      <c r="CR42" s="225"/>
      <c r="CS42" s="270"/>
      <c r="CT42" s="231"/>
      <c r="CU42" s="232"/>
      <c r="CV42" s="232"/>
      <c r="CW42" s="232"/>
      <c r="CX42" s="232"/>
      <c r="CY42" s="232"/>
      <c r="CZ42" s="232"/>
      <c r="DA42" s="232"/>
      <c r="DB42" s="271"/>
      <c r="DC42" s="269"/>
      <c r="DD42" s="270"/>
      <c r="DE42" s="270"/>
      <c r="DF42" s="270"/>
      <c r="DG42" s="282"/>
      <c r="DH42" s="270"/>
      <c r="DI42" s="270"/>
      <c r="DJ42" s="270"/>
      <c r="DK42" s="271"/>
      <c r="DL42" s="269"/>
      <c r="DM42" s="270"/>
      <c r="DN42" s="225"/>
      <c r="DO42" s="226"/>
      <c r="DP42" s="224"/>
      <c r="DQ42" s="225"/>
      <c r="DR42" s="225"/>
      <c r="DS42" s="226"/>
      <c r="DT42" s="224"/>
      <c r="DU42" s="225"/>
      <c r="DV42" s="225"/>
      <c r="DW42" s="225"/>
      <c r="DX42" s="226"/>
      <c r="DY42" s="224"/>
      <c r="DZ42" s="225"/>
      <c r="EA42" s="225"/>
      <c r="EB42" s="226"/>
      <c r="EC42" s="224"/>
      <c r="ED42" s="225"/>
      <c r="EE42" s="225"/>
      <c r="EF42" s="226"/>
      <c r="EG42" s="224"/>
      <c r="EH42" s="225"/>
      <c r="EI42" s="225"/>
      <c r="EJ42" s="225"/>
      <c r="EK42" s="226"/>
    </row>
    <row r="43" spans="1:141" s="220" customFormat="1" ht="9" customHeight="1">
      <c r="B43" s="246" t="s">
        <v>63</v>
      </c>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c r="AA43" s="247"/>
      <c r="AB43" s="247"/>
      <c r="AC43" s="247"/>
      <c r="AD43" s="247"/>
      <c r="AE43" s="247"/>
      <c r="AF43" s="247"/>
      <c r="AG43" s="247"/>
      <c r="AH43" s="247"/>
      <c r="AI43" s="247"/>
      <c r="AJ43" s="247"/>
      <c r="AK43" s="247"/>
      <c r="AL43" s="247"/>
      <c r="AM43" s="247"/>
      <c r="AN43" s="247"/>
      <c r="AO43" s="247"/>
      <c r="AP43" s="247"/>
      <c r="AQ43" s="247"/>
      <c r="AR43" s="247"/>
      <c r="AS43" s="247"/>
      <c r="AT43" s="247"/>
      <c r="AU43" s="247"/>
      <c r="AV43" s="247"/>
      <c r="AW43" s="247"/>
      <c r="AX43" s="247"/>
      <c r="AY43" s="247"/>
      <c r="AZ43" s="247"/>
      <c r="BA43" s="247"/>
      <c r="BB43" s="248"/>
      <c r="BC43" s="224"/>
      <c r="BD43" s="225"/>
      <c r="BE43" s="225"/>
      <c r="BF43" s="226"/>
      <c r="BG43" s="224"/>
      <c r="BH43" s="225"/>
      <c r="BI43" s="225"/>
      <c r="BJ43" s="225"/>
      <c r="BK43" s="226"/>
      <c r="BL43" s="224"/>
      <c r="BM43" s="225"/>
      <c r="BN43" s="225"/>
      <c r="BO43" s="226"/>
      <c r="BP43" s="224"/>
      <c r="BQ43" s="225"/>
      <c r="BR43" s="225"/>
      <c r="BS43" s="226"/>
      <c r="BT43" s="224"/>
      <c r="BU43" s="225"/>
      <c r="BV43" s="225"/>
      <c r="BW43" s="225"/>
      <c r="BX43" s="226"/>
      <c r="BY43" s="224"/>
      <c r="BZ43" s="225"/>
      <c r="CA43" s="225"/>
      <c r="CB43" s="226"/>
      <c r="CC43" s="224"/>
      <c r="CD43" s="225"/>
      <c r="CE43" s="225"/>
      <c r="CF43" s="226"/>
      <c r="CG43" s="224"/>
      <c r="CH43" s="225"/>
      <c r="CI43" s="225"/>
      <c r="CJ43" s="225"/>
      <c r="CK43" s="226"/>
      <c r="CL43" s="224"/>
      <c r="CM43" s="225"/>
      <c r="CN43" s="270"/>
      <c r="CO43" s="226"/>
      <c r="CP43" s="224"/>
      <c r="CQ43" s="225"/>
      <c r="CR43" s="225"/>
      <c r="CS43" s="270"/>
      <c r="CT43" s="224"/>
      <c r="CU43" s="225"/>
      <c r="CV43" s="225"/>
      <c r="CW43" s="225"/>
      <c r="CX43" s="352"/>
      <c r="CY43" s="273"/>
      <c r="CZ43" s="273"/>
      <c r="DA43" s="273"/>
      <c r="DB43" s="271"/>
      <c r="DC43" s="269"/>
      <c r="DD43" s="270"/>
      <c r="DE43" s="270"/>
      <c r="DF43" s="270"/>
      <c r="DG43" s="282"/>
      <c r="DH43" s="270"/>
      <c r="DI43" s="270"/>
      <c r="DJ43" s="276"/>
      <c r="DK43" s="277"/>
      <c r="DL43" s="276"/>
      <c r="DM43" s="276"/>
      <c r="DN43" s="276"/>
      <c r="DO43" s="277"/>
      <c r="DP43" s="281"/>
      <c r="DQ43" s="270"/>
      <c r="DR43" s="270"/>
      <c r="DS43" s="271"/>
      <c r="DT43" s="269"/>
      <c r="DU43" s="270"/>
      <c r="DV43" s="225"/>
      <c r="DW43" s="225"/>
      <c r="DX43" s="226"/>
      <c r="DY43" s="224"/>
      <c r="DZ43" s="225"/>
      <c r="EA43" s="225"/>
      <c r="EB43" s="226"/>
      <c r="EC43" s="224"/>
      <c r="ED43" s="225"/>
      <c r="EE43" s="225"/>
      <c r="EF43" s="226"/>
      <c r="EG43" s="224"/>
      <c r="EH43" s="225"/>
      <c r="EI43" s="225"/>
      <c r="EJ43" s="225"/>
      <c r="EK43" s="226"/>
    </row>
    <row r="44" spans="1:141" s="220" customFormat="1" ht="9" customHeight="1">
      <c r="B44" s="246" t="s">
        <v>278</v>
      </c>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c r="AA44" s="247"/>
      <c r="AB44" s="247"/>
      <c r="AC44" s="247"/>
      <c r="AD44" s="247"/>
      <c r="AE44" s="247"/>
      <c r="AF44" s="247"/>
      <c r="AG44" s="247"/>
      <c r="AH44" s="247"/>
      <c r="AI44" s="247"/>
      <c r="AJ44" s="247"/>
      <c r="AK44" s="247"/>
      <c r="AL44" s="247"/>
      <c r="AM44" s="247"/>
      <c r="AN44" s="247"/>
      <c r="AO44" s="247"/>
      <c r="AP44" s="247"/>
      <c r="AQ44" s="247"/>
      <c r="AR44" s="247"/>
      <c r="AS44" s="247"/>
      <c r="AT44" s="247"/>
      <c r="AU44" s="247"/>
      <c r="AV44" s="247"/>
      <c r="AW44" s="247"/>
      <c r="AX44" s="247"/>
      <c r="AY44" s="247"/>
      <c r="AZ44" s="247"/>
      <c r="BA44" s="247"/>
      <c r="BB44" s="248"/>
      <c r="BC44" s="224"/>
      <c r="BD44" s="225"/>
      <c r="BE44" s="225"/>
      <c r="BF44" s="226"/>
      <c r="BG44" s="224"/>
      <c r="BH44" s="225"/>
      <c r="BI44" s="225"/>
      <c r="BJ44" s="225"/>
      <c r="BK44" s="226"/>
      <c r="BL44" s="224"/>
      <c r="BM44" s="225"/>
      <c r="BN44" s="225"/>
      <c r="BO44" s="226"/>
      <c r="BP44" s="224"/>
      <c r="BQ44" s="225"/>
      <c r="BR44" s="225"/>
      <c r="BS44" s="226"/>
      <c r="BT44" s="224"/>
      <c r="BU44" s="225"/>
      <c r="BV44" s="225"/>
      <c r="BW44" s="225"/>
      <c r="BX44" s="226"/>
      <c r="BY44" s="224"/>
      <c r="BZ44" s="225"/>
      <c r="CA44" s="225"/>
      <c r="CB44" s="226"/>
      <c r="CC44" s="224"/>
      <c r="CD44" s="225"/>
      <c r="CE44" s="225"/>
      <c r="CF44" s="226"/>
      <c r="CG44" s="225"/>
      <c r="CH44" s="270"/>
      <c r="CI44" s="270"/>
      <c r="CJ44" s="270"/>
      <c r="CK44" s="271"/>
      <c r="CL44" s="269"/>
      <c r="CM44" s="270"/>
      <c r="CN44" s="270"/>
      <c r="CO44" s="271"/>
      <c r="CP44" s="224"/>
      <c r="CQ44" s="225"/>
      <c r="CR44" s="225"/>
      <c r="CS44" s="271"/>
      <c r="CT44" s="224"/>
      <c r="CU44" s="225"/>
      <c r="CV44" s="225"/>
      <c r="CW44" s="225"/>
      <c r="CX44" s="226"/>
      <c r="CY44" s="236"/>
      <c r="CZ44" s="236"/>
      <c r="DA44" s="236"/>
      <c r="DB44" s="226"/>
      <c r="DC44" s="224"/>
      <c r="DD44" s="225"/>
      <c r="DE44" s="225"/>
      <c r="DF44" s="225"/>
      <c r="DG44" s="257"/>
      <c r="DH44" s="225"/>
      <c r="DI44" s="225"/>
      <c r="DJ44" s="225"/>
      <c r="DK44" s="226"/>
      <c r="DL44" s="224"/>
      <c r="DM44" s="225"/>
      <c r="DN44" s="225"/>
      <c r="DO44" s="226"/>
      <c r="DP44" s="224"/>
      <c r="DQ44" s="225"/>
      <c r="DR44" s="225"/>
      <c r="DS44" s="226"/>
      <c r="DT44" s="224"/>
      <c r="DU44" s="225"/>
      <c r="DV44" s="225"/>
      <c r="DW44" s="225"/>
      <c r="DX44" s="226"/>
      <c r="DY44" s="224"/>
      <c r="DZ44" s="225"/>
      <c r="EA44" s="225"/>
      <c r="EB44" s="226"/>
      <c r="EC44" s="224"/>
      <c r="ED44" s="225"/>
      <c r="EE44" s="225"/>
      <c r="EF44" s="226"/>
      <c r="EG44" s="224"/>
      <c r="EH44" s="225"/>
      <c r="EI44" s="225"/>
      <c r="EJ44" s="225"/>
      <c r="EK44" s="226"/>
    </row>
    <row r="45" spans="1:141" s="220" customFormat="1" ht="9" customHeight="1">
      <c r="B45" s="246" t="s">
        <v>192</v>
      </c>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c r="AA45" s="247"/>
      <c r="AB45" s="247"/>
      <c r="AC45" s="247"/>
      <c r="AD45" s="247"/>
      <c r="AE45" s="247"/>
      <c r="AF45" s="247"/>
      <c r="AG45" s="247"/>
      <c r="AH45" s="247"/>
      <c r="AI45" s="247"/>
      <c r="AJ45" s="247"/>
      <c r="AK45" s="247"/>
      <c r="AL45" s="247"/>
      <c r="AM45" s="247"/>
      <c r="AN45" s="247"/>
      <c r="AO45" s="247"/>
      <c r="AP45" s="247"/>
      <c r="AQ45" s="247"/>
      <c r="AR45" s="247"/>
      <c r="AS45" s="247"/>
      <c r="AT45" s="247"/>
      <c r="AU45" s="247"/>
      <c r="AV45" s="247"/>
      <c r="AW45" s="247"/>
      <c r="AX45" s="247"/>
      <c r="AY45" s="247"/>
      <c r="AZ45" s="247"/>
      <c r="BA45" s="247"/>
      <c r="BB45" s="248"/>
      <c r="BC45" s="224"/>
      <c r="BD45" s="225"/>
      <c r="BE45" s="225"/>
      <c r="BF45" s="226"/>
      <c r="BG45" s="224"/>
      <c r="BH45" s="225"/>
      <c r="BI45" s="225"/>
      <c r="BJ45" s="225"/>
      <c r="BK45" s="226"/>
      <c r="BL45" s="224"/>
      <c r="BM45" s="225"/>
      <c r="BN45" s="225"/>
      <c r="BO45" s="226"/>
      <c r="BP45" s="224"/>
      <c r="BQ45" s="225"/>
      <c r="BR45" s="225"/>
      <c r="BS45" s="226"/>
      <c r="BT45" s="224"/>
      <c r="BU45" s="225"/>
      <c r="BV45" s="225"/>
      <c r="BW45" s="225"/>
      <c r="BX45" s="226"/>
      <c r="BY45" s="224"/>
      <c r="BZ45" s="225"/>
      <c r="CA45" s="225"/>
      <c r="CB45" s="226"/>
      <c r="CC45" s="224"/>
      <c r="CD45" s="225"/>
      <c r="CE45" s="225"/>
      <c r="CF45" s="226"/>
      <c r="CG45" s="224"/>
      <c r="CH45" s="225"/>
      <c r="CI45" s="225"/>
      <c r="CJ45" s="225"/>
      <c r="CK45" s="226"/>
      <c r="CL45" s="224"/>
      <c r="CM45" s="225"/>
      <c r="CN45" s="225"/>
      <c r="CO45" s="226"/>
      <c r="CP45" s="224"/>
      <c r="CQ45" s="225"/>
      <c r="CR45" s="225"/>
      <c r="CS45" s="226"/>
      <c r="CT45" s="224"/>
      <c r="CU45" s="225"/>
      <c r="CV45" s="225"/>
      <c r="CW45" s="225"/>
      <c r="CX45" s="226"/>
      <c r="CY45" s="224"/>
      <c r="CZ45" s="225"/>
      <c r="DA45" s="225"/>
      <c r="DB45" s="240"/>
      <c r="DD45" s="225"/>
      <c r="DE45" s="225"/>
      <c r="DF45" s="225"/>
      <c r="DG45" s="257"/>
      <c r="DH45" s="283"/>
      <c r="DI45" s="283"/>
      <c r="DJ45" s="270"/>
      <c r="DK45" s="271"/>
      <c r="DL45" s="270"/>
      <c r="DM45" s="270"/>
      <c r="DN45" s="270"/>
      <c r="DO45" s="270"/>
      <c r="DP45" s="281"/>
      <c r="DQ45" s="270"/>
      <c r="DR45" s="270"/>
      <c r="DS45" s="271"/>
      <c r="DT45" s="283"/>
      <c r="DU45" s="283"/>
      <c r="DX45" s="226"/>
      <c r="EB45" s="226"/>
      <c r="EC45" s="224"/>
      <c r="ED45" s="225"/>
      <c r="EE45" s="225"/>
      <c r="EF45" s="226"/>
      <c r="EG45" s="224"/>
      <c r="EH45" s="225"/>
      <c r="EI45" s="225"/>
      <c r="EJ45" s="225"/>
      <c r="EK45" s="226"/>
    </row>
    <row r="46" spans="1:141" s="220" customFormat="1" ht="9" customHeight="1">
      <c r="B46" s="246" t="s">
        <v>190</v>
      </c>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c r="AA46" s="247"/>
      <c r="AB46" s="247"/>
      <c r="AC46" s="247"/>
      <c r="AD46" s="247"/>
      <c r="AE46" s="247"/>
      <c r="AF46" s="247"/>
      <c r="AG46" s="247"/>
      <c r="AH46" s="247"/>
      <c r="AI46" s="247"/>
      <c r="AJ46" s="247"/>
      <c r="AK46" s="247"/>
      <c r="AL46" s="247"/>
      <c r="AM46" s="247"/>
      <c r="AN46" s="247"/>
      <c r="AO46" s="247"/>
      <c r="AP46" s="247"/>
      <c r="AQ46" s="247"/>
      <c r="AR46" s="247"/>
      <c r="AS46" s="247"/>
      <c r="AT46" s="247"/>
      <c r="AU46" s="247"/>
      <c r="AV46" s="247"/>
      <c r="AW46" s="247"/>
      <c r="AX46" s="247"/>
      <c r="AY46" s="247"/>
      <c r="AZ46" s="247"/>
      <c r="BA46" s="247"/>
      <c r="BB46" s="248"/>
      <c r="BC46" s="224"/>
      <c r="BD46" s="225"/>
      <c r="BE46" s="225"/>
      <c r="BF46" s="226"/>
      <c r="BG46" s="224"/>
      <c r="BH46" s="225"/>
      <c r="BI46" s="225"/>
      <c r="BJ46" s="225"/>
      <c r="BK46" s="226"/>
      <c r="BL46" s="224"/>
      <c r="BM46" s="225"/>
      <c r="BN46" s="225"/>
      <c r="BO46" s="226"/>
      <c r="BP46" s="224"/>
      <c r="BQ46" s="225"/>
      <c r="BR46" s="225"/>
      <c r="BS46" s="226"/>
      <c r="BT46" s="224"/>
      <c r="BU46" s="225"/>
      <c r="BV46" s="225"/>
      <c r="BW46" s="225"/>
      <c r="BX46" s="226"/>
      <c r="BY46" s="224"/>
      <c r="BZ46" s="225"/>
      <c r="CA46" s="225"/>
      <c r="CB46" s="226"/>
      <c r="CC46" s="224"/>
      <c r="CD46" s="225"/>
      <c r="CE46" s="225"/>
      <c r="CF46" s="226"/>
      <c r="CG46" s="224"/>
      <c r="CH46" s="225"/>
      <c r="CI46" s="225"/>
      <c r="CJ46" s="225"/>
      <c r="CK46" s="226"/>
      <c r="CL46" s="224"/>
      <c r="CM46" s="225"/>
      <c r="CN46" s="225"/>
      <c r="CO46" s="226"/>
      <c r="CP46" s="224"/>
      <c r="CQ46" s="225"/>
      <c r="CR46" s="225"/>
      <c r="CS46" s="226"/>
      <c r="CT46" s="224"/>
      <c r="CU46" s="225"/>
      <c r="CV46" s="225"/>
      <c r="CW46" s="225"/>
      <c r="CX46" s="226"/>
      <c r="CY46" s="224"/>
      <c r="CZ46" s="225"/>
      <c r="DA46" s="225"/>
      <c r="DB46" s="241" t="s">
        <v>304</v>
      </c>
      <c r="DC46" s="239"/>
      <c r="DD46" s="225"/>
      <c r="DE46" s="225"/>
      <c r="DF46" s="225"/>
      <c r="DG46" s="257"/>
      <c r="DH46" s="283"/>
      <c r="DI46" s="283"/>
      <c r="DJ46" s="270"/>
      <c r="DK46" s="271"/>
      <c r="DL46" s="270"/>
      <c r="DM46" s="270"/>
      <c r="DN46" s="270"/>
      <c r="DO46" s="270"/>
      <c r="DP46" s="281"/>
      <c r="DQ46" s="270"/>
      <c r="DR46" s="270"/>
      <c r="DS46" s="271"/>
      <c r="DT46" s="283"/>
      <c r="DU46" s="283"/>
      <c r="DX46" s="226"/>
      <c r="EB46" s="226"/>
      <c r="EC46" s="224"/>
      <c r="ED46" s="225"/>
      <c r="EE46" s="225"/>
      <c r="EF46" s="226"/>
      <c r="EG46" s="224"/>
      <c r="EH46" s="225"/>
      <c r="EI46" s="225"/>
      <c r="EJ46" s="225"/>
      <c r="EK46" s="226"/>
    </row>
    <row r="47" spans="1:141" s="220" customFormat="1" ht="9" customHeight="1">
      <c r="B47" s="246" t="s">
        <v>191</v>
      </c>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c r="AA47" s="247"/>
      <c r="AB47" s="247"/>
      <c r="AC47" s="247"/>
      <c r="AD47" s="247"/>
      <c r="AE47" s="247"/>
      <c r="AF47" s="247"/>
      <c r="AG47" s="247"/>
      <c r="AH47" s="247"/>
      <c r="AI47" s="247"/>
      <c r="AJ47" s="247"/>
      <c r="AK47" s="247"/>
      <c r="AL47" s="247"/>
      <c r="AM47" s="247"/>
      <c r="AN47" s="247"/>
      <c r="AO47" s="247"/>
      <c r="AP47" s="247"/>
      <c r="AQ47" s="247"/>
      <c r="AR47" s="247"/>
      <c r="AS47" s="247"/>
      <c r="AT47" s="247"/>
      <c r="AU47" s="247"/>
      <c r="AV47" s="247"/>
      <c r="AW47" s="247"/>
      <c r="AX47" s="247"/>
      <c r="AY47" s="247"/>
      <c r="AZ47" s="247"/>
      <c r="BA47" s="247"/>
      <c r="BB47" s="248"/>
      <c r="BC47" s="224"/>
      <c r="BD47" s="225"/>
      <c r="BE47" s="225"/>
      <c r="BF47" s="226"/>
      <c r="BG47" s="224"/>
      <c r="BH47" s="225"/>
      <c r="BI47" s="225"/>
      <c r="BJ47" s="225"/>
      <c r="BK47" s="226"/>
      <c r="BL47" s="224"/>
      <c r="BM47" s="225"/>
      <c r="BN47" s="225"/>
      <c r="BO47" s="226"/>
      <c r="BP47" s="224"/>
      <c r="BQ47" s="225"/>
      <c r="BR47" s="225"/>
      <c r="BS47" s="226"/>
      <c r="BT47" s="224"/>
      <c r="BU47" s="225"/>
      <c r="BV47" s="225"/>
      <c r="BW47" s="225"/>
      <c r="BX47" s="226"/>
      <c r="BY47" s="224"/>
      <c r="BZ47" s="225"/>
      <c r="CA47" s="225"/>
      <c r="CB47" s="226"/>
      <c r="CC47" s="224"/>
      <c r="CD47" s="225"/>
      <c r="CE47" s="225"/>
      <c r="CF47" s="226"/>
      <c r="CG47" s="224"/>
      <c r="CH47" s="225"/>
      <c r="CI47" s="225"/>
      <c r="CJ47" s="225"/>
      <c r="CK47" s="226"/>
      <c r="CL47" s="224"/>
      <c r="CM47" s="225"/>
      <c r="CN47" s="225"/>
      <c r="CO47" s="226"/>
      <c r="CP47" s="224"/>
      <c r="CQ47" s="225"/>
      <c r="CR47" s="225"/>
      <c r="CS47" s="226"/>
      <c r="CT47" s="224"/>
      <c r="CU47" s="225"/>
      <c r="CV47" s="225"/>
      <c r="CW47" s="225"/>
      <c r="CX47" s="226"/>
      <c r="CY47" s="224"/>
      <c r="CZ47" s="225"/>
      <c r="DA47" s="225"/>
      <c r="DB47" s="237"/>
      <c r="DC47" s="238"/>
      <c r="DD47" s="236"/>
      <c r="DE47" s="236"/>
      <c r="DF47" s="236"/>
      <c r="DG47" s="287"/>
      <c r="DH47" s="287"/>
      <c r="DI47" s="287"/>
      <c r="DJ47" s="270"/>
      <c r="DK47" s="271"/>
      <c r="DL47" s="270"/>
      <c r="DM47" s="270"/>
      <c r="DN47" s="270"/>
      <c r="DO47" s="270"/>
      <c r="DP47" s="281"/>
      <c r="DQ47" s="270"/>
      <c r="DR47" s="270"/>
      <c r="DS47" s="271"/>
      <c r="DT47" s="283"/>
      <c r="DU47" s="283"/>
      <c r="DX47" s="226"/>
      <c r="EB47" s="226"/>
      <c r="EC47" s="224"/>
      <c r="ED47" s="225"/>
      <c r="EE47" s="225"/>
      <c r="EF47" s="226"/>
      <c r="EG47" s="224"/>
      <c r="EH47" s="225"/>
      <c r="EI47" s="225"/>
      <c r="EJ47" s="225"/>
      <c r="EK47" s="226"/>
    </row>
    <row r="48" spans="1:141">
      <c r="A48"/>
      <c r="B48" s="249" t="s">
        <v>205</v>
      </c>
      <c r="C48" s="265"/>
      <c r="D48" s="265"/>
      <c r="E48" s="265"/>
      <c r="F48" s="265"/>
      <c r="G48" s="265"/>
      <c r="H48" s="265"/>
      <c r="I48" s="265"/>
      <c r="J48" s="265"/>
      <c r="K48" s="265"/>
      <c r="L48" s="265"/>
      <c r="M48" s="265"/>
      <c r="N48" s="265"/>
      <c r="O48" s="265"/>
      <c r="P48" s="265"/>
      <c r="Q48" s="265"/>
      <c r="R48" s="265"/>
      <c r="S48" s="265"/>
      <c r="T48" s="265"/>
      <c r="U48" s="265"/>
      <c r="V48" s="265"/>
      <c r="W48" s="265"/>
      <c r="X48" s="265"/>
      <c r="Y48" s="265"/>
      <c r="Z48" s="265"/>
      <c r="AA48" s="265"/>
      <c r="AB48" s="265"/>
      <c r="AC48" s="265"/>
      <c r="AD48" s="265"/>
      <c r="AE48" s="265"/>
      <c r="AF48" s="265"/>
      <c r="AG48" s="265"/>
      <c r="AH48" s="265"/>
      <c r="AI48" s="265"/>
      <c r="AJ48" s="265"/>
      <c r="AK48" s="265"/>
      <c r="AL48" s="265"/>
      <c r="AM48" s="265"/>
      <c r="AN48" s="265"/>
      <c r="AO48" s="265"/>
      <c r="AP48" s="265"/>
      <c r="AQ48" s="265"/>
      <c r="AR48" s="265"/>
      <c r="AS48" s="265"/>
      <c r="AT48" s="265"/>
      <c r="AU48" s="265"/>
      <c r="AV48" s="265"/>
      <c r="AW48" s="265"/>
      <c r="AX48" s="265"/>
      <c r="AY48" s="265"/>
      <c r="AZ48" s="265"/>
      <c r="BA48" s="265"/>
      <c r="BB48" s="251" t="s">
        <v>274</v>
      </c>
      <c r="BC48" s="266"/>
      <c r="BD48" s="265"/>
      <c r="BE48" s="265"/>
      <c r="BF48" s="265"/>
      <c r="BG48" s="265"/>
      <c r="BH48" s="265"/>
      <c r="BI48" s="265"/>
      <c r="BJ48" s="265"/>
      <c r="BK48" s="265"/>
      <c r="BL48" s="265"/>
      <c r="BM48" s="265"/>
      <c r="BN48" s="265"/>
      <c r="BO48" s="265"/>
      <c r="BP48" s="265"/>
      <c r="BQ48" s="265"/>
      <c r="BR48" s="265"/>
      <c r="BS48" s="265"/>
      <c r="BT48" s="265"/>
      <c r="BU48" s="265"/>
      <c r="BV48" s="265"/>
      <c r="BW48" s="265"/>
      <c r="BX48" s="265"/>
      <c r="BY48" s="265"/>
      <c r="BZ48" s="265"/>
      <c r="CA48" s="265"/>
      <c r="CB48" s="265"/>
      <c r="CC48" s="265"/>
      <c r="CD48" s="265"/>
      <c r="CE48" s="265"/>
      <c r="CF48" s="265"/>
      <c r="CG48" s="265"/>
      <c r="CH48" s="265"/>
      <c r="CI48" s="265"/>
      <c r="CJ48" s="265"/>
      <c r="CK48" s="265"/>
      <c r="CL48" s="265"/>
      <c r="CM48" s="265"/>
      <c r="CN48" s="265"/>
      <c r="CO48" s="265"/>
      <c r="CP48" s="265"/>
      <c r="CQ48" s="265"/>
      <c r="CR48" s="265"/>
      <c r="CS48" s="265"/>
      <c r="CT48" s="265"/>
      <c r="CU48" s="265"/>
      <c r="CV48" s="265"/>
      <c r="CW48" s="265"/>
      <c r="CX48" s="265"/>
      <c r="CY48" s="265"/>
      <c r="CZ48" s="265"/>
      <c r="DA48" s="265"/>
      <c r="DB48" s="265"/>
      <c r="DC48" s="265"/>
      <c r="DD48" s="265"/>
      <c r="DE48" s="265"/>
      <c r="DF48" s="265"/>
      <c r="DG48" s="267"/>
      <c r="DH48" s="265"/>
      <c r="DI48" s="265"/>
      <c r="DJ48" s="265"/>
      <c r="DK48" s="265"/>
      <c r="DL48" s="265"/>
      <c r="DM48" s="265"/>
      <c r="DN48" s="265"/>
      <c r="DO48" s="265"/>
      <c r="DP48" s="265"/>
      <c r="DQ48" s="265"/>
      <c r="DR48" s="265"/>
      <c r="DS48" s="265"/>
      <c r="DT48" s="265"/>
      <c r="DU48" s="265"/>
      <c r="DV48" s="265"/>
      <c r="DW48" s="265"/>
      <c r="DX48" s="265"/>
      <c r="DY48" s="265"/>
      <c r="DZ48" s="265"/>
      <c r="EA48" s="265"/>
      <c r="EB48" s="265"/>
      <c r="EC48" s="265"/>
      <c r="ED48" s="265"/>
      <c r="EE48" s="265"/>
      <c r="EF48" s="265"/>
      <c r="EG48" s="265"/>
      <c r="EH48" s="265"/>
      <c r="EI48" s="265"/>
      <c r="EJ48" s="265"/>
      <c r="EK48" s="268"/>
    </row>
    <row r="49" spans="1:141" s="220" customFormat="1" ht="9" customHeight="1">
      <c r="B49" s="246" t="s">
        <v>220</v>
      </c>
      <c r="C49" s="247"/>
      <c r="D49" s="247"/>
      <c r="E49" s="247"/>
      <c r="F49" s="247"/>
      <c r="G49" s="247"/>
      <c r="H49" s="247"/>
      <c r="I49" s="247"/>
      <c r="J49" s="247"/>
      <c r="K49" s="247"/>
      <c r="L49" s="247"/>
      <c r="M49" s="247"/>
      <c r="N49" s="247"/>
      <c r="O49" s="247"/>
      <c r="P49" s="247"/>
      <c r="Q49" s="247"/>
      <c r="R49" s="247"/>
      <c r="S49" s="247"/>
      <c r="T49" s="247"/>
      <c r="U49" s="247"/>
      <c r="V49" s="247"/>
      <c r="W49" s="247"/>
      <c r="X49" s="247"/>
      <c r="Y49" s="247"/>
      <c r="Z49" s="247"/>
      <c r="AA49" s="247"/>
      <c r="AB49" s="247"/>
      <c r="AC49" s="247"/>
      <c r="AD49" s="247"/>
      <c r="AE49" s="247"/>
      <c r="AF49" s="247"/>
      <c r="AG49" s="247"/>
      <c r="AH49" s="247"/>
      <c r="AI49" s="247"/>
      <c r="AJ49" s="247"/>
      <c r="AK49" s="247"/>
      <c r="AL49" s="247"/>
      <c r="AM49" s="247"/>
      <c r="AN49" s="247"/>
      <c r="AO49" s="247"/>
      <c r="AP49" s="247"/>
      <c r="AQ49" s="247"/>
      <c r="AR49" s="247"/>
      <c r="AS49" s="247"/>
      <c r="AT49" s="247"/>
      <c r="AU49" s="247"/>
      <c r="AV49" s="247"/>
      <c r="AW49" s="247"/>
      <c r="AX49" s="247"/>
      <c r="AY49" s="247"/>
      <c r="AZ49" s="247"/>
      <c r="BA49" s="247"/>
      <c r="BB49" s="248"/>
      <c r="BC49" s="224"/>
      <c r="BD49" s="225"/>
      <c r="BE49" s="225"/>
      <c r="BF49" s="226"/>
      <c r="BG49" s="224"/>
      <c r="BH49" s="225"/>
      <c r="BI49" s="225"/>
      <c r="BJ49" s="225"/>
      <c r="BK49" s="226"/>
      <c r="BL49" s="224"/>
      <c r="BM49" s="225"/>
      <c r="BN49" s="225"/>
      <c r="BO49" s="226"/>
      <c r="BP49" s="224"/>
      <c r="BQ49" s="225"/>
      <c r="BR49" s="270"/>
      <c r="BS49" s="271"/>
      <c r="BT49" s="269"/>
      <c r="BU49" s="270"/>
      <c r="BV49" s="270"/>
      <c r="BW49" s="270"/>
      <c r="BX49" s="271"/>
      <c r="BY49" s="269"/>
      <c r="BZ49" s="270"/>
      <c r="CA49" s="270"/>
      <c r="CB49" s="271"/>
      <c r="CC49" s="269"/>
      <c r="CD49" s="270"/>
      <c r="CE49" s="270"/>
      <c r="CF49" s="271"/>
      <c r="CG49" s="270"/>
      <c r="CH49" s="270"/>
      <c r="CI49" s="270"/>
      <c r="CJ49" s="270"/>
      <c r="CK49" s="271"/>
      <c r="CL49" s="225"/>
      <c r="CM49" s="225"/>
      <c r="CN49" s="225"/>
      <c r="CO49" s="226"/>
      <c r="CP49" s="224"/>
      <c r="CQ49" s="225"/>
      <c r="CR49" s="225"/>
      <c r="CS49" s="226"/>
      <c r="CT49" s="224"/>
      <c r="CU49" s="225"/>
      <c r="CV49" s="225"/>
      <c r="CW49" s="225"/>
      <c r="CX49" s="226"/>
      <c r="CY49" s="224"/>
      <c r="CZ49" s="225"/>
      <c r="DA49" s="225"/>
      <c r="DB49" s="226"/>
      <c r="DC49" s="224"/>
      <c r="DD49" s="225"/>
      <c r="DE49" s="225"/>
      <c r="DF49" s="225"/>
      <c r="DG49" s="257"/>
      <c r="DH49" s="225"/>
      <c r="DI49" s="225"/>
      <c r="DJ49" s="225"/>
      <c r="DK49" s="226"/>
      <c r="DL49" s="224"/>
      <c r="DM49" s="225"/>
      <c r="DN49" s="225"/>
      <c r="DO49" s="226"/>
      <c r="DP49" s="224"/>
      <c r="DQ49" s="225"/>
      <c r="DR49" s="225"/>
      <c r="DS49" s="226"/>
      <c r="DT49" s="224"/>
      <c r="DU49" s="225"/>
      <c r="DV49" s="225"/>
      <c r="DW49" s="225"/>
      <c r="DX49" s="226"/>
      <c r="DY49" s="224"/>
      <c r="DZ49" s="225"/>
      <c r="EA49" s="225"/>
      <c r="EB49" s="226"/>
      <c r="EC49" s="224"/>
      <c r="ED49" s="225"/>
      <c r="EE49" s="225"/>
      <c r="EF49" s="226"/>
      <c r="EG49" s="224"/>
      <c r="EH49" s="225"/>
      <c r="EI49" s="225"/>
      <c r="EJ49" s="225"/>
      <c r="EK49" s="226"/>
    </row>
    <row r="50" spans="1:141" s="220" customFormat="1" ht="9" customHeight="1">
      <c r="B50" s="246" t="s">
        <v>53</v>
      </c>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c r="AA50" s="247"/>
      <c r="AB50" s="247"/>
      <c r="AC50" s="247"/>
      <c r="AD50" s="247"/>
      <c r="AE50" s="247"/>
      <c r="AF50" s="247"/>
      <c r="AG50" s="247"/>
      <c r="AH50" s="247"/>
      <c r="AI50" s="247"/>
      <c r="AJ50" s="247"/>
      <c r="AK50" s="247"/>
      <c r="AL50" s="247"/>
      <c r="AM50" s="247"/>
      <c r="AN50" s="247"/>
      <c r="AO50" s="247"/>
      <c r="AP50" s="247"/>
      <c r="AQ50" s="247"/>
      <c r="AR50" s="247"/>
      <c r="AS50" s="247"/>
      <c r="AT50" s="247"/>
      <c r="AU50" s="247"/>
      <c r="AV50" s="247"/>
      <c r="AW50" s="247"/>
      <c r="AX50" s="247"/>
      <c r="AY50" s="247"/>
      <c r="AZ50" s="247"/>
      <c r="BA50" s="247"/>
      <c r="BB50" s="248"/>
      <c r="BC50" s="224"/>
      <c r="BD50" s="225"/>
      <c r="BE50" s="225"/>
      <c r="BF50" s="226"/>
      <c r="BG50" s="224"/>
      <c r="BH50" s="225"/>
      <c r="BI50" s="225"/>
      <c r="BJ50" s="225"/>
      <c r="BK50" s="226"/>
      <c r="BL50" s="224"/>
      <c r="BM50" s="225"/>
      <c r="BN50" s="225"/>
      <c r="BO50" s="226"/>
      <c r="BP50" s="224"/>
      <c r="BQ50" s="225"/>
      <c r="BR50" s="225"/>
      <c r="BS50" s="226"/>
      <c r="BT50" s="224"/>
      <c r="BU50" s="225"/>
      <c r="BV50" s="270"/>
      <c r="BW50" s="270"/>
      <c r="BX50" s="271"/>
      <c r="BY50" s="269"/>
      <c r="BZ50" s="270"/>
      <c r="CA50" s="270"/>
      <c r="CB50" s="271"/>
      <c r="CC50" s="269"/>
      <c r="CD50" s="270"/>
      <c r="CE50" s="270"/>
      <c r="CF50" s="271"/>
      <c r="CG50" s="270"/>
      <c r="CH50" s="270"/>
      <c r="CI50" s="270"/>
      <c r="CJ50" s="270"/>
      <c r="CK50" s="271"/>
      <c r="CL50" s="225"/>
      <c r="CM50" s="225"/>
      <c r="CN50" s="225"/>
      <c r="CO50" s="226"/>
      <c r="CP50" s="224"/>
      <c r="CQ50" s="225"/>
      <c r="CR50" s="225"/>
      <c r="CS50" s="226"/>
      <c r="CT50" s="224"/>
      <c r="CU50" s="225"/>
      <c r="CV50" s="225"/>
      <c r="CW50" s="225"/>
      <c r="CX50" s="226"/>
      <c r="CY50" s="224"/>
      <c r="CZ50" s="225"/>
      <c r="DA50" s="225"/>
      <c r="DB50" s="226"/>
      <c r="DC50" s="224"/>
      <c r="DD50" s="225"/>
      <c r="DE50" s="225"/>
      <c r="DF50" s="225"/>
      <c r="DG50" s="257"/>
      <c r="DH50" s="225"/>
      <c r="DI50" s="225"/>
      <c r="DJ50" s="225"/>
      <c r="DK50" s="226"/>
      <c r="DL50" s="224"/>
      <c r="DM50" s="225"/>
      <c r="DN50" s="225"/>
      <c r="DO50" s="226"/>
      <c r="DP50" s="224"/>
      <c r="DQ50" s="225"/>
      <c r="DR50" s="225"/>
      <c r="DS50" s="226"/>
      <c r="DT50" s="224"/>
      <c r="DU50" s="225"/>
      <c r="DV50" s="225"/>
      <c r="DW50" s="225"/>
      <c r="DX50" s="226"/>
      <c r="DY50" s="224"/>
      <c r="DZ50" s="225"/>
      <c r="EA50" s="225"/>
      <c r="EB50" s="226"/>
      <c r="EC50" s="224"/>
      <c r="ED50" s="225"/>
      <c r="EE50" s="225"/>
      <c r="EF50" s="226"/>
      <c r="EG50" s="224"/>
      <c r="EH50" s="225"/>
      <c r="EI50" s="225"/>
      <c r="EJ50" s="225"/>
      <c r="EK50" s="226"/>
    </row>
    <row r="51" spans="1:141" s="220" customFormat="1" ht="9" customHeight="1">
      <c r="B51" s="246" t="s">
        <v>196</v>
      </c>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c r="AA51" s="247"/>
      <c r="AB51" s="247"/>
      <c r="AC51" s="247"/>
      <c r="AD51" s="247"/>
      <c r="AE51" s="247"/>
      <c r="AF51" s="247"/>
      <c r="AG51" s="247"/>
      <c r="AH51" s="247"/>
      <c r="AI51" s="247"/>
      <c r="AJ51" s="247"/>
      <c r="AK51" s="247"/>
      <c r="AL51" s="247"/>
      <c r="AM51" s="247"/>
      <c r="AN51" s="247"/>
      <c r="AO51" s="247"/>
      <c r="AP51" s="247"/>
      <c r="AQ51" s="247"/>
      <c r="AR51" s="247"/>
      <c r="AS51" s="247"/>
      <c r="AT51" s="247"/>
      <c r="AU51" s="247"/>
      <c r="AV51" s="247"/>
      <c r="AW51" s="247"/>
      <c r="AX51" s="247"/>
      <c r="AY51" s="247"/>
      <c r="AZ51" s="247"/>
      <c r="BA51" s="247"/>
      <c r="BB51" s="248"/>
      <c r="BC51" s="224"/>
      <c r="BD51" s="225"/>
      <c r="BE51" s="225"/>
      <c r="BF51" s="226"/>
      <c r="BG51" s="224"/>
      <c r="BH51" s="225"/>
      <c r="BI51" s="225"/>
      <c r="BJ51" s="225"/>
      <c r="BK51" s="226"/>
      <c r="BL51" s="224"/>
      <c r="BM51" s="225"/>
      <c r="BN51" s="225"/>
      <c r="BO51" s="226"/>
      <c r="BP51" s="224"/>
      <c r="BQ51" s="225"/>
      <c r="BR51" s="225"/>
      <c r="BS51" s="226"/>
      <c r="BT51" s="224"/>
      <c r="BU51" s="225"/>
      <c r="BV51" s="270"/>
      <c r="BW51" s="270"/>
      <c r="BX51" s="271"/>
      <c r="BY51" s="269"/>
      <c r="BZ51" s="270"/>
      <c r="CA51" s="270"/>
      <c r="CB51" s="271"/>
      <c r="CC51" s="269"/>
      <c r="CD51" s="270"/>
      <c r="CE51" s="270"/>
      <c r="CF51" s="271"/>
      <c r="CG51" s="269"/>
      <c r="CH51" s="270"/>
      <c r="CI51" s="225"/>
      <c r="CJ51" s="225"/>
      <c r="CK51" s="226"/>
      <c r="CL51" s="224"/>
      <c r="CM51" s="225"/>
      <c r="CN51" s="225"/>
      <c r="CO51" s="226"/>
      <c r="CP51" s="224"/>
      <c r="CQ51" s="225"/>
      <c r="CR51" s="225"/>
      <c r="CS51" s="226"/>
      <c r="CT51" s="224"/>
      <c r="CU51" s="270"/>
      <c r="CV51" s="270"/>
      <c r="CW51" s="270"/>
      <c r="CX51" s="271"/>
      <c r="CY51" s="269"/>
      <c r="CZ51" s="270"/>
      <c r="DA51" s="270"/>
      <c r="DB51" s="271"/>
      <c r="DC51" s="269"/>
      <c r="DD51" s="270"/>
      <c r="DE51" s="270"/>
      <c r="DF51" s="270"/>
      <c r="DG51" s="282"/>
      <c r="DH51" s="270"/>
      <c r="DI51" s="232"/>
      <c r="DJ51" s="232"/>
      <c r="DK51" s="230"/>
      <c r="DL51" s="231"/>
      <c r="DM51" s="232"/>
      <c r="DN51" s="270"/>
      <c r="DO51" s="271"/>
      <c r="DP51" s="269"/>
      <c r="DQ51" s="270"/>
      <c r="DR51" s="270"/>
      <c r="DS51" s="271"/>
      <c r="DT51" s="269"/>
      <c r="DU51" s="270"/>
      <c r="DV51" s="270"/>
      <c r="DW51" s="225"/>
      <c r="DX51" s="226"/>
      <c r="DY51" s="224"/>
      <c r="DZ51" s="225"/>
      <c r="EA51" s="225"/>
      <c r="EB51" s="226"/>
      <c r="EC51" s="224"/>
      <c r="ED51" s="225"/>
      <c r="EE51" s="225"/>
      <c r="EF51" s="226"/>
      <c r="EG51" s="224"/>
      <c r="EH51" s="225"/>
      <c r="EI51" s="225"/>
      <c r="EJ51" s="225"/>
      <c r="EK51" s="226"/>
    </row>
    <row r="52" spans="1:141" s="220" customFormat="1" ht="9" customHeight="1">
      <c r="B52" s="246" t="s">
        <v>197</v>
      </c>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c r="AA52" s="247"/>
      <c r="AB52" s="247"/>
      <c r="AC52" s="247"/>
      <c r="AD52" s="247"/>
      <c r="AE52" s="247"/>
      <c r="AF52" s="247"/>
      <c r="AG52" s="247"/>
      <c r="AH52" s="247"/>
      <c r="AI52" s="247"/>
      <c r="AJ52" s="247"/>
      <c r="AK52" s="247"/>
      <c r="AL52" s="247"/>
      <c r="AM52" s="247"/>
      <c r="AN52" s="247"/>
      <c r="AO52" s="247"/>
      <c r="AP52" s="247"/>
      <c r="AQ52" s="247"/>
      <c r="AR52" s="247"/>
      <c r="AS52" s="247"/>
      <c r="AT52" s="247"/>
      <c r="AU52" s="247"/>
      <c r="AV52" s="247"/>
      <c r="AW52" s="247"/>
      <c r="AX52" s="247"/>
      <c r="AY52" s="247"/>
      <c r="AZ52" s="247"/>
      <c r="BA52" s="247"/>
      <c r="BB52" s="248"/>
      <c r="BC52" s="224"/>
      <c r="BD52" s="225"/>
      <c r="BE52" s="225"/>
      <c r="BF52" s="226"/>
      <c r="BG52" s="224"/>
      <c r="BH52" s="225"/>
      <c r="BI52" s="225"/>
      <c r="BJ52" s="225"/>
      <c r="BK52" s="226"/>
      <c r="BL52" s="224"/>
      <c r="BM52" s="225"/>
      <c r="BN52" s="225"/>
      <c r="BO52" s="226"/>
      <c r="BP52" s="224"/>
      <c r="BQ52" s="225"/>
      <c r="BR52" s="225"/>
      <c r="BS52" s="226"/>
      <c r="BT52" s="224"/>
      <c r="BU52" s="225"/>
      <c r="BV52" s="225"/>
      <c r="BW52" s="225"/>
      <c r="BX52" s="226"/>
      <c r="BY52" s="224"/>
      <c r="BZ52" s="225"/>
      <c r="CA52" s="225"/>
      <c r="CB52" s="226"/>
      <c r="CC52" s="224"/>
      <c r="CD52" s="225"/>
      <c r="CE52" s="225"/>
      <c r="CF52" s="226"/>
      <c r="CG52" s="224"/>
      <c r="CH52" s="225"/>
      <c r="CI52" s="225"/>
      <c r="CJ52" s="225"/>
      <c r="CK52" s="226"/>
      <c r="CL52" s="224"/>
      <c r="CM52" s="225"/>
      <c r="CN52" s="225"/>
      <c r="CO52" s="226"/>
      <c r="CP52" s="224"/>
      <c r="CQ52" s="225"/>
      <c r="CR52" s="225"/>
      <c r="CS52" s="226"/>
      <c r="CT52" s="224"/>
      <c r="CU52" s="270"/>
      <c r="CV52" s="270"/>
      <c r="CW52" s="270"/>
      <c r="CX52" s="271"/>
      <c r="CY52" s="269"/>
      <c r="CZ52" s="270"/>
      <c r="DA52" s="270"/>
      <c r="DB52" s="271"/>
      <c r="DC52" s="269"/>
      <c r="DD52" s="270"/>
      <c r="DE52" s="270"/>
      <c r="DF52" s="270"/>
      <c r="DG52" s="282"/>
      <c r="DH52" s="270"/>
      <c r="DI52" s="270"/>
      <c r="DJ52" s="232"/>
      <c r="DK52" s="230"/>
      <c r="DL52" s="231"/>
      <c r="DM52" s="232"/>
      <c r="DN52" s="232"/>
      <c r="DO52" s="230"/>
      <c r="DP52" s="231"/>
      <c r="DQ52" s="232"/>
      <c r="DR52" s="270"/>
      <c r="DS52" s="271"/>
      <c r="DT52" s="270"/>
      <c r="DU52" s="283"/>
      <c r="DV52" s="270"/>
      <c r="DW52" s="225"/>
      <c r="DX52" s="226"/>
      <c r="DY52" s="224"/>
      <c r="DZ52" s="225"/>
      <c r="EA52" s="225"/>
      <c r="EB52" s="226"/>
      <c r="EC52" s="224"/>
      <c r="ED52" s="225"/>
      <c r="EE52" s="225"/>
      <c r="EF52" s="226"/>
      <c r="EG52" s="224"/>
      <c r="EH52" s="225"/>
      <c r="EI52" s="225"/>
      <c r="EJ52" s="225"/>
      <c r="EK52" s="226"/>
    </row>
    <row r="53" spans="1:141" s="220" customFormat="1" ht="9" customHeight="1">
      <c r="B53" s="246" t="s">
        <v>63</v>
      </c>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c r="AA53" s="247"/>
      <c r="AB53" s="247"/>
      <c r="AC53" s="247"/>
      <c r="AD53" s="247"/>
      <c r="AE53" s="247"/>
      <c r="AF53" s="247"/>
      <c r="AG53" s="247"/>
      <c r="AH53" s="247"/>
      <c r="AI53" s="247"/>
      <c r="AJ53" s="247"/>
      <c r="AK53" s="247"/>
      <c r="AL53" s="247"/>
      <c r="AM53" s="247"/>
      <c r="AN53" s="247"/>
      <c r="AO53" s="247"/>
      <c r="AP53" s="247"/>
      <c r="AQ53" s="247"/>
      <c r="AR53" s="247"/>
      <c r="AS53" s="247"/>
      <c r="AT53" s="247"/>
      <c r="AU53" s="247"/>
      <c r="AV53" s="247"/>
      <c r="AW53" s="247"/>
      <c r="AX53" s="247"/>
      <c r="AY53" s="247"/>
      <c r="AZ53" s="247"/>
      <c r="BA53" s="247"/>
      <c r="BB53" s="248"/>
      <c r="BC53" s="224"/>
      <c r="BD53" s="225"/>
      <c r="BE53" s="225"/>
      <c r="BF53" s="226"/>
      <c r="BG53" s="224"/>
      <c r="BH53" s="225"/>
      <c r="BI53" s="225"/>
      <c r="BJ53" s="225"/>
      <c r="BK53" s="226"/>
      <c r="BL53" s="224"/>
      <c r="BM53" s="225"/>
      <c r="BN53" s="225"/>
      <c r="BO53" s="226"/>
      <c r="BP53" s="224"/>
      <c r="BQ53" s="225"/>
      <c r="BR53" s="225"/>
      <c r="BS53" s="226"/>
      <c r="BT53" s="224"/>
      <c r="BU53" s="225"/>
      <c r="BV53" s="225"/>
      <c r="BW53" s="225"/>
      <c r="BX53" s="226"/>
      <c r="BY53" s="224"/>
      <c r="BZ53" s="225"/>
      <c r="CA53" s="225"/>
      <c r="CB53" s="226"/>
      <c r="CC53" s="224"/>
      <c r="CD53" s="225"/>
      <c r="CE53" s="225"/>
      <c r="CF53" s="226"/>
      <c r="CG53" s="224"/>
      <c r="CH53" s="225"/>
      <c r="CI53" s="225"/>
      <c r="CJ53" s="225"/>
      <c r="CK53" s="226"/>
      <c r="CL53" s="224"/>
      <c r="CM53" s="225"/>
      <c r="CN53" s="225"/>
      <c r="CO53" s="226"/>
      <c r="CP53" s="224"/>
      <c r="CQ53" s="225"/>
      <c r="CR53" s="225"/>
      <c r="CS53" s="226"/>
      <c r="CT53" s="224"/>
      <c r="CU53" s="225"/>
      <c r="CV53" s="225"/>
      <c r="CW53" s="225"/>
      <c r="CX53" s="226"/>
      <c r="CY53" s="224"/>
      <c r="CZ53" s="270"/>
      <c r="DA53" s="270"/>
      <c r="DB53" s="271"/>
      <c r="DC53" s="269"/>
      <c r="DD53" s="270"/>
      <c r="DE53" s="270"/>
      <c r="DF53" s="270"/>
      <c r="DG53" s="282"/>
      <c r="DH53" s="270"/>
      <c r="DI53" s="270"/>
      <c r="DJ53" s="270"/>
      <c r="DK53" s="271"/>
      <c r="DL53" s="269"/>
      <c r="DM53" s="270"/>
      <c r="DN53" s="270"/>
      <c r="DO53" s="271"/>
      <c r="DP53" s="275"/>
      <c r="DQ53" s="273"/>
      <c r="DR53" s="273"/>
      <c r="DS53" s="277"/>
      <c r="DT53" s="276"/>
      <c r="DU53" s="276"/>
      <c r="DV53" s="276"/>
      <c r="DW53" s="276"/>
      <c r="DX53" s="277"/>
      <c r="DY53" s="224"/>
      <c r="DZ53" s="225"/>
      <c r="EA53" s="225"/>
      <c r="EB53" s="226"/>
      <c r="EC53" s="224"/>
      <c r="ED53" s="225"/>
      <c r="EE53" s="225"/>
      <c r="EF53" s="226"/>
      <c r="EG53" s="224"/>
      <c r="EH53" s="225"/>
      <c r="EI53" s="225"/>
      <c r="EJ53" s="225"/>
      <c r="EK53" s="226"/>
    </row>
    <row r="54" spans="1:141" s="220" customFormat="1" ht="9" customHeight="1">
      <c r="B54" s="246" t="s">
        <v>278</v>
      </c>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c r="AA54" s="247"/>
      <c r="AB54" s="247"/>
      <c r="AC54" s="247"/>
      <c r="AD54" s="247"/>
      <c r="AE54" s="247"/>
      <c r="AF54" s="247"/>
      <c r="AG54" s="247"/>
      <c r="AH54" s="247"/>
      <c r="AI54" s="247"/>
      <c r="AJ54" s="247"/>
      <c r="AK54" s="247"/>
      <c r="AL54" s="247"/>
      <c r="AM54" s="247"/>
      <c r="AN54" s="247"/>
      <c r="AO54" s="247"/>
      <c r="AP54" s="247"/>
      <c r="AQ54" s="247"/>
      <c r="AR54" s="247"/>
      <c r="AS54" s="247"/>
      <c r="AT54" s="247"/>
      <c r="AU54" s="247"/>
      <c r="AV54" s="247"/>
      <c r="AW54" s="247"/>
      <c r="AX54" s="247"/>
      <c r="AY54" s="247"/>
      <c r="AZ54" s="247"/>
      <c r="BA54" s="247"/>
      <c r="BB54" s="248"/>
      <c r="BC54" s="224"/>
      <c r="BD54" s="225"/>
      <c r="BE54" s="225"/>
      <c r="BF54" s="226"/>
      <c r="BG54" s="224"/>
      <c r="BH54" s="225"/>
      <c r="BI54" s="225"/>
      <c r="BJ54" s="225"/>
      <c r="BK54" s="226"/>
      <c r="BL54" s="224"/>
      <c r="BM54" s="225"/>
      <c r="BN54" s="225"/>
      <c r="BO54" s="226"/>
      <c r="BP54" s="224"/>
      <c r="BQ54" s="225"/>
      <c r="BR54" s="225"/>
      <c r="BS54" s="226"/>
      <c r="BT54" s="224"/>
      <c r="BU54" s="225"/>
      <c r="BV54" s="225"/>
      <c r="BW54" s="225"/>
      <c r="BX54" s="226"/>
      <c r="BY54" s="224"/>
      <c r="BZ54" s="225"/>
      <c r="CA54" s="225"/>
      <c r="CB54" s="226"/>
      <c r="CC54" s="224"/>
      <c r="CD54" s="225"/>
      <c r="CE54" s="225"/>
      <c r="CF54" s="226"/>
      <c r="CG54" s="225"/>
      <c r="CH54" s="270"/>
      <c r="CI54" s="270"/>
      <c r="CJ54" s="270"/>
      <c r="CK54" s="271"/>
      <c r="CL54" s="269"/>
      <c r="CM54" s="270"/>
      <c r="CN54" s="270"/>
      <c r="CO54" s="271"/>
      <c r="CP54" s="269"/>
      <c r="CQ54" s="270"/>
      <c r="CR54" s="270"/>
      <c r="CS54" s="271"/>
      <c r="CT54" s="269"/>
      <c r="CU54" s="270"/>
      <c r="CV54" s="270"/>
      <c r="CW54" s="270"/>
      <c r="CX54" s="226"/>
      <c r="CY54" s="224"/>
      <c r="CZ54" s="225"/>
      <c r="DA54" s="225"/>
      <c r="DB54" s="226"/>
      <c r="DC54" s="224"/>
      <c r="DD54" s="225"/>
      <c r="DE54" s="225"/>
      <c r="DF54" s="225"/>
      <c r="DG54" s="257"/>
      <c r="DH54" s="225"/>
      <c r="DI54" s="225"/>
      <c r="DJ54" s="225"/>
      <c r="DK54" s="226"/>
      <c r="DL54" s="224"/>
      <c r="DM54" s="225"/>
      <c r="DN54" s="225"/>
      <c r="DO54" s="271"/>
      <c r="DP54" s="238"/>
      <c r="DQ54" s="236"/>
      <c r="DR54" s="236"/>
      <c r="DS54" s="226"/>
      <c r="DT54" s="224"/>
      <c r="DU54" s="225"/>
      <c r="DV54" s="225"/>
      <c r="DW54" s="225"/>
      <c r="DX54" s="226"/>
      <c r="DY54" s="224"/>
      <c r="DZ54" s="225"/>
      <c r="EA54" s="225"/>
      <c r="EB54" s="226"/>
      <c r="EC54" s="224"/>
      <c r="ED54" s="225"/>
      <c r="EE54" s="225"/>
      <c r="EF54" s="226"/>
      <c r="EG54" s="224"/>
      <c r="EH54" s="225"/>
      <c r="EI54" s="225"/>
      <c r="EJ54" s="225"/>
      <c r="EK54" s="226"/>
    </row>
    <row r="55" spans="1:141" s="220" customFormat="1" ht="9" customHeight="1">
      <c r="B55" s="246" t="s">
        <v>192</v>
      </c>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c r="AA55" s="247"/>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48"/>
      <c r="BC55" s="224"/>
      <c r="BD55" s="225"/>
      <c r="BE55" s="225"/>
      <c r="BF55" s="226"/>
      <c r="BG55" s="224"/>
      <c r="BH55" s="225"/>
      <c r="BI55" s="225"/>
      <c r="BJ55" s="225"/>
      <c r="BK55" s="226"/>
      <c r="BL55" s="224"/>
      <c r="BM55" s="225"/>
      <c r="BN55" s="225"/>
      <c r="BO55" s="226"/>
      <c r="BP55" s="224"/>
      <c r="BQ55" s="225"/>
      <c r="BR55" s="225"/>
      <c r="BS55" s="226"/>
      <c r="BT55" s="224"/>
      <c r="BU55" s="225"/>
      <c r="BV55" s="225"/>
      <c r="BW55" s="225"/>
      <c r="BX55" s="226"/>
      <c r="BY55" s="224"/>
      <c r="BZ55" s="225"/>
      <c r="CA55" s="225"/>
      <c r="CB55" s="226"/>
      <c r="CC55" s="224"/>
      <c r="CD55" s="225"/>
      <c r="CE55" s="225"/>
      <c r="CF55" s="226"/>
      <c r="CG55" s="224"/>
      <c r="CH55" s="225"/>
      <c r="CI55" s="225"/>
      <c r="CJ55" s="225"/>
      <c r="CK55" s="226"/>
      <c r="CL55" s="224"/>
      <c r="CM55" s="225"/>
      <c r="CN55" s="225"/>
      <c r="CO55" s="226"/>
      <c r="CP55" s="224"/>
      <c r="CQ55" s="225"/>
      <c r="CR55" s="225"/>
      <c r="CS55" s="226"/>
      <c r="CT55" s="224"/>
      <c r="CU55" s="225"/>
      <c r="CV55" s="225"/>
      <c r="CW55" s="225"/>
      <c r="CX55" s="226"/>
      <c r="CY55" s="224"/>
      <c r="CZ55" s="225"/>
      <c r="DA55" s="225"/>
      <c r="DB55" s="226"/>
      <c r="DC55" s="224"/>
      <c r="DD55" s="225"/>
      <c r="DE55" s="225"/>
      <c r="DF55" s="225"/>
      <c r="DG55" s="257"/>
      <c r="DH55" s="270"/>
      <c r="DI55" s="270"/>
      <c r="DJ55" s="270"/>
      <c r="DK55" s="271"/>
      <c r="DL55" s="283"/>
      <c r="DM55" s="283"/>
      <c r="DN55" s="270"/>
      <c r="DO55" s="271"/>
      <c r="DP55" s="269"/>
      <c r="DQ55" s="270"/>
      <c r="DR55" s="270"/>
      <c r="DS55" s="289"/>
      <c r="DT55" s="276"/>
      <c r="DU55" s="276"/>
      <c r="DV55" s="276"/>
      <c r="DW55" s="276"/>
      <c r="DX55" s="277"/>
      <c r="DY55" s="224"/>
      <c r="DZ55" s="225"/>
      <c r="EA55" s="225"/>
      <c r="EB55" s="226"/>
      <c r="EC55" s="224"/>
      <c r="ED55" s="225"/>
      <c r="EF55" s="226"/>
      <c r="EI55" s="225"/>
      <c r="EJ55" s="225"/>
      <c r="EK55" s="226"/>
    </row>
    <row r="56" spans="1:141" s="220" customFormat="1" ht="9" customHeight="1">
      <c r="B56" s="246" t="s">
        <v>190</v>
      </c>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8"/>
      <c r="BC56" s="224"/>
      <c r="BD56" s="225"/>
      <c r="BE56" s="225"/>
      <c r="BF56" s="226"/>
      <c r="BG56" s="224"/>
      <c r="BH56" s="225"/>
      <c r="BI56" s="225"/>
      <c r="BJ56" s="225"/>
      <c r="BK56" s="226"/>
      <c r="BL56" s="224"/>
      <c r="BM56" s="225"/>
      <c r="BN56" s="225"/>
      <c r="BO56" s="226"/>
      <c r="BP56" s="224"/>
      <c r="BQ56" s="225"/>
      <c r="BR56" s="225"/>
      <c r="BS56" s="226"/>
      <c r="BT56" s="224"/>
      <c r="BU56" s="225"/>
      <c r="BV56" s="225"/>
      <c r="BW56" s="225"/>
      <c r="BX56" s="226"/>
      <c r="BY56" s="224"/>
      <c r="BZ56" s="225"/>
      <c r="CA56" s="225"/>
      <c r="CB56" s="226"/>
      <c r="CC56" s="224"/>
      <c r="CD56" s="225"/>
      <c r="CE56" s="225"/>
      <c r="CF56" s="226"/>
      <c r="CG56" s="224"/>
      <c r="CH56" s="225"/>
      <c r="CI56" s="225"/>
      <c r="CJ56" s="225"/>
      <c r="CK56" s="226"/>
      <c r="CL56" s="224"/>
      <c r="CM56" s="225"/>
      <c r="CN56" s="225"/>
      <c r="CO56" s="226"/>
      <c r="CP56" s="224"/>
      <c r="CQ56" s="225"/>
      <c r="CR56" s="225"/>
      <c r="CS56" s="226"/>
      <c r="CT56" s="224"/>
      <c r="CU56" s="225"/>
      <c r="CV56" s="225"/>
      <c r="CW56" s="225"/>
      <c r="CX56" s="226"/>
      <c r="CY56" s="224"/>
      <c r="CZ56" s="225"/>
      <c r="DA56" s="225"/>
      <c r="DB56" s="226"/>
      <c r="DC56" s="224"/>
      <c r="DD56" s="225"/>
      <c r="DE56" s="225"/>
      <c r="DF56" s="225"/>
      <c r="DG56" s="257"/>
      <c r="DH56" s="270"/>
      <c r="DI56" s="270"/>
      <c r="DJ56" s="270"/>
      <c r="DK56" s="271"/>
      <c r="DL56" s="283"/>
      <c r="DM56" s="283"/>
      <c r="DN56" s="270"/>
      <c r="DO56" s="271"/>
      <c r="DP56" s="269"/>
      <c r="DQ56" s="270"/>
      <c r="DR56" s="276"/>
      <c r="DS56" s="327"/>
      <c r="DT56" s="293"/>
      <c r="DU56" s="276"/>
      <c r="DV56" s="276"/>
      <c r="DW56" s="276"/>
      <c r="DX56" s="277"/>
      <c r="DY56" s="224"/>
      <c r="DZ56" s="225"/>
      <c r="EA56" s="225"/>
      <c r="EB56" s="226"/>
      <c r="EC56" s="224"/>
      <c r="ED56" s="225"/>
      <c r="EF56" s="226"/>
      <c r="EI56" s="225"/>
      <c r="EJ56" s="225"/>
      <c r="EK56" s="226"/>
    </row>
    <row r="57" spans="1:141" s="220" customFormat="1" ht="9" customHeight="1" thickBot="1">
      <c r="B57" s="252" t="s">
        <v>191</v>
      </c>
      <c r="C57" s="253"/>
      <c r="D57" s="253"/>
      <c r="E57" s="253"/>
      <c r="F57" s="253"/>
      <c r="G57" s="253"/>
      <c r="H57" s="253"/>
      <c r="I57" s="253"/>
      <c r="J57" s="253"/>
      <c r="K57" s="253"/>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Q57" s="253"/>
      <c r="AR57" s="253"/>
      <c r="AS57" s="253"/>
      <c r="AT57" s="253"/>
      <c r="AU57" s="253"/>
      <c r="AV57" s="253"/>
      <c r="AW57" s="253"/>
      <c r="AX57" s="253"/>
      <c r="AY57" s="253"/>
      <c r="AZ57" s="253"/>
      <c r="BA57" s="253"/>
      <c r="BB57" s="254"/>
      <c r="BC57" s="227"/>
      <c r="BD57" s="228"/>
      <c r="BE57" s="228"/>
      <c r="BF57" s="229"/>
      <c r="BG57" s="227"/>
      <c r="BH57" s="228"/>
      <c r="BI57" s="228"/>
      <c r="BJ57" s="228"/>
      <c r="BK57" s="229"/>
      <c r="BL57" s="227"/>
      <c r="BM57" s="228"/>
      <c r="BN57" s="228"/>
      <c r="BO57" s="229"/>
      <c r="BP57" s="227"/>
      <c r="BQ57" s="228"/>
      <c r="BR57" s="228"/>
      <c r="BS57" s="229"/>
      <c r="BT57" s="227"/>
      <c r="BU57" s="228"/>
      <c r="BV57" s="228"/>
      <c r="BW57" s="228"/>
      <c r="BX57" s="229"/>
      <c r="BY57" s="227"/>
      <c r="BZ57" s="228"/>
      <c r="CA57" s="228"/>
      <c r="CB57" s="229"/>
      <c r="CC57" s="227"/>
      <c r="CD57" s="228"/>
      <c r="CE57" s="228"/>
      <c r="CF57" s="229"/>
      <c r="CG57" s="227"/>
      <c r="CH57" s="228"/>
      <c r="CI57" s="228"/>
      <c r="CJ57" s="228"/>
      <c r="CK57" s="229"/>
      <c r="CL57" s="227"/>
      <c r="CM57" s="228"/>
      <c r="CN57" s="228"/>
      <c r="CO57" s="229"/>
      <c r="CP57" s="227"/>
      <c r="CQ57" s="228"/>
      <c r="CR57" s="228"/>
      <c r="CS57" s="229"/>
      <c r="CT57" s="227"/>
      <c r="CU57" s="228"/>
      <c r="CV57" s="228"/>
      <c r="CW57" s="228"/>
      <c r="CX57" s="229"/>
      <c r="CY57" s="227"/>
      <c r="CZ57" s="228"/>
      <c r="DA57" s="228"/>
      <c r="DB57" s="229"/>
      <c r="DC57" s="227"/>
      <c r="DD57" s="228"/>
      <c r="DE57" s="228"/>
      <c r="DF57" s="228"/>
      <c r="DG57" s="258"/>
      <c r="DH57" s="314"/>
      <c r="DI57" s="314"/>
      <c r="DJ57" s="314"/>
      <c r="DK57" s="316"/>
      <c r="DL57" s="314"/>
      <c r="DM57" s="314"/>
      <c r="DN57" s="314"/>
      <c r="DO57" s="316"/>
      <c r="DP57" s="317"/>
      <c r="DQ57" s="314"/>
      <c r="DR57" s="318"/>
      <c r="DS57" s="328"/>
      <c r="DT57" s="329"/>
      <c r="DU57" s="242"/>
      <c r="DV57" s="329"/>
      <c r="DW57" s="329"/>
      <c r="DX57" s="328"/>
      <c r="DY57" s="243"/>
      <c r="DZ57" s="242"/>
      <c r="EA57" s="228"/>
      <c r="EB57" s="229"/>
      <c r="EC57" s="227"/>
      <c r="ED57" s="228"/>
      <c r="EE57" s="228"/>
      <c r="EF57" s="229"/>
      <c r="EG57" s="228"/>
      <c r="EH57" s="228"/>
      <c r="EI57" s="228"/>
      <c r="EJ57" s="228"/>
      <c r="EK57" s="229"/>
    </row>
    <row r="59" spans="1:141">
      <c r="A59" s="330" t="s">
        <v>279</v>
      </c>
      <c r="B59" s="143"/>
    </row>
    <row r="60" spans="1:141">
      <c r="B60" s="143" t="s">
        <v>282</v>
      </c>
      <c r="CK60" s="331">
        <v>2</v>
      </c>
      <c r="CL60" s="331">
        <v>2</v>
      </c>
      <c r="CO60" s="331">
        <v>2</v>
      </c>
    </row>
    <row r="61" spans="1:141">
      <c r="B61" s="143" t="s">
        <v>283</v>
      </c>
      <c r="CL61" s="331">
        <v>2</v>
      </c>
      <c r="CP61" s="331">
        <v>2</v>
      </c>
      <c r="CQ61" s="331">
        <v>2</v>
      </c>
      <c r="CR61" s="331">
        <v>2</v>
      </c>
      <c r="CS61" s="331">
        <v>2</v>
      </c>
    </row>
    <row r="62" spans="1:141">
      <c r="B62" s="143" t="s">
        <v>278</v>
      </c>
      <c r="CQ62" s="331">
        <v>2</v>
      </c>
      <c r="CR62" s="331">
        <v>2</v>
      </c>
    </row>
    <row r="63" spans="1:141">
      <c r="B63" s="143" t="s">
        <v>284</v>
      </c>
      <c r="CT63" s="331">
        <v>2</v>
      </c>
    </row>
    <row r="64" spans="1:141">
      <c r="B64" s="143" t="s">
        <v>285</v>
      </c>
      <c r="CT64" s="331">
        <v>2</v>
      </c>
      <c r="CU64" s="331">
        <v>2</v>
      </c>
      <c r="CV64" s="331">
        <v>2</v>
      </c>
      <c r="CW64" s="331">
        <v>2</v>
      </c>
      <c r="CX64" s="136">
        <v>3</v>
      </c>
      <c r="CY64" s="136">
        <v>3</v>
      </c>
      <c r="CZ64" s="136">
        <v>3</v>
      </c>
      <c r="DA64" s="331">
        <v>2</v>
      </c>
    </row>
    <row r="65" spans="1:2">
      <c r="A65" s="143" t="s">
        <v>228</v>
      </c>
    </row>
    <row r="66" spans="1:2">
      <c r="B66" t="s">
        <v>287</v>
      </c>
    </row>
    <row r="67" spans="1:2">
      <c r="B67" t="s">
        <v>280</v>
      </c>
    </row>
    <row r="68" spans="1:2">
      <c r="B68" t="s">
        <v>281</v>
      </c>
    </row>
    <row r="69" spans="1:2">
      <c r="B69" t="s">
        <v>286</v>
      </c>
    </row>
    <row r="70" spans="1:2">
      <c r="B70" t="s">
        <v>229</v>
      </c>
    </row>
    <row r="71" spans="1:2">
      <c r="B71" t="s">
        <v>264</v>
      </c>
    </row>
    <row r="72" spans="1:2">
      <c r="B72" t="s">
        <v>288</v>
      </c>
    </row>
    <row r="73" spans="1:2">
      <c r="B73" t="s">
        <v>269</v>
      </c>
    </row>
  </sheetData>
  <mergeCells count="25">
    <mergeCell ref="DY3:EB3"/>
    <mergeCell ref="EC3:EF3"/>
    <mergeCell ref="EG3:EK3"/>
    <mergeCell ref="CY3:DB3"/>
    <mergeCell ref="DC3:DG3"/>
    <mergeCell ref="DH3:DK3"/>
    <mergeCell ref="DL3:DO3"/>
    <mergeCell ref="DP3:DS3"/>
    <mergeCell ref="DT3:DX3"/>
    <mergeCell ref="CT3:CX3"/>
    <mergeCell ref="B2:BB3"/>
    <mergeCell ref="BG2:BS2"/>
    <mergeCell ref="BT2:CF2"/>
    <mergeCell ref="CG2:CS2"/>
    <mergeCell ref="CT2:DG2"/>
    <mergeCell ref="BC3:BF3"/>
    <mergeCell ref="BG3:BK3"/>
    <mergeCell ref="BL3:BO3"/>
    <mergeCell ref="BP3:BS3"/>
    <mergeCell ref="BT3:BX3"/>
    <mergeCell ref="BY3:CB3"/>
    <mergeCell ref="CC3:CF3"/>
    <mergeCell ref="CG3:CK3"/>
    <mergeCell ref="CL3:CO3"/>
    <mergeCell ref="CP3:CS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V30"/>
  <sheetViews>
    <sheetView topLeftCell="A5" workbookViewId="0">
      <selection activeCell="F18" sqref="F18:F20"/>
    </sheetView>
  </sheetViews>
  <sheetFormatPr defaultRowHeight="15"/>
  <cols>
    <col min="4" max="4" width="14.42578125" customWidth="1"/>
    <col min="15" max="15" width="12.140625" customWidth="1"/>
    <col min="16" max="16" width="11.7109375" customWidth="1"/>
  </cols>
  <sheetData>
    <row r="4" spans="3:21" ht="15.75" thickBot="1">
      <c r="C4" s="186"/>
    </row>
    <row r="5" spans="3:21" ht="61.5" thickTop="1" thickBot="1">
      <c r="C5" s="187"/>
      <c r="D5" s="187"/>
      <c r="E5" s="188" t="s">
        <v>148</v>
      </c>
      <c r="F5" s="189" t="s">
        <v>149</v>
      </c>
      <c r="G5" s="189" t="s">
        <v>150</v>
      </c>
      <c r="H5" s="189" t="s">
        <v>151</v>
      </c>
      <c r="I5" s="189" t="s">
        <v>152</v>
      </c>
      <c r="N5" s="657" t="s">
        <v>153</v>
      </c>
      <c r="O5" s="657" t="s">
        <v>154</v>
      </c>
      <c r="P5" s="657" t="s">
        <v>240</v>
      </c>
      <c r="Q5" s="657" t="s">
        <v>241</v>
      </c>
      <c r="R5" s="657" t="s">
        <v>242</v>
      </c>
      <c r="S5" s="306" t="s">
        <v>243</v>
      </c>
      <c r="T5" s="306" t="s">
        <v>244</v>
      </c>
      <c r="U5" s="306" t="s">
        <v>245</v>
      </c>
    </row>
    <row r="6" spans="3:21" ht="15.75" thickBot="1">
      <c r="C6" s="190" t="s">
        <v>153</v>
      </c>
      <c r="D6" s="191" t="s">
        <v>154</v>
      </c>
      <c r="E6" s="192" t="s">
        <v>155</v>
      </c>
      <c r="F6" s="192">
        <v>0.8</v>
      </c>
      <c r="G6" s="192">
        <v>0.7</v>
      </c>
      <c r="H6" s="192">
        <v>0.75</v>
      </c>
      <c r="I6" s="192">
        <v>0.8</v>
      </c>
      <c r="N6" s="658"/>
      <c r="O6" s="658"/>
      <c r="P6" s="658"/>
      <c r="Q6" s="658"/>
      <c r="R6" s="658"/>
      <c r="S6" s="307">
        <v>0.7</v>
      </c>
      <c r="T6" s="307">
        <v>0.75</v>
      </c>
      <c r="U6" s="307">
        <v>0.8</v>
      </c>
    </row>
    <row r="7" spans="3:21" ht="16.5" thickTop="1" thickBot="1">
      <c r="C7" s="193" t="s">
        <v>156</v>
      </c>
      <c r="D7" s="194" t="s">
        <v>157</v>
      </c>
      <c r="E7" s="195">
        <v>13.67</v>
      </c>
      <c r="F7" s="195">
        <v>10.93</v>
      </c>
      <c r="G7" s="195">
        <v>7.65</v>
      </c>
      <c r="H7" s="195">
        <v>8.1999999999999993</v>
      </c>
      <c r="I7" s="195">
        <v>8.75</v>
      </c>
      <c r="N7" s="308" t="s">
        <v>246</v>
      </c>
      <c r="O7" s="309" t="s">
        <v>247</v>
      </c>
      <c r="P7" s="310">
        <v>7279108</v>
      </c>
      <c r="Q7" s="311">
        <v>8</v>
      </c>
      <c r="R7" s="311">
        <v>1.07</v>
      </c>
      <c r="S7" s="311">
        <v>0.75</v>
      </c>
      <c r="T7" s="311">
        <v>0.8</v>
      </c>
      <c r="U7" s="311">
        <v>0.85</v>
      </c>
    </row>
    <row r="8" spans="3:21" ht="15.75" thickBot="1">
      <c r="C8" s="196" t="s">
        <v>156</v>
      </c>
      <c r="D8" s="194" t="s">
        <v>158</v>
      </c>
      <c r="E8" s="195">
        <v>1.17</v>
      </c>
      <c r="F8" s="195">
        <v>0.93</v>
      </c>
      <c r="G8" s="195">
        <v>0.65</v>
      </c>
      <c r="H8" s="195">
        <v>0.7</v>
      </c>
      <c r="I8" s="195">
        <v>0.75</v>
      </c>
      <c r="N8" s="312" t="s">
        <v>246</v>
      </c>
      <c r="O8" s="309" t="s">
        <v>248</v>
      </c>
      <c r="P8" s="310">
        <v>270373</v>
      </c>
      <c r="Q8" s="311">
        <v>0.5</v>
      </c>
      <c r="R8" s="311">
        <v>7.0000000000000007E-2</v>
      </c>
      <c r="S8" s="311">
        <v>0.05</v>
      </c>
      <c r="T8" s="311">
        <v>0.05</v>
      </c>
      <c r="U8" s="311">
        <v>0.05</v>
      </c>
    </row>
    <row r="9" spans="3:21" ht="15.75" thickBot="1">
      <c r="C9" s="196" t="s">
        <v>156</v>
      </c>
      <c r="D9" s="194" t="s">
        <v>159</v>
      </c>
      <c r="E9" s="195">
        <v>0.33</v>
      </c>
      <c r="F9" s="195">
        <v>0.27</v>
      </c>
      <c r="G9" s="195">
        <v>0.19</v>
      </c>
      <c r="H9" s="195">
        <v>0.2</v>
      </c>
      <c r="I9" s="195">
        <v>0.21</v>
      </c>
      <c r="N9" s="312" t="s">
        <v>246</v>
      </c>
      <c r="O9" s="309" t="s">
        <v>249</v>
      </c>
      <c r="P9" s="310">
        <v>14822819</v>
      </c>
      <c r="Q9" s="311">
        <v>15</v>
      </c>
      <c r="R9" s="311">
        <v>2</v>
      </c>
      <c r="S9" s="311">
        <v>1.4</v>
      </c>
      <c r="T9" s="311">
        <v>1.5</v>
      </c>
      <c r="U9" s="311">
        <v>1.6</v>
      </c>
    </row>
    <row r="10" spans="3:21" ht="15.75" thickBot="1">
      <c r="C10" s="196" t="s">
        <v>156</v>
      </c>
      <c r="D10" s="194" t="s">
        <v>160</v>
      </c>
      <c r="E10" s="195">
        <v>4.33</v>
      </c>
      <c r="F10" s="195">
        <v>3.47</v>
      </c>
      <c r="G10" s="195">
        <v>2.4300000000000002</v>
      </c>
      <c r="H10" s="195">
        <v>2.6</v>
      </c>
      <c r="I10" s="195">
        <v>2.77</v>
      </c>
      <c r="N10" s="312" t="s">
        <v>246</v>
      </c>
      <c r="O10" s="309" t="s">
        <v>250</v>
      </c>
      <c r="P10" s="310">
        <v>15412055</v>
      </c>
      <c r="Q10" s="311">
        <v>16</v>
      </c>
      <c r="R10" s="311">
        <v>2.13</v>
      </c>
      <c r="S10" s="311">
        <v>1.49</v>
      </c>
      <c r="T10" s="311">
        <v>1.6</v>
      </c>
      <c r="U10" s="311">
        <v>1.71</v>
      </c>
    </row>
    <row r="11" spans="3:21" ht="15.75" thickBot="1">
      <c r="C11" s="196" t="s">
        <v>156</v>
      </c>
      <c r="D11" s="194" t="s">
        <v>161</v>
      </c>
      <c r="E11" s="195">
        <v>0.5</v>
      </c>
      <c r="F11" s="195">
        <v>0.4</v>
      </c>
      <c r="G11" s="195">
        <v>0.28000000000000003</v>
      </c>
      <c r="H11" s="195">
        <v>0.3</v>
      </c>
      <c r="I11" s="195">
        <v>0.32</v>
      </c>
      <c r="N11" s="312" t="s">
        <v>246</v>
      </c>
      <c r="O11" s="309" t="s">
        <v>251</v>
      </c>
      <c r="P11" s="310">
        <v>21312163</v>
      </c>
      <c r="Q11" s="311">
        <v>22</v>
      </c>
      <c r="R11" s="311">
        <v>2.93</v>
      </c>
      <c r="S11" s="311">
        <v>2.0499999999999998</v>
      </c>
      <c r="T11" s="311">
        <v>2.2000000000000002</v>
      </c>
      <c r="U11" s="311">
        <v>2.35</v>
      </c>
    </row>
    <row r="12" spans="3:21" ht="15.75" thickBot="1">
      <c r="C12" s="196" t="s">
        <v>156</v>
      </c>
      <c r="D12" s="194" t="s">
        <v>162</v>
      </c>
      <c r="E12" s="195">
        <v>0.08</v>
      </c>
      <c r="F12" s="195">
        <v>7.0000000000000007E-2</v>
      </c>
      <c r="G12" s="195">
        <v>0.05</v>
      </c>
      <c r="H12" s="195">
        <v>0.05</v>
      </c>
      <c r="I12" s="195">
        <v>0.05</v>
      </c>
      <c r="N12" s="312" t="s">
        <v>246</v>
      </c>
      <c r="O12" s="309" t="s">
        <v>252</v>
      </c>
      <c r="P12" s="310">
        <v>11032712</v>
      </c>
      <c r="Q12" s="311">
        <v>12</v>
      </c>
      <c r="R12" s="311">
        <v>1.6</v>
      </c>
      <c r="S12" s="311">
        <v>1.1200000000000001</v>
      </c>
      <c r="T12" s="311">
        <v>1.2</v>
      </c>
      <c r="U12" s="311">
        <v>1.28</v>
      </c>
    </row>
    <row r="13" spans="3:21" ht="15.75" thickBot="1">
      <c r="C13" s="196" t="s">
        <v>156</v>
      </c>
      <c r="D13" s="194" t="s">
        <v>163</v>
      </c>
      <c r="E13" s="195">
        <v>0.08</v>
      </c>
      <c r="F13" s="195">
        <v>7.0000000000000007E-2</v>
      </c>
      <c r="G13" s="195">
        <v>0.05</v>
      </c>
      <c r="H13" s="195">
        <v>0.05</v>
      </c>
      <c r="I13" s="195">
        <v>0.05</v>
      </c>
      <c r="N13" s="312" t="s">
        <v>246</v>
      </c>
      <c r="O13" s="309" t="s">
        <v>253</v>
      </c>
      <c r="P13" s="310">
        <v>35835500</v>
      </c>
      <c r="Q13" s="311">
        <v>37</v>
      </c>
      <c r="R13" s="311">
        <v>4.93</v>
      </c>
      <c r="S13" s="311">
        <v>3.45</v>
      </c>
      <c r="T13" s="311">
        <v>3.7</v>
      </c>
      <c r="U13" s="311">
        <v>3.95</v>
      </c>
    </row>
    <row r="14" spans="3:21" ht="15.75" thickBot="1">
      <c r="C14" s="196" t="s">
        <v>156</v>
      </c>
      <c r="D14" s="194" t="s">
        <v>164</v>
      </c>
      <c r="E14" s="195">
        <v>5.67</v>
      </c>
      <c r="F14" s="195">
        <v>4.53</v>
      </c>
      <c r="G14" s="195">
        <v>3.17</v>
      </c>
      <c r="H14" s="195">
        <v>3.4</v>
      </c>
      <c r="I14" s="195">
        <v>3.63</v>
      </c>
      <c r="N14" s="312" t="s">
        <v>246</v>
      </c>
      <c r="O14" s="309" t="s">
        <v>254</v>
      </c>
      <c r="P14" s="310">
        <v>255320</v>
      </c>
      <c r="Q14" s="311">
        <v>0.5</v>
      </c>
      <c r="R14" s="311">
        <v>7.0000000000000007E-2</v>
      </c>
      <c r="S14" s="311">
        <v>0.05</v>
      </c>
      <c r="T14" s="311">
        <v>0.05</v>
      </c>
      <c r="U14" s="311">
        <v>0.05</v>
      </c>
    </row>
    <row r="15" spans="3:21" ht="15.75" thickBot="1">
      <c r="C15" s="196" t="s">
        <v>156</v>
      </c>
      <c r="D15" s="194" t="s">
        <v>165</v>
      </c>
      <c r="E15" s="195">
        <v>4</v>
      </c>
      <c r="F15" s="195">
        <v>3.2</v>
      </c>
      <c r="G15" s="195">
        <v>2.2400000000000002</v>
      </c>
      <c r="H15" s="195">
        <v>2.4</v>
      </c>
      <c r="I15" s="195">
        <v>2.56</v>
      </c>
      <c r="N15" s="313"/>
      <c r="O15" s="313" t="s">
        <v>314</v>
      </c>
      <c r="P15" s="313"/>
      <c r="Q15" s="313"/>
      <c r="R15" s="313"/>
      <c r="S15" s="313"/>
      <c r="T15" s="313"/>
      <c r="U15" s="313"/>
    </row>
    <row r="16" spans="3:21" ht="15.75" thickBot="1">
      <c r="C16" s="196" t="s">
        <v>156</v>
      </c>
      <c r="D16" s="194" t="s">
        <v>166</v>
      </c>
      <c r="E16" s="195">
        <v>0.5</v>
      </c>
      <c r="F16" s="195">
        <v>0.4</v>
      </c>
      <c r="G16" s="195">
        <v>0.28000000000000003</v>
      </c>
      <c r="H16" s="195">
        <v>0.3</v>
      </c>
      <c r="I16" s="195">
        <v>0.32</v>
      </c>
      <c r="O16" s="366" t="s">
        <v>315</v>
      </c>
    </row>
    <row r="17" spans="3:22" ht="15.75" thickBot="1">
      <c r="C17" s="196" t="s">
        <v>156</v>
      </c>
      <c r="D17" s="194" t="s">
        <v>167</v>
      </c>
      <c r="E17" s="195">
        <v>9.17</v>
      </c>
      <c r="F17" s="195">
        <v>7.33</v>
      </c>
      <c r="G17" s="195">
        <v>5.13</v>
      </c>
      <c r="H17" s="195">
        <v>5.5</v>
      </c>
      <c r="I17" s="195">
        <v>5.87</v>
      </c>
    </row>
    <row r="18" spans="3:22" ht="15.75" thickBot="1">
      <c r="C18" s="196" t="s">
        <v>156</v>
      </c>
      <c r="D18" s="194" t="s">
        <v>168</v>
      </c>
      <c r="E18" s="195">
        <v>0.33</v>
      </c>
      <c r="F18" s="195">
        <v>0.27</v>
      </c>
      <c r="G18" s="195">
        <v>0.19</v>
      </c>
      <c r="H18" s="195">
        <v>0.2</v>
      </c>
      <c r="I18" s="195">
        <v>0.21</v>
      </c>
    </row>
    <row r="19" spans="3:22" ht="15.75" thickBot="1">
      <c r="C19" s="196" t="s">
        <v>156</v>
      </c>
      <c r="D19" s="194" t="s">
        <v>169</v>
      </c>
      <c r="E19" s="195">
        <v>0.33</v>
      </c>
      <c r="F19" s="195">
        <v>0.27</v>
      </c>
      <c r="G19" s="195">
        <v>0.19</v>
      </c>
      <c r="H19" s="195">
        <v>0.2</v>
      </c>
      <c r="I19" s="195">
        <v>0.21</v>
      </c>
      <c r="N19" s="337"/>
    </row>
    <row r="20" spans="3:22" ht="61.5" thickTop="1" thickBot="1">
      <c r="C20" s="196" t="s">
        <v>156</v>
      </c>
      <c r="D20" s="194" t="s">
        <v>170</v>
      </c>
      <c r="E20" s="195">
        <v>0.5</v>
      </c>
      <c r="F20" s="195">
        <v>0.4</v>
      </c>
      <c r="G20" s="195">
        <v>0.28000000000000003</v>
      </c>
      <c r="H20" s="195">
        <v>0.3</v>
      </c>
      <c r="I20" s="195">
        <v>0.32</v>
      </c>
      <c r="N20" s="338" t="s">
        <v>153</v>
      </c>
      <c r="O20" s="339" t="s">
        <v>154</v>
      </c>
      <c r="P20" s="339" t="s">
        <v>240</v>
      </c>
      <c r="Q20" s="339" t="s">
        <v>241</v>
      </c>
      <c r="R20" s="339" t="s">
        <v>155</v>
      </c>
      <c r="S20" s="339">
        <v>0.8</v>
      </c>
      <c r="T20" s="339">
        <v>0.7</v>
      </c>
      <c r="U20" s="339">
        <v>0.75</v>
      </c>
      <c r="V20" s="339">
        <v>0.8</v>
      </c>
    </row>
    <row r="21" spans="3:22" ht="16.5" thickTop="1" thickBot="1">
      <c r="N21" s="340" t="s">
        <v>289</v>
      </c>
      <c r="O21" s="341" t="s">
        <v>290</v>
      </c>
      <c r="P21" s="342">
        <v>44071459</v>
      </c>
      <c r="Q21" s="343">
        <v>45</v>
      </c>
      <c r="R21" s="343">
        <v>7.5</v>
      </c>
      <c r="S21" s="343">
        <v>6</v>
      </c>
      <c r="T21" s="343">
        <v>4.2</v>
      </c>
      <c r="U21" s="343">
        <v>4.5</v>
      </c>
      <c r="V21" s="343">
        <v>4.8</v>
      </c>
    </row>
    <row r="22" spans="3:22" ht="31.5" thickTop="1" thickBot="1">
      <c r="N22" s="344" t="s">
        <v>289</v>
      </c>
      <c r="O22" s="341" t="s">
        <v>291</v>
      </c>
      <c r="P22" s="342">
        <v>10312178</v>
      </c>
      <c r="Q22" s="343">
        <v>11</v>
      </c>
      <c r="R22" s="343">
        <v>1.8</v>
      </c>
      <c r="S22" s="343">
        <v>1.47</v>
      </c>
      <c r="T22" s="343">
        <v>1.03</v>
      </c>
      <c r="U22" s="343">
        <v>1.1000000000000001</v>
      </c>
      <c r="V22" s="343">
        <v>1.17</v>
      </c>
    </row>
    <row r="23" spans="3:22" ht="16.5" thickTop="1" thickBot="1">
      <c r="N23" s="344" t="s">
        <v>289</v>
      </c>
      <c r="O23" s="341" t="s">
        <v>292</v>
      </c>
      <c r="P23" s="342">
        <v>15953449</v>
      </c>
      <c r="Q23" s="343">
        <v>16</v>
      </c>
      <c r="R23" s="343">
        <v>2.7</v>
      </c>
      <c r="S23" s="343">
        <v>2.13</v>
      </c>
      <c r="T23" s="343">
        <v>1.49</v>
      </c>
      <c r="U23" s="343">
        <v>1.6</v>
      </c>
      <c r="V23" s="343">
        <v>1.71</v>
      </c>
    </row>
    <row r="24" spans="3:22" ht="16.5" thickTop="1" thickBot="1">
      <c r="N24" s="344" t="s">
        <v>289</v>
      </c>
      <c r="O24" s="341" t="s">
        <v>293</v>
      </c>
      <c r="P24" s="342">
        <v>9962614</v>
      </c>
      <c r="Q24" s="343">
        <v>10</v>
      </c>
      <c r="R24" s="343">
        <v>1.7</v>
      </c>
      <c r="S24" s="343">
        <v>1.33</v>
      </c>
      <c r="T24" s="343">
        <v>0.93</v>
      </c>
      <c r="U24" s="343">
        <v>1</v>
      </c>
      <c r="V24" s="343">
        <v>1.07</v>
      </c>
    </row>
    <row r="25" spans="3:22" ht="16.5" thickTop="1" thickBot="1">
      <c r="N25" s="344" t="s">
        <v>289</v>
      </c>
      <c r="O25" s="341" t="s">
        <v>294</v>
      </c>
      <c r="P25" s="342">
        <v>34803393</v>
      </c>
      <c r="Q25" s="343">
        <v>35</v>
      </c>
      <c r="R25" s="343">
        <v>5.8</v>
      </c>
      <c r="S25" s="343">
        <v>4.67</v>
      </c>
      <c r="T25" s="343">
        <v>3.27</v>
      </c>
      <c r="U25" s="343">
        <v>3.5</v>
      </c>
      <c r="V25" s="343">
        <v>3.73</v>
      </c>
    </row>
    <row r="26" spans="3:22" ht="16.5" thickTop="1" thickBot="1">
      <c r="N26" s="344" t="s">
        <v>289</v>
      </c>
      <c r="O26" s="341" t="s">
        <v>295</v>
      </c>
      <c r="P26" s="342">
        <v>25932879</v>
      </c>
      <c r="Q26" s="343">
        <v>26</v>
      </c>
      <c r="R26" s="343">
        <v>4.3</v>
      </c>
      <c r="S26" s="343">
        <v>3.47</v>
      </c>
      <c r="T26" s="343">
        <v>2.4300000000000002</v>
      </c>
      <c r="U26" s="343">
        <v>2.6</v>
      </c>
      <c r="V26" s="343">
        <v>2.77</v>
      </c>
    </row>
    <row r="27" spans="3:22" ht="16.5" thickTop="1" thickBot="1">
      <c r="E27">
        <f>SUM(F9:F11,F14)/2</f>
        <v>4.3350000000000009</v>
      </c>
      <c r="N27" s="344" t="s">
        <v>289</v>
      </c>
      <c r="O27" s="341" t="s">
        <v>296</v>
      </c>
      <c r="P27" s="342">
        <v>37274170</v>
      </c>
      <c r="Q27" s="343">
        <v>38</v>
      </c>
      <c r="R27" s="343">
        <v>6.3</v>
      </c>
      <c r="S27" s="343">
        <v>5.07</v>
      </c>
      <c r="T27" s="343">
        <v>3.55</v>
      </c>
      <c r="U27" s="343">
        <v>3.8</v>
      </c>
      <c r="V27" s="343">
        <v>4.05</v>
      </c>
    </row>
    <row r="28" spans="3:22" ht="16.5" thickTop="1" thickBot="1">
      <c r="N28" s="344" t="s">
        <v>289</v>
      </c>
      <c r="O28" s="341" t="s">
        <v>297</v>
      </c>
      <c r="P28" s="342">
        <v>10128924</v>
      </c>
      <c r="Q28" s="343">
        <v>11</v>
      </c>
      <c r="R28" s="343">
        <v>1.8</v>
      </c>
      <c r="S28" s="343">
        <v>1.47</v>
      </c>
      <c r="T28" s="343">
        <v>1.03</v>
      </c>
      <c r="U28" s="343">
        <v>1.1000000000000001</v>
      </c>
      <c r="V28" s="343">
        <v>1.17</v>
      </c>
    </row>
    <row r="29" spans="3:22" ht="16.5" thickTop="1" thickBot="1">
      <c r="N29" s="344" t="s">
        <v>289</v>
      </c>
      <c r="O29" s="345" t="s">
        <v>298</v>
      </c>
      <c r="P29" s="345" t="s">
        <v>299</v>
      </c>
      <c r="Q29" s="345" t="s">
        <v>299</v>
      </c>
      <c r="R29" s="346" t="e">
        <v>#VALUE!</v>
      </c>
      <c r="S29" s="346" t="e">
        <v>#VALUE!</v>
      </c>
      <c r="T29" s="346" t="e">
        <v>#VALUE!</v>
      </c>
      <c r="U29" s="346" t="e">
        <v>#VALUE!</v>
      </c>
      <c r="V29" s="346" t="e">
        <v>#VALUE!</v>
      </c>
    </row>
    <row r="30" spans="3:22" ht="15.75" thickTop="1">
      <c r="N30" s="337"/>
    </row>
  </sheetData>
  <mergeCells count="5">
    <mergeCell ref="N5:N6"/>
    <mergeCell ref="O5:O6"/>
    <mergeCell ref="P5:P6"/>
    <mergeCell ref="Q5:Q6"/>
    <mergeCell ref="R5:R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election sqref="A1:I1"/>
    </sheetView>
  </sheetViews>
  <sheetFormatPr defaultRowHeight="15"/>
  <cols>
    <col min="1" max="1" width="6.28515625" style="440" bestFit="1" customWidth="1"/>
    <col min="2" max="2" width="10.5703125" style="440" bestFit="1" customWidth="1"/>
    <col min="3" max="3" width="57.140625" style="441" bestFit="1" customWidth="1"/>
    <col min="4" max="4" width="10.140625" bestFit="1" customWidth="1"/>
    <col min="5" max="5" width="10.42578125" bestFit="1" customWidth="1"/>
    <col min="6" max="6" width="9.42578125" bestFit="1" customWidth="1"/>
    <col min="7" max="7" width="18.28515625" bestFit="1" customWidth="1"/>
    <col min="8" max="8" width="19.140625" customWidth="1"/>
    <col min="9" max="9" width="21.42578125" customWidth="1"/>
    <col min="10" max="10" width="9.7109375" customWidth="1"/>
    <col min="11" max="11" width="17.28515625" customWidth="1"/>
    <col min="12" max="12" width="23.5703125" customWidth="1"/>
  </cols>
  <sheetData>
    <row r="1" spans="1:12" ht="15.75">
      <c r="A1" s="641" t="s">
        <v>485</v>
      </c>
      <c r="B1" s="641"/>
      <c r="C1" s="641"/>
      <c r="D1" s="641"/>
      <c r="E1" s="641"/>
      <c r="F1" s="641"/>
      <c r="G1" s="641"/>
      <c r="H1" s="641"/>
      <c r="I1" s="641"/>
    </row>
    <row r="3" spans="1:12">
      <c r="A3" s="419"/>
      <c r="B3" s="419"/>
      <c r="C3" s="420"/>
      <c r="D3" s="659" t="s">
        <v>153</v>
      </c>
      <c r="E3" s="660"/>
      <c r="F3" s="661"/>
      <c r="G3" s="421"/>
      <c r="H3" s="421"/>
      <c r="I3" s="421"/>
    </row>
    <row r="4" spans="1:12">
      <c r="A4" s="422" t="s">
        <v>352</v>
      </c>
      <c r="B4" s="423" t="s">
        <v>353</v>
      </c>
      <c r="C4" s="424" t="s">
        <v>354</v>
      </c>
      <c r="D4" s="425" t="s">
        <v>289</v>
      </c>
      <c r="E4" s="425" t="s">
        <v>156</v>
      </c>
      <c r="F4" s="426" t="s">
        <v>246</v>
      </c>
      <c r="G4" s="423" t="s">
        <v>355</v>
      </c>
      <c r="H4" s="423" t="s">
        <v>356</v>
      </c>
      <c r="I4" s="427" t="s">
        <v>483</v>
      </c>
      <c r="J4" s="423" t="s">
        <v>489</v>
      </c>
      <c r="K4" s="423" t="s">
        <v>490</v>
      </c>
      <c r="L4" s="423" t="s">
        <v>482</v>
      </c>
    </row>
    <row r="5" spans="1:12">
      <c r="A5" s="428">
        <v>1</v>
      </c>
      <c r="B5" s="471" t="s">
        <v>357</v>
      </c>
      <c r="C5" s="472" t="s">
        <v>358</v>
      </c>
      <c r="D5" s="471">
        <v>1</v>
      </c>
      <c r="E5" s="471">
        <v>1</v>
      </c>
      <c r="F5" s="471">
        <v>1</v>
      </c>
      <c r="G5" s="473" t="s">
        <v>359</v>
      </c>
      <c r="H5" s="473"/>
      <c r="I5" s="473">
        <v>0.5</v>
      </c>
      <c r="J5" s="473" t="s">
        <v>488</v>
      </c>
      <c r="K5" s="473"/>
      <c r="L5" s="473"/>
    </row>
    <row r="6" spans="1:12">
      <c r="A6" s="428">
        <v>2</v>
      </c>
      <c r="B6" s="471" t="s">
        <v>357</v>
      </c>
      <c r="C6" s="472" t="s">
        <v>360</v>
      </c>
      <c r="D6" s="471">
        <v>1</v>
      </c>
      <c r="E6" s="471">
        <v>1</v>
      </c>
      <c r="F6" s="471">
        <v>1</v>
      </c>
      <c r="G6" s="473" t="s">
        <v>359</v>
      </c>
      <c r="H6" s="473"/>
      <c r="I6" s="473">
        <v>3</v>
      </c>
      <c r="J6" s="473" t="s">
        <v>487</v>
      </c>
      <c r="K6" s="473" t="s">
        <v>491</v>
      </c>
      <c r="L6" s="473">
        <v>1</v>
      </c>
    </row>
    <row r="7" spans="1:12">
      <c r="A7" s="428">
        <v>3</v>
      </c>
      <c r="B7" s="471" t="s">
        <v>357</v>
      </c>
      <c r="C7" s="472" t="s">
        <v>361</v>
      </c>
      <c r="D7" s="471">
        <v>1</v>
      </c>
      <c r="E7" s="471">
        <v>1</v>
      </c>
      <c r="F7" s="471">
        <v>1</v>
      </c>
      <c r="G7" s="473" t="s">
        <v>359</v>
      </c>
      <c r="H7" s="473" t="s">
        <v>362</v>
      </c>
      <c r="I7" s="473">
        <v>7</v>
      </c>
      <c r="J7" s="473" t="s">
        <v>487</v>
      </c>
      <c r="K7" s="473" t="s">
        <v>492</v>
      </c>
      <c r="L7" s="473">
        <v>1</v>
      </c>
    </row>
    <row r="8" spans="1:12">
      <c r="A8" s="428">
        <v>4</v>
      </c>
      <c r="B8" s="471" t="s">
        <v>357</v>
      </c>
      <c r="C8" s="472" t="s">
        <v>363</v>
      </c>
      <c r="D8" s="471">
        <v>1</v>
      </c>
      <c r="E8" s="471">
        <v>1</v>
      </c>
      <c r="F8" s="471">
        <v>1</v>
      </c>
      <c r="G8" s="473" t="s">
        <v>359</v>
      </c>
      <c r="H8" s="473"/>
      <c r="I8" s="473">
        <v>1</v>
      </c>
      <c r="J8" s="473" t="s">
        <v>487</v>
      </c>
      <c r="K8" s="473" t="s">
        <v>492</v>
      </c>
      <c r="L8" s="473">
        <v>0.25</v>
      </c>
    </row>
    <row r="9" spans="1:12">
      <c r="A9" s="428">
        <v>5</v>
      </c>
      <c r="B9" s="471" t="s">
        <v>357</v>
      </c>
      <c r="C9" s="472" t="s">
        <v>364</v>
      </c>
      <c r="D9" s="471">
        <v>1</v>
      </c>
      <c r="E9" s="471">
        <v>1</v>
      </c>
      <c r="F9" s="471">
        <v>1</v>
      </c>
      <c r="G9" s="473" t="s">
        <v>359</v>
      </c>
      <c r="H9" s="473"/>
      <c r="I9" s="473">
        <v>2</v>
      </c>
      <c r="J9" s="473" t="s">
        <v>487</v>
      </c>
      <c r="K9" s="473" t="s">
        <v>492</v>
      </c>
      <c r="L9" s="473">
        <v>0.25</v>
      </c>
    </row>
    <row r="10" spans="1:12">
      <c r="A10" s="428"/>
      <c r="B10" s="471" t="s">
        <v>357</v>
      </c>
      <c r="C10" s="472" t="s">
        <v>484</v>
      </c>
      <c r="D10" s="471">
        <v>1</v>
      </c>
      <c r="E10" s="471">
        <v>1</v>
      </c>
      <c r="F10" s="471">
        <v>1</v>
      </c>
      <c r="G10" s="473" t="s">
        <v>359</v>
      </c>
      <c r="H10" s="473"/>
      <c r="I10" s="473">
        <v>0.5</v>
      </c>
      <c r="J10" s="473" t="s">
        <v>488</v>
      </c>
      <c r="K10" s="473"/>
      <c r="L10" s="473"/>
    </row>
    <row r="11" spans="1:12">
      <c r="A11" s="428">
        <v>6</v>
      </c>
      <c r="B11" s="471" t="s">
        <v>357</v>
      </c>
      <c r="C11" s="472" t="s">
        <v>365</v>
      </c>
      <c r="D11" s="471">
        <v>1</v>
      </c>
      <c r="E11" s="471">
        <v>1</v>
      </c>
      <c r="F11" s="471">
        <v>1</v>
      </c>
      <c r="G11" s="473" t="s">
        <v>359</v>
      </c>
      <c r="H11" s="473" t="s">
        <v>366</v>
      </c>
      <c r="I11" s="473">
        <v>1</v>
      </c>
      <c r="J11" s="473" t="s">
        <v>488</v>
      </c>
      <c r="K11" s="473"/>
      <c r="L11" s="473"/>
    </row>
    <row r="12" spans="1:12">
      <c r="A12" s="428">
        <v>7</v>
      </c>
      <c r="B12" s="471" t="s">
        <v>357</v>
      </c>
      <c r="C12" s="472" t="s">
        <v>367</v>
      </c>
      <c r="D12" s="471">
        <v>0</v>
      </c>
      <c r="E12" s="471">
        <v>1</v>
      </c>
      <c r="F12" s="471">
        <v>0</v>
      </c>
      <c r="G12" s="473" t="s">
        <v>359</v>
      </c>
      <c r="H12" s="473" t="s">
        <v>368</v>
      </c>
      <c r="I12" s="473">
        <v>0.5</v>
      </c>
      <c r="J12" s="473" t="s">
        <v>488</v>
      </c>
      <c r="K12" s="473"/>
      <c r="L12" s="473"/>
    </row>
    <row r="13" spans="1:12">
      <c r="A13" s="428">
        <v>8</v>
      </c>
      <c r="B13" s="471" t="s">
        <v>357</v>
      </c>
      <c r="C13" s="472" t="s">
        <v>369</v>
      </c>
      <c r="D13" s="471">
        <v>1</v>
      </c>
      <c r="E13" s="471">
        <v>1</v>
      </c>
      <c r="F13" s="471">
        <v>1</v>
      </c>
      <c r="G13" s="473" t="s">
        <v>359</v>
      </c>
      <c r="H13" s="473"/>
      <c r="I13" s="473">
        <v>3</v>
      </c>
      <c r="J13" s="473" t="s">
        <v>488</v>
      </c>
      <c r="K13" s="473"/>
      <c r="L13" s="473"/>
    </row>
    <row r="14" spans="1:12">
      <c r="A14" s="428">
        <v>9</v>
      </c>
      <c r="B14" s="434" t="s">
        <v>53</v>
      </c>
      <c r="C14" s="433" t="s">
        <v>370</v>
      </c>
      <c r="D14" s="434">
        <v>1</v>
      </c>
      <c r="E14" s="434">
        <v>1</v>
      </c>
      <c r="F14" s="434">
        <v>1</v>
      </c>
      <c r="G14" s="431" t="s">
        <v>359</v>
      </c>
      <c r="H14" s="431"/>
      <c r="I14" s="470">
        <v>1</v>
      </c>
    </row>
    <row r="15" spans="1:12">
      <c r="A15" s="428">
        <v>10</v>
      </c>
      <c r="B15" s="434" t="s">
        <v>53</v>
      </c>
      <c r="C15" s="433" t="s">
        <v>369</v>
      </c>
      <c r="D15" s="434">
        <v>1</v>
      </c>
      <c r="E15" s="434">
        <v>1</v>
      </c>
      <c r="F15" s="434">
        <v>1</v>
      </c>
      <c r="G15" s="431" t="s">
        <v>359</v>
      </c>
      <c r="H15" s="431"/>
      <c r="I15" s="432">
        <v>1</v>
      </c>
    </row>
    <row r="16" spans="1:12" ht="30">
      <c r="A16" s="428">
        <v>11</v>
      </c>
      <c r="B16" s="434" t="s">
        <v>53</v>
      </c>
      <c r="C16" s="433" t="s">
        <v>371</v>
      </c>
      <c r="D16" s="434">
        <v>1</v>
      </c>
      <c r="E16" s="434">
        <v>1</v>
      </c>
      <c r="F16" s="434">
        <v>1</v>
      </c>
      <c r="G16" s="431" t="s">
        <v>359</v>
      </c>
      <c r="H16" s="431"/>
      <c r="I16" s="432">
        <v>1</v>
      </c>
    </row>
    <row r="17" spans="1:9">
      <c r="A17" s="428">
        <v>12</v>
      </c>
      <c r="B17" s="434" t="s">
        <v>189</v>
      </c>
      <c r="C17" s="433" t="s">
        <v>370</v>
      </c>
      <c r="D17" s="434">
        <v>1</v>
      </c>
      <c r="E17" s="434">
        <v>1</v>
      </c>
      <c r="F17" s="434">
        <v>1</v>
      </c>
      <c r="G17" s="431" t="s">
        <v>359</v>
      </c>
      <c r="H17" s="431"/>
      <c r="I17" s="432">
        <v>1</v>
      </c>
    </row>
    <row r="18" spans="1:9" ht="30">
      <c r="A18" s="428">
        <v>13</v>
      </c>
      <c r="B18" s="434" t="s">
        <v>189</v>
      </c>
      <c r="C18" s="433" t="s">
        <v>371</v>
      </c>
      <c r="D18" s="434">
        <v>1</v>
      </c>
      <c r="E18" s="434">
        <v>1</v>
      </c>
      <c r="F18" s="434">
        <v>1</v>
      </c>
      <c r="G18" s="431" t="s">
        <v>359</v>
      </c>
      <c r="H18" s="431"/>
      <c r="I18" s="432">
        <v>1</v>
      </c>
    </row>
    <row r="19" spans="1:9">
      <c r="A19" s="428">
        <v>14</v>
      </c>
      <c r="B19" s="434" t="s">
        <v>189</v>
      </c>
      <c r="C19" s="433" t="s">
        <v>369</v>
      </c>
      <c r="D19" s="434">
        <v>1</v>
      </c>
      <c r="E19" s="434">
        <v>1</v>
      </c>
      <c r="F19" s="434">
        <v>1</v>
      </c>
      <c r="G19" s="431" t="s">
        <v>359</v>
      </c>
      <c r="H19" s="431"/>
      <c r="I19" s="432">
        <v>1</v>
      </c>
    </row>
    <row r="20" spans="1:9">
      <c r="A20" s="428">
        <v>15</v>
      </c>
      <c r="B20" s="434" t="s">
        <v>372</v>
      </c>
      <c r="C20" s="433" t="s">
        <v>373</v>
      </c>
      <c r="D20" s="434">
        <v>1</v>
      </c>
      <c r="E20" s="434">
        <v>1</v>
      </c>
      <c r="F20" s="434">
        <v>1</v>
      </c>
      <c r="G20" s="431" t="s">
        <v>359</v>
      </c>
      <c r="H20" s="431"/>
      <c r="I20" s="432">
        <v>0</v>
      </c>
    </row>
    <row r="21" spans="1:9">
      <c r="A21" s="428">
        <v>16</v>
      </c>
      <c r="B21" s="434" t="s">
        <v>372</v>
      </c>
      <c r="C21" s="433" t="s">
        <v>374</v>
      </c>
      <c r="D21" s="434">
        <v>1</v>
      </c>
      <c r="E21" s="434">
        <v>1</v>
      </c>
      <c r="F21" s="434">
        <v>1</v>
      </c>
      <c r="G21" s="431" t="s">
        <v>359</v>
      </c>
      <c r="H21" s="431"/>
      <c r="I21" s="432">
        <v>2</v>
      </c>
    </row>
    <row r="22" spans="1:9">
      <c r="A22" s="428">
        <v>17</v>
      </c>
      <c r="B22" s="434" t="s">
        <v>372</v>
      </c>
      <c r="C22" s="433" t="s">
        <v>375</v>
      </c>
      <c r="D22" s="434">
        <v>1</v>
      </c>
      <c r="E22" s="434">
        <v>1</v>
      </c>
      <c r="F22" s="434">
        <v>1</v>
      </c>
      <c r="G22" s="431" t="s">
        <v>359</v>
      </c>
      <c r="H22" s="431"/>
      <c r="I22" s="432">
        <v>0.5</v>
      </c>
    </row>
    <row r="23" spans="1:9">
      <c r="A23" s="428">
        <v>18</v>
      </c>
      <c r="B23" s="434" t="s">
        <v>372</v>
      </c>
      <c r="C23" s="433" t="s">
        <v>376</v>
      </c>
      <c r="D23" s="434">
        <v>1</v>
      </c>
      <c r="E23" s="434">
        <v>1</v>
      </c>
      <c r="F23" s="434">
        <v>1</v>
      </c>
      <c r="G23" s="431" t="s">
        <v>359</v>
      </c>
      <c r="H23" s="431"/>
      <c r="I23" s="432">
        <v>0.5</v>
      </c>
    </row>
    <row r="24" spans="1:9" ht="30">
      <c r="A24" s="428">
        <v>19</v>
      </c>
      <c r="B24" s="434" t="s">
        <v>372</v>
      </c>
      <c r="C24" s="433" t="s">
        <v>377</v>
      </c>
      <c r="D24" s="434">
        <v>1</v>
      </c>
      <c r="E24" s="434">
        <v>1</v>
      </c>
      <c r="F24" s="434">
        <v>1</v>
      </c>
      <c r="G24" s="431" t="s">
        <v>359</v>
      </c>
      <c r="H24" s="431"/>
      <c r="I24" s="432">
        <v>0.5</v>
      </c>
    </row>
    <row r="25" spans="1:9">
      <c r="A25" s="428">
        <v>20</v>
      </c>
      <c r="B25" s="435" t="s">
        <v>372</v>
      </c>
      <c r="C25" s="436" t="s">
        <v>378</v>
      </c>
      <c r="D25" s="437">
        <v>1</v>
      </c>
      <c r="E25" s="437">
        <v>1</v>
      </c>
      <c r="F25" s="437">
        <v>1</v>
      </c>
      <c r="G25" s="438" t="s">
        <v>359</v>
      </c>
      <c r="H25" s="438"/>
      <c r="I25" s="432">
        <v>0.5</v>
      </c>
    </row>
    <row r="26" spans="1:9">
      <c r="A26" s="428">
        <v>21</v>
      </c>
      <c r="B26" s="435" t="s">
        <v>372</v>
      </c>
      <c r="C26" s="436" t="s">
        <v>379</v>
      </c>
      <c r="D26" s="435">
        <v>1</v>
      </c>
      <c r="E26" s="435">
        <v>1</v>
      </c>
      <c r="F26" s="435">
        <v>1</v>
      </c>
      <c r="G26" s="438" t="s">
        <v>359</v>
      </c>
      <c r="H26" s="438"/>
      <c r="I26" s="432">
        <v>1</v>
      </c>
    </row>
    <row r="27" spans="1:9">
      <c r="A27" s="428">
        <v>22</v>
      </c>
      <c r="B27" s="434" t="s">
        <v>372</v>
      </c>
      <c r="C27" s="433" t="s">
        <v>380</v>
      </c>
      <c r="D27" s="434">
        <v>1</v>
      </c>
      <c r="E27" s="434">
        <v>1</v>
      </c>
      <c r="F27" s="434">
        <v>1</v>
      </c>
      <c r="G27" s="431" t="s">
        <v>359</v>
      </c>
      <c r="H27" s="431"/>
      <c r="I27" s="432">
        <v>1</v>
      </c>
    </row>
    <row r="28" spans="1:9">
      <c r="A28" s="428">
        <v>23</v>
      </c>
      <c r="B28" s="434" t="s">
        <v>372</v>
      </c>
      <c r="C28" s="433" t="s">
        <v>381</v>
      </c>
      <c r="D28" s="434">
        <v>1</v>
      </c>
      <c r="E28" s="434">
        <v>1</v>
      </c>
      <c r="F28" s="434">
        <v>1</v>
      </c>
      <c r="G28" s="431" t="s">
        <v>359</v>
      </c>
      <c r="H28" s="431"/>
      <c r="I28" s="432">
        <v>1</v>
      </c>
    </row>
    <row r="29" spans="1:9">
      <c r="A29" s="428">
        <v>24</v>
      </c>
      <c r="B29" s="435" t="s">
        <v>372</v>
      </c>
      <c r="C29" s="436" t="s">
        <v>382</v>
      </c>
      <c r="D29" s="435">
        <v>1</v>
      </c>
      <c r="E29" s="435">
        <v>1</v>
      </c>
      <c r="F29" s="435">
        <v>1</v>
      </c>
      <c r="G29" s="438" t="s">
        <v>359</v>
      </c>
      <c r="H29" s="438"/>
      <c r="I29" s="439">
        <v>1</v>
      </c>
    </row>
  </sheetData>
  <mergeCells count="2">
    <mergeCell ref="A1:I1"/>
    <mergeCell ref="D3:F3"/>
  </mergeCells>
  <conditionalFormatting sqref="G25">
    <cfRule type="iconSet" priority="2">
      <iconSet iconSet="3Symbols2">
        <cfvo type="percent" val="0"/>
        <cfvo type="percent" val="33"/>
        <cfvo type="percent" val="67"/>
      </iconSet>
    </cfRule>
  </conditionalFormatting>
  <conditionalFormatting sqref="D5:F29">
    <cfRule type="iconSet" priority="1">
      <iconSet iconSet="3Symbols2" showValue="0">
        <cfvo type="percent" val="0"/>
        <cfvo type="percent" val="33"/>
        <cfvo type="percent" val="67"/>
      </iconSet>
    </cfRule>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sqref="A1:I1"/>
    </sheetView>
  </sheetViews>
  <sheetFormatPr defaultRowHeight="15"/>
  <cols>
    <col min="1" max="1" width="6.42578125" bestFit="1" customWidth="1"/>
    <col min="2" max="2" width="33" customWidth="1"/>
    <col min="3" max="3" width="66.7109375" bestFit="1" customWidth="1"/>
    <col min="4" max="4" width="10.140625" bestFit="1" customWidth="1"/>
    <col min="5" max="5" width="10.42578125" bestFit="1" customWidth="1"/>
    <col min="6" max="6" width="9.28515625" bestFit="1" customWidth="1"/>
    <col min="7" max="7" width="17" bestFit="1" customWidth="1"/>
    <col min="8" max="8" width="27.140625" bestFit="1" customWidth="1"/>
    <col min="9" max="9" width="28.140625" style="446" bestFit="1" customWidth="1"/>
  </cols>
  <sheetData>
    <row r="1" spans="1:9" ht="15.75">
      <c r="A1" s="641" t="s">
        <v>486</v>
      </c>
      <c r="B1" s="641"/>
      <c r="C1" s="641"/>
      <c r="D1" s="641"/>
      <c r="E1" s="641"/>
      <c r="F1" s="641"/>
      <c r="G1" s="641"/>
      <c r="H1" s="641"/>
      <c r="I1" s="641"/>
    </row>
    <row r="2" spans="1:9" s="149" customFormat="1" ht="15.75">
      <c r="A2" s="474"/>
      <c r="B2" s="475" t="s">
        <v>494</v>
      </c>
      <c r="C2" s="474"/>
      <c r="D2" s="474"/>
      <c r="E2" s="474"/>
      <c r="F2" s="474"/>
      <c r="G2" s="474"/>
      <c r="H2" s="474"/>
      <c r="I2" s="474"/>
    </row>
    <row r="3" spans="1:9" s="149" customFormat="1" ht="15.75">
      <c r="A3" s="474"/>
      <c r="B3" s="475" t="s">
        <v>495</v>
      </c>
      <c r="C3" s="474"/>
      <c r="D3" s="474"/>
      <c r="E3" s="474"/>
      <c r="F3" s="474"/>
      <c r="G3" s="474"/>
      <c r="H3" s="474"/>
      <c r="I3" s="474"/>
    </row>
    <row r="4" spans="1:9" s="149" customFormat="1" ht="15.75">
      <c r="A4" s="474"/>
      <c r="B4" s="475" t="s">
        <v>496</v>
      </c>
      <c r="C4" s="474"/>
      <c r="D4" s="474"/>
      <c r="E4" s="474"/>
      <c r="F4" s="474"/>
      <c r="G4" s="474"/>
      <c r="H4" s="474"/>
      <c r="I4" s="474"/>
    </row>
    <row r="5" spans="1:9">
      <c r="A5" s="440"/>
      <c r="B5" s="440"/>
    </row>
    <row r="6" spans="1:9">
      <c r="A6" s="419"/>
      <c r="B6" s="419"/>
      <c r="C6" s="419"/>
      <c r="D6" s="659" t="s">
        <v>153</v>
      </c>
      <c r="E6" s="660"/>
      <c r="F6" s="661"/>
      <c r="G6" s="421"/>
      <c r="H6" s="421"/>
      <c r="I6" s="447"/>
    </row>
    <row r="7" spans="1:9" ht="30">
      <c r="A7" s="422" t="s">
        <v>352</v>
      </c>
      <c r="B7" s="423" t="s">
        <v>353</v>
      </c>
      <c r="C7" s="423" t="s">
        <v>354</v>
      </c>
      <c r="D7" s="425" t="s">
        <v>289</v>
      </c>
      <c r="E7" s="425" t="s">
        <v>156</v>
      </c>
      <c r="F7" s="426" t="s">
        <v>246</v>
      </c>
      <c r="G7" s="423" t="s">
        <v>355</v>
      </c>
      <c r="H7" s="423" t="s">
        <v>356</v>
      </c>
      <c r="I7" s="448" t="s">
        <v>384</v>
      </c>
    </row>
    <row r="8" spans="1:9">
      <c r="A8" s="428">
        <v>1</v>
      </c>
      <c r="B8" s="429" t="s">
        <v>431</v>
      </c>
      <c r="C8" s="430" t="s">
        <v>385</v>
      </c>
      <c r="D8" s="429">
        <v>1</v>
      </c>
      <c r="E8" s="429">
        <v>1</v>
      </c>
      <c r="F8" s="429">
        <v>1</v>
      </c>
      <c r="G8" s="431" t="s">
        <v>386</v>
      </c>
      <c r="H8" s="431"/>
      <c r="I8" s="449">
        <v>1</v>
      </c>
    </row>
    <row r="9" spans="1:9" ht="60">
      <c r="A9" s="428">
        <v>2</v>
      </c>
      <c r="B9" s="429" t="s">
        <v>357</v>
      </c>
      <c r="C9" s="450" t="s">
        <v>387</v>
      </c>
      <c r="D9" s="429">
        <v>1</v>
      </c>
      <c r="E9" s="429">
        <v>1</v>
      </c>
      <c r="F9" s="429">
        <v>1</v>
      </c>
      <c r="G9" s="451" t="s">
        <v>386</v>
      </c>
      <c r="H9" s="430" t="s">
        <v>388</v>
      </c>
      <c r="I9" s="449">
        <v>2</v>
      </c>
    </row>
    <row r="10" spans="1:9">
      <c r="A10" s="428">
        <v>3</v>
      </c>
      <c r="B10" s="429" t="s">
        <v>53</v>
      </c>
      <c r="C10" s="430" t="s">
        <v>389</v>
      </c>
      <c r="D10" s="429">
        <v>1</v>
      </c>
      <c r="E10" s="429">
        <v>1</v>
      </c>
      <c r="F10" s="429">
        <v>1</v>
      </c>
      <c r="G10" s="431" t="s">
        <v>386</v>
      </c>
      <c r="H10" s="431"/>
      <c r="I10" s="449">
        <v>1</v>
      </c>
    </row>
    <row r="11" spans="1:9">
      <c r="A11" s="428">
        <v>4</v>
      </c>
      <c r="B11" s="429" t="s">
        <v>53</v>
      </c>
      <c r="C11" s="452" t="s">
        <v>390</v>
      </c>
      <c r="D11" s="429">
        <v>1</v>
      </c>
      <c r="E11" s="429">
        <v>1</v>
      </c>
      <c r="F11" s="429">
        <v>1</v>
      </c>
      <c r="G11" s="431" t="s">
        <v>386</v>
      </c>
      <c r="H11" s="431"/>
      <c r="I11" s="449">
        <v>2</v>
      </c>
    </row>
    <row r="12" spans="1:9" ht="45">
      <c r="A12" s="428">
        <v>5</v>
      </c>
      <c r="B12" s="434" t="s">
        <v>53</v>
      </c>
      <c r="C12" s="453" t="s">
        <v>391</v>
      </c>
      <c r="D12" s="429">
        <v>1</v>
      </c>
      <c r="E12" s="429">
        <v>1</v>
      </c>
      <c r="F12" s="429">
        <v>1</v>
      </c>
      <c r="G12" s="451" t="s">
        <v>386</v>
      </c>
      <c r="H12" s="430" t="s">
        <v>392</v>
      </c>
      <c r="I12" s="449">
        <v>1</v>
      </c>
    </row>
    <row r="13" spans="1:9">
      <c r="A13" s="428">
        <v>6</v>
      </c>
      <c r="B13" s="429" t="s">
        <v>189</v>
      </c>
      <c r="C13" s="452" t="s">
        <v>393</v>
      </c>
      <c r="D13" s="429">
        <v>1</v>
      </c>
      <c r="E13" s="429">
        <v>1</v>
      </c>
      <c r="F13" s="429">
        <v>1</v>
      </c>
      <c r="G13" s="431" t="s">
        <v>386</v>
      </c>
      <c r="H13" s="431"/>
      <c r="I13" s="449">
        <v>1</v>
      </c>
    </row>
    <row r="14" spans="1:9">
      <c r="A14" s="428">
        <v>7</v>
      </c>
      <c r="B14" s="429" t="s">
        <v>189</v>
      </c>
      <c r="C14" s="452" t="s">
        <v>394</v>
      </c>
      <c r="D14" s="429">
        <v>1</v>
      </c>
      <c r="E14" s="429">
        <v>1</v>
      </c>
      <c r="F14" s="429">
        <v>1</v>
      </c>
      <c r="G14" s="431" t="s">
        <v>386</v>
      </c>
      <c r="H14" s="431"/>
      <c r="I14" s="449">
        <v>2</v>
      </c>
    </row>
    <row r="15" spans="1:9" ht="30">
      <c r="A15" s="428">
        <v>8</v>
      </c>
      <c r="B15" s="434" t="s">
        <v>189</v>
      </c>
      <c r="C15" s="433" t="s">
        <v>395</v>
      </c>
      <c r="D15" s="429">
        <v>1</v>
      </c>
      <c r="E15" s="429">
        <v>1</v>
      </c>
      <c r="F15" s="429">
        <v>1</v>
      </c>
      <c r="G15" s="431" t="s">
        <v>386</v>
      </c>
      <c r="H15" s="431"/>
      <c r="I15" s="449">
        <v>2</v>
      </c>
    </row>
    <row r="16" spans="1:9" ht="45">
      <c r="A16" s="428">
        <v>9</v>
      </c>
      <c r="B16" s="434" t="s">
        <v>189</v>
      </c>
      <c r="C16" s="453" t="s">
        <v>396</v>
      </c>
      <c r="D16" s="429">
        <v>1</v>
      </c>
      <c r="E16" s="429">
        <v>1</v>
      </c>
      <c r="F16" s="429">
        <v>1</v>
      </c>
      <c r="G16" s="451" t="s">
        <v>386</v>
      </c>
      <c r="H16" s="430" t="s">
        <v>392</v>
      </c>
      <c r="I16" s="449">
        <v>1</v>
      </c>
    </row>
    <row r="17" spans="1:9" ht="14.25" customHeight="1">
      <c r="A17" s="428">
        <v>10</v>
      </c>
      <c r="B17" s="434" t="s">
        <v>372</v>
      </c>
      <c r="C17" s="452" t="s">
        <v>375</v>
      </c>
      <c r="D17" s="429">
        <v>1</v>
      </c>
      <c r="E17" s="429">
        <v>1</v>
      </c>
      <c r="F17" s="429">
        <v>1</v>
      </c>
      <c r="G17" s="431" t="s">
        <v>386</v>
      </c>
      <c r="H17" s="431"/>
      <c r="I17" s="449">
        <v>2</v>
      </c>
    </row>
    <row r="18" spans="1:9">
      <c r="A18" s="428">
        <v>11</v>
      </c>
      <c r="B18" s="434" t="s">
        <v>372</v>
      </c>
      <c r="C18" s="452" t="s">
        <v>397</v>
      </c>
      <c r="D18" s="434">
        <v>1</v>
      </c>
      <c r="E18" s="434">
        <v>1</v>
      </c>
      <c r="F18" s="434">
        <v>1</v>
      </c>
      <c r="G18" s="431" t="s">
        <v>386</v>
      </c>
      <c r="H18" s="431"/>
      <c r="I18" s="449">
        <v>3</v>
      </c>
    </row>
    <row r="19" spans="1:9">
      <c r="A19" s="428">
        <v>12</v>
      </c>
      <c r="B19" s="435" t="s">
        <v>372</v>
      </c>
      <c r="C19" s="454" t="s">
        <v>398</v>
      </c>
      <c r="D19" s="434">
        <v>1</v>
      </c>
      <c r="E19" s="434">
        <v>1</v>
      </c>
      <c r="F19" s="434">
        <v>1</v>
      </c>
      <c r="G19" s="431" t="s">
        <v>386</v>
      </c>
      <c r="H19" s="431"/>
      <c r="I19" s="449">
        <v>2</v>
      </c>
    </row>
    <row r="20" spans="1:9" ht="30">
      <c r="A20" s="428">
        <v>13</v>
      </c>
      <c r="B20" s="434" t="s">
        <v>372</v>
      </c>
      <c r="C20" s="433" t="s">
        <v>399</v>
      </c>
      <c r="D20" s="429">
        <v>1</v>
      </c>
      <c r="E20" s="429">
        <v>1</v>
      </c>
      <c r="F20" s="429">
        <v>1</v>
      </c>
      <c r="G20" s="431" t="s">
        <v>386</v>
      </c>
      <c r="H20" s="431"/>
      <c r="I20" s="449">
        <v>1</v>
      </c>
    </row>
    <row r="21" spans="1:9">
      <c r="A21" s="428">
        <v>14</v>
      </c>
      <c r="B21" s="434" t="s">
        <v>372</v>
      </c>
      <c r="C21" s="452" t="s">
        <v>400</v>
      </c>
      <c r="D21" s="434">
        <v>0</v>
      </c>
      <c r="E21" s="429">
        <v>1</v>
      </c>
      <c r="F21" s="429">
        <v>0</v>
      </c>
      <c r="G21" s="431" t="s">
        <v>386</v>
      </c>
      <c r="H21" s="431"/>
      <c r="I21" s="449">
        <v>1</v>
      </c>
    </row>
    <row r="22" spans="1:9" ht="30">
      <c r="A22" s="428">
        <v>15</v>
      </c>
      <c r="B22" s="434" t="s">
        <v>372</v>
      </c>
      <c r="C22" s="433" t="s">
        <v>401</v>
      </c>
      <c r="D22" s="429">
        <v>1</v>
      </c>
      <c r="E22" s="429">
        <v>1</v>
      </c>
      <c r="F22" s="429">
        <v>1</v>
      </c>
      <c r="G22" s="451" t="s">
        <v>386</v>
      </c>
      <c r="H22" s="430" t="s">
        <v>402</v>
      </c>
      <c r="I22" s="449">
        <v>1</v>
      </c>
    </row>
    <row r="23" spans="1:9">
      <c r="A23" s="428">
        <v>16</v>
      </c>
      <c r="B23" s="434" t="s">
        <v>53</v>
      </c>
      <c r="C23" s="433" t="s">
        <v>403</v>
      </c>
      <c r="D23" s="429">
        <v>1</v>
      </c>
      <c r="E23" s="429">
        <v>1</v>
      </c>
      <c r="F23" s="429">
        <v>0</v>
      </c>
      <c r="G23" s="431" t="s">
        <v>386</v>
      </c>
      <c r="H23" s="431"/>
      <c r="I23" s="449">
        <v>0.5</v>
      </c>
    </row>
    <row r="24" spans="1:9">
      <c r="A24" s="428">
        <v>17</v>
      </c>
      <c r="B24" s="434" t="s">
        <v>189</v>
      </c>
      <c r="C24" s="433" t="s">
        <v>403</v>
      </c>
      <c r="D24" s="429">
        <v>1</v>
      </c>
      <c r="E24" s="429">
        <v>1</v>
      </c>
      <c r="F24" s="429">
        <v>0</v>
      </c>
      <c r="G24" s="431" t="s">
        <v>386</v>
      </c>
      <c r="H24" s="431"/>
      <c r="I24" s="449">
        <v>0.5</v>
      </c>
    </row>
    <row r="25" spans="1:9">
      <c r="A25" s="428">
        <v>18</v>
      </c>
      <c r="B25" s="434" t="s">
        <v>372</v>
      </c>
      <c r="C25" s="433" t="s">
        <v>403</v>
      </c>
      <c r="D25" s="429">
        <v>1</v>
      </c>
      <c r="E25" s="429">
        <v>1</v>
      </c>
      <c r="F25" s="429">
        <v>0</v>
      </c>
      <c r="G25" s="431" t="s">
        <v>386</v>
      </c>
      <c r="H25" s="431"/>
      <c r="I25" s="449">
        <v>0.5</v>
      </c>
    </row>
    <row r="26" spans="1:9">
      <c r="A26" s="428">
        <v>19</v>
      </c>
      <c r="B26" s="434" t="s">
        <v>53</v>
      </c>
      <c r="C26" s="452" t="s">
        <v>404</v>
      </c>
      <c r="D26" s="429">
        <v>1</v>
      </c>
      <c r="E26" s="429">
        <v>1</v>
      </c>
      <c r="F26" s="429">
        <v>1</v>
      </c>
      <c r="G26" s="431" t="s">
        <v>386</v>
      </c>
      <c r="H26" s="431"/>
      <c r="I26" s="449">
        <v>0.5</v>
      </c>
    </row>
    <row r="27" spans="1:9">
      <c r="A27" s="428">
        <v>20</v>
      </c>
      <c r="B27" s="434" t="s">
        <v>189</v>
      </c>
      <c r="C27" s="452" t="s">
        <v>404</v>
      </c>
      <c r="D27" s="429">
        <v>1</v>
      </c>
      <c r="E27" s="429">
        <v>1</v>
      </c>
      <c r="F27" s="429">
        <v>1</v>
      </c>
      <c r="G27" s="431" t="s">
        <v>386</v>
      </c>
      <c r="H27" s="431"/>
      <c r="I27" s="449">
        <v>0.5</v>
      </c>
    </row>
    <row r="28" spans="1:9">
      <c r="A28" s="428">
        <v>21</v>
      </c>
      <c r="B28" s="434" t="s">
        <v>372</v>
      </c>
      <c r="C28" s="452" t="s">
        <v>404</v>
      </c>
      <c r="D28" s="429">
        <v>1</v>
      </c>
      <c r="E28" s="429">
        <v>1</v>
      </c>
      <c r="F28" s="429">
        <v>1</v>
      </c>
      <c r="G28" s="431" t="s">
        <v>386</v>
      </c>
      <c r="H28" s="438"/>
      <c r="I28" s="455">
        <v>0.5</v>
      </c>
    </row>
    <row r="29" spans="1:9">
      <c r="A29" s="428">
        <v>22</v>
      </c>
      <c r="B29" s="434" t="s">
        <v>53</v>
      </c>
      <c r="C29" s="452" t="s">
        <v>405</v>
      </c>
      <c r="D29" s="429">
        <v>1</v>
      </c>
      <c r="E29" s="429">
        <v>1</v>
      </c>
      <c r="F29" s="429">
        <v>1</v>
      </c>
      <c r="G29" s="431" t="s">
        <v>386</v>
      </c>
      <c r="H29" s="431"/>
      <c r="I29" s="449">
        <v>0.5</v>
      </c>
    </row>
  </sheetData>
  <mergeCells count="2">
    <mergeCell ref="A1:I1"/>
    <mergeCell ref="D6:F6"/>
  </mergeCells>
  <conditionalFormatting sqref="G28:G29">
    <cfRule type="iconSet" priority="2">
      <iconSet iconSet="3Symbols2">
        <cfvo type="percent" val="0"/>
        <cfvo type="percent" val="33"/>
        <cfvo type="percent" val="67"/>
      </iconSet>
    </cfRule>
  </conditionalFormatting>
  <conditionalFormatting sqref="D23:D25">
    <cfRule type="iconSet" priority="1">
      <iconSet iconSet="3Symbols2" showValue="0">
        <cfvo type="percent" val="0"/>
        <cfvo type="percent" val="33"/>
        <cfvo type="percent" val="67"/>
      </iconSet>
    </cfRule>
  </conditionalFormatting>
  <conditionalFormatting sqref="D8:F11 D17:F19 D23:F29 D13:F14">
    <cfRule type="iconSet" priority="3">
      <iconSet iconSet="3Symbols2" showValue="0">
        <cfvo type="percent" val="0"/>
        <cfvo type="percent" val="33"/>
        <cfvo type="percent" val="67"/>
      </iconSet>
    </cfRule>
  </conditionalFormatting>
  <conditionalFormatting sqref="D15:F15">
    <cfRule type="iconSet" priority="4">
      <iconSet iconSet="3Symbols2" showValue="0">
        <cfvo type="percent" val="0"/>
        <cfvo type="percent" val="33"/>
        <cfvo type="percent" val="67"/>
      </iconSet>
    </cfRule>
  </conditionalFormatting>
  <conditionalFormatting sqref="D20:F20">
    <cfRule type="iconSet" priority="5">
      <iconSet iconSet="3Symbols2" showValue="0">
        <cfvo type="percent" val="0"/>
        <cfvo type="percent" val="33"/>
        <cfvo type="percent" val="67"/>
      </iconSet>
    </cfRule>
  </conditionalFormatting>
  <conditionalFormatting sqref="D21:F21">
    <cfRule type="iconSet" priority="6">
      <iconSet iconSet="3Symbols2" showValue="0">
        <cfvo type="percent" val="0"/>
        <cfvo type="percent" val="33"/>
        <cfvo type="percent" val="67"/>
      </iconSet>
    </cfRule>
  </conditionalFormatting>
  <conditionalFormatting sqref="E23:F25">
    <cfRule type="iconSet" priority="7">
      <iconSet iconSet="3Symbols2" showValue="0">
        <cfvo type="percent" val="0"/>
        <cfvo type="percent" val="33"/>
        <cfvo type="percent" val="67"/>
      </iconSet>
    </cfRule>
  </conditionalFormatting>
  <conditionalFormatting sqref="D26:F29">
    <cfRule type="iconSet" priority="8">
      <iconSet iconSet="3Symbols2" showValue="0">
        <cfvo type="percent" val="0"/>
        <cfvo type="percent" val="33"/>
        <cfvo type="percent" val="67"/>
      </iconSet>
    </cfRule>
  </conditionalFormatting>
  <conditionalFormatting sqref="D22:F22">
    <cfRule type="iconSet" priority="9">
      <iconSet iconSet="3Symbols2" showValue="0">
        <cfvo type="percent" val="0"/>
        <cfvo type="percent" val="33"/>
        <cfvo type="percent" val="67"/>
      </iconSet>
    </cfRule>
  </conditionalFormatting>
  <conditionalFormatting sqref="D16:F16">
    <cfRule type="iconSet" priority="10">
      <iconSet iconSet="3Symbols2" showValue="0">
        <cfvo type="percent" val="0"/>
        <cfvo type="percent" val="33"/>
        <cfvo type="percent" val="67"/>
      </iconSet>
    </cfRule>
  </conditionalFormatting>
  <conditionalFormatting sqref="D12:F12">
    <cfRule type="iconSet" priority="11">
      <iconSet iconSet="3Symbols2" showValue="0">
        <cfvo type="percent" val="0"/>
        <cfvo type="percent" val="33"/>
        <cfvo type="percent" val="67"/>
      </iconSet>
    </cfRule>
  </conditionalFormatting>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selection activeCell="C5" sqref="C5"/>
    </sheetView>
  </sheetViews>
  <sheetFormatPr defaultRowHeight="15"/>
  <cols>
    <col min="1" max="1" width="6.5703125" style="456" bestFit="1" customWidth="1"/>
    <col min="2" max="2" width="10.42578125" style="456" bestFit="1" customWidth="1"/>
    <col min="3" max="3" width="66.7109375" style="456" bestFit="1" customWidth="1"/>
    <col min="4" max="4" width="10.140625" style="456" bestFit="1" customWidth="1"/>
    <col min="5" max="5" width="10.42578125" style="456" bestFit="1" customWidth="1"/>
    <col min="6" max="6" width="9.28515625" style="456" bestFit="1" customWidth="1"/>
    <col min="7" max="7" width="23.42578125" style="456" customWidth="1"/>
    <col min="8" max="8" width="11.5703125" style="456" customWidth="1"/>
    <col min="9" max="9" width="20.28515625" style="456" customWidth="1"/>
    <col min="10" max="16384" width="9.140625" style="456"/>
  </cols>
  <sheetData>
    <row r="1" spans="1:10" ht="15.75">
      <c r="A1" s="664" t="s">
        <v>383</v>
      </c>
      <c r="B1" s="664"/>
      <c r="C1" s="664"/>
      <c r="D1" s="664"/>
      <c r="E1" s="664"/>
      <c r="F1" s="664"/>
      <c r="G1" s="664"/>
      <c r="H1" s="664"/>
      <c r="I1" s="664"/>
    </row>
    <row r="2" spans="1:10">
      <c r="A2" s="662" t="s">
        <v>427</v>
      </c>
      <c r="B2" s="663"/>
      <c r="C2" s="663"/>
      <c r="D2" s="456" t="s">
        <v>425</v>
      </c>
    </row>
    <row r="3" spans="1:10">
      <c r="A3" s="662" t="s">
        <v>423</v>
      </c>
      <c r="B3" s="663"/>
      <c r="C3" s="663"/>
    </row>
    <row r="4" spans="1:10">
      <c r="A4" s="668" t="s">
        <v>424</v>
      </c>
      <c r="B4" s="669"/>
      <c r="C4" s="669"/>
      <c r="D4" s="456" t="s">
        <v>426</v>
      </c>
    </row>
    <row r="5" spans="1:10">
      <c r="A5" s="612" t="s">
        <v>430</v>
      </c>
      <c r="B5" s="613"/>
      <c r="C5" s="613"/>
    </row>
    <row r="6" spans="1:10">
      <c r="A6" s="457"/>
      <c r="B6" s="457"/>
    </row>
    <row r="7" spans="1:10">
      <c r="A7" s="458"/>
      <c r="B7" s="458"/>
      <c r="C7" s="458"/>
      <c r="D7" s="665" t="s">
        <v>153</v>
      </c>
      <c r="E7" s="666"/>
      <c r="F7" s="667"/>
      <c r="G7" s="459"/>
      <c r="H7" s="459"/>
      <c r="I7" s="459"/>
    </row>
    <row r="8" spans="1:10" ht="45">
      <c r="A8" s="460" t="s">
        <v>352</v>
      </c>
      <c r="B8" s="461" t="s">
        <v>353</v>
      </c>
      <c r="C8" s="461" t="s">
        <v>354</v>
      </c>
      <c r="D8" s="462" t="s">
        <v>289</v>
      </c>
      <c r="E8" s="462" t="s">
        <v>156</v>
      </c>
      <c r="F8" s="463" t="s">
        <v>246</v>
      </c>
      <c r="G8" s="461" t="s">
        <v>355</v>
      </c>
      <c r="H8" s="461" t="s">
        <v>356</v>
      </c>
      <c r="I8" s="448" t="s">
        <v>384</v>
      </c>
      <c r="J8" s="461" t="s">
        <v>434</v>
      </c>
    </row>
    <row r="9" spans="1:10" ht="30">
      <c r="A9" s="464">
        <v>1</v>
      </c>
      <c r="B9" s="442" t="s">
        <v>357</v>
      </c>
      <c r="C9" s="443" t="s">
        <v>428</v>
      </c>
      <c r="D9" s="442">
        <v>1</v>
      </c>
      <c r="E9" s="442">
        <v>1</v>
      </c>
      <c r="F9" s="442">
        <v>1</v>
      </c>
      <c r="G9" s="444" t="s">
        <v>406</v>
      </c>
      <c r="H9" s="444" t="s">
        <v>429</v>
      </c>
      <c r="I9" s="469">
        <v>5</v>
      </c>
      <c r="J9" s="465" t="s">
        <v>432</v>
      </c>
    </row>
    <row r="10" spans="1:10" ht="30">
      <c r="A10" s="464">
        <v>2</v>
      </c>
      <c r="B10" s="442" t="s">
        <v>53</v>
      </c>
      <c r="C10" s="466" t="s">
        <v>407</v>
      </c>
      <c r="D10" s="442">
        <v>1</v>
      </c>
      <c r="E10" s="442">
        <v>1</v>
      </c>
      <c r="F10" s="442">
        <v>1</v>
      </c>
      <c r="G10" s="444" t="s">
        <v>408</v>
      </c>
      <c r="H10" s="444"/>
      <c r="I10" s="465">
        <v>3</v>
      </c>
      <c r="J10" s="465" t="s">
        <v>432</v>
      </c>
    </row>
    <row r="11" spans="1:10" ht="30">
      <c r="A11" s="464">
        <v>3</v>
      </c>
      <c r="B11" s="442" t="s">
        <v>53</v>
      </c>
      <c r="C11" s="466" t="s">
        <v>409</v>
      </c>
      <c r="D11" s="442">
        <v>1</v>
      </c>
      <c r="E11" s="442">
        <v>1</v>
      </c>
      <c r="F11" s="442">
        <v>1</v>
      </c>
      <c r="G11" s="444" t="s">
        <v>410</v>
      </c>
      <c r="H11" s="444"/>
      <c r="I11" s="465">
        <v>3</v>
      </c>
      <c r="J11" s="465" t="s">
        <v>432</v>
      </c>
    </row>
    <row r="12" spans="1:10">
      <c r="A12" s="464">
        <v>4</v>
      </c>
      <c r="B12" s="442" t="s">
        <v>53</v>
      </c>
      <c r="C12" s="466" t="s">
        <v>411</v>
      </c>
      <c r="D12" s="442">
        <v>1</v>
      </c>
      <c r="E12" s="442">
        <v>1</v>
      </c>
      <c r="F12" s="442">
        <v>1</v>
      </c>
      <c r="G12" s="444" t="s">
        <v>412</v>
      </c>
      <c r="H12" s="444"/>
      <c r="I12" s="465">
        <v>2</v>
      </c>
    </row>
    <row r="13" spans="1:10" ht="30">
      <c r="A13" s="464">
        <v>5</v>
      </c>
      <c r="B13" s="442" t="s">
        <v>53</v>
      </c>
      <c r="C13" s="466" t="s">
        <v>413</v>
      </c>
      <c r="D13" s="442">
        <v>1</v>
      </c>
      <c r="E13" s="442">
        <v>1</v>
      </c>
      <c r="F13" s="442">
        <v>1</v>
      </c>
      <c r="G13" s="444" t="s">
        <v>406</v>
      </c>
      <c r="H13" s="443"/>
      <c r="I13" s="465">
        <v>6</v>
      </c>
    </row>
    <row r="14" spans="1:10">
      <c r="A14" s="464">
        <v>6</v>
      </c>
      <c r="B14" s="442" t="s">
        <v>53</v>
      </c>
      <c r="C14" s="466" t="s">
        <v>414</v>
      </c>
      <c r="D14" s="442">
        <v>1</v>
      </c>
      <c r="E14" s="442">
        <v>1</v>
      </c>
      <c r="F14" s="442">
        <v>1</v>
      </c>
      <c r="G14" s="444" t="s">
        <v>406</v>
      </c>
      <c r="H14" s="443"/>
      <c r="I14" s="465">
        <v>2</v>
      </c>
    </row>
    <row r="15" spans="1:10" ht="30">
      <c r="A15" s="464">
        <v>7</v>
      </c>
      <c r="B15" s="442" t="s">
        <v>53</v>
      </c>
      <c r="C15" s="466" t="s">
        <v>415</v>
      </c>
      <c r="D15" s="442">
        <v>1</v>
      </c>
      <c r="E15" s="442">
        <v>1</v>
      </c>
      <c r="F15" s="442">
        <v>1</v>
      </c>
      <c r="G15" s="444" t="s">
        <v>416</v>
      </c>
      <c r="H15" s="443"/>
      <c r="I15" s="465">
        <v>3</v>
      </c>
    </row>
    <row r="16" spans="1:10" ht="30">
      <c r="A16" s="464">
        <v>8</v>
      </c>
      <c r="B16" s="442" t="s">
        <v>53</v>
      </c>
      <c r="C16" s="466" t="s">
        <v>417</v>
      </c>
      <c r="D16" s="442">
        <v>1</v>
      </c>
      <c r="E16" s="442">
        <v>1</v>
      </c>
      <c r="F16" s="442">
        <v>1</v>
      </c>
      <c r="G16" s="444" t="s">
        <v>406</v>
      </c>
      <c r="H16" s="443"/>
      <c r="I16" s="465">
        <v>2</v>
      </c>
    </row>
    <row r="17" spans="1:10" ht="30">
      <c r="A17" s="464">
        <v>9</v>
      </c>
      <c r="B17" s="442" t="s">
        <v>53</v>
      </c>
      <c r="C17" s="466" t="s">
        <v>418</v>
      </c>
      <c r="D17" s="442">
        <v>1</v>
      </c>
      <c r="E17" s="442">
        <v>1</v>
      </c>
      <c r="F17" s="442">
        <v>1</v>
      </c>
      <c r="G17" s="444" t="s">
        <v>406</v>
      </c>
      <c r="H17" s="444"/>
      <c r="I17" s="465">
        <v>3</v>
      </c>
    </row>
    <row r="18" spans="1:10" ht="30">
      <c r="A18" s="464">
        <v>10</v>
      </c>
      <c r="B18" s="442" t="s">
        <v>53</v>
      </c>
      <c r="C18" s="466" t="s">
        <v>419</v>
      </c>
      <c r="D18" s="442">
        <v>1</v>
      </c>
      <c r="E18" s="442">
        <v>1</v>
      </c>
      <c r="F18" s="442">
        <v>1</v>
      </c>
      <c r="G18" s="444" t="s">
        <v>406</v>
      </c>
      <c r="H18" s="444"/>
      <c r="I18" s="465">
        <v>2</v>
      </c>
    </row>
    <row r="19" spans="1:10">
      <c r="A19" s="464">
        <v>11</v>
      </c>
      <c r="B19" s="467" t="s">
        <v>53</v>
      </c>
      <c r="C19" s="466" t="s">
        <v>420</v>
      </c>
      <c r="D19" s="442">
        <v>1</v>
      </c>
      <c r="E19" s="442">
        <v>1</v>
      </c>
      <c r="F19" s="442">
        <v>1</v>
      </c>
      <c r="G19" s="444" t="s">
        <v>421</v>
      </c>
      <c r="H19" s="444"/>
      <c r="I19" s="465">
        <v>2</v>
      </c>
    </row>
    <row r="20" spans="1:10" ht="30">
      <c r="A20" s="464">
        <v>12</v>
      </c>
      <c r="B20" s="442" t="s">
        <v>189</v>
      </c>
      <c r="C20" s="466" t="s">
        <v>407</v>
      </c>
      <c r="D20" s="442">
        <v>1</v>
      </c>
      <c r="E20" s="442">
        <v>1</v>
      </c>
      <c r="F20" s="442">
        <v>1</v>
      </c>
      <c r="G20" s="444" t="s">
        <v>408</v>
      </c>
      <c r="H20" s="444"/>
      <c r="I20" s="469">
        <v>5</v>
      </c>
    </row>
    <row r="21" spans="1:10" ht="30">
      <c r="A21" s="464">
        <v>13</v>
      </c>
      <c r="B21" s="442" t="s">
        <v>189</v>
      </c>
      <c r="C21" s="466" t="s">
        <v>409</v>
      </c>
      <c r="D21" s="442">
        <v>1</v>
      </c>
      <c r="E21" s="442">
        <v>1</v>
      </c>
      <c r="F21" s="442">
        <v>1</v>
      </c>
      <c r="G21" s="444" t="s">
        <v>410</v>
      </c>
      <c r="H21" s="444"/>
      <c r="I21" s="465">
        <v>3</v>
      </c>
      <c r="J21" s="467"/>
    </row>
    <row r="22" spans="1:10">
      <c r="A22" s="464">
        <v>14</v>
      </c>
      <c r="B22" s="442" t="s">
        <v>189</v>
      </c>
      <c r="C22" s="466" t="s">
        <v>411</v>
      </c>
      <c r="D22" s="442">
        <v>1</v>
      </c>
      <c r="E22" s="442">
        <v>1</v>
      </c>
      <c r="F22" s="442">
        <v>1</v>
      </c>
      <c r="G22" s="444" t="s">
        <v>412</v>
      </c>
      <c r="H22" s="444"/>
      <c r="I22" s="465">
        <v>3</v>
      </c>
    </row>
    <row r="23" spans="1:10" ht="30">
      <c r="A23" s="464">
        <v>15</v>
      </c>
      <c r="B23" s="442" t="s">
        <v>189</v>
      </c>
      <c r="C23" s="466" t="s">
        <v>413</v>
      </c>
      <c r="D23" s="442">
        <v>1</v>
      </c>
      <c r="E23" s="442">
        <v>1</v>
      </c>
      <c r="F23" s="442">
        <v>1</v>
      </c>
      <c r="G23" s="444" t="s">
        <v>406</v>
      </c>
      <c r="H23" s="444"/>
      <c r="I23" s="465">
        <v>2</v>
      </c>
    </row>
    <row r="24" spans="1:10">
      <c r="A24" s="464">
        <v>16</v>
      </c>
      <c r="B24" s="442" t="s">
        <v>189</v>
      </c>
      <c r="C24" s="466" t="s">
        <v>414</v>
      </c>
      <c r="D24" s="442">
        <v>1</v>
      </c>
      <c r="E24" s="442">
        <v>1</v>
      </c>
      <c r="F24" s="442">
        <v>1</v>
      </c>
      <c r="G24" s="444" t="s">
        <v>406</v>
      </c>
      <c r="H24" s="444"/>
      <c r="I24" s="465">
        <v>6</v>
      </c>
    </row>
    <row r="25" spans="1:10" ht="30">
      <c r="A25" s="464">
        <v>17</v>
      </c>
      <c r="B25" s="442" t="s">
        <v>189</v>
      </c>
      <c r="C25" s="466" t="s">
        <v>415</v>
      </c>
      <c r="D25" s="442">
        <v>1</v>
      </c>
      <c r="E25" s="442">
        <v>1</v>
      </c>
      <c r="F25" s="442">
        <v>1</v>
      </c>
      <c r="G25" s="444" t="s">
        <v>416</v>
      </c>
      <c r="H25" s="444"/>
      <c r="I25" s="465">
        <v>2</v>
      </c>
    </row>
    <row r="26" spans="1:10" ht="30">
      <c r="A26" s="464">
        <v>18</v>
      </c>
      <c r="B26" s="442" t="s">
        <v>189</v>
      </c>
      <c r="C26" s="466" t="s">
        <v>417</v>
      </c>
      <c r="D26" s="467">
        <v>0</v>
      </c>
      <c r="E26" s="442">
        <v>1</v>
      </c>
      <c r="F26" s="442">
        <v>1</v>
      </c>
      <c r="G26" s="444" t="s">
        <v>406</v>
      </c>
      <c r="H26" s="444"/>
      <c r="I26" s="465">
        <v>3</v>
      </c>
    </row>
    <row r="27" spans="1:10" ht="14.25" customHeight="1">
      <c r="A27" s="464">
        <v>19</v>
      </c>
      <c r="B27" s="442" t="s">
        <v>189</v>
      </c>
      <c r="C27" s="466" t="s">
        <v>418</v>
      </c>
      <c r="D27" s="442">
        <v>1</v>
      </c>
      <c r="E27" s="442">
        <v>1</v>
      </c>
      <c r="F27" s="442">
        <v>1</v>
      </c>
      <c r="G27" s="444" t="s">
        <v>406</v>
      </c>
      <c r="H27" s="444"/>
      <c r="I27" s="465">
        <v>2</v>
      </c>
    </row>
    <row r="28" spans="1:10" ht="30">
      <c r="A28" s="464">
        <v>20</v>
      </c>
      <c r="B28" s="442" t="s">
        <v>189</v>
      </c>
      <c r="C28" s="466" t="s">
        <v>419</v>
      </c>
      <c r="D28" s="442">
        <v>1</v>
      </c>
      <c r="E28" s="442">
        <v>1</v>
      </c>
      <c r="F28" s="442">
        <v>1</v>
      </c>
      <c r="G28" s="444" t="s">
        <v>406</v>
      </c>
      <c r="H28" s="444"/>
      <c r="I28" s="465">
        <v>3</v>
      </c>
    </row>
    <row r="29" spans="1:10">
      <c r="A29" s="464">
        <v>21</v>
      </c>
      <c r="B29" s="467" t="s">
        <v>189</v>
      </c>
      <c r="C29" s="466" t="s">
        <v>420</v>
      </c>
      <c r="D29" s="442">
        <v>1</v>
      </c>
      <c r="E29" s="442">
        <v>1</v>
      </c>
      <c r="F29" s="442">
        <v>1</v>
      </c>
      <c r="G29" s="444" t="s">
        <v>421</v>
      </c>
      <c r="H29" s="444"/>
      <c r="I29" s="465">
        <v>2</v>
      </c>
    </row>
    <row r="30" spans="1:10" ht="30">
      <c r="A30" s="464">
        <v>22</v>
      </c>
      <c r="B30" s="468" t="s">
        <v>372</v>
      </c>
      <c r="C30" s="466" t="s">
        <v>407</v>
      </c>
      <c r="D30" s="442">
        <v>1</v>
      </c>
      <c r="E30" s="442">
        <v>1</v>
      </c>
      <c r="F30" s="442">
        <v>1</v>
      </c>
      <c r="G30" s="444" t="s">
        <v>408</v>
      </c>
      <c r="H30" s="444"/>
      <c r="I30" s="469">
        <v>5</v>
      </c>
    </row>
    <row r="31" spans="1:10" ht="30">
      <c r="A31" s="464">
        <v>23</v>
      </c>
      <c r="B31" s="468" t="s">
        <v>372</v>
      </c>
      <c r="C31" s="466" t="s">
        <v>409</v>
      </c>
      <c r="D31" s="442">
        <v>1</v>
      </c>
      <c r="E31" s="442">
        <v>1</v>
      </c>
      <c r="F31" s="442">
        <v>1</v>
      </c>
      <c r="G31" s="444" t="s">
        <v>410</v>
      </c>
      <c r="H31" s="444"/>
      <c r="I31" s="465">
        <v>3</v>
      </c>
    </row>
    <row r="32" spans="1:10">
      <c r="A32" s="464">
        <v>24</v>
      </c>
      <c r="B32" s="468" t="s">
        <v>372</v>
      </c>
      <c r="C32" s="466" t="s">
        <v>411</v>
      </c>
      <c r="D32" s="442">
        <v>1</v>
      </c>
      <c r="E32" s="442">
        <v>1</v>
      </c>
      <c r="F32" s="442">
        <v>1</v>
      </c>
      <c r="G32" s="444" t="s">
        <v>412</v>
      </c>
      <c r="H32" s="444"/>
      <c r="I32" s="465">
        <v>3</v>
      </c>
    </row>
    <row r="33" spans="1:9" ht="30">
      <c r="A33" s="464">
        <v>25</v>
      </c>
      <c r="B33" s="468" t="s">
        <v>372</v>
      </c>
      <c r="C33" s="466" t="s">
        <v>413</v>
      </c>
      <c r="D33" s="442">
        <v>1</v>
      </c>
      <c r="E33" s="442">
        <v>1</v>
      </c>
      <c r="F33" s="442">
        <v>1</v>
      </c>
      <c r="G33" s="444" t="s">
        <v>406</v>
      </c>
      <c r="H33" s="444"/>
      <c r="I33" s="465">
        <v>2</v>
      </c>
    </row>
    <row r="34" spans="1:9">
      <c r="A34" s="464">
        <v>26</v>
      </c>
      <c r="B34" s="468" t="s">
        <v>372</v>
      </c>
      <c r="C34" s="466" t="s">
        <v>422</v>
      </c>
      <c r="D34" s="442">
        <v>1</v>
      </c>
      <c r="E34" s="442">
        <v>1</v>
      </c>
      <c r="F34" s="442">
        <v>1</v>
      </c>
      <c r="G34" s="444" t="s">
        <v>406</v>
      </c>
      <c r="H34" s="444"/>
      <c r="I34" s="465">
        <v>6</v>
      </c>
    </row>
    <row r="35" spans="1:9" ht="30">
      <c r="A35" s="464">
        <v>27</v>
      </c>
      <c r="B35" s="468" t="s">
        <v>372</v>
      </c>
      <c r="C35" s="466" t="s">
        <v>415</v>
      </c>
      <c r="D35" s="442">
        <v>1</v>
      </c>
      <c r="E35" s="442">
        <v>1</v>
      </c>
      <c r="F35" s="442">
        <v>1</v>
      </c>
      <c r="G35" s="444" t="s">
        <v>416</v>
      </c>
      <c r="H35" s="444"/>
      <c r="I35" s="465">
        <v>2</v>
      </c>
    </row>
    <row r="36" spans="1:9" ht="30">
      <c r="A36" s="464">
        <v>28</v>
      </c>
      <c r="B36" s="468" t="s">
        <v>372</v>
      </c>
      <c r="C36" s="466" t="s">
        <v>417</v>
      </c>
      <c r="D36" s="442">
        <v>1</v>
      </c>
      <c r="E36" s="442">
        <v>1</v>
      </c>
      <c r="F36" s="442">
        <v>1</v>
      </c>
      <c r="G36" s="444" t="s">
        <v>406</v>
      </c>
      <c r="H36" s="444"/>
      <c r="I36" s="465">
        <v>3</v>
      </c>
    </row>
    <row r="37" spans="1:9" ht="30">
      <c r="A37" s="464">
        <v>29</v>
      </c>
      <c r="B37" s="468" t="s">
        <v>372</v>
      </c>
      <c r="C37" s="466" t="s">
        <v>418</v>
      </c>
      <c r="D37" s="442">
        <v>1</v>
      </c>
      <c r="E37" s="442">
        <v>1</v>
      </c>
      <c r="F37" s="442">
        <v>1</v>
      </c>
      <c r="G37" s="444" t="s">
        <v>406</v>
      </c>
      <c r="H37" s="444"/>
      <c r="I37" s="465">
        <v>2</v>
      </c>
    </row>
    <row r="38" spans="1:9" ht="30">
      <c r="A38" s="464">
        <v>30</v>
      </c>
      <c r="B38" s="468" t="s">
        <v>372</v>
      </c>
      <c r="C38" s="466" t="s">
        <v>419</v>
      </c>
      <c r="D38" s="442">
        <v>1</v>
      </c>
      <c r="E38" s="442">
        <v>1</v>
      </c>
      <c r="F38" s="442">
        <v>1</v>
      </c>
      <c r="G38" s="444" t="s">
        <v>406</v>
      </c>
      <c r="H38" s="444"/>
      <c r="I38" s="465">
        <v>3</v>
      </c>
    </row>
    <row r="39" spans="1:9">
      <c r="A39" s="464">
        <v>31</v>
      </c>
      <c r="B39" s="467" t="s">
        <v>372</v>
      </c>
      <c r="C39" s="466" t="s">
        <v>420</v>
      </c>
      <c r="D39" s="442">
        <v>1</v>
      </c>
      <c r="E39" s="442">
        <v>1</v>
      </c>
      <c r="F39" s="442">
        <v>1</v>
      </c>
      <c r="G39" s="444" t="s">
        <v>421</v>
      </c>
      <c r="H39" s="445"/>
      <c r="I39" s="465">
        <v>2</v>
      </c>
    </row>
    <row r="42" spans="1:9">
      <c r="H42" s="443"/>
    </row>
  </sheetData>
  <mergeCells count="5">
    <mergeCell ref="A3:C3"/>
    <mergeCell ref="A1:I1"/>
    <mergeCell ref="D7:F7"/>
    <mergeCell ref="A2:C2"/>
    <mergeCell ref="A4:C4"/>
  </mergeCells>
  <conditionalFormatting sqref="D9:F9">
    <cfRule type="iconSet" priority="4">
      <iconSet iconSet="3Symbols2" showValue="0">
        <cfvo type="percent" val="0"/>
        <cfvo type="percent" val="33"/>
        <cfvo type="percent" val="67"/>
      </iconSet>
    </cfRule>
  </conditionalFormatting>
  <conditionalFormatting sqref="D10:F25 D27:F39 E26:F26">
    <cfRule type="iconSet" priority="3">
      <iconSet iconSet="3Symbols2" showValue="0">
        <cfvo type="percent" val="0"/>
        <cfvo type="percent" val="33"/>
        <cfvo type="percent" val="67"/>
      </iconSet>
    </cfRule>
  </conditionalFormatting>
  <conditionalFormatting sqref="D26">
    <cfRule type="iconSet" priority="2">
      <iconSet iconSet="3Symbols2" showValue="0">
        <cfvo type="percent" val="0"/>
        <cfvo type="percent" val="33"/>
        <cfvo type="percent" val="67"/>
      </iconSet>
    </cfRule>
  </conditionalFormatting>
  <conditionalFormatting sqref="J21">
    <cfRule type="iconSet" priority="1">
      <iconSet iconSet="3Symbols2" showValue="0">
        <cfvo type="percent" val="0"/>
        <cfvo type="percent" val="33"/>
        <cfvo type="percent" val="67"/>
      </iconSet>
    </cfRule>
  </conditionalFormatting>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51"/>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cols>
    <col min="1" max="1" width="22.5703125" style="480" customWidth="1"/>
    <col min="2" max="2" width="7.140625" style="480" bestFit="1" customWidth="1"/>
    <col min="3" max="3" width="10.5703125" style="503" bestFit="1" customWidth="1"/>
    <col min="4" max="4" width="6.140625" style="503" customWidth="1"/>
    <col min="5" max="5" width="11.42578125" style="503" bestFit="1" customWidth="1"/>
    <col min="6" max="6" width="7.7109375" style="503" bestFit="1" customWidth="1"/>
    <col min="7" max="7" width="6.28515625" style="503" bestFit="1" customWidth="1"/>
    <col min="8" max="8" width="8" style="503" bestFit="1" customWidth="1"/>
    <col min="9" max="9" width="8.140625" style="503" bestFit="1" customWidth="1"/>
    <col min="10" max="10" width="11.85546875" style="503" bestFit="1" customWidth="1"/>
    <col min="11" max="11" width="8.28515625" style="503" customWidth="1"/>
    <col min="12" max="12" width="10.42578125" style="503" customWidth="1"/>
    <col min="13" max="13" width="6.7109375" style="503" customWidth="1"/>
    <col min="14" max="14" width="8" style="503" bestFit="1" customWidth="1"/>
    <col min="15" max="15" width="9" style="503" bestFit="1" customWidth="1"/>
    <col min="16" max="16" width="5.42578125" style="503" bestFit="1" customWidth="1"/>
    <col min="17" max="17" width="7" style="503" customWidth="1"/>
    <col min="18" max="18" width="10.5703125" style="503" bestFit="1" customWidth="1"/>
    <col min="19" max="19" width="10.42578125" style="503" bestFit="1" customWidth="1"/>
    <col min="20" max="21" width="9.140625" style="480"/>
    <col min="22" max="22" width="12" style="480" bestFit="1" customWidth="1"/>
    <col min="23" max="23" width="5.7109375" style="480" bestFit="1" customWidth="1"/>
    <col min="24" max="24" width="10.85546875" style="480" bestFit="1" customWidth="1"/>
    <col min="25" max="26" width="9.140625" style="480"/>
    <col min="27" max="27" width="11.5703125" style="480" customWidth="1"/>
    <col min="28" max="29" width="9.140625" style="480"/>
    <col min="30" max="30" width="12.140625" style="480" bestFit="1" customWidth="1"/>
    <col min="31" max="16384" width="9.140625" style="480"/>
  </cols>
  <sheetData>
    <row r="1" spans="1:30" ht="20.25" thickTop="1" thickBot="1">
      <c r="C1" s="481"/>
      <c r="D1" s="670" t="s">
        <v>503</v>
      </c>
      <c r="E1" s="671"/>
      <c r="F1" s="671"/>
      <c r="G1" s="671"/>
      <c r="H1" s="671"/>
      <c r="I1" s="671"/>
      <c r="J1" s="671"/>
      <c r="K1" s="671"/>
      <c r="L1" s="671"/>
      <c r="M1" s="671"/>
      <c r="N1" s="671"/>
      <c r="O1" s="671"/>
      <c r="P1" s="671"/>
      <c r="Q1" s="671"/>
      <c r="R1" s="671"/>
      <c r="S1" s="671"/>
      <c r="T1" s="671"/>
      <c r="U1" s="671"/>
      <c r="V1" s="671"/>
      <c r="W1" s="672"/>
      <c r="X1" s="673" t="s">
        <v>504</v>
      </c>
      <c r="Y1" s="674"/>
      <c r="Z1" s="674"/>
      <c r="AA1" s="674"/>
      <c r="AB1" s="674"/>
      <c r="AC1" s="674"/>
      <c r="AD1" s="675"/>
    </row>
    <row r="2" spans="1:30" s="482" customFormat="1" ht="27" thickTop="1" thickBot="1">
      <c r="A2" s="482" t="s">
        <v>154</v>
      </c>
      <c r="B2" s="482" t="s">
        <v>153</v>
      </c>
      <c r="C2" s="483" t="s">
        <v>505</v>
      </c>
      <c r="D2" s="484" t="s">
        <v>506</v>
      </c>
      <c r="E2" s="485" t="s">
        <v>507</v>
      </c>
      <c r="F2" s="485" t="s">
        <v>508</v>
      </c>
      <c r="G2" s="485" t="s">
        <v>509</v>
      </c>
      <c r="H2" s="485" t="s">
        <v>510</v>
      </c>
      <c r="I2" s="486" t="s">
        <v>511</v>
      </c>
      <c r="J2" s="485" t="s">
        <v>512</v>
      </c>
      <c r="K2" s="485" t="s">
        <v>513</v>
      </c>
      <c r="L2" s="485" t="s">
        <v>514</v>
      </c>
      <c r="M2" s="487" t="s">
        <v>515</v>
      </c>
      <c r="N2" s="485" t="s">
        <v>516</v>
      </c>
      <c r="O2" s="488" t="s">
        <v>517</v>
      </c>
      <c r="P2" s="488" t="s">
        <v>518</v>
      </c>
      <c r="Q2" s="488" t="s">
        <v>519</v>
      </c>
      <c r="R2" s="488" t="s">
        <v>520</v>
      </c>
      <c r="S2" s="488" t="s">
        <v>521</v>
      </c>
      <c r="T2" s="488" t="s">
        <v>522</v>
      </c>
      <c r="U2" s="487" t="s">
        <v>523</v>
      </c>
      <c r="V2" s="488" t="s">
        <v>524</v>
      </c>
      <c r="W2" s="489" t="s">
        <v>525</v>
      </c>
      <c r="X2" s="490" t="s">
        <v>526</v>
      </c>
      <c r="Y2" s="490" t="s">
        <v>527</v>
      </c>
      <c r="Z2" s="490" t="s">
        <v>528</v>
      </c>
      <c r="AA2" s="490" t="s">
        <v>529</v>
      </c>
      <c r="AB2" s="490" t="s">
        <v>530</v>
      </c>
      <c r="AC2" s="490" t="s">
        <v>531</v>
      </c>
      <c r="AD2" s="491" t="s">
        <v>532</v>
      </c>
    </row>
    <row r="3" spans="1:30">
      <c r="A3" s="480" t="s">
        <v>221</v>
      </c>
      <c r="B3" s="480" t="s">
        <v>289</v>
      </c>
      <c r="C3" s="481">
        <v>1</v>
      </c>
      <c r="D3" s="492" t="s">
        <v>533</v>
      </c>
      <c r="E3" s="493"/>
      <c r="F3" s="493"/>
      <c r="G3" s="493"/>
      <c r="H3" s="493" t="s">
        <v>533</v>
      </c>
      <c r="I3" s="493" t="s">
        <v>533</v>
      </c>
      <c r="J3" s="493"/>
      <c r="K3" s="493" t="s">
        <v>533</v>
      </c>
      <c r="L3" s="493" t="s">
        <v>533</v>
      </c>
      <c r="M3" s="493"/>
      <c r="N3" s="493"/>
      <c r="O3" s="493"/>
      <c r="P3" s="493"/>
      <c r="Q3" s="493" t="s">
        <v>533</v>
      </c>
      <c r="R3" s="493"/>
      <c r="S3" s="493"/>
      <c r="T3" s="493"/>
      <c r="W3" s="494"/>
      <c r="X3" s="493" t="s">
        <v>533</v>
      </c>
      <c r="AB3" s="493" t="s">
        <v>533</v>
      </c>
      <c r="AC3" s="493" t="s">
        <v>533</v>
      </c>
      <c r="AD3" s="493" t="s">
        <v>533</v>
      </c>
    </row>
    <row r="4" spans="1:30">
      <c r="A4" s="480" t="s">
        <v>534</v>
      </c>
      <c r="B4" s="495" t="s">
        <v>156</v>
      </c>
      <c r="C4" s="496">
        <v>1</v>
      </c>
      <c r="D4" s="492"/>
      <c r="E4" s="493" t="s">
        <v>533</v>
      </c>
      <c r="F4" s="493"/>
      <c r="G4" s="493" t="s">
        <v>533</v>
      </c>
      <c r="H4" s="493"/>
      <c r="I4" s="493"/>
      <c r="J4" s="493"/>
      <c r="K4" s="493" t="s">
        <v>533</v>
      </c>
      <c r="L4" s="493"/>
      <c r="M4" s="493"/>
      <c r="N4" s="493" t="s">
        <v>533</v>
      </c>
      <c r="O4" s="493"/>
      <c r="P4" s="493"/>
      <c r="Q4" s="493" t="s">
        <v>533</v>
      </c>
      <c r="R4" s="493"/>
      <c r="S4" s="493"/>
      <c r="T4" s="493"/>
      <c r="W4" s="494"/>
      <c r="X4" s="493" t="s">
        <v>533</v>
      </c>
      <c r="AB4" s="493" t="s">
        <v>533</v>
      </c>
      <c r="AD4" s="493" t="s">
        <v>533</v>
      </c>
    </row>
    <row r="5" spans="1:30">
      <c r="A5" s="480" t="s">
        <v>535</v>
      </c>
      <c r="B5" s="495" t="s">
        <v>156</v>
      </c>
      <c r="C5" s="496">
        <v>1</v>
      </c>
      <c r="D5" s="492"/>
      <c r="E5" s="493" t="s">
        <v>533</v>
      </c>
      <c r="F5" s="493"/>
      <c r="G5" s="493" t="s">
        <v>533</v>
      </c>
      <c r="H5" s="493"/>
      <c r="I5" s="493" t="s">
        <v>533</v>
      </c>
      <c r="J5" s="493"/>
      <c r="K5" s="493" t="s">
        <v>533</v>
      </c>
      <c r="L5" s="493"/>
      <c r="M5" s="493"/>
      <c r="N5" s="493" t="s">
        <v>533</v>
      </c>
      <c r="O5" s="493"/>
      <c r="P5" s="493"/>
      <c r="Q5" s="493" t="s">
        <v>533</v>
      </c>
      <c r="R5" s="493"/>
      <c r="S5" s="493"/>
      <c r="T5" s="493"/>
      <c r="W5" s="494"/>
      <c r="X5" s="493" t="s">
        <v>533</v>
      </c>
      <c r="Z5" s="493" t="s">
        <v>533</v>
      </c>
      <c r="AB5" s="493" t="s">
        <v>533</v>
      </c>
      <c r="AD5" s="493" t="s">
        <v>533</v>
      </c>
    </row>
    <row r="6" spans="1:30">
      <c r="A6" s="480" t="s">
        <v>536</v>
      </c>
      <c r="B6" s="495" t="s">
        <v>156</v>
      </c>
      <c r="C6" s="496">
        <v>1</v>
      </c>
      <c r="D6" s="492"/>
      <c r="E6" s="493" t="s">
        <v>533</v>
      </c>
      <c r="F6" s="493"/>
      <c r="G6" s="493" t="s">
        <v>533</v>
      </c>
      <c r="H6" s="493"/>
      <c r="I6" s="493"/>
      <c r="J6" s="493"/>
      <c r="K6" s="493" t="s">
        <v>533</v>
      </c>
      <c r="L6" s="493"/>
      <c r="M6" s="493"/>
      <c r="N6" s="493" t="s">
        <v>533</v>
      </c>
      <c r="O6" s="493"/>
      <c r="P6" s="493"/>
      <c r="Q6" s="493" t="s">
        <v>533</v>
      </c>
      <c r="R6" s="493"/>
      <c r="S6" s="493"/>
      <c r="T6" s="493"/>
      <c r="W6" s="494"/>
      <c r="X6" s="493" t="s">
        <v>533</v>
      </c>
      <c r="AB6" s="493" t="s">
        <v>533</v>
      </c>
      <c r="AD6" s="493" t="s">
        <v>533</v>
      </c>
    </row>
    <row r="7" spans="1:30">
      <c r="A7" s="480" t="s">
        <v>537</v>
      </c>
      <c r="B7" s="495" t="s">
        <v>156</v>
      </c>
      <c r="C7" s="496">
        <v>1</v>
      </c>
      <c r="D7" s="492"/>
      <c r="E7" s="493" t="s">
        <v>533</v>
      </c>
      <c r="F7" s="493"/>
      <c r="G7" s="493" t="s">
        <v>533</v>
      </c>
      <c r="H7" s="493"/>
      <c r="I7" s="493"/>
      <c r="J7" s="493"/>
      <c r="K7" s="493" t="s">
        <v>533</v>
      </c>
      <c r="L7" s="493"/>
      <c r="M7" s="493" t="s">
        <v>533</v>
      </c>
      <c r="N7" s="493" t="s">
        <v>533</v>
      </c>
      <c r="O7" s="493"/>
      <c r="P7" s="493"/>
      <c r="Q7" s="493" t="s">
        <v>533</v>
      </c>
      <c r="R7" s="493"/>
      <c r="S7" s="493"/>
      <c r="T7" s="493"/>
      <c r="W7" s="494"/>
      <c r="X7" s="493" t="s">
        <v>533</v>
      </c>
      <c r="Y7" s="493" t="s">
        <v>533</v>
      </c>
      <c r="AB7" s="493" t="s">
        <v>533</v>
      </c>
      <c r="AC7" s="493"/>
      <c r="AD7" s="493" t="s">
        <v>533</v>
      </c>
    </row>
    <row r="8" spans="1:30">
      <c r="A8" s="480" t="s">
        <v>231</v>
      </c>
      <c r="B8" s="480" t="s">
        <v>246</v>
      </c>
      <c r="C8" s="481">
        <v>1</v>
      </c>
      <c r="D8" s="492"/>
      <c r="E8" s="493" t="s">
        <v>533</v>
      </c>
      <c r="F8" s="493" t="s">
        <v>533</v>
      </c>
      <c r="G8" s="493"/>
      <c r="H8" s="493"/>
      <c r="I8" s="493"/>
      <c r="J8" s="493" t="s">
        <v>533</v>
      </c>
      <c r="K8" s="493" t="s">
        <v>533</v>
      </c>
      <c r="L8" s="493"/>
      <c r="M8" s="493"/>
      <c r="N8" s="493"/>
      <c r="O8" s="493"/>
      <c r="P8" s="493"/>
      <c r="Q8" s="493" t="s">
        <v>533</v>
      </c>
      <c r="R8" s="493"/>
      <c r="S8" s="493"/>
      <c r="T8" s="493"/>
      <c r="W8" s="494"/>
      <c r="X8" s="493" t="s">
        <v>533</v>
      </c>
      <c r="AA8" s="493" t="s">
        <v>533</v>
      </c>
      <c r="AC8" s="493" t="s">
        <v>533</v>
      </c>
      <c r="AD8" s="493" t="s">
        <v>533</v>
      </c>
    </row>
    <row r="9" spans="1:30">
      <c r="A9" s="480" t="s">
        <v>223</v>
      </c>
      <c r="B9" s="480" t="s">
        <v>289</v>
      </c>
      <c r="C9" s="481">
        <v>2</v>
      </c>
      <c r="D9" s="492" t="s">
        <v>533</v>
      </c>
      <c r="E9" s="493" t="s">
        <v>533</v>
      </c>
      <c r="F9" s="493"/>
      <c r="G9" s="493"/>
      <c r="H9" s="493" t="s">
        <v>533</v>
      </c>
      <c r="I9" s="493" t="s">
        <v>533</v>
      </c>
      <c r="J9" s="493"/>
      <c r="K9" s="493" t="s">
        <v>533</v>
      </c>
      <c r="L9" s="493" t="s">
        <v>533</v>
      </c>
      <c r="M9" s="493"/>
      <c r="N9" s="493"/>
      <c r="O9" s="493" t="s">
        <v>533</v>
      </c>
      <c r="P9" s="493"/>
      <c r="Q9" s="493" t="s">
        <v>533</v>
      </c>
      <c r="R9" s="493"/>
      <c r="S9" s="493"/>
      <c r="T9" s="493"/>
      <c r="W9" s="494"/>
      <c r="X9" s="493" t="s">
        <v>533</v>
      </c>
      <c r="AB9" s="493" t="s">
        <v>533</v>
      </c>
      <c r="AC9" s="493" t="s">
        <v>533</v>
      </c>
      <c r="AD9" s="493" t="s">
        <v>533</v>
      </c>
    </row>
    <row r="10" spans="1:30">
      <c r="A10" s="480" t="s">
        <v>538</v>
      </c>
      <c r="B10" s="480" t="s">
        <v>156</v>
      </c>
      <c r="C10" s="481">
        <v>2</v>
      </c>
      <c r="D10" s="492" t="s">
        <v>533</v>
      </c>
      <c r="E10" s="493" t="s">
        <v>533</v>
      </c>
      <c r="F10" s="493"/>
      <c r="G10" s="493" t="s">
        <v>533</v>
      </c>
      <c r="H10" s="493"/>
      <c r="I10" s="493" t="s">
        <v>533</v>
      </c>
      <c r="J10" s="493"/>
      <c r="K10" s="493" t="s">
        <v>533</v>
      </c>
      <c r="L10" s="493"/>
      <c r="M10" s="493"/>
      <c r="N10" s="493" t="s">
        <v>533</v>
      </c>
      <c r="O10" s="493"/>
      <c r="P10" s="493"/>
      <c r="Q10" s="493" t="s">
        <v>533</v>
      </c>
      <c r="R10" s="493"/>
      <c r="S10" s="493"/>
      <c r="T10" s="493" t="s">
        <v>533</v>
      </c>
      <c r="W10" s="494"/>
      <c r="X10" s="493" t="s">
        <v>533</v>
      </c>
      <c r="Z10" s="493" t="s">
        <v>533</v>
      </c>
      <c r="AB10" s="493" t="s">
        <v>533</v>
      </c>
      <c r="AC10" s="493" t="s">
        <v>533</v>
      </c>
      <c r="AD10" s="493" t="s">
        <v>533</v>
      </c>
    </row>
    <row r="11" spans="1:30">
      <c r="A11" s="480" t="s">
        <v>539</v>
      </c>
      <c r="B11" s="480" t="s">
        <v>156</v>
      </c>
      <c r="C11" s="481">
        <v>2</v>
      </c>
      <c r="D11" s="492" t="s">
        <v>533</v>
      </c>
      <c r="E11" s="493" t="s">
        <v>533</v>
      </c>
      <c r="F11" s="493"/>
      <c r="G11" s="493" t="s">
        <v>533</v>
      </c>
      <c r="H11" s="493"/>
      <c r="I11" s="493" t="s">
        <v>533</v>
      </c>
      <c r="J11" s="493"/>
      <c r="K11" s="493" t="s">
        <v>533</v>
      </c>
      <c r="L11" s="493"/>
      <c r="M11" s="493" t="s">
        <v>533</v>
      </c>
      <c r="N11" s="493" t="s">
        <v>533</v>
      </c>
      <c r="O11" s="493"/>
      <c r="P11" s="493" t="s">
        <v>533</v>
      </c>
      <c r="Q11" s="493" t="s">
        <v>533</v>
      </c>
      <c r="R11" s="493" t="s">
        <v>533</v>
      </c>
      <c r="S11" s="493"/>
      <c r="T11" s="493" t="s">
        <v>533</v>
      </c>
      <c r="W11" s="494"/>
      <c r="X11" s="493" t="s">
        <v>533</v>
      </c>
      <c r="Y11" s="493" t="s">
        <v>533</v>
      </c>
      <c r="Z11" s="493" t="s">
        <v>533</v>
      </c>
      <c r="AB11" s="493" t="s">
        <v>533</v>
      </c>
      <c r="AC11" s="493" t="s">
        <v>533</v>
      </c>
      <c r="AD11" s="493" t="s">
        <v>533</v>
      </c>
    </row>
    <row r="12" spans="1:30">
      <c r="A12" s="480" t="s">
        <v>314</v>
      </c>
      <c r="B12" s="480" t="s">
        <v>246</v>
      </c>
      <c r="C12" s="481">
        <v>2</v>
      </c>
      <c r="D12" s="492"/>
      <c r="E12" s="493" t="s">
        <v>533</v>
      </c>
      <c r="F12" s="493" t="s">
        <v>533</v>
      </c>
      <c r="G12" s="493"/>
      <c r="H12" s="493"/>
      <c r="I12" s="493"/>
      <c r="J12" s="493" t="s">
        <v>533</v>
      </c>
      <c r="K12" s="493" t="s">
        <v>533</v>
      </c>
      <c r="L12" s="493"/>
      <c r="M12" s="493"/>
      <c r="N12" s="493"/>
      <c r="O12" s="493"/>
      <c r="P12" s="493"/>
      <c r="Q12" s="493" t="s">
        <v>533</v>
      </c>
      <c r="R12" s="493"/>
      <c r="S12" s="493"/>
      <c r="T12" s="493"/>
      <c r="W12" s="494"/>
      <c r="X12" s="497"/>
      <c r="AA12" s="493" t="s">
        <v>533</v>
      </c>
      <c r="AC12" s="493" t="s">
        <v>533</v>
      </c>
      <c r="AD12" s="493" t="s">
        <v>533</v>
      </c>
    </row>
    <row r="13" spans="1:30">
      <c r="A13" s="480" t="s">
        <v>315</v>
      </c>
      <c r="B13" s="480" t="s">
        <v>246</v>
      </c>
      <c r="C13" s="481">
        <v>2</v>
      </c>
      <c r="D13" s="492"/>
      <c r="E13" s="493" t="s">
        <v>533</v>
      </c>
      <c r="F13" s="493" t="s">
        <v>533</v>
      </c>
      <c r="G13" s="493"/>
      <c r="H13" s="493"/>
      <c r="I13" s="493"/>
      <c r="J13" s="493" t="s">
        <v>533</v>
      </c>
      <c r="K13" s="493" t="s">
        <v>533</v>
      </c>
      <c r="L13" s="493"/>
      <c r="M13" s="493"/>
      <c r="N13" s="493"/>
      <c r="O13" s="493"/>
      <c r="P13" s="493"/>
      <c r="Q13" s="493" t="s">
        <v>533</v>
      </c>
      <c r="R13" s="493"/>
      <c r="S13" s="493"/>
      <c r="T13" s="493"/>
      <c r="W13" s="494"/>
      <c r="X13" s="493"/>
      <c r="AA13" s="493" t="s">
        <v>533</v>
      </c>
      <c r="AC13" s="493" t="s">
        <v>533</v>
      </c>
      <c r="AD13" s="493" t="s">
        <v>533</v>
      </c>
    </row>
    <row r="14" spans="1:30">
      <c r="A14" s="480" t="s">
        <v>290</v>
      </c>
      <c r="B14" s="480" t="s">
        <v>289</v>
      </c>
      <c r="C14" s="481">
        <v>3</v>
      </c>
      <c r="D14" s="492" t="s">
        <v>533</v>
      </c>
      <c r="E14" s="493" t="s">
        <v>533</v>
      </c>
      <c r="F14" s="493"/>
      <c r="G14" s="493"/>
      <c r="H14" s="493" t="s">
        <v>533</v>
      </c>
      <c r="I14" s="493" t="s">
        <v>533</v>
      </c>
      <c r="J14" s="493"/>
      <c r="K14" s="493" t="s">
        <v>533</v>
      </c>
      <c r="L14" s="493" t="s">
        <v>533</v>
      </c>
      <c r="M14" s="493"/>
      <c r="N14" s="493"/>
      <c r="O14" s="493" t="s">
        <v>533</v>
      </c>
      <c r="P14" s="493"/>
      <c r="Q14" s="493" t="s">
        <v>533</v>
      </c>
      <c r="R14" s="493"/>
      <c r="S14" s="493"/>
      <c r="T14" s="493"/>
      <c r="W14" s="494"/>
      <c r="X14" s="493" t="s">
        <v>533</v>
      </c>
      <c r="AB14" s="493" t="s">
        <v>533</v>
      </c>
      <c r="AC14" s="493" t="s">
        <v>533</v>
      </c>
      <c r="AD14" s="493" t="s">
        <v>533</v>
      </c>
    </row>
    <row r="15" spans="1:30">
      <c r="A15" s="480" t="s">
        <v>292</v>
      </c>
      <c r="B15" s="480" t="s">
        <v>289</v>
      </c>
      <c r="C15" s="481">
        <v>3</v>
      </c>
      <c r="D15" s="492" t="s">
        <v>533</v>
      </c>
      <c r="E15" s="493" t="s">
        <v>533</v>
      </c>
      <c r="F15" s="493"/>
      <c r="G15" s="493"/>
      <c r="H15" s="493" t="s">
        <v>533</v>
      </c>
      <c r="I15" s="493" t="s">
        <v>533</v>
      </c>
      <c r="J15" s="493"/>
      <c r="K15" s="493" t="s">
        <v>533</v>
      </c>
      <c r="L15" s="493" t="s">
        <v>533</v>
      </c>
      <c r="M15" s="493"/>
      <c r="N15" s="493"/>
      <c r="O15" s="493" t="s">
        <v>533</v>
      </c>
      <c r="P15" s="493"/>
      <c r="Q15" s="493" t="s">
        <v>533</v>
      </c>
      <c r="R15" s="493"/>
      <c r="S15" s="493"/>
      <c r="T15" s="493"/>
      <c r="W15" s="494"/>
      <c r="X15" s="493" t="s">
        <v>533</v>
      </c>
      <c r="AB15" s="493" t="s">
        <v>533</v>
      </c>
      <c r="AC15" s="493" t="s">
        <v>533</v>
      </c>
      <c r="AD15" s="493" t="s">
        <v>533</v>
      </c>
    </row>
    <row r="16" spans="1:30">
      <c r="A16" s="480" t="s">
        <v>291</v>
      </c>
      <c r="B16" s="480" t="s">
        <v>289</v>
      </c>
      <c r="C16" s="481">
        <v>3</v>
      </c>
      <c r="D16" s="492" t="s">
        <v>533</v>
      </c>
      <c r="E16" s="493" t="s">
        <v>533</v>
      </c>
      <c r="F16" s="493"/>
      <c r="G16" s="493" t="s">
        <v>533</v>
      </c>
      <c r="H16" s="493"/>
      <c r="I16" s="493" t="s">
        <v>533</v>
      </c>
      <c r="J16" s="493"/>
      <c r="K16" s="493" t="s">
        <v>533</v>
      </c>
      <c r="L16" s="493" t="s">
        <v>533</v>
      </c>
      <c r="M16" s="493"/>
      <c r="N16" s="493"/>
      <c r="O16" s="493" t="s">
        <v>533</v>
      </c>
      <c r="P16" s="493"/>
      <c r="Q16" s="493" t="s">
        <v>533</v>
      </c>
      <c r="R16" s="493"/>
      <c r="S16" s="493"/>
      <c r="T16" s="493"/>
      <c r="W16" s="494"/>
      <c r="X16" s="493" t="s">
        <v>533</v>
      </c>
      <c r="AB16" s="493" t="s">
        <v>533</v>
      </c>
      <c r="AC16" s="493" t="s">
        <v>533</v>
      </c>
      <c r="AD16" s="493" t="s">
        <v>533</v>
      </c>
    </row>
    <row r="17" spans="1:30">
      <c r="A17" s="480" t="s">
        <v>247</v>
      </c>
      <c r="B17" s="480" t="s">
        <v>246</v>
      </c>
      <c r="C17" s="481">
        <v>3</v>
      </c>
      <c r="D17" s="492"/>
      <c r="E17" s="493" t="s">
        <v>533</v>
      </c>
      <c r="F17" s="493" t="s">
        <v>533</v>
      </c>
      <c r="G17" s="493"/>
      <c r="H17" s="493"/>
      <c r="I17" s="493"/>
      <c r="J17" s="493" t="s">
        <v>533</v>
      </c>
      <c r="K17" s="493" t="s">
        <v>533</v>
      </c>
      <c r="L17" s="493"/>
      <c r="M17" s="493"/>
      <c r="N17" s="493"/>
      <c r="O17" s="493"/>
      <c r="P17" s="493"/>
      <c r="Q17" s="493" t="s">
        <v>533</v>
      </c>
      <c r="R17" s="493"/>
      <c r="S17" s="493" t="s">
        <v>533</v>
      </c>
      <c r="T17" s="493"/>
      <c r="W17" s="494"/>
      <c r="X17" s="493" t="s">
        <v>533</v>
      </c>
      <c r="AA17" s="493" t="s">
        <v>533</v>
      </c>
      <c r="AC17" s="493" t="s">
        <v>533</v>
      </c>
      <c r="AD17" s="493" t="s">
        <v>533</v>
      </c>
    </row>
    <row r="18" spans="1:30">
      <c r="A18" s="480" t="s">
        <v>248</v>
      </c>
      <c r="B18" s="480" t="s">
        <v>246</v>
      </c>
      <c r="C18" s="481">
        <v>3</v>
      </c>
      <c r="D18" s="492"/>
      <c r="E18" s="493"/>
      <c r="F18" s="493" t="s">
        <v>533</v>
      </c>
      <c r="G18" s="493"/>
      <c r="H18" s="493"/>
      <c r="I18" s="493"/>
      <c r="J18" s="493" t="s">
        <v>533</v>
      </c>
      <c r="K18" s="493" t="s">
        <v>533</v>
      </c>
      <c r="L18" s="493"/>
      <c r="M18" s="493"/>
      <c r="N18" s="493"/>
      <c r="O18" s="493"/>
      <c r="P18" s="493"/>
      <c r="Q18" s="493" t="s">
        <v>533</v>
      </c>
      <c r="R18" s="493"/>
      <c r="S18" s="493"/>
      <c r="T18" s="493"/>
      <c r="W18" s="494"/>
      <c r="X18" s="493" t="s">
        <v>533</v>
      </c>
      <c r="AA18" s="493" t="s">
        <v>533</v>
      </c>
      <c r="AC18" s="493" t="s">
        <v>533</v>
      </c>
      <c r="AD18" s="493" t="s">
        <v>533</v>
      </c>
    </row>
    <row r="19" spans="1:30">
      <c r="A19" s="480" t="s">
        <v>250</v>
      </c>
      <c r="B19" s="480" t="s">
        <v>246</v>
      </c>
      <c r="C19" s="481">
        <v>3</v>
      </c>
      <c r="D19" s="492"/>
      <c r="E19" s="493" t="s">
        <v>533</v>
      </c>
      <c r="F19" s="493" t="s">
        <v>533</v>
      </c>
      <c r="G19" s="493"/>
      <c r="H19" s="493"/>
      <c r="I19" s="493"/>
      <c r="J19" s="493" t="s">
        <v>533</v>
      </c>
      <c r="K19" s="493" t="s">
        <v>533</v>
      </c>
      <c r="L19" s="493"/>
      <c r="M19" s="493"/>
      <c r="N19" s="493"/>
      <c r="O19" s="493"/>
      <c r="P19" s="493"/>
      <c r="Q19" s="493" t="s">
        <v>533</v>
      </c>
      <c r="R19" s="493"/>
      <c r="S19" s="493" t="s">
        <v>533</v>
      </c>
      <c r="T19" s="493"/>
      <c r="W19" s="494"/>
      <c r="X19" s="493" t="s">
        <v>533</v>
      </c>
      <c r="AA19" s="493" t="s">
        <v>533</v>
      </c>
      <c r="AC19" s="493" t="s">
        <v>533</v>
      </c>
      <c r="AD19" s="493" t="s">
        <v>533</v>
      </c>
    </row>
    <row r="20" spans="1:30">
      <c r="A20" s="480" t="s">
        <v>158</v>
      </c>
      <c r="B20" s="480" t="s">
        <v>156</v>
      </c>
      <c r="C20" s="481">
        <v>3</v>
      </c>
      <c r="D20" s="492" t="s">
        <v>533</v>
      </c>
      <c r="E20" s="493" t="s">
        <v>533</v>
      </c>
      <c r="F20" s="493"/>
      <c r="G20" s="493" t="s">
        <v>533</v>
      </c>
      <c r="H20" s="493"/>
      <c r="I20" s="493"/>
      <c r="J20" s="493"/>
      <c r="K20" s="493" t="s">
        <v>533</v>
      </c>
      <c r="L20" s="493"/>
      <c r="M20" s="493" t="s">
        <v>533</v>
      </c>
      <c r="N20" s="493" t="s">
        <v>533</v>
      </c>
      <c r="O20" s="493"/>
      <c r="P20" s="493"/>
      <c r="Q20" s="493" t="s">
        <v>533</v>
      </c>
      <c r="R20" s="493" t="s">
        <v>533</v>
      </c>
      <c r="S20" s="493"/>
      <c r="T20" s="493" t="s">
        <v>533</v>
      </c>
      <c r="W20" s="494"/>
      <c r="X20" s="493" t="s">
        <v>533</v>
      </c>
      <c r="Y20" s="493" t="s">
        <v>533</v>
      </c>
      <c r="Z20" s="493" t="s">
        <v>533</v>
      </c>
      <c r="AB20" s="493" t="s">
        <v>533</v>
      </c>
      <c r="AC20" s="493" t="s">
        <v>533</v>
      </c>
      <c r="AD20" s="493" t="s">
        <v>533</v>
      </c>
    </row>
    <row r="21" spans="1:30">
      <c r="A21" s="480" t="s">
        <v>157</v>
      </c>
      <c r="B21" s="480" t="s">
        <v>156</v>
      </c>
      <c r="C21" s="481">
        <v>3</v>
      </c>
      <c r="D21" s="492" t="s">
        <v>533</v>
      </c>
      <c r="E21" s="493" t="s">
        <v>533</v>
      </c>
      <c r="F21" s="493"/>
      <c r="G21" s="493" t="s">
        <v>533</v>
      </c>
      <c r="H21" s="493"/>
      <c r="I21" s="493"/>
      <c r="J21" s="493"/>
      <c r="K21" s="493" t="s">
        <v>533</v>
      </c>
      <c r="L21" s="493"/>
      <c r="M21" s="493" t="s">
        <v>533</v>
      </c>
      <c r="N21" s="493" t="s">
        <v>533</v>
      </c>
      <c r="O21" s="493"/>
      <c r="P21" s="493"/>
      <c r="Q21" s="493" t="s">
        <v>533</v>
      </c>
      <c r="R21" s="493" t="s">
        <v>533</v>
      </c>
      <c r="S21" s="493"/>
      <c r="T21" s="493" t="s">
        <v>533</v>
      </c>
      <c r="W21" s="494"/>
      <c r="X21" s="493" t="s">
        <v>533</v>
      </c>
      <c r="Y21" s="493" t="s">
        <v>533</v>
      </c>
      <c r="Z21" s="493" t="s">
        <v>533</v>
      </c>
      <c r="AB21" s="493" t="s">
        <v>533</v>
      </c>
      <c r="AC21" s="493" t="s">
        <v>533</v>
      </c>
      <c r="AD21" s="493" t="s">
        <v>533</v>
      </c>
    </row>
    <row r="22" spans="1:30">
      <c r="A22" s="498" t="s">
        <v>161</v>
      </c>
      <c r="B22" s="497" t="s">
        <v>156</v>
      </c>
      <c r="C22" s="481">
        <v>4</v>
      </c>
      <c r="D22" s="499"/>
      <c r="E22" s="500" t="s">
        <v>533</v>
      </c>
      <c r="F22" s="500"/>
      <c r="G22" s="493" t="s">
        <v>533</v>
      </c>
      <c r="H22" s="500"/>
      <c r="I22" s="493" t="s">
        <v>533</v>
      </c>
      <c r="J22" s="500"/>
      <c r="K22" s="493" t="s">
        <v>533</v>
      </c>
      <c r="L22" s="500"/>
      <c r="M22" s="500"/>
      <c r="N22" s="500"/>
      <c r="O22" s="500"/>
      <c r="P22" s="500"/>
      <c r="Q22" s="493" t="s">
        <v>533</v>
      </c>
      <c r="R22" s="500"/>
      <c r="S22" s="500"/>
      <c r="T22" s="500"/>
      <c r="W22" s="494"/>
      <c r="X22" s="493" t="s">
        <v>533</v>
      </c>
      <c r="Z22" s="493" t="s">
        <v>533</v>
      </c>
      <c r="AB22" s="493" t="s">
        <v>533</v>
      </c>
      <c r="AC22" s="493" t="s">
        <v>533</v>
      </c>
      <c r="AD22" s="493" t="s">
        <v>533</v>
      </c>
    </row>
    <row r="23" spans="1:30">
      <c r="A23" s="501" t="s">
        <v>540</v>
      </c>
      <c r="B23" s="497" t="s">
        <v>156</v>
      </c>
      <c r="C23" s="481">
        <v>4</v>
      </c>
      <c r="D23" s="499"/>
      <c r="E23" s="500"/>
      <c r="F23" s="500"/>
      <c r="G23" s="493"/>
      <c r="H23" s="500" t="s">
        <v>533</v>
      </c>
      <c r="I23" s="493"/>
      <c r="J23" s="500"/>
      <c r="K23" s="493" t="s">
        <v>533</v>
      </c>
      <c r="L23" s="500"/>
      <c r="M23" s="500"/>
      <c r="N23" s="500"/>
      <c r="O23" s="500"/>
      <c r="P23" s="500"/>
      <c r="Q23" s="493" t="s">
        <v>533</v>
      </c>
      <c r="R23" s="500"/>
      <c r="S23" s="500"/>
      <c r="T23" s="500"/>
      <c r="W23" s="494"/>
      <c r="X23" s="493" t="s">
        <v>533</v>
      </c>
      <c r="Z23" s="493" t="s">
        <v>533</v>
      </c>
      <c r="AB23" s="493" t="s">
        <v>533</v>
      </c>
      <c r="AC23" s="493" t="s">
        <v>533</v>
      </c>
      <c r="AD23" s="493" t="s">
        <v>533</v>
      </c>
    </row>
    <row r="24" spans="1:30">
      <c r="A24" s="501" t="s">
        <v>160</v>
      </c>
      <c r="B24" s="497" t="s">
        <v>156</v>
      </c>
      <c r="C24" s="481">
        <v>4</v>
      </c>
      <c r="D24" s="499" t="s">
        <v>533</v>
      </c>
      <c r="E24" s="500" t="s">
        <v>533</v>
      </c>
      <c r="F24" s="500"/>
      <c r="G24" s="493" t="s">
        <v>533</v>
      </c>
      <c r="H24" s="500"/>
      <c r="I24" s="493" t="s">
        <v>533</v>
      </c>
      <c r="J24" s="500"/>
      <c r="K24" s="493" t="s">
        <v>533</v>
      </c>
      <c r="L24" s="500"/>
      <c r="M24" s="500" t="s">
        <v>533</v>
      </c>
      <c r="N24" s="500"/>
      <c r="O24" s="500"/>
      <c r="P24" s="500"/>
      <c r="Q24" s="493" t="s">
        <v>533</v>
      </c>
      <c r="R24" s="500"/>
      <c r="S24" s="500"/>
      <c r="T24" s="500"/>
      <c r="W24" s="494"/>
      <c r="X24" s="493" t="s">
        <v>533</v>
      </c>
      <c r="Z24" s="493" t="s">
        <v>533</v>
      </c>
      <c r="AB24" s="493" t="s">
        <v>533</v>
      </c>
      <c r="AC24" s="493" t="s">
        <v>533</v>
      </c>
      <c r="AD24" s="493" t="s">
        <v>533</v>
      </c>
    </row>
    <row r="25" spans="1:30">
      <c r="A25" s="501" t="s">
        <v>164</v>
      </c>
      <c r="B25" s="497" t="s">
        <v>156</v>
      </c>
      <c r="C25" s="481">
        <v>4</v>
      </c>
      <c r="D25" s="502"/>
      <c r="E25" s="500" t="s">
        <v>533</v>
      </c>
      <c r="G25" s="493" t="s">
        <v>533</v>
      </c>
      <c r="I25" s="493" t="s">
        <v>533</v>
      </c>
      <c r="K25" s="493" t="s">
        <v>533</v>
      </c>
      <c r="Q25" s="493" t="s">
        <v>533</v>
      </c>
      <c r="W25" s="494"/>
      <c r="X25" s="493" t="s">
        <v>533</v>
      </c>
      <c r="Z25" s="493" t="s">
        <v>533</v>
      </c>
      <c r="AB25" s="493" t="s">
        <v>533</v>
      </c>
      <c r="AC25" s="493" t="s">
        <v>533</v>
      </c>
      <c r="AD25" s="493" t="s">
        <v>533</v>
      </c>
    </row>
    <row r="26" spans="1:30">
      <c r="A26" s="501" t="s">
        <v>159</v>
      </c>
      <c r="B26" s="497" t="s">
        <v>156</v>
      </c>
      <c r="C26" s="481">
        <v>4</v>
      </c>
      <c r="D26" s="499" t="s">
        <v>533</v>
      </c>
      <c r="E26" s="500" t="s">
        <v>533</v>
      </c>
      <c r="G26" s="500" t="s">
        <v>533</v>
      </c>
      <c r="I26" s="500" t="s">
        <v>533</v>
      </c>
      <c r="K26" s="493" t="s">
        <v>533</v>
      </c>
      <c r="M26" s="493" t="s">
        <v>533</v>
      </c>
      <c r="Q26" s="493" t="s">
        <v>533</v>
      </c>
      <c r="W26" s="494"/>
      <c r="X26" s="493" t="s">
        <v>533</v>
      </c>
      <c r="Z26" s="493" t="s">
        <v>533</v>
      </c>
      <c r="AB26" s="493" t="s">
        <v>533</v>
      </c>
      <c r="AC26" s="493" t="s">
        <v>533</v>
      </c>
      <c r="AD26" s="493" t="s">
        <v>533</v>
      </c>
    </row>
    <row r="27" spans="1:30">
      <c r="A27" s="501" t="s">
        <v>293</v>
      </c>
      <c r="B27" s="497" t="s">
        <v>289</v>
      </c>
      <c r="C27" s="481">
        <v>4</v>
      </c>
      <c r="D27" s="502"/>
      <c r="E27" s="500" t="s">
        <v>533</v>
      </c>
      <c r="G27" s="500" t="s">
        <v>533</v>
      </c>
      <c r="I27" s="500" t="s">
        <v>533</v>
      </c>
      <c r="K27" s="493" t="s">
        <v>533</v>
      </c>
      <c r="L27" s="500" t="s">
        <v>533</v>
      </c>
      <c r="O27" s="500" t="s">
        <v>533</v>
      </c>
      <c r="Q27" s="493" t="s">
        <v>533</v>
      </c>
      <c r="W27" s="494"/>
      <c r="X27" s="493" t="s">
        <v>533</v>
      </c>
      <c r="AB27" s="493" t="s">
        <v>533</v>
      </c>
      <c r="AC27" s="493" t="s">
        <v>533</v>
      </c>
      <c r="AD27" s="493" t="s">
        <v>533</v>
      </c>
    </row>
    <row r="28" spans="1:30">
      <c r="A28" s="501" t="s">
        <v>296</v>
      </c>
      <c r="B28" s="497" t="s">
        <v>289</v>
      </c>
      <c r="C28" s="481">
        <v>4</v>
      </c>
      <c r="D28" s="502"/>
      <c r="E28" s="500" t="s">
        <v>533</v>
      </c>
      <c r="H28" s="500" t="s">
        <v>533</v>
      </c>
      <c r="I28" s="500" t="s">
        <v>533</v>
      </c>
      <c r="K28" s="493" t="s">
        <v>533</v>
      </c>
      <c r="L28" s="500" t="s">
        <v>533</v>
      </c>
      <c r="O28" s="500" t="s">
        <v>533</v>
      </c>
      <c r="Q28" s="493" t="s">
        <v>533</v>
      </c>
      <c r="W28" s="494"/>
      <c r="X28" s="493" t="s">
        <v>533</v>
      </c>
      <c r="AB28" s="493" t="s">
        <v>533</v>
      </c>
      <c r="AC28" s="493" t="s">
        <v>533</v>
      </c>
      <c r="AD28" s="493" t="s">
        <v>533</v>
      </c>
    </row>
    <row r="29" spans="1:30">
      <c r="A29" s="501" t="s">
        <v>295</v>
      </c>
      <c r="B29" s="497" t="s">
        <v>289</v>
      </c>
      <c r="C29" s="481">
        <v>4</v>
      </c>
      <c r="D29" s="502"/>
      <c r="E29" s="500" t="s">
        <v>533</v>
      </c>
      <c r="F29" s="500" t="s">
        <v>533</v>
      </c>
      <c r="H29" s="500" t="s">
        <v>533</v>
      </c>
      <c r="I29" s="500" t="s">
        <v>533</v>
      </c>
      <c r="K29" s="493" t="s">
        <v>533</v>
      </c>
      <c r="L29" s="500" t="s">
        <v>533</v>
      </c>
      <c r="O29" s="500" t="s">
        <v>533</v>
      </c>
      <c r="Q29" s="493" t="s">
        <v>533</v>
      </c>
      <c r="W29" s="494"/>
      <c r="X29" s="493" t="s">
        <v>533</v>
      </c>
      <c r="AB29" s="493" t="s">
        <v>533</v>
      </c>
      <c r="AC29" s="493" t="s">
        <v>533</v>
      </c>
      <c r="AD29" s="493" t="s">
        <v>533</v>
      </c>
    </row>
    <row r="30" spans="1:30">
      <c r="A30" s="501" t="s">
        <v>249</v>
      </c>
      <c r="B30" s="497" t="s">
        <v>246</v>
      </c>
      <c r="C30" s="481">
        <v>4</v>
      </c>
      <c r="D30" s="502"/>
      <c r="E30" s="500" t="s">
        <v>533</v>
      </c>
      <c r="F30" s="500" t="s">
        <v>533</v>
      </c>
      <c r="J30" s="500" t="s">
        <v>533</v>
      </c>
      <c r="K30" s="493" t="s">
        <v>533</v>
      </c>
      <c r="Q30" s="493" t="s">
        <v>533</v>
      </c>
      <c r="S30" s="493" t="s">
        <v>533</v>
      </c>
      <c r="W30" s="494"/>
      <c r="X30" s="493" t="s">
        <v>533</v>
      </c>
      <c r="AA30" s="493" t="s">
        <v>533</v>
      </c>
      <c r="AC30" s="493" t="s">
        <v>533</v>
      </c>
      <c r="AD30" s="493" t="s">
        <v>533</v>
      </c>
    </row>
    <row r="31" spans="1:30">
      <c r="A31" s="501" t="s">
        <v>252</v>
      </c>
      <c r="B31" s="497" t="s">
        <v>246</v>
      </c>
      <c r="C31" s="481">
        <v>4</v>
      </c>
      <c r="D31" s="502"/>
      <c r="E31" s="500" t="s">
        <v>533</v>
      </c>
      <c r="F31" s="500" t="s">
        <v>533</v>
      </c>
      <c r="H31" s="500" t="s">
        <v>533</v>
      </c>
      <c r="J31" s="500"/>
      <c r="K31" s="493" t="s">
        <v>533</v>
      </c>
      <c r="Q31" s="493" t="s">
        <v>533</v>
      </c>
      <c r="S31" s="493" t="s">
        <v>533</v>
      </c>
      <c r="W31" s="494"/>
      <c r="X31" s="493" t="s">
        <v>533</v>
      </c>
      <c r="AB31" s="493" t="s">
        <v>533</v>
      </c>
      <c r="AC31" s="493" t="s">
        <v>533</v>
      </c>
      <c r="AD31" s="493" t="s">
        <v>533</v>
      </c>
    </row>
    <row r="32" spans="1:30">
      <c r="A32" s="501" t="s">
        <v>165</v>
      </c>
      <c r="B32" s="497" t="s">
        <v>156</v>
      </c>
      <c r="C32" s="481">
        <v>5</v>
      </c>
      <c r="D32" s="499" t="s">
        <v>533</v>
      </c>
      <c r="E32" s="500" t="s">
        <v>533</v>
      </c>
      <c r="G32" s="500" t="s">
        <v>533</v>
      </c>
      <c r="I32" s="500" t="s">
        <v>533</v>
      </c>
      <c r="K32" s="493" t="s">
        <v>533</v>
      </c>
      <c r="Q32" s="493" t="s">
        <v>533</v>
      </c>
      <c r="W32" s="494"/>
      <c r="X32" s="493" t="s">
        <v>533</v>
      </c>
      <c r="Y32" s="493"/>
      <c r="Z32" s="493" t="s">
        <v>533</v>
      </c>
      <c r="AB32" s="493" t="s">
        <v>533</v>
      </c>
      <c r="AC32" s="493" t="s">
        <v>533</v>
      </c>
      <c r="AD32" s="493" t="s">
        <v>533</v>
      </c>
    </row>
    <row r="33" spans="1:30">
      <c r="A33" s="501" t="s">
        <v>166</v>
      </c>
      <c r="B33" s="497" t="s">
        <v>156</v>
      </c>
      <c r="C33" s="481">
        <v>5</v>
      </c>
      <c r="D33" s="499" t="s">
        <v>533</v>
      </c>
      <c r="E33" s="500" t="s">
        <v>533</v>
      </c>
      <c r="G33" s="500" t="s">
        <v>533</v>
      </c>
      <c r="I33" s="500" t="s">
        <v>533</v>
      </c>
      <c r="K33" s="493" t="s">
        <v>533</v>
      </c>
      <c r="Q33" s="493" t="s">
        <v>533</v>
      </c>
      <c r="W33" s="494"/>
      <c r="X33" s="493" t="s">
        <v>533</v>
      </c>
      <c r="Z33" s="493" t="s">
        <v>533</v>
      </c>
      <c r="AB33" s="493" t="s">
        <v>533</v>
      </c>
      <c r="AC33" s="493" t="s">
        <v>533</v>
      </c>
      <c r="AD33" s="493" t="s">
        <v>533</v>
      </c>
    </row>
    <row r="34" spans="1:30">
      <c r="A34" s="501" t="s">
        <v>167</v>
      </c>
      <c r="B34" s="497" t="s">
        <v>156</v>
      </c>
      <c r="C34" s="481">
        <v>5</v>
      </c>
      <c r="D34" s="499" t="s">
        <v>533</v>
      </c>
      <c r="E34" s="500" t="s">
        <v>533</v>
      </c>
      <c r="G34" s="500" t="s">
        <v>533</v>
      </c>
      <c r="I34" s="500" t="s">
        <v>533</v>
      </c>
      <c r="K34" s="493" t="s">
        <v>533</v>
      </c>
      <c r="M34" s="493" t="s">
        <v>533</v>
      </c>
      <c r="Q34" s="493" t="s">
        <v>533</v>
      </c>
      <c r="U34" s="500" t="s">
        <v>533</v>
      </c>
      <c r="W34" s="494"/>
      <c r="X34" s="493" t="s">
        <v>533</v>
      </c>
      <c r="Y34" s="493" t="s">
        <v>533</v>
      </c>
      <c r="Z34" s="493" t="s">
        <v>533</v>
      </c>
      <c r="AB34" s="493" t="s">
        <v>533</v>
      </c>
      <c r="AC34" s="493" t="s">
        <v>533</v>
      </c>
      <c r="AD34" s="493" t="s">
        <v>533</v>
      </c>
    </row>
    <row r="35" spans="1:30">
      <c r="A35" s="501" t="s">
        <v>541</v>
      </c>
      <c r="B35" s="497" t="s">
        <v>156</v>
      </c>
      <c r="C35" s="481">
        <v>5</v>
      </c>
      <c r="D35" s="499" t="s">
        <v>533</v>
      </c>
      <c r="E35" s="500" t="s">
        <v>533</v>
      </c>
      <c r="G35" s="500" t="s">
        <v>533</v>
      </c>
      <c r="I35" s="500"/>
      <c r="K35" s="493"/>
      <c r="Q35" s="493"/>
      <c r="W35" s="494"/>
      <c r="X35" s="493" t="s">
        <v>533</v>
      </c>
      <c r="AB35" s="493" t="s">
        <v>533</v>
      </c>
      <c r="AC35" s="493" t="s">
        <v>533</v>
      </c>
      <c r="AD35" s="493" t="s">
        <v>533</v>
      </c>
    </row>
    <row r="36" spans="1:30">
      <c r="A36" s="501" t="s">
        <v>542</v>
      </c>
      <c r="B36" s="497" t="s">
        <v>156</v>
      </c>
      <c r="C36" s="481">
        <v>5</v>
      </c>
      <c r="D36" s="499" t="s">
        <v>533</v>
      </c>
      <c r="E36" s="500" t="s">
        <v>533</v>
      </c>
      <c r="G36" s="500" t="s">
        <v>533</v>
      </c>
      <c r="I36" s="500"/>
      <c r="K36" s="493"/>
      <c r="Q36" s="493"/>
      <c r="W36" s="494"/>
      <c r="X36" s="493" t="s">
        <v>533</v>
      </c>
      <c r="AB36" s="493" t="s">
        <v>533</v>
      </c>
      <c r="AC36" s="493" t="s">
        <v>533</v>
      </c>
      <c r="AD36" s="493" t="s">
        <v>533</v>
      </c>
    </row>
    <row r="37" spans="1:30">
      <c r="A37" s="501" t="s">
        <v>543</v>
      </c>
      <c r="B37" s="497" t="s">
        <v>156</v>
      </c>
      <c r="C37" s="481">
        <v>5</v>
      </c>
      <c r="D37" s="499" t="s">
        <v>533</v>
      </c>
      <c r="E37" s="500" t="s">
        <v>533</v>
      </c>
      <c r="G37" s="500" t="s">
        <v>533</v>
      </c>
      <c r="K37" s="493" t="s">
        <v>533</v>
      </c>
      <c r="Q37" s="493" t="s">
        <v>533</v>
      </c>
      <c r="W37" s="494"/>
      <c r="X37" s="493" t="s">
        <v>533</v>
      </c>
      <c r="AB37" s="493" t="s">
        <v>533</v>
      </c>
      <c r="AC37" s="493" t="s">
        <v>533</v>
      </c>
      <c r="AD37" s="493" t="s">
        <v>533</v>
      </c>
    </row>
    <row r="38" spans="1:30">
      <c r="A38" s="501" t="s">
        <v>544</v>
      </c>
      <c r="B38" s="497" t="s">
        <v>156</v>
      </c>
      <c r="C38" s="481">
        <v>5</v>
      </c>
      <c r="D38" s="499" t="s">
        <v>533</v>
      </c>
      <c r="E38" s="500" t="s">
        <v>533</v>
      </c>
      <c r="G38" s="500" t="s">
        <v>533</v>
      </c>
      <c r="K38" s="493"/>
      <c r="Q38" s="493"/>
      <c r="W38" s="494"/>
      <c r="X38" s="493" t="s">
        <v>533</v>
      </c>
      <c r="AB38" s="493" t="s">
        <v>533</v>
      </c>
      <c r="AC38" s="493" t="s">
        <v>533</v>
      </c>
      <c r="AD38" s="493" t="s">
        <v>533</v>
      </c>
    </row>
    <row r="39" spans="1:30">
      <c r="A39" s="501" t="s">
        <v>297</v>
      </c>
      <c r="B39" s="497" t="s">
        <v>289</v>
      </c>
      <c r="C39" s="481">
        <v>5</v>
      </c>
      <c r="D39" s="499" t="s">
        <v>533</v>
      </c>
      <c r="E39" s="500" t="s">
        <v>533</v>
      </c>
      <c r="H39" s="500" t="s">
        <v>533</v>
      </c>
      <c r="I39" s="500" t="s">
        <v>533</v>
      </c>
      <c r="K39" s="493" t="s">
        <v>533</v>
      </c>
      <c r="Q39" s="493" t="s">
        <v>533</v>
      </c>
      <c r="W39" s="494"/>
      <c r="X39" s="493" t="s">
        <v>533</v>
      </c>
      <c r="AB39" s="493" t="s">
        <v>533</v>
      </c>
      <c r="AC39" s="493" t="s">
        <v>533</v>
      </c>
      <c r="AD39" s="493" t="s">
        <v>533</v>
      </c>
    </row>
    <row r="40" spans="1:30">
      <c r="A40" s="501" t="s">
        <v>298</v>
      </c>
      <c r="B40" s="497" t="s">
        <v>289</v>
      </c>
      <c r="C40" s="481">
        <v>5</v>
      </c>
      <c r="D40" s="502"/>
      <c r="E40" s="500" t="s">
        <v>533</v>
      </c>
      <c r="H40" s="500" t="s">
        <v>533</v>
      </c>
      <c r="I40" s="500" t="s">
        <v>533</v>
      </c>
      <c r="K40" s="493" t="s">
        <v>533</v>
      </c>
      <c r="Q40" s="493" t="s">
        <v>533</v>
      </c>
      <c r="V40" s="493" t="s">
        <v>533</v>
      </c>
      <c r="W40" s="494"/>
      <c r="X40" s="493" t="s">
        <v>533</v>
      </c>
      <c r="AB40" s="493" t="s">
        <v>533</v>
      </c>
      <c r="AC40" s="493" t="s">
        <v>533</v>
      </c>
      <c r="AD40" s="493" t="s">
        <v>533</v>
      </c>
    </row>
    <row r="41" spans="1:30">
      <c r="A41" s="501" t="s">
        <v>294</v>
      </c>
      <c r="B41" s="497" t="s">
        <v>289</v>
      </c>
      <c r="C41" s="481">
        <v>5</v>
      </c>
      <c r="D41" s="499" t="s">
        <v>533</v>
      </c>
      <c r="E41" s="500" t="s">
        <v>533</v>
      </c>
      <c r="H41" s="500" t="s">
        <v>533</v>
      </c>
      <c r="I41" s="500" t="s">
        <v>533</v>
      </c>
      <c r="K41" s="493" t="s">
        <v>533</v>
      </c>
      <c r="Q41" s="493" t="s">
        <v>533</v>
      </c>
      <c r="W41" s="494"/>
      <c r="X41" s="493" t="s">
        <v>533</v>
      </c>
      <c r="AB41" s="493" t="s">
        <v>533</v>
      </c>
      <c r="AC41" s="493" t="s">
        <v>533</v>
      </c>
      <c r="AD41" s="493" t="s">
        <v>533</v>
      </c>
    </row>
    <row r="42" spans="1:30">
      <c r="A42" s="501" t="s">
        <v>169</v>
      </c>
      <c r="B42" s="497" t="s">
        <v>156</v>
      </c>
      <c r="C42" s="481">
        <v>6</v>
      </c>
      <c r="D42" s="502"/>
      <c r="G42" s="500" t="s">
        <v>533</v>
      </c>
      <c r="K42" s="493" t="s">
        <v>533</v>
      </c>
      <c r="Q42" s="493" t="s">
        <v>533</v>
      </c>
      <c r="W42" s="494"/>
      <c r="X42" s="493" t="s">
        <v>533</v>
      </c>
      <c r="Z42" s="493" t="s">
        <v>533</v>
      </c>
      <c r="AB42" s="493" t="s">
        <v>533</v>
      </c>
      <c r="AC42" s="493" t="s">
        <v>533</v>
      </c>
      <c r="AD42" s="493" t="s">
        <v>533</v>
      </c>
    </row>
    <row r="43" spans="1:30">
      <c r="A43" s="501" t="s">
        <v>545</v>
      </c>
      <c r="B43" s="497" t="s">
        <v>156</v>
      </c>
      <c r="C43" s="481">
        <v>6</v>
      </c>
      <c r="D43" s="502"/>
      <c r="G43" s="500" t="s">
        <v>533</v>
      </c>
      <c r="K43" s="493" t="s">
        <v>533</v>
      </c>
      <c r="Q43" s="493" t="s">
        <v>533</v>
      </c>
      <c r="W43" s="494"/>
      <c r="X43" s="493" t="s">
        <v>533</v>
      </c>
      <c r="AB43" s="493" t="s">
        <v>533</v>
      </c>
      <c r="AC43" s="493" t="s">
        <v>533</v>
      </c>
      <c r="AD43" s="493" t="s">
        <v>533</v>
      </c>
    </row>
    <row r="44" spans="1:30">
      <c r="A44" s="501" t="s">
        <v>170</v>
      </c>
      <c r="B44" s="497" t="s">
        <v>156</v>
      </c>
      <c r="C44" s="481">
        <v>6</v>
      </c>
      <c r="D44" s="502"/>
      <c r="G44" s="500"/>
      <c r="K44" s="493" t="s">
        <v>533</v>
      </c>
      <c r="Q44" s="493" t="s">
        <v>533</v>
      </c>
      <c r="W44" s="494"/>
      <c r="X44" s="493" t="s">
        <v>533</v>
      </c>
      <c r="AB44" s="493" t="s">
        <v>533</v>
      </c>
      <c r="AC44" s="493" t="s">
        <v>533</v>
      </c>
      <c r="AD44" s="493" t="s">
        <v>533</v>
      </c>
    </row>
    <row r="45" spans="1:30">
      <c r="A45" s="501" t="s">
        <v>168</v>
      </c>
      <c r="B45" s="497" t="s">
        <v>156</v>
      </c>
      <c r="C45" s="481">
        <v>6</v>
      </c>
      <c r="D45" s="502"/>
      <c r="G45" s="500" t="s">
        <v>533</v>
      </c>
      <c r="K45" s="493" t="s">
        <v>533</v>
      </c>
      <c r="Q45" s="493" t="s">
        <v>533</v>
      </c>
      <c r="W45" s="494"/>
      <c r="X45" s="493" t="s">
        <v>533</v>
      </c>
      <c r="AB45" s="493" t="s">
        <v>533</v>
      </c>
      <c r="AC45" s="493" t="s">
        <v>533</v>
      </c>
      <c r="AD45" s="493" t="s">
        <v>533</v>
      </c>
    </row>
    <row r="46" spans="1:30">
      <c r="A46" s="501" t="s">
        <v>162</v>
      </c>
      <c r="B46" s="497" t="s">
        <v>156</v>
      </c>
      <c r="C46" s="481">
        <v>6</v>
      </c>
      <c r="D46" s="502"/>
      <c r="G46" s="500" t="s">
        <v>533</v>
      </c>
      <c r="K46" s="493" t="s">
        <v>533</v>
      </c>
      <c r="Q46" s="493" t="s">
        <v>533</v>
      </c>
      <c r="W46" s="494"/>
      <c r="X46" s="493" t="s">
        <v>533</v>
      </c>
      <c r="AB46" s="493" t="s">
        <v>533</v>
      </c>
      <c r="AC46" s="493" t="s">
        <v>533</v>
      </c>
      <c r="AD46" s="493" t="s">
        <v>533</v>
      </c>
    </row>
    <row r="47" spans="1:30">
      <c r="A47" s="501" t="s">
        <v>163</v>
      </c>
      <c r="B47" s="497" t="s">
        <v>156</v>
      </c>
      <c r="C47" s="481">
        <v>6</v>
      </c>
      <c r="D47" s="502"/>
      <c r="G47" s="500" t="s">
        <v>533</v>
      </c>
      <c r="K47" s="493" t="s">
        <v>533</v>
      </c>
      <c r="Q47" s="493" t="s">
        <v>533</v>
      </c>
      <c r="W47" s="494"/>
      <c r="X47" s="493" t="s">
        <v>533</v>
      </c>
      <c r="AB47" s="493" t="s">
        <v>533</v>
      </c>
      <c r="AC47" s="493" t="s">
        <v>533</v>
      </c>
      <c r="AD47" s="493" t="s">
        <v>533</v>
      </c>
    </row>
    <row r="48" spans="1:30">
      <c r="A48" s="504" t="s">
        <v>251</v>
      </c>
      <c r="B48" s="497" t="s">
        <v>246</v>
      </c>
      <c r="C48" s="481">
        <v>5</v>
      </c>
      <c r="D48" s="502"/>
      <c r="E48" s="500" t="s">
        <v>533</v>
      </c>
      <c r="F48" s="500" t="s">
        <v>533</v>
      </c>
      <c r="J48" s="500" t="s">
        <v>533</v>
      </c>
      <c r="K48" s="493" t="s">
        <v>533</v>
      </c>
      <c r="Q48" s="493" t="s">
        <v>533</v>
      </c>
      <c r="S48" s="493" t="s">
        <v>533</v>
      </c>
      <c r="W48" s="494"/>
      <c r="X48" s="493" t="s">
        <v>533</v>
      </c>
      <c r="AA48" s="493" t="s">
        <v>533</v>
      </c>
      <c r="AC48" s="493" t="s">
        <v>533</v>
      </c>
      <c r="AD48" s="493" t="s">
        <v>533</v>
      </c>
    </row>
    <row r="49" spans="1:30">
      <c r="A49" s="505" t="s">
        <v>546</v>
      </c>
      <c r="B49" s="480" t="s">
        <v>246</v>
      </c>
      <c r="C49" s="481">
        <v>5</v>
      </c>
      <c r="D49" s="502"/>
      <c r="E49" s="500" t="s">
        <v>533</v>
      </c>
      <c r="F49" s="500" t="s">
        <v>533</v>
      </c>
      <c r="J49" s="500" t="s">
        <v>533</v>
      </c>
      <c r="K49" s="493" t="s">
        <v>533</v>
      </c>
      <c r="Q49" s="493" t="s">
        <v>533</v>
      </c>
      <c r="S49" s="493" t="s">
        <v>533</v>
      </c>
      <c r="W49" s="494"/>
      <c r="X49" s="497"/>
      <c r="AA49" s="493" t="s">
        <v>533</v>
      </c>
      <c r="AC49" s="493" t="s">
        <v>533</v>
      </c>
      <c r="AD49" s="493" t="s">
        <v>533</v>
      </c>
    </row>
    <row r="50" spans="1:30" ht="15.75" thickBot="1">
      <c r="A50" s="480" t="s">
        <v>253</v>
      </c>
      <c r="B50" s="480" t="s">
        <v>246</v>
      </c>
      <c r="C50" s="481">
        <v>6</v>
      </c>
      <c r="D50" s="506"/>
      <c r="E50" s="507" t="s">
        <v>533</v>
      </c>
      <c r="F50" s="507" t="s">
        <v>533</v>
      </c>
      <c r="G50" s="508"/>
      <c r="H50" s="508"/>
      <c r="I50" s="508"/>
      <c r="J50" s="507" t="s">
        <v>533</v>
      </c>
      <c r="K50" s="509" t="s">
        <v>533</v>
      </c>
      <c r="L50" s="508"/>
      <c r="M50" s="508"/>
      <c r="N50" s="508"/>
      <c r="O50" s="508"/>
      <c r="P50" s="508"/>
      <c r="Q50" s="509" t="s">
        <v>533</v>
      </c>
      <c r="R50" s="508"/>
      <c r="S50" s="509" t="s">
        <v>533</v>
      </c>
      <c r="T50" s="510"/>
      <c r="U50" s="510"/>
      <c r="V50" s="510"/>
      <c r="W50" s="511"/>
      <c r="X50" s="493" t="s">
        <v>533</v>
      </c>
      <c r="AA50" s="493" t="s">
        <v>533</v>
      </c>
      <c r="AC50" s="493" t="s">
        <v>533</v>
      </c>
      <c r="AD50" s="493" t="s">
        <v>533</v>
      </c>
    </row>
    <row r="51" spans="1:30">
      <c r="D51" s="512"/>
      <c r="E51" s="512"/>
      <c r="F51" s="512"/>
      <c r="G51" s="512"/>
      <c r="H51" s="512"/>
      <c r="I51" s="512"/>
      <c r="J51" s="512"/>
      <c r="K51" s="512"/>
      <c r="L51" s="512"/>
      <c r="M51" s="512"/>
      <c r="N51" s="512"/>
      <c r="O51" s="512"/>
      <c r="P51" s="512"/>
      <c r="Q51" s="512"/>
      <c r="R51" s="512"/>
      <c r="S51" s="512"/>
      <c r="T51" s="505"/>
      <c r="U51" s="505"/>
      <c r="V51" s="505"/>
      <c r="W51" s="505"/>
    </row>
  </sheetData>
  <autoFilter ref="A2:V50"/>
  <mergeCells count="2">
    <mergeCell ref="D1:W1"/>
    <mergeCell ref="X1:AD1"/>
  </mergeCells>
  <conditionalFormatting sqref="D3:T19 D22:F24 G22:G25 H22:J24 L22:P24 R22:T24 Q22:Q47 E25 K22:K47 D20:L21 N20:T21">
    <cfRule type="cellIs" dxfId="247" priority="247" operator="equal">
      <formula>"N"</formula>
    </cfRule>
    <cfRule type="cellIs" dxfId="246" priority="248" operator="equal">
      <formula>"Y"</formula>
    </cfRule>
  </conditionalFormatting>
  <conditionalFormatting sqref="Q20">
    <cfRule type="cellIs" dxfId="245" priority="233" operator="equal">
      <formula>"N"</formula>
    </cfRule>
    <cfRule type="cellIs" dxfId="244" priority="234" operator="equal">
      <formula>"Y"</formula>
    </cfRule>
  </conditionalFormatting>
  <conditionalFormatting sqref="D8:D18">
    <cfRule type="cellIs" dxfId="243" priority="245" operator="equal">
      <formula>"N"</formula>
    </cfRule>
    <cfRule type="cellIs" dxfId="242" priority="246" operator="equal">
      <formula>"Y"</formula>
    </cfRule>
  </conditionalFormatting>
  <conditionalFormatting sqref="J5:T18 Q19:Q47">
    <cfRule type="cellIs" dxfId="241" priority="243" operator="equal">
      <formula>"N"</formula>
    </cfRule>
    <cfRule type="cellIs" dxfId="240" priority="244" operator="equal">
      <formula>"Y"</formula>
    </cfRule>
  </conditionalFormatting>
  <conditionalFormatting sqref="Q3">
    <cfRule type="cellIs" dxfId="239" priority="241" operator="equal">
      <formula>"N"</formula>
    </cfRule>
    <cfRule type="cellIs" dxfId="238" priority="242" operator="equal">
      <formula>"Y"</formula>
    </cfRule>
  </conditionalFormatting>
  <conditionalFormatting sqref="Q3">
    <cfRule type="cellIs" dxfId="237" priority="239" operator="equal">
      <formula>"N"</formula>
    </cfRule>
    <cfRule type="cellIs" dxfId="236" priority="240" operator="equal">
      <formula>"Y"</formula>
    </cfRule>
  </conditionalFormatting>
  <conditionalFormatting sqref="Q3">
    <cfRule type="cellIs" dxfId="235" priority="237" operator="equal">
      <formula>"N"</formula>
    </cfRule>
    <cfRule type="cellIs" dxfId="234" priority="238" operator="equal">
      <formula>"Y"</formula>
    </cfRule>
  </conditionalFormatting>
  <conditionalFormatting sqref="Q19">
    <cfRule type="cellIs" dxfId="233" priority="235" operator="equal">
      <formula>"N"</formula>
    </cfRule>
    <cfRule type="cellIs" dxfId="232" priority="236" operator="equal">
      <formula>"Y"</formula>
    </cfRule>
  </conditionalFormatting>
  <conditionalFormatting sqref="I25">
    <cfRule type="cellIs" dxfId="231" priority="231" operator="equal">
      <formula>"N"</formula>
    </cfRule>
    <cfRule type="cellIs" dxfId="230" priority="232" operator="equal">
      <formula>"Y"</formula>
    </cfRule>
  </conditionalFormatting>
  <conditionalFormatting sqref="M26">
    <cfRule type="cellIs" dxfId="229" priority="229" operator="equal">
      <formula>"N"</formula>
    </cfRule>
    <cfRule type="cellIs" dxfId="228" priority="230" operator="equal">
      <formula>"Y"</formula>
    </cfRule>
  </conditionalFormatting>
  <conditionalFormatting sqref="D26">
    <cfRule type="cellIs" dxfId="227" priority="227" operator="equal">
      <formula>"N"</formula>
    </cfRule>
    <cfRule type="cellIs" dxfId="226" priority="228" operator="equal">
      <formula>"Y"</formula>
    </cfRule>
  </conditionalFormatting>
  <conditionalFormatting sqref="E26">
    <cfRule type="cellIs" dxfId="225" priority="225" operator="equal">
      <formula>"N"</formula>
    </cfRule>
    <cfRule type="cellIs" dxfId="224" priority="226" operator="equal">
      <formula>"Y"</formula>
    </cfRule>
  </conditionalFormatting>
  <conditionalFormatting sqref="G26">
    <cfRule type="cellIs" dxfId="223" priority="223" operator="equal">
      <formula>"N"</formula>
    </cfRule>
    <cfRule type="cellIs" dxfId="222" priority="224" operator="equal">
      <formula>"Y"</formula>
    </cfRule>
  </conditionalFormatting>
  <conditionalFormatting sqref="I26">
    <cfRule type="cellIs" dxfId="221" priority="221" operator="equal">
      <formula>"N"</formula>
    </cfRule>
    <cfRule type="cellIs" dxfId="220" priority="222" operator="equal">
      <formula>"Y"</formula>
    </cfRule>
  </conditionalFormatting>
  <conditionalFormatting sqref="H28">
    <cfRule type="cellIs" dxfId="219" priority="219" operator="equal">
      <formula>"N"</formula>
    </cfRule>
    <cfRule type="cellIs" dxfId="218" priority="220" operator="equal">
      <formula>"Y"</formula>
    </cfRule>
  </conditionalFormatting>
  <conditionalFormatting sqref="H29">
    <cfRule type="cellIs" dxfId="217" priority="217" operator="equal">
      <formula>"N"</formula>
    </cfRule>
    <cfRule type="cellIs" dxfId="216" priority="218" operator="equal">
      <formula>"Y"</formula>
    </cfRule>
  </conditionalFormatting>
  <conditionalFormatting sqref="I27">
    <cfRule type="cellIs" dxfId="215" priority="209" operator="equal">
      <formula>"N"</formula>
    </cfRule>
    <cfRule type="cellIs" dxfId="214" priority="210" operator="equal">
      <formula>"Y"</formula>
    </cfRule>
  </conditionalFormatting>
  <conditionalFormatting sqref="E27">
    <cfRule type="cellIs" dxfId="213" priority="215" operator="equal">
      <formula>"N"</formula>
    </cfRule>
    <cfRule type="cellIs" dxfId="212" priority="216" operator="equal">
      <formula>"Y"</formula>
    </cfRule>
  </conditionalFormatting>
  <conditionalFormatting sqref="E28">
    <cfRule type="cellIs" dxfId="211" priority="213" operator="equal">
      <formula>"N"</formula>
    </cfRule>
    <cfRule type="cellIs" dxfId="210" priority="214" operator="equal">
      <formula>"Y"</formula>
    </cfRule>
  </conditionalFormatting>
  <conditionalFormatting sqref="E29">
    <cfRule type="cellIs" dxfId="209" priority="211" operator="equal">
      <formula>"N"</formula>
    </cfRule>
    <cfRule type="cellIs" dxfId="208" priority="212" operator="equal">
      <formula>"Y"</formula>
    </cfRule>
  </conditionalFormatting>
  <conditionalFormatting sqref="L27">
    <cfRule type="cellIs" dxfId="207" priority="203" operator="equal">
      <formula>"N"</formula>
    </cfRule>
    <cfRule type="cellIs" dxfId="206" priority="204" operator="equal">
      <formula>"Y"</formula>
    </cfRule>
  </conditionalFormatting>
  <conditionalFormatting sqref="I28">
    <cfRule type="cellIs" dxfId="205" priority="207" operator="equal">
      <formula>"N"</formula>
    </cfRule>
    <cfRule type="cellIs" dxfId="204" priority="208" operator="equal">
      <formula>"Y"</formula>
    </cfRule>
  </conditionalFormatting>
  <conditionalFormatting sqref="I29">
    <cfRule type="cellIs" dxfId="203" priority="205" operator="equal">
      <formula>"N"</formula>
    </cfRule>
    <cfRule type="cellIs" dxfId="202" priority="206" operator="equal">
      <formula>"Y"</formula>
    </cfRule>
  </conditionalFormatting>
  <conditionalFormatting sqref="L28">
    <cfRule type="cellIs" dxfId="201" priority="201" operator="equal">
      <formula>"N"</formula>
    </cfRule>
    <cfRule type="cellIs" dxfId="200" priority="202" operator="equal">
      <formula>"Y"</formula>
    </cfRule>
  </conditionalFormatting>
  <conditionalFormatting sqref="L29">
    <cfRule type="cellIs" dxfId="199" priority="199" operator="equal">
      <formula>"N"</formula>
    </cfRule>
    <cfRule type="cellIs" dxfId="198" priority="200" operator="equal">
      <formula>"Y"</formula>
    </cfRule>
  </conditionalFormatting>
  <conditionalFormatting sqref="F30">
    <cfRule type="cellIs" dxfId="197" priority="197" operator="equal">
      <formula>"N"</formula>
    </cfRule>
    <cfRule type="cellIs" dxfId="196" priority="198" operator="equal">
      <formula>"Y"</formula>
    </cfRule>
  </conditionalFormatting>
  <conditionalFormatting sqref="J30">
    <cfRule type="cellIs" dxfId="195" priority="195" operator="equal">
      <formula>"N"</formula>
    </cfRule>
    <cfRule type="cellIs" dxfId="194" priority="196" operator="equal">
      <formula>"Y"</formula>
    </cfRule>
  </conditionalFormatting>
  <conditionalFormatting sqref="J31">
    <cfRule type="cellIs" dxfId="193" priority="193" operator="equal">
      <formula>"N"</formula>
    </cfRule>
    <cfRule type="cellIs" dxfId="192" priority="194" operator="equal">
      <formula>"Y"</formula>
    </cfRule>
  </conditionalFormatting>
  <conditionalFormatting sqref="G32">
    <cfRule type="cellIs" dxfId="191" priority="191" operator="equal">
      <formula>"N"</formula>
    </cfRule>
    <cfRule type="cellIs" dxfId="190" priority="192" operator="equal">
      <formula>"Y"</formula>
    </cfRule>
  </conditionalFormatting>
  <conditionalFormatting sqref="G33">
    <cfRule type="cellIs" dxfId="189" priority="189" operator="equal">
      <formula>"N"</formula>
    </cfRule>
    <cfRule type="cellIs" dxfId="188" priority="190" operator="equal">
      <formula>"Y"</formula>
    </cfRule>
  </conditionalFormatting>
  <conditionalFormatting sqref="G34">
    <cfRule type="cellIs" dxfId="187" priority="187" operator="equal">
      <formula>"N"</formula>
    </cfRule>
    <cfRule type="cellIs" dxfId="186" priority="188" operator="equal">
      <formula>"Y"</formula>
    </cfRule>
  </conditionalFormatting>
  <conditionalFormatting sqref="I32">
    <cfRule type="cellIs" dxfId="185" priority="185" operator="equal">
      <formula>"N"</formula>
    </cfRule>
    <cfRule type="cellIs" dxfId="184" priority="186" operator="equal">
      <formula>"Y"</formula>
    </cfRule>
  </conditionalFormatting>
  <conditionalFormatting sqref="I33">
    <cfRule type="cellIs" dxfId="183" priority="183" operator="equal">
      <formula>"N"</formula>
    </cfRule>
    <cfRule type="cellIs" dxfId="182" priority="184" operator="equal">
      <formula>"Y"</formula>
    </cfRule>
  </conditionalFormatting>
  <conditionalFormatting sqref="I34:I36">
    <cfRule type="cellIs" dxfId="181" priority="181" operator="equal">
      <formula>"N"</formula>
    </cfRule>
    <cfRule type="cellIs" dxfId="180" priority="182" operator="equal">
      <formula>"Y"</formula>
    </cfRule>
  </conditionalFormatting>
  <conditionalFormatting sqref="D32">
    <cfRule type="cellIs" dxfId="179" priority="179" operator="equal">
      <formula>"N"</formula>
    </cfRule>
    <cfRule type="cellIs" dxfId="178" priority="180" operator="equal">
      <formula>"Y"</formula>
    </cfRule>
  </conditionalFormatting>
  <conditionalFormatting sqref="D33">
    <cfRule type="cellIs" dxfId="177" priority="177" operator="equal">
      <formula>"N"</formula>
    </cfRule>
    <cfRule type="cellIs" dxfId="176" priority="178" operator="equal">
      <formula>"Y"</formula>
    </cfRule>
  </conditionalFormatting>
  <conditionalFormatting sqref="D34">
    <cfRule type="cellIs" dxfId="175" priority="175" operator="equal">
      <formula>"N"</formula>
    </cfRule>
    <cfRule type="cellIs" dxfId="174" priority="176" operator="equal">
      <formula>"Y"</formula>
    </cfRule>
  </conditionalFormatting>
  <conditionalFormatting sqref="H39">
    <cfRule type="cellIs" dxfId="173" priority="173" operator="equal">
      <formula>"N"</formula>
    </cfRule>
    <cfRule type="cellIs" dxfId="172" priority="174" operator="equal">
      <formula>"Y"</formula>
    </cfRule>
  </conditionalFormatting>
  <conditionalFormatting sqref="H40">
    <cfRule type="cellIs" dxfId="171" priority="171" operator="equal">
      <formula>"N"</formula>
    </cfRule>
    <cfRule type="cellIs" dxfId="170" priority="172" operator="equal">
      <formula>"Y"</formula>
    </cfRule>
  </conditionalFormatting>
  <conditionalFormatting sqref="H41">
    <cfRule type="cellIs" dxfId="169" priority="169" operator="equal">
      <formula>"N"</formula>
    </cfRule>
    <cfRule type="cellIs" dxfId="168" priority="170" operator="equal">
      <formula>"Y"</formula>
    </cfRule>
  </conditionalFormatting>
  <conditionalFormatting sqref="I39:I41">
    <cfRule type="cellIs" dxfId="167" priority="167" operator="equal">
      <formula>"N"</formula>
    </cfRule>
    <cfRule type="cellIs" dxfId="166" priority="168" operator="equal">
      <formula>"Y"</formula>
    </cfRule>
  </conditionalFormatting>
  <conditionalFormatting sqref="F29">
    <cfRule type="cellIs" dxfId="165" priority="165" operator="equal">
      <formula>"N"</formula>
    </cfRule>
    <cfRule type="cellIs" dxfId="164" priority="166" operator="equal">
      <formula>"Y"</formula>
    </cfRule>
  </conditionalFormatting>
  <conditionalFormatting sqref="E30:E31">
    <cfRule type="cellIs" dxfId="163" priority="163" operator="equal">
      <formula>"N"</formula>
    </cfRule>
    <cfRule type="cellIs" dxfId="162" priority="164" operator="equal">
      <formula>"Y"</formula>
    </cfRule>
  </conditionalFormatting>
  <conditionalFormatting sqref="G27">
    <cfRule type="cellIs" dxfId="161" priority="161" operator="equal">
      <formula>"N"</formula>
    </cfRule>
    <cfRule type="cellIs" dxfId="160" priority="162" operator="equal">
      <formula>"Y"</formula>
    </cfRule>
  </conditionalFormatting>
  <conditionalFormatting sqref="H31">
    <cfRule type="cellIs" dxfId="159" priority="159" operator="equal">
      <formula>"N"</formula>
    </cfRule>
    <cfRule type="cellIs" dxfId="158" priority="160" operator="equal">
      <formula>"Y"</formula>
    </cfRule>
  </conditionalFormatting>
  <conditionalFormatting sqref="S30:S31">
    <cfRule type="cellIs" dxfId="157" priority="157" operator="equal">
      <formula>"N"</formula>
    </cfRule>
    <cfRule type="cellIs" dxfId="156" priority="158" operator="equal">
      <formula>"Y"</formula>
    </cfRule>
  </conditionalFormatting>
  <conditionalFormatting sqref="S30:S31">
    <cfRule type="cellIs" dxfId="155" priority="155" operator="equal">
      <formula>"N"</formula>
    </cfRule>
    <cfRule type="cellIs" dxfId="154" priority="156" operator="equal">
      <formula>"Y"</formula>
    </cfRule>
  </conditionalFormatting>
  <conditionalFormatting sqref="O27:O29">
    <cfRule type="cellIs" dxfId="153" priority="153" operator="equal">
      <formula>"N"</formula>
    </cfRule>
    <cfRule type="cellIs" dxfId="152" priority="154" operator="equal">
      <formula>"Y"</formula>
    </cfRule>
  </conditionalFormatting>
  <conditionalFormatting sqref="D35:D38">
    <cfRule type="cellIs" dxfId="151" priority="151" operator="equal">
      <formula>"N"</formula>
    </cfRule>
    <cfRule type="cellIs" dxfId="150" priority="152" operator="equal">
      <formula>"Y"</formula>
    </cfRule>
  </conditionalFormatting>
  <conditionalFormatting sqref="E32:E41">
    <cfRule type="cellIs" dxfId="149" priority="149" operator="equal">
      <formula>"N"</formula>
    </cfRule>
    <cfRule type="cellIs" dxfId="148" priority="150" operator="equal">
      <formula>"Y"</formula>
    </cfRule>
  </conditionalFormatting>
  <conditionalFormatting sqref="V40">
    <cfRule type="cellIs" dxfId="147" priority="147" operator="equal">
      <formula>"N"</formula>
    </cfRule>
    <cfRule type="cellIs" dxfId="146" priority="148" operator="equal">
      <formula>"Y"</formula>
    </cfRule>
  </conditionalFormatting>
  <conditionalFormatting sqref="V40">
    <cfRule type="cellIs" dxfId="145" priority="145" operator="equal">
      <formula>"N"</formula>
    </cfRule>
    <cfRule type="cellIs" dxfId="144" priority="146" operator="equal">
      <formula>"Y"</formula>
    </cfRule>
  </conditionalFormatting>
  <conditionalFormatting sqref="U34">
    <cfRule type="cellIs" dxfId="143" priority="143" operator="equal">
      <formula>"N"</formula>
    </cfRule>
    <cfRule type="cellIs" dxfId="142" priority="144" operator="equal">
      <formula>"Y"</formula>
    </cfRule>
  </conditionalFormatting>
  <conditionalFormatting sqref="G35">
    <cfRule type="cellIs" dxfId="141" priority="141" operator="equal">
      <formula>"N"</formula>
    </cfRule>
    <cfRule type="cellIs" dxfId="140" priority="142" operator="equal">
      <formula>"Y"</formula>
    </cfRule>
  </conditionalFormatting>
  <conditionalFormatting sqref="G36">
    <cfRule type="cellIs" dxfId="139" priority="139" operator="equal">
      <formula>"N"</formula>
    </cfRule>
    <cfRule type="cellIs" dxfId="138" priority="140" operator="equal">
      <formula>"Y"</formula>
    </cfRule>
  </conditionalFormatting>
  <conditionalFormatting sqref="G37">
    <cfRule type="cellIs" dxfId="137" priority="137" operator="equal">
      <formula>"N"</formula>
    </cfRule>
    <cfRule type="cellIs" dxfId="136" priority="138" operator="equal">
      <formula>"Y"</formula>
    </cfRule>
  </conditionalFormatting>
  <conditionalFormatting sqref="G38">
    <cfRule type="cellIs" dxfId="135" priority="135" operator="equal">
      <formula>"N"</formula>
    </cfRule>
    <cfRule type="cellIs" dxfId="134" priority="136" operator="equal">
      <formula>"Y"</formula>
    </cfRule>
  </conditionalFormatting>
  <conditionalFormatting sqref="D39">
    <cfRule type="cellIs" dxfId="133" priority="133" operator="equal">
      <formula>"N"</formula>
    </cfRule>
    <cfRule type="cellIs" dxfId="132" priority="134" operator="equal">
      <formula>"Y"</formula>
    </cfRule>
  </conditionalFormatting>
  <conditionalFormatting sqref="D41">
    <cfRule type="cellIs" dxfId="131" priority="131" operator="equal">
      <formula>"N"</formula>
    </cfRule>
    <cfRule type="cellIs" dxfId="130" priority="132" operator="equal">
      <formula>"Y"</formula>
    </cfRule>
  </conditionalFormatting>
  <conditionalFormatting sqref="E48:E50">
    <cfRule type="cellIs" dxfId="129" priority="129" operator="equal">
      <formula>"N"</formula>
    </cfRule>
    <cfRule type="cellIs" dxfId="128" priority="130" operator="equal">
      <formula>"Y"</formula>
    </cfRule>
  </conditionalFormatting>
  <conditionalFormatting sqref="F48:F50 F31">
    <cfRule type="cellIs" dxfId="127" priority="127" operator="equal">
      <formula>"N"</formula>
    </cfRule>
    <cfRule type="cellIs" dxfId="126" priority="128" operator="equal">
      <formula>"Y"</formula>
    </cfRule>
  </conditionalFormatting>
  <conditionalFormatting sqref="K48:K50">
    <cfRule type="cellIs" dxfId="125" priority="125" operator="equal">
      <formula>"N"</formula>
    </cfRule>
    <cfRule type="cellIs" dxfId="124" priority="126" operator="equal">
      <formula>"Y"</formula>
    </cfRule>
  </conditionalFormatting>
  <conditionalFormatting sqref="J48:J50">
    <cfRule type="cellIs" dxfId="123" priority="123" operator="equal">
      <formula>"N"</formula>
    </cfRule>
    <cfRule type="cellIs" dxfId="122" priority="124" operator="equal">
      <formula>"Y"</formula>
    </cfRule>
  </conditionalFormatting>
  <conditionalFormatting sqref="Q48:Q50">
    <cfRule type="cellIs" dxfId="121" priority="121" operator="equal">
      <formula>"N"</formula>
    </cfRule>
    <cfRule type="cellIs" dxfId="120" priority="122" operator="equal">
      <formula>"Y"</formula>
    </cfRule>
  </conditionalFormatting>
  <conditionalFormatting sqref="Q48:Q50">
    <cfRule type="cellIs" dxfId="119" priority="119" operator="equal">
      <formula>"N"</formula>
    </cfRule>
    <cfRule type="cellIs" dxfId="118" priority="120" operator="equal">
      <formula>"Y"</formula>
    </cfRule>
  </conditionalFormatting>
  <conditionalFormatting sqref="S48:S50">
    <cfRule type="cellIs" dxfId="117" priority="117" operator="equal">
      <formula>"N"</formula>
    </cfRule>
    <cfRule type="cellIs" dxfId="116" priority="118" operator="equal">
      <formula>"Y"</formula>
    </cfRule>
  </conditionalFormatting>
  <conditionalFormatting sqref="S48:S50">
    <cfRule type="cellIs" dxfId="115" priority="115" operator="equal">
      <formula>"N"</formula>
    </cfRule>
    <cfRule type="cellIs" dxfId="114" priority="116" operator="equal">
      <formula>"Y"</formula>
    </cfRule>
  </conditionalFormatting>
  <conditionalFormatting sqref="G42:G47">
    <cfRule type="cellIs" dxfId="113" priority="113" operator="equal">
      <formula>"N"</formula>
    </cfRule>
    <cfRule type="cellIs" dxfId="112" priority="114" operator="equal">
      <formula>"Y"</formula>
    </cfRule>
  </conditionalFormatting>
  <conditionalFormatting sqref="X3 X9 X14:X16 X27:X29 X39:X41">
    <cfRule type="cellIs" dxfId="111" priority="111" operator="equal">
      <formula>"N"</formula>
    </cfRule>
    <cfRule type="cellIs" dxfId="110" priority="112" operator="equal">
      <formula>"Y"</formula>
    </cfRule>
  </conditionalFormatting>
  <conditionalFormatting sqref="X3 X9 X14:X16 X27:X29 X39:X41">
    <cfRule type="cellIs" dxfId="109" priority="109" operator="equal">
      <formula>"N"</formula>
    </cfRule>
    <cfRule type="cellIs" dxfId="108" priority="110" operator="equal">
      <formula>"Y"</formula>
    </cfRule>
  </conditionalFormatting>
  <conditionalFormatting sqref="X3 X9 X14:X16 X27:X29 X39:X41">
    <cfRule type="cellIs" dxfId="107" priority="107" operator="equal">
      <formula>"N"</formula>
    </cfRule>
    <cfRule type="cellIs" dxfId="106" priority="108" operator="equal">
      <formula>"Y"</formula>
    </cfRule>
  </conditionalFormatting>
  <conditionalFormatting sqref="X3 X9 X14:X16 X27:X29 X39:X41">
    <cfRule type="cellIs" dxfId="105" priority="105" operator="equal">
      <formula>"N"</formula>
    </cfRule>
    <cfRule type="cellIs" dxfId="104" priority="106" operator="equal">
      <formula>"Y"</formula>
    </cfRule>
  </conditionalFormatting>
  <conditionalFormatting sqref="AB3:AD3 AB9:AD9 AB14:AD16 AB27:AD29 AB39:AD41">
    <cfRule type="cellIs" dxfId="103" priority="103" operator="equal">
      <formula>"N"</formula>
    </cfRule>
    <cfRule type="cellIs" dxfId="102" priority="104" operator="equal">
      <formula>"Y"</formula>
    </cfRule>
  </conditionalFormatting>
  <conditionalFormatting sqref="AB3:AD3 AB9:AD9 AB14:AD16 AB27:AD29 AB39:AD41">
    <cfRule type="cellIs" dxfId="101" priority="101" operator="equal">
      <formula>"N"</formula>
    </cfRule>
    <cfRule type="cellIs" dxfId="100" priority="102" operator="equal">
      <formula>"Y"</formula>
    </cfRule>
  </conditionalFormatting>
  <conditionalFormatting sqref="AB3:AD3 AB9:AD9 AB14:AD16 AB27:AD29 AB39:AD41">
    <cfRule type="cellIs" dxfId="99" priority="99" operator="equal">
      <formula>"N"</formula>
    </cfRule>
    <cfRule type="cellIs" dxfId="98" priority="100" operator="equal">
      <formula>"Y"</formula>
    </cfRule>
  </conditionalFormatting>
  <conditionalFormatting sqref="AB3:AD3 AB9:AD9 AB14:AD16 AB27:AD29 AB39:AD41">
    <cfRule type="cellIs" dxfId="97" priority="97" operator="equal">
      <formula>"N"</formula>
    </cfRule>
    <cfRule type="cellIs" dxfId="96" priority="98" operator="equal">
      <formula>"Y"</formula>
    </cfRule>
  </conditionalFormatting>
  <conditionalFormatting sqref="X4:X7 X10:X11 X20:X26 X32:X38 X42:X47">
    <cfRule type="cellIs" dxfId="95" priority="95" operator="equal">
      <formula>"N"</formula>
    </cfRule>
    <cfRule type="cellIs" dxfId="94" priority="96" operator="equal">
      <formula>"Y"</formula>
    </cfRule>
  </conditionalFormatting>
  <conditionalFormatting sqref="AB4:AB7 AB10:AB11 AB20:AB26 AB32:AB38 AB42:AB47">
    <cfRule type="cellIs" dxfId="93" priority="93" operator="equal">
      <formula>"N"</formula>
    </cfRule>
    <cfRule type="cellIs" dxfId="92" priority="94" operator="equal">
      <formula>"Y"</formula>
    </cfRule>
  </conditionalFormatting>
  <conditionalFormatting sqref="AC7 AC10:AC11 AC20:AC26 AC32:AC38 AC42:AC47">
    <cfRule type="cellIs" dxfId="91" priority="91" operator="equal">
      <formula>"N"</formula>
    </cfRule>
    <cfRule type="cellIs" dxfId="90" priority="92" operator="equal">
      <formula>"Y"</formula>
    </cfRule>
  </conditionalFormatting>
  <conditionalFormatting sqref="AD4:AD7 AD10:AD11 AD20:AD26 AD32:AD38 AD42:AD47">
    <cfRule type="cellIs" dxfId="89" priority="89" operator="equal">
      <formula>"N"</formula>
    </cfRule>
    <cfRule type="cellIs" dxfId="88" priority="90" operator="equal">
      <formula>"Y"</formula>
    </cfRule>
  </conditionalFormatting>
  <conditionalFormatting sqref="Z5">
    <cfRule type="cellIs" dxfId="87" priority="87" operator="equal">
      <formula>"N"</formula>
    </cfRule>
    <cfRule type="cellIs" dxfId="86" priority="88" operator="equal">
      <formula>"Y"</formula>
    </cfRule>
  </conditionalFormatting>
  <conditionalFormatting sqref="Z10:Z11 Z20:Z26 Z32:Z34">
    <cfRule type="cellIs" dxfId="85" priority="85" operator="equal">
      <formula>"N"</formula>
    </cfRule>
    <cfRule type="cellIs" dxfId="84" priority="86" operator="equal">
      <formula>"Y"</formula>
    </cfRule>
  </conditionalFormatting>
  <conditionalFormatting sqref="Y7">
    <cfRule type="cellIs" dxfId="83" priority="83" operator="equal">
      <formula>"N"</formula>
    </cfRule>
    <cfRule type="cellIs" dxfId="82" priority="84" operator="equal">
      <formula>"Y"</formula>
    </cfRule>
  </conditionalFormatting>
  <conditionalFormatting sqref="Y11">
    <cfRule type="cellIs" dxfId="81" priority="81" operator="equal">
      <formula>"N"</formula>
    </cfRule>
    <cfRule type="cellIs" dxfId="80" priority="82" operator="equal">
      <formula>"Y"</formula>
    </cfRule>
  </conditionalFormatting>
  <conditionalFormatting sqref="Y21">
    <cfRule type="cellIs" dxfId="79" priority="79" operator="equal">
      <formula>"N"</formula>
    </cfRule>
    <cfRule type="cellIs" dxfId="78" priority="80" operator="equal">
      <formula>"Y"</formula>
    </cfRule>
  </conditionalFormatting>
  <conditionalFormatting sqref="Y34">
    <cfRule type="cellIs" dxfId="77" priority="77" operator="equal">
      <formula>"N"</formula>
    </cfRule>
    <cfRule type="cellIs" dxfId="76" priority="78" operator="equal">
      <formula>"Y"</formula>
    </cfRule>
  </conditionalFormatting>
  <conditionalFormatting sqref="Y32">
    <cfRule type="cellIs" dxfId="75" priority="75" operator="equal">
      <formula>"N"</formula>
    </cfRule>
    <cfRule type="cellIs" dxfId="74" priority="76" operator="equal">
      <formula>"Y"</formula>
    </cfRule>
  </conditionalFormatting>
  <conditionalFormatting sqref="Y20">
    <cfRule type="cellIs" dxfId="73" priority="73" operator="equal">
      <formula>"N"</formula>
    </cfRule>
    <cfRule type="cellIs" dxfId="72" priority="74" operator="equal">
      <formula>"Y"</formula>
    </cfRule>
  </conditionalFormatting>
  <conditionalFormatting sqref="M20">
    <cfRule type="cellIs" dxfId="71" priority="71" operator="equal">
      <formula>"N"</formula>
    </cfRule>
    <cfRule type="cellIs" dxfId="70" priority="72" operator="equal">
      <formula>"Y"</formula>
    </cfRule>
  </conditionalFormatting>
  <conditionalFormatting sqref="M21">
    <cfRule type="cellIs" dxfId="69" priority="69" operator="equal">
      <formula>"N"</formula>
    </cfRule>
    <cfRule type="cellIs" dxfId="68" priority="70" operator="equal">
      <formula>"Y"</formula>
    </cfRule>
  </conditionalFormatting>
  <conditionalFormatting sqref="M34">
    <cfRule type="cellIs" dxfId="67" priority="67" operator="equal">
      <formula>"N"</formula>
    </cfRule>
    <cfRule type="cellIs" dxfId="66" priority="68" operator="equal">
      <formula>"Y"</formula>
    </cfRule>
  </conditionalFormatting>
  <conditionalFormatting sqref="Z42">
    <cfRule type="cellIs" dxfId="65" priority="65" operator="equal">
      <formula>"N"</formula>
    </cfRule>
    <cfRule type="cellIs" dxfId="64" priority="66" operator="equal">
      <formula>"Y"</formula>
    </cfRule>
  </conditionalFormatting>
  <conditionalFormatting sqref="X8">
    <cfRule type="cellIs" dxfId="63" priority="63" operator="equal">
      <formula>"N"</formula>
    </cfRule>
    <cfRule type="cellIs" dxfId="62" priority="64" operator="equal">
      <formula>"Y"</formula>
    </cfRule>
  </conditionalFormatting>
  <conditionalFormatting sqref="X8">
    <cfRule type="cellIs" dxfId="61" priority="61" operator="equal">
      <formula>"N"</formula>
    </cfRule>
    <cfRule type="cellIs" dxfId="60" priority="62" operator="equal">
      <formula>"Y"</formula>
    </cfRule>
  </conditionalFormatting>
  <conditionalFormatting sqref="X13">
    <cfRule type="cellIs" dxfId="59" priority="59" operator="equal">
      <formula>"N"</formula>
    </cfRule>
    <cfRule type="cellIs" dxfId="58" priority="60" operator="equal">
      <formula>"Y"</formula>
    </cfRule>
  </conditionalFormatting>
  <conditionalFormatting sqref="X13">
    <cfRule type="cellIs" dxfId="57" priority="57" operator="equal">
      <formula>"N"</formula>
    </cfRule>
    <cfRule type="cellIs" dxfId="56" priority="58" operator="equal">
      <formula>"Y"</formula>
    </cfRule>
  </conditionalFormatting>
  <conditionalFormatting sqref="X17">
    <cfRule type="cellIs" dxfId="55" priority="55" operator="equal">
      <formula>"N"</formula>
    </cfRule>
    <cfRule type="cellIs" dxfId="54" priority="56" operator="equal">
      <formula>"Y"</formula>
    </cfRule>
  </conditionalFormatting>
  <conditionalFormatting sqref="X17">
    <cfRule type="cellIs" dxfId="53" priority="53" operator="equal">
      <formula>"N"</formula>
    </cfRule>
    <cfRule type="cellIs" dxfId="52" priority="54" operator="equal">
      <formula>"Y"</formula>
    </cfRule>
  </conditionalFormatting>
  <conditionalFormatting sqref="X19">
    <cfRule type="cellIs" dxfId="51" priority="51" operator="equal">
      <formula>"N"</formula>
    </cfRule>
    <cfRule type="cellIs" dxfId="50" priority="52" operator="equal">
      <formula>"Y"</formula>
    </cfRule>
  </conditionalFormatting>
  <conditionalFormatting sqref="X19">
    <cfRule type="cellIs" dxfId="49" priority="49" operator="equal">
      <formula>"N"</formula>
    </cfRule>
    <cfRule type="cellIs" dxfId="48" priority="50" operator="equal">
      <formula>"Y"</formula>
    </cfRule>
  </conditionalFormatting>
  <conditionalFormatting sqref="X18">
    <cfRule type="cellIs" dxfId="47" priority="47" operator="equal">
      <formula>"N"</formula>
    </cfRule>
    <cfRule type="cellIs" dxfId="46" priority="48" operator="equal">
      <formula>"Y"</formula>
    </cfRule>
  </conditionalFormatting>
  <conditionalFormatting sqref="X18">
    <cfRule type="cellIs" dxfId="45" priority="45" operator="equal">
      <formula>"N"</formula>
    </cfRule>
    <cfRule type="cellIs" dxfId="44" priority="46" operator="equal">
      <formula>"Y"</formula>
    </cfRule>
  </conditionalFormatting>
  <conditionalFormatting sqref="X30">
    <cfRule type="cellIs" dxfId="43" priority="43" operator="equal">
      <formula>"N"</formula>
    </cfRule>
    <cfRule type="cellIs" dxfId="42" priority="44" operator="equal">
      <formula>"Y"</formula>
    </cfRule>
  </conditionalFormatting>
  <conditionalFormatting sqref="X30">
    <cfRule type="cellIs" dxfId="41" priority="41" operator="equal">
      <formula>"N"</formula>
    </cfRule>
    <cfRule type="cellIs" dxfId="40" priority="42" operator="equal">
      <formula>"Y"</formula>
    </cfRule>
  </conditionalFormatting>
  <conditionalFormatting sqref="X31">
    <cfRule type="cellIs" dxfId="39" priority="39" operator="equal">
      <formula>"N"</formula>
    </cfRule>
    <cfRule type="cellIs" dxfId="38" priority="40" operator="equal">
      <formula>"Y"</formula>
    </cfRule>
  </conditionalFormatting>
  <conditionalFormatting sqref="X31">
    <cfRule type="cellIs" dxfId="37" priority="37" operator="equal">
      <formula>"N"</formula>
    </cfRule>
    <cfRule type="cellIs" dxfId="36" priority="38" operator="equal">
      <formula>"Y"</formula>
    </cfRule>
  </conditionalFormatting>
  <conditionalFormatting sqref="X48">
    <cfRule type="cellIs" dxfId="35" priority="35" operator="equal">
      <formula>"N"</formula>
    </cfRule>
    <cfRule type="cellIs" dxfId="34" priority="36" operator="equal">
      <formula>"Y"</formula>
    </cfRule>
  </conditionalFormatting>
  <conditionalFormatting sqref="X48">
    <cfRule type="cellIs" dxfId="33" priority="33" operator="equal">
      <formula>"N"</formula>
    </cfRule>
    <cfRule type="cellIs" dxfId="32" priority="34" operator="equal">
      <formula>"Y"</formula>
    </cfRule>
  </conditionalFormatting>
  <conditionalFormatting sqref="X50">
    <cfRule type="cellIs" dxfId="31" priority="31" operator="equal">
      <formula>"N"</formula>
    </cfRule>
    <cfRule type="cellIs" dxfId="30" priority="32" operator="equal">
      <formula>"Y"</formula>
    </cfRule>
  </conditionalFormatting>
  <conditionalFormatting sqref="X50">
    <cfRule type="cellIs" dxfId="29" priority="29" operator="equal">
      <formula>"N"</formula>
    </cfRule>
    <cfRule type="cellIs" dxfId="28" priority="30" operator="equal">
      <formula>"Y"</formula>
    </cfRule>
  </conditionalFormatting>
  <conditionalFormatting sqref="AA8 AA12:AA13 AA17:AA19 AA30">
    <cfRule type="cellIs" dxfId="27" priority="27" operator="equal">
      <formula>"N"</formula>
    </cfRule>
    <cfRule type="cellIs" dxfId="26" priority="28" operator="equal">
      <formula>"Y"</formula>
    </cfRule>
  </conditionalFormatting>
  <conditionalFormatting sqref="AA8 AA12:AA13 AA17:AA19 AA30">
    <cfRule type="cellIs" dxfId="25" priority="25" operator="equal">
      <formula>"N"</formula>
    </cfRule>
    <cfRule type="cellIs" dxfId="24" priority="26" operator="equal">
      <formula>"Y"</formula>
    </cfRule>
  </conditionalFormatting>
  <conditionalFormatting sqref="AA48">
    <cfRule type="cellIs" dxfId="23" priority="23" operator="equal">
      <formula>"N"</formula>
    </cfRule>
    <cfRule type="cellIs" dxfId="22" priority="24" operator="equal">
      <formula>"Y"</formula>
    </cfRule>
  </conditionalFormatting>
  <conditionalFormatting sqref="AA48">
    <cfRule type="cellIs" dxfId="21" priority="21" operator="equal">
      <formula>"N"</formula>
    </cfRule>
    <cfRule type="cellIs" dxfId="20" priority="22" operator="equal">
      <formula>"Y"</formula>
    </cfRule>
  </conditionalFormatting>
  <conditionalFormatting sqref="AA49">
    <cfRule type="cellIs" dxfId="19" priority="19" operator="equal">
      <formula>"N"</formula>
    </cfRule>
    <cfRule type="cellIs" dxfId="18" priority="20" operator="equal">
      <formula>"Y"</formula>
    </cfRule>
  </conditionalFormatting>
  <conditionalFormatting sqref="AA49">
    <cfRule type="cellIs" dxfId="17" priority="17" operator="equal">
      <formula>"N"</formula>
    </cfRule>
    <cfRule type="cellIs" dxfId="16" priority="18" operator="equal">
      <formula>"Y"</formula>
    </cfRule>
  </conditionalFormatting>
  <conditionalFormatting sqref="AA50">
    <cfRule type="cellIs" dxfId="15" priority="15" operator="equal">
      <formula>"N"</formula>
    </cfRule>
    <cfRule type="cellIs" dxfId="14" priority="16" operator="equal">
      <formula>"Y"</formula>
    </cfRule>
  </conditionalFormatting>
  <conditionalFormatting sqref="AA50">
    <cfRule type="cellIs" dxfId="13" priority="13" operator="equal">
      <formula>"N"</formula>
    </cfRule>
    <cfRule type="cellIs" dxfId="12" priority="14" operator="equal">
      <formula>"Y"</formula>
    </cfRule>
  </conditionalFormatting>
  <conditionalFormatting sqref="AC8 AC12:AC13 AC17:AC19 AC30:AC31 AC48:AC50">
    <cfRule type="cellIs" dxfId="11" priority="11" operator="equal">
      <formula>"N"</formula>
    </cfRule>
    <cfRule type="cellIs" dxfId="10" priority="12" operator="equal">
      <formula>"Y"</formula>
    </cfRule>
  </conditionalFormatting>
  <conditionalFormatting sqref="AC8 AC12:AC13 AC17:AC19 AC30:AC31 AC48:AC50">
    <cfRule type="cellIs" dxfId="9" priority="9" operator="equal">
      <formula>"N"</formula>
    </cfRule>
    <cfRule type="cellIs" dxfId="8" priority="10" operator="equal">
      <formula>"Y"</formula>
    </cfRule>
  </conditionalFormatting>
  <conditionalFormatting sqref="AB31">
    <cfRule type="cellIs" dxfId="7" priority="7" operator="equal">
      <formula>"N"</formula>
    </cfRule>
    <cfRule type="cellIs" dxfId="6" priority="8" operator="equal">
      <formula>"Y"</formula>
    </cfRule>
  </conditionalFormatting>
  <conditionalFormatting sqref="AB31">
    <cfRule type="cellIs" dxfId="5" priority="5" operator="equal">
      <formula>"N"</formula>
    </cfRule>
    <cfRule type="cellIs" dxfId="4" priority="6" operator="equal">
      <formula>"Y"</formula>
    </cfRule>
  </conditionalFormatting>
  <conditionalFormatting sqref="AD8 AD12:AD13 AD17:AD19 AD30:AD31 AD48:AD50">
    <cfRule type="cellIs" dxfId="3" priority="3" operator="equal">
      <formula>"N"</formula>
    </cfRule>
    <cfRule type="cellIs" dxfId="2" priority="4" operator="equal">
      <formula>"Y"</formula>
    </cfRule>
  </conditionalFormatting>
  <conditionalFormatting sqref="AD8 AD12:AD13 AD17:AD19 AD30:AD31 AD48:AD50">
    <cfRule type="cellIs" dxfId="1" priority="1" operator="equal">
      <formula>"N"</formula>
    </cfRule>
    <cfRule type="cellIs" dxfId="0" priority="2" operator="equal">
      <formula>"Y"</formula>
    </cfRule>
  </conditionalFormatting>
  <pageMargins left="0.7" right="0.7" top="0.75" bottom="0.75" header="0.3" footer="0.3"/>
  <pageSetup paperSize="9" orientation="portrait" horizontalDpi="90" verticalDpi="90"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sqref="A1:D1"/>
    </sheetView>
  </sheetViews>
  <sheetFormatPr defaultColWidth="84.28515625" defaultRowHeight="15"/>
  <cols>
    <col min="1" max="1" width="10" customWidth="1"/>
    <col min="2" max="2" width="49.5703125" customWidth="1"/>
    <col min="3" max="3" width="25.85546875" customWidth="1"/>
    <col min="4" max="4" width="120.42578125" customWidth="1"/>
  </cols>
  <sheetData>
    <row r="1" spans="1:10">
      <c r="A1" s="676" t="s">
        <v>493</v>
      </c>
      <c r="B1" s="676"/>
      <c r="C1" s="676"/>
      <c r="D1" s="676"/>
    </row>
    <row r="2" spans="1:10" s="456" customFormat="1">
      <c r="A2" s="460" t="s">
        <v>433</v>
      </c>
      <c r="B2" s="461" t="s">
        <v>434</v>
      </c>
      <c r="C2" s="461" t="s">
        <v>435</v>
      </c>
      <c r="D2" s="462" t="s">
        <v>436</v>
      </c>
      <c r="E2" s="462"/>
      <c r="F2" s="463"/>
      <c r="G2" s="461"/>
      <c r="H2" s="461"/>
      <c r="I2" s="448"/>
      <c r="J2" s="461"/>
    </row>
    <row r="3" spans="1:10" ht="42.75" customHeight="1">
      <c r="A3" s="477">
        <v>1</v>
      </c>
      <c r="B3" s="478" t="s">
        <v>437</v>
      </c>
      <c r="C3" s="477" t="s">
        <v>438</v>
      </c>
      <c r="D3" s="476" t="s">
        <v>439</v>
      </c>
    </row>
    <row r="4" spans="1:10">
      <c r="A4" s="477">
        <v>2</v>
      </c>
      <c r="B4" s="478" t="s">
        <v>440</v>
      </c>
      <c r="C4" s="477">
        <v>1</v>
      </c>
      <c r="D4" s="476" t="s">
        <v>441</v>
      </c>
    </row>
    <row r="5" spans="1:10">
      <c r="A5" s="477">
        <v>3</v>
      </c>
      <c r="B5" s="478" t="s">
        <v>442</v>
      </c>
      <c r="C5" s="477">
        <v>7</v>
      </c>
      <c r="D5" s="476" t="s">
        <v>443</v>
      </c>
    </row>
    <row r="6" spans="1:10" ht="25.5">
      <c r="A6" s="477">
        <v>4</v>
      </c>
      <c r="B6" s="478" t="s">
        <v>444</v>
      </c>
      <c r="C6" s="477">
        <v>1</v>
      </c>
      <c r="D6" s="476" t="s">
        <v>445</v>
      </c>
    </row>
    <row r="7" spans="1:10" ht="38.25">
      <c r="A7" s="477">
        <v>5</v>
      </c>
      <c r="B7" s="478" t="s">
        <v>446</v>
      </c>
      <c r="C7" s="477">
        <v>3</v>
      </c>
      <c r="D7" s="476" t="s">
        <v>447</v>
      </c>
    </row>
    <row r="8" spans="1:10" ht="25.5">
      <c r="A8" s="477">
        <v>6</v>
      </c>
      <c r="B8" s="478" t="s">
        <v>448</v>
      </c>
      <c r="C8" s="477">
        <v>1</v>
      </c>
      <c r="D8" s="476" t="s">
        <v>449</v>
      </c>
    </row>
    <row r="9" spans="1:10">
      <c r="A9" s="477">
        <v>7</v>
      </c>
      <c r="B9" s="478" t="s">
        <v>450</v>
      </c>
      <c r="C9" s="477">
        <v>1</v>
      </c>
      <c r="D9" s="476"/>
    </row>
    <row r="10" spans="1:10">
      <c r="A10" s="477">
        <v>8</v>
      </c>
      <c r="B10" s="478" t="s">
        <v>451</v>
      </c>
      <c r="C10" s="477">
        <v>1</v>
      </c>
      <c r="D10" s="476"/>
    </row>
    <row r="11" spans="1:10" ht="25.5">
      <c r="A11" s="477">
        <v>9</v>
      </c>
      <c r="B11" s="478" t="s">
        <v>452</v>
      </c>
      <c r="C11" s="477">
        <v>2</v>
      </c>
      <c r="D11" s="476" t="s">
        <v>453</v>
      </c>
    </row>
    <row r="12" spans="1:10">
      <c r="A12" s="477"/>
      <c r="B12" s="478" t="s">
        <v>454</v>
      </c>
      <c r="C12" s="477"/>
      <c r="D12" s="476"/>
    </row>
    <row r="13" spans="1:10" ht="38.25">
      <c r="A13" s="477">
        <v>10</v>
      </c>
      <c r="B13" s="478" t="s">
        <v>455</v>
      </c>
      <c r="C13" s="477" t="s">
        <v>438</v>
      </c>
      <c r="D13" s="476" t="s">
        <v>456</v>
      </c>
    </row>
    <row r="14" spans="1:10" ht="38.25">
      <c r="A14" s="477">
        <v>11</v>
      </c>
      <c r="B14" s="478" t="s">
        <v>457</v>
      </c>
      <c r="C14" s="477">
        <v>1</v>
      </c>
      <c r="D14" s="476" t="s">
        <v>458</v>
      </c>
    </row>
    <row r="15" spans="1:10">
      <c r="A15" s="477">
        <v>12</v>
      </c>
      <c r="B15" s="478" t="s">
        <v>459</v>
      </c>
      <c r="C15" s="477" t="s">
        <v>460</v>
      </c>
      <c r="D15" s="476" t="s">
        <v>461</v>
      </c>
    </row>
    <row r="16" spans="1:10">
      <c r="A16" s="477">
        <v>13</v>
      </c>
      <c r="B16" s="478" t="s">
        <v>462</v>
      </c>
      <c r="C16" s="477">
        <v>0.6</v>
      </c>
      <c r="D16" s="476" t="s">
        <v>463</v>
      </c>
    </row>
    <row r="17" spans="1:4">
      <c r="A17" s="477">
        <v>14</v>
      </c>
      <c r="B17" s="478" t="s">
        <v>464</v>
      </c>
      <c r="C17" s="477">
        <v>0.6</v>
      </c>
      <c r="D17" s="476" t="s">
        <v>465</v>
      </c>
    </row>
    <row r="18" spans="1:4" ht="55.5" customHeight="1">
      <c r="A18" s="477">
        <v>15</v>
      </c>
      <c r="B18" s="478" t="s">
        <v>466</v>
      </c>
      <c r="C18" s="477">
        <v>0.5</v>
      </c>
      <c r="D18" s="476" t="s">
        <v>467</v>
      </c>
    </row>
    <row r="19" spans="1:4" ht="89.25">
      <c r="A19" s="477">
        <v>16</v>
      </c>
      <c r="B19" s="478" t="s">
        <v>468</v>
      </c>
      <c r="C19" s="479" t="s">
        <v>497</v>
      </c>
      <c r="D19" s="476" t="s">
        <v>469</v>
      </c>
    </row>
    <row r="20" spans="1:4">
      <c r="A20" s="477">
        <v>17</v>
      </c>
      <c r="B20" s="478" t="s">
        <v>470</v>
      </c>
      <c r="C20" s="477">
        <v>0.5</v>
      </c>
      <c r="D20" s="476" t="s">
        <v>471</v>
      </c>
    </row>
    <row r="21" spans="1:4" ht="51">
      <c r="A21" s="477">
        <v>18</v>
      </c>
      <c r="B21" s="478" t="s">
        <v>472</v>
      </c>
      <c r="C21" s="477">
        <v>0.8</v>
      </c>
      <c r="D21" s="476" t="s">
        <v>473</v>
      </c>
    </row>
    <row r="22" spans="1:4">
      <c r="A22" s="477">
        <v>19</v>
      </c>
      <c r="B22" s="478" t="s">
        <v>474</v>
      </c>
      <c r="C22" s="477">
        <v>0.3</v>
      </c>
      <c r="D22" s="476" t="s">
        <v>475</v>
      </c>
    </row>
    <row r="23" spans="1:4">
      <c r="A23" s="477">
        <v>20</v>
      </c>
      <c r="B23" s="478" t="s">
        <v>476</v>
      </c>
      <c r="C23" s="477">
        <v>0.8</v>
      </c>
      <c r="D23" s="476"/>
    </row>
    <row r="24" spans="1:4" ht="25.5">
      <c r="A24" s="477">
        <v>21</v>
      </c>
      <c r="B24" s="478" t="s">
        <v>477</v>
      </c>
      <c r="C24" s="477">
        <v>0.8</v>
      </c>
      <c r="D24" s="476" t="s">
        <v>478</v>
      </c>
    </row>
    <row r="25" spans="1:4" ht="25.5">
      <c r="A25" s="477">
        <v>22</v>
      </c>
      <c r="B25" s="478" t="s">
        <v>479</v>
      </c>
      <c r="C25" s="477">
        <v>0.2</v>
      </c>
      <c r="D25" s="476" t="s">
        <v>480</v>
      </c>
    </row>
    <row r="26" spans="1:4">
      <c r="A26" s="477">
        <v>23</v>
      </c>
      <c r="B26" s="478" t="s">
        <v>481</v>
      </c>
      <c r="C26" s="477">
        <v>0.4</v>
      </c>
      <c r="D26" s="476"/>
    </row>
  </sheetData>
  <mergeCells count="1">
    <mergeCell ref="A1: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showGridLines="0" zoomScaleNormal="100" workbookViewId="0">
      <pane ySplit="4" topLeftCell="A5" activePane="bottomLeft" state="frozen"/>
      <selection activeCell="B1" sqref="B1"/>
      <selection pane="bottomLeft" activeCell="A5" sqref="A5"/>
    </sheetView>
  </sheetViews>
  <sheetFormatPr defaultColWidth="45" defaultRowHeight="11.25"/>
  <cols>
    <col min="1" max="1" width="6.85546875" style="534" bestFit="1" customWidth="1"/>
    <col min="2" max="2" width="11.7109375" style="534" customWidth="1"/>
    <col min="3" max="3" width="15.85546875" style="537" bestFit="1" customWidth="1"/>
    <col min="4" max="4" width="11.140625" style="537" bestFit="1" customWidth="1"/>
    <col min="5" max="5" width="13" style="537" customWidth="1"/>
    <col min="6" max="6" width="12.5703125" style="571" bestFit="1" customWidth="1"/>
    <col min="7" max="8" width="16.42578125" style="537" bestFit="1" customWidth="1"/>
    <col min="9" max="9" width="13.7109375" style="540" bestFit="1" customWidth="1"/>
    <col min="10" max="10" width="12.140625" style="540" bestFit="1" customWidth="1"/>
    <col min="11" max="11" width="14.5703125" style="540" bestFit="1" customWidth="1"/>
    <col min="12" max="12" width="11.7109375" style="541" bestFit="1" customWidth="1"/>
    <col min="13" max="13" width="9.7109375" style="540" customWidth="1"/>
    <col min="14" max="14" width="11.42578125" style="541" customWidth="1"/>
    <col min="15" max="15" width="8.42578125" style="534" bestFit="1" customWidth="1"/>
    <col min="16" max="16" width="31.85546875" style="534" bestFit="1" customWidth="1"/>
    <col min="17" max="16384" width="45" style="534"/>
  </cols>
  <sheetData>
    <row r="1" spans="1:15" ht="22.5">
      <c r="B1" s="535" t="s">
        <v>552</v>
      </c>
      <c r="C1" s="536">
        <v>90000</v>
      </c>
      <c r="E1" s="535" t="s">
        <v>553</v>
      </c>
      <c r="F1" s="538">
        <v>0.1</v>
      </c>
      <c r="H1" s="535" t="s">
        <v>554</v>
      </c>
      <c r="I1" s="539">
        <v>20</v>
      </c>
      <c r="K1" s="600" t="s">
        <v>555</v>
      </c>
      <c r="L1" s="601">
        <f>(H5/16)</f>
        <v>1681306.3231249999</v>
      </c>
    </row>
    <row r="2" spans="1:15" ht="33.75">
      <c r="F2" s="537"/>
      <c r="H2" s="535" t="s">
        <v>556</v>
      </c>
      <c r="I2" s="539">
        <v>4</v>
      </c>
    </row>
    <row r="3" spans="1:15">
      <c r="F3" s="537"/>
    </row>
    <row r="4" spans="1:15" ht="56.25">
      <c r="A4" s="542" t="s">
        <v>289</v>
      </c>
      <c r="B4" s="542" t="s">
        <v>154</v>
      </c>
      <c r="C4" s="543" t="s">
        <v>557</v>
      </c>
      <c r="D4" s="543" t="s">
        <v>558</v>
      </c>
      <c r="E4" s="543" t="s">
        <v>559</v>
      </c>
      <c r="F4" s="544" t="s">
        <v>560</v>
      </c>
      <c r="G4" s="545" t="s">
        <v>561</v>
      </c>
      <c r="H4" s="545" t="s">
        <v>562</v>
      </c>
      <c r="I4" s="546" t="s">
        <v>563</v>
      </c>
      <c r="J4" s="546" t="s">
        <v>564</v>
      </c>
      <c r="K4" s="546" t="s">
        <v>565</v>
      </c>
      <c r="L4" s="546" t="s">
        <v>566</v>
      </c>
      <c r="M4" s="547" t="s">
        <v>567</v>
      </c>
      <c r="N4" s="547" t="s">
        <v>568</v>
      </c>
      <c r="O4" s="543" t="s">
        <v>569</v>
      </c>
    </row>
    <row r="5" spans="1:15">
      <c r="A5" s="548" t="s">
        <v>289</v>
      </c>
      <c r="B5" s="549" t="s">
        <v>221</v>
      </c>
      <c r="C5" s="550">
        <v>10269992</v>
      </c>
      <c r="D5" s="550">
        <v>8382634</v>
      </c>
      <c r="E5" s="550">
        <v>159193</v>
      </c>
      <c r="F5" s="551">
        <v>16273978</v>
      </c>
      <c r="G5" s="550">
        <f>SUM(C5:E5)+(SUM(C5:E5)*30%)</f>
        <v>24455364.699999999</v>
      </c>
      <c r="H5" s="550">
        <f t="shared" ref="H5:H15" si="0">G5+(G5*10%)</f>
        <v>26900901.169999998</v>
      </c>
      <c r="I5" s="552">
        <f t="shared" ref="I5:I15" si="1">IF(H5/$L$1&lt;8,((H5/$L$1)+8),(H5/$L$1))</f>
        <v>16</v>
      </c>
      <c r="J5" s="553"/>
      <c r="K5" s="554">
        <f t="shared" ref="K5:K15" si="2">H5/$C$1/$I$1</f>
        <v>14.944945094444444</v>
      </c>
      <c r="L5" s="555">
        <f t="shared" ref="L5:L15" si="3">(J5+K5)/7</f>
        <v>2.1349921563492065</v>
      </c>
      <c r="M5" s="556"/>
      <c r="N5" s="557"/>
      <c r="O5" s="558" t="s">
        <v>187</v>
      </c>
    </row>
    <row r="6" spans="1:15">
      <c r="A6" s="559" t="s">
        <v>289</v>
      </c>
      <c r="B6" s="559" t="s">
        <v>223</v>
      </c>
      <c r="C6" s="560">
        <v>13903223</v>
      </c>
      <c r="D6" s="560">
        <v>4515772</v>
      </c>
      <c r="E6" s="560">
        <v>359212</v>
      </c>
      <c r="F6" s="551">
        <v>66915734</v>
      </c>
      <c r="G6" s="550">
        <f t="shared" ref="G6:G15" si="4">SUM(C6:E6)+(SUM(C6:E6)*30%)</f>
        <v>24411669.100000001</v>
      </c>
      <c r="H6" s="560">
        <f t="shared" si="0"/>
        <v>26852836.010000002</v>
      </c>
      <c r="I6" s="552">
        <f t="shared" si="1"/>
        <v>15.971412014967827</v>
      </c>
      <c r="J6" s="552">
        <f t="shared" ref="J6:J15" si="5">I6/24</f>
        <v>0.66547550062365946</v>
      </c>
      <c r="K6" s="552">
        <f t="shared" si="2"/>
        <v>14.918242227777778</v>
      </c>
      <c r="L6" s="561">
        <f t="shared" si="3"/>
        <v>2.2262453897716337</v>
      </c>
      <c r="M6" s="556"/>
      <c r="N6" s="557"/>
      <c r="O6" s="562" t="s">
        <v>222</v>
      </c>
    </row>
    <row r="7" spans="1:15">
      <c r="A7" s="548" t="s">
        <v>289</v>
      </c>
      <c r="B7" s="548" t="s">
        <v>290</v>
      </c>
      <c r="C7" s="550">
        <v>20969045</v>
      </c>
      <c r="D7" s="550">
        <v>4705013</v>
      </c>
      <c r="E7" s="550">
        <v>504320</v>
      </c>
      <c r="F7" s="551">
        <v>69280386</v>
      </c>
      <c r="G7" s="550">
        <f t="shared" si="4"/>
        <v>34031891.399999999</v>
      </c>
      <c r="H7" s="550">
        <f t="shared" si="0"/>
        <v>37435080.539999999</v>
      </c>
      <c r="I7" s="563">
        <f t="shared" si="1"/>
        <v>22.265472998650477</v>
      </c>
      <c r="J7" s="563">
        <f t="shared" si="5"/>
        <v>0.92772804161043654</v>
      </c>
      <c r="K7" s="554">
        <f t="shared" si="2"/>
        <v>20.797266966666665</v>
      </c>
      <c r="L7" s="555">
        <f t="shared" si="3"/>
        <v>3.1035707154681575</v>
      </c>
      <c r="M7" s="554">
        <f t="shared" ref="M7:M15" si="6">K7/7*30%</f>
        <v>0.89131144142857133</v>
      </c>
      <c r="N7" s="555">
        <f t="shared" ref="N7:N15" si="7">((K7/7)*70%)+(J7/7)</f>
        <v>2.2122592740395861</v>
      </c>
      <c r="O7" s="558" t="s">
        <v>201</v>
      </c>
    </row>
    <row r="8" spans="1:15">
      <c r="A8" s="548" t="s">
        <v>289</v>
      </c>
      <c r="B8" s="548" t="s">
        <v>292</v>
      </c>
      <c r="C8" s="550">
        <v>6987808</v>
      </c>
      <c r="D8" s="550">
        <v>1749575</v>
      </c>
      <c r="E8" s="550">
        <v>182391</v>
      </c>
      <c r="F8" s="551">
        <v>23733461</v>
      </c>
      <c r="G8" s="550">
        <f t="shared" si="4"/>
        <v>11595706.199999999</v>
      </c>
      <c r="H8" s="550">
        <f t="shared" si="0"/>
        <v>12755276.819999998</v>
      </c>
      <c r="I8" s="563">
        <f t="shared" si="1"/>
        <v>15.58652759735781</v>
      </c>
      <c r="J8" s="563">
        <f t="shared" si="5"/>
        <v>0.64943864988990874</v>
      </c>
      <c r="K8" s="554">
        <f t="shared" si="2"/>
        <v>7.0862648999999989</v>
      </c>
      <c r="L8" s="555">
        <f t="shared" si="3"/>
        <v>1.1051005071271296</v>
      </c>
      <c r="M8" s="554">
        <f t="shared" si="6"/>
        <v>0.3036970671428571</v>
      </c>
      <c r="N8" s="555">
        <f t="shared" si="7"/>
        <v>0.80140343998427255</v>
      </c>
      <c r="O8" s="558" t="s">
        <v>201</v>
      </c>
    </row>
    <row r="9" spans="1:15">
      <c r="A9" s="548" t="s">
        <v>289</v>
      </c>
      <c r="B9" s="548" t="s">
        <v>291</v>
      </c>
      <c r="C9" s="550">
        <v>3963746</v>
      </c>
      <c r="D9" s="550">
        <v>930908</v>
      </c>
      <c r="E9" s="550">
        <v>117768</v>
      </c>
      <c r="F9" s="551">
        <v>17479376</v>
      </c>
      <c r="G9" s="550">
        <f t="shared" si="4"/>
        <v>6516148.5999999996</v>
      </c>
      <c r="H9" s="550">
        <f t="shared" si="0"/>
        <v>7167763.46</v>
      </c>
      <c r="I9" s="563">
        <f t="shared" si="1"/>
        <v>12.263210910119856</v>
      </c>
      <c r="J9" s="563">
        <f t="shared" si="5"/>
        <v>0.51096712125499399</v>
      </c>
      <c r="K9" s="554">
        <f t="shared" si="2"/>
        <v>3.9820908111111111</v>
      </c>
      <c r="L9" s="555">
        <f t="shared" si="3"/>
        <v>0.64186541890944349</v>
      </c>
      <c r="M9" s="554">
        <f t="shared" si="6"/>
        <v>0.17066103476190475</v>
      </c>
      <c r="N9" s="555">
        <f t="shared" si="7"/>
        <v>0.47120438414753879</v>
      </c>
      <c r="O9" s="558" t="s">
        <v>201</v>
      </c>
    </row>
    <row r="10" spans="1:15">
      <c r="A10" s="559" t="s">
        <v>289</v>
      </c>
      <c r="B10" s="559" t="s">
        <v>293</v>
      </c>
      <c r="C10" s="560">
        <v>6051325</v>
      </c>
      <c r="D10" s="560">
        <v>632999</v>
      </c>
      <c r="E10" s="560">
        <v>4377</v>
      </c>
      <c r="F10" s="551">
        <v>6511054</v>
      </c>
      <c r="G10" s="550">
        <f t="shared" si="4"/>
        <v>8695311.3000000007</v>
      </c>
      <c r="H10" s="560">
        <f t="shared" si="0"/>
        <v>9564842.4300000016</v>
      </c>
      <c r="I10" s="552">
        <f t="shared" si="1"/>
        <v>13.688935025368894</v>
      </c>
      <c r="J10" s="552">
        <f t="shared" si="5"/>
        <v>0.57037229272370393</v>
      </c>
      <c r="K10" s="552">
        <f t="shared" si="2"/>
        <v>5.3138013500000003</v>
      </c>
      <c r="L10" s="564">
        <f t="shared" si="3"/>
        <v>0.84059623467481492</v>
      </c>
      <c r="M10" s="552">
        <f t="shared" si="6"/>
        <v>0.22773434357142858</v>
      </c>
      <c r="N10" s="564">
        <f t="shared" si="7"/>
        <v>0.61286189110338629</v>
      </c>
      <c r="O10" s="562" t="s">
        <v>203</v>
      </c>
    </row>
    <row r="11" spans="1:15">
      <c r="A11" s="559" t="s">
        <v>289</v>
      </c>
      <c r="B11" s="559" t="s">
        <v>295</v>
      </c>
      <c r="C11" s="560">
        <v>12423994</v>
      </c>
      <c r="D11" s="560">
        <v>5866982</v>
      </c>
      <c r="E11" s="560">
        <v>57525</v>
      </c>
      <c r="F11" s="551">
        <v>16646394</v>
      </c>
      <c r="G11" s="550">
        <f t="shared" si="4"/>
        <v>23853051.300000001</v>
      </c>
      <c r="H11" s="560">
        <f t="shared" si="0"/>
        <v>26238356.43</v>
      </c>
      <c r="I11" s="552">
        <f t="shared" si="1"/>
        <v>15.605934545723622</v>
      </c>
      <c r="J11" s="552">
        <f t="shared" si="5"/>
        <v>0.65024727273848426</v>
      </c>
      <c r="K11" s="552">
        <f t="shared" si="2"/>
        <v>14.576864683333332</v>
      </c>
      <c r="L11" s="564">
        <f t="shared" si="3"/>
        <v>2.1753017080102595</v>
      </c>
      <c r="M11" s="552">
        <f t="shared" si="6"/>
        <v>0.6247227721428571</v>
      </c>
      <c r="N11" s="564">
        <f t="shared" si="7"/>
        <v>1.5505789358674023</v>
      </c>
      <c r="O11" s="562" t="s">
        <v>203</v>
      </c>
    </row>
    <row r="12" spans="1:15">
      <c r="A12" s="559" t="s">
        <v>289</v>
      </c>
      <c r="B12" s="559" t="s">
        <v>296</v>
      </c>
      <c r="C12" s="560">
        <v>11186199</v>
      </c>
      <c r="D12" s="560">
        <v>8787713</v>
      </c>
      <c r="E12" s="560">
        <v>239650</v>
      </c>
      <c r="F12" s="551">
        <v>33583457</v>
      </c>
      <c r="G12" s="550">
        <f t="shared" si="4"/>
        <v>26277630.600000001</v>
      </c>
      <c r="H12" s="560">
        <f t="shared" si="0"/>
        <v>28905393.660000004</v>
      </c>
      <c r="I12" s="552">
        <f t="shared" si="1"/>
        <v>17.192223250712761</v>
      </c>
      <c r="J12" s="552">
        <f t="shared" si="5"/>
        <v>0.71634263544636501</v>
      </c>
      <c r="K12" s="552">
        <f t="shared" si="2"/>
        <v>16.058552033333335</v>
      </c>
      <c r="L12" s="564">
        <f t="shared" si="3"/>
        <v>2.3964135241113858</v>
      </c>
      <c r="M12" s="552">
        <f t="shared" si="6"/>
        <v>0.68822365857142864</v>
      </c>
      <c r="N12" s="564">
        <f t="shared" si="7"/>
        <v>1.708189865539957</v>
      </c>
      <c r="O12" s="562" t="s">
        <v>203</v>
      </c>
    </row>
    <row r="13" spans="1:15">
      <c r="A13" s="548" t="s">
        <v>289</v>
      </c>
      <c r="B13" s="548" t="s">
        <v>297</v>
      </c>
      <c r="C13" s="550">
        <v>8913154</v>
      </c>
      <c r="D13" s="550">
        <v>1595248</v>
      </c>
      <c r="E13" s="550">
        <v>40013</v>
      </c>
      <c r="F13" s="551">
        <v>14277157</v>
      </c>
      <c r="G13" s="550">
        <f t="shared" si="4"/>
        <v>13712939.5</v>
      </c>
      <c r="H13" s="550">
        <f t="shared" si="0"/>
        <v>15084233.449999999</v>
      </c>
      <c r="I13" s="563">
        <f t="shared" si="1"/>
        <v>8.9717342060329202</v>
      </c>
      <c r="J13" s="563">
        <f t="shared" si="5"/>
        <v>0.37382225858470502</v>
      </c>
      <c r="K13" s="554">
        <f t="shared" si="2"/>
        <v>8.3801296944444452</v>
      </c>
      <c r="L13" s="555">
        <f t="shared" si="3"/>
        <v>1.25056456471845</v>
      </c>
      <c r="M13" s="554">
        <f t="shared" si="6"/>
        <v>0.35914841547619053</v>
      </c>
      <c r="N13" s="555">
        <f t="shared" si="7"/>
        <v>0.89141614924225943</v>
      </c>
      <c r="O13" s="558" t="s">
        <v>204</v>
      </c>
    </row>
    <row r="14" spans="1:15">
      <c r="A14" s="548" t="s">
        <v>289</v>
      </c>
      <c r="B14" s="548" t="s">
        <v>294</v>
      </c>
      <c r="C14" s="550">
        <v>12423341</v>
      </c>
      <c r="D14" s="550">
        <v>8432518</v>
      </c>
      <c r="E14" s="550">
        <v>77701</v>
      </c>
      <c r="F14" s="551">
        <v>27619323</v>
      </c>
      <c r="G14" s="550">
        <f t="shared" si="4"/>
        <v>27213628</v>
      </c>
      <c r="H14" s="550">
        <f t="shared" si="0"/>
        <v>29934990.800000001</v>
      </c>
      <c r="I14" s="563">
        <f t="shared" si="1"/>
        <v>17.804602521425494</v>
      </c>
      <c r="J14" s="563">
        <f t="shared" si="5"/>
        <v>0.74185843839272891</v>
      </c>
      <c r="K14" s="554">
        <f t="shared" si="2"/>
        <v>16.630550444444445</v>
      </c>
      <c r="L14" s="555">
        <f t="shared" si="3"/>
        <v>2.4817726975481675</v>
      </c>
      <c r="M14" s="554">
        <f t="shared" si="6"/>
        <v>0.71273787619047624</v>
      </c>
      <c r="N14" s="555">
        <f t="shared" si="7"/>
        <v>1.7690348213576914</v>
      </c>
      <c r="O14" s="558" t="s">
        <v>204</v>
      </c>
    </row>
    <row r="15" spans="1:15">
      <c r="A15" s="548" t="s">
        <v>289</v>
      </c>
      <c r="B15" s="548" t="s">
        <v>298</v>
      </c>
      <c r="C15" s="550">
        <v>18679243</v>
      </c>
      <c r="D15" s="550">
        <v>23068479</v>
      </c>
      <c r="E15" s="550">
        <v>23908</v>
      </c>
      <c r="F15" s="551">
        <v>84509551</v>
      </c>
      <c r="G15" s="550">
        <f t="shared" si="4"/>
        <v>54303119</v>
      </c>
      <c r="H15" s="550">
        <f t="shared" si="0"/>
        <v>59733430.899999999</v>
      </c>
      <c r="I15" s="563">
        <f t="shared" si="1"/>
        <v>35.527988016469862</v>
      </c>
      <c r="J15" s="563">
        <f t="shared" si="5"/>
        <v>1.4803328340195776</v>
      </c>
      <c r="K15" s="554">
        <f t="shared" si="2"/>
        <v>33.185239388888888</v>
      </c>
      <c r="L15" s="555">
        <f t="shared" si="3"/>
        <v>4.9522246032726382</v>
      </c>
      <c r="M15" s="554">
        <f t="shared" si="6"/>
        <v>1.4222245452380951</v>
      </c>
      <c r="N15" s="555">
        <f t="shared" si="7"/>
        <v>3.5300000580345423</v>
      </c>
      <c r="O15" s="558" t="s">
        <v>204</v>
      </c>
    </row>
    <row r="16" spans="1:15" ht="56.25">
      <c r="A16" s="542" t="s">
        <v>156</v>
      </c>
      <c r="B16" s="542" t="s">
        <v>154</v>
      </c>
      <c r="C16" s="543" t="s">
        <v>557</v>
      </c>
      <c r="D16" s="543" t="s">
        <v>558</v>
      </c>
      <c r="E16" s="543" t="s">
        <v>559</v>
      </c>
      <c r="F16" s="544" t="s">
        <v>560</v>
      </c>
      <c r="G16" s="565" t="s">
        <v>570</v>
      </c>
      <c r="H16" s="565" t="s">
        <v>570</v>
      </c>
      <c r="I16" s="546" t="s">
        <v>563</v>
      </c>
      <c r="J16" s="546" t="s">
        <v>564</v>
      </c>
      <c r="K16" s="546" t="s">
        <v>565</v>
      </c>
      <c r="L16" s="546" t="s">
        <v>566</v>
      </c>
      <c r="M16" s="547" t="s">
        <v>567</v>
      </c>
      <c r="N16" s="547" t="s">
        <v>568</v>
      </c>
      <c r="O16" s="543" t="s">
        <v>569</v>
      </c>
    </row>
    <row r="17" spans="1:15">
      <c r="A17" s="559" t="s">
        <v>156</v>
      </c>
      <c r="B17" s="549" t="s">
        <v>535</v>
      </c>
      <c r="C17" s="560">
        <v>1076763</v>
      </c>
      <c r="D17" s="560">
        <v>156810</v>
      </c>
      <c r="E17" s="560">
        <v>67348</v>
      </c>
      <c r="F17" s="551">
        <v>3398554</v>
      </c>
      <c r="G17" s="550">
        <f t="shared" ref="G17:G43" si="8">SUM(C17:E17)+(SUM(C17:E17)*30%)</f>
        <v>1691197.3</v>
      </c>
      <c r="H17" s="560">
        <f t="shared" ref="H17:H43" si="9">G17+(G17*10%)</f>
        <v>1860317.03</v>
      </c>
      <c r="I17" s="553" t="s">
        <v>571</v>
      </c>
      <c r="J17" s="553"/>
      <c r="K17" s="552">
        <f t="shared" ref="K17:K43" si="10">H17/$C$1/$I$1</f>
        <v>1.0335094611111111</v>
      </c>
      <c r="L17" s="564">
        <f t="shared" ref="L17:L43" si="11">(J17+K17)/7</f>
        <v>0.14764420873015874</v>
      </c>
      <c r="M17" s="556"/>
      <c r="N17" s="557"/>
      <c r="O17" s="562" t="s">
        <v>187</v>
      </c>
    </row>
    <row r="18" spans="1:15">
      <c r="A18" s="559" t="s">
        <v>156</v>
      </c>
      <c r="B18" s="549" t="s">
        <v>534</v>
      </c>
      <c r="C18" s="560">
        <v>112684</v>
      </c>
      <c r="D18" s="560">
        <v>42318</v>
      </c>
      <c r="E18" s="560">
        <v>11412</v>
      </c>
      <c r="F18" s="551">
        <v>1048430</v>
      </c>
      <c r="G18" s="550">
        <f t="shared" si="8"/>
        <v>216338.2</v>
      </c>
      <c r="H18" s="560">
        <f t="shared" si="9"/>
        <v>237972.02000000002</v>
      </c>
      <c r="I18" s="553" t="s">
        <v>571</v>
      </c>
      <c r="J18" s="553"/>
      <c r="K18" s="552">
        <f t="shared" si="10"/>
        <v>0.13220667777777778</v>
      </c>
      <c r="L18" s="564">
        <f t="shared" si="11"/>
        <v>1.8886668253968255E-2</v>
      </c>
      <c r="M18" s="556"/>
      <c r="N18" s="557"/>
      <c r="O18" s="562" t="s">
        <v>187</v>
      </c>
    </row>
    <row r="19" spans="1:15">
      <c r="A19" s="559" t="s">
        <v>156</v>
      </c>
      <c r="B19" s="549" t="s">
        <v>537</v>
      </c>
      <c r="C19" s="560">
        <v>1674276</v>
      </c>
      <c r="D19" s="560">
        <v>148831</v>
      </c>
      <c r="E19" s="560">
        <v>64562</v>
      </c>
      <c r="F19" s="551">
        <v>7977111</v>
      </c>
      <c r="G19" s="550">
        <f t="shared" si="8"/>
        <v>2453969.7000000002</v>
      </c>
      <c r="H19" s="560">
        <f t="shared" si="9"/>
        <v>2699366.6700000004</v>
      </c>
      <c r="I19" s="553" t="s">
        <v>571</v>
      </c>
      <c r="J19" s="553"/>
      <c r="K19" s="552">
        <f t="shared" si="10"/>
        <v>1.4996481500000001</v>
      </c>
      <c r="L19" s="564">
        <f t="shared" si="11"/>
        <v>0.21423545000000002</v>
      </c>
      <c r="M19" s="556"/>
      <c r="N19" s="557"/>
      <c r="O19" s="562" t="s">
        <v>187</v>
      </c>
    </row>
    <row r="20" spans="1:15">
      <c r="A20" s="559" t="s">
        <v>156</v>
      </c>
      <c r="B20" s="549" t="s">
        <v>536</v>
      </c>
      <c r="C20" s="560">
        <v>24031</v>
      </c>
      <c r="D20" s="560">
        <v>4559</v>
      </c>
      <c r="E20" s="560">
        <v>2625</v>
      </c>
      <c r="F20" s="551">
        <v>170638</v>
      </c>
      <c r="G20" s="550">
        <f t="shared" si="8"/>
        <v>40579.5</v>
      </c>
      <c r="H20" s="560">
        <f t="shared" si="9"/>
        <v>44637.45</v>
      </c>
      <c r="I20" s="553" t="s">
        <v>571</v>
      </c>
      <c r="J20" s="553"/>
      <c r="K20" s="552">
        <f t="shared" si="10"/>
        <v>2.4798583333333332E-2</v>
      </c>
      <c r="L20" s="564">
        <f t="shared" si="11"/>
        <v>3.5426547619047616E-3</v>
      </c>
      <c r="M20" s="556"/>
      <c r="N20" s="557"/>
      <c r="O20" s="562" t="s">
        <v>187</v>
      </c>
    </row>
    <row r="21" spans="1:15">
      <c r="A21" s="548" t="s">
        <v>156</v>
      </c>
      <c r="B21" s="548" t="s">
        <v>538</v>
      </c>
      <c r="C21" s="550">
        <v>2282122</v>
      </c>
      <c r="D21" s="550">
        <v>638031</v>
      </c>
      <c r="E21" s="550">
        <v>85157</v>
      </c>
      <c r="F21" s="551">
        <v>9682956</v>
      </c>
      <c r="G21" s="550">
        <f t="shared" si="8"/>
        <v>3906903</v>
      </c>
      <c r="H21" s="550">
        <f t="shared" si="9"/>
        <v>4297593.3</v>
      </c>
      <c r="I21" s="563">
        <f t="shared" ref="I21:I43" si="12">IF(H21/$L$1&lt;8,((H21/$L$1)+8),(H21/$L$1))</f>
        <v>10.556103692045943</v>
      </c>
      <c r="J21" s="563">
        <f t="shared" ref="J21:J43" si="13">I21/24</f>
        <v>0.43983765383524759</v>
      </c>
      <c r="K21" s="554">
        <f t="shared" si="10"/>
        <v>2.3875518333333332</v>
      </c>
      <c r="L21" s="555">
        <f t="shared" si="11"/>
        <v>0.40391278388122581</v>
      </c>
      <c r="M21" s="556"/>
      <c r="N21" s="557"/>
      <c r="O21" s="558" t="s">
        <v>222</v>
      </c>
    </row>
    <row r="22" spans="1:15">
      <c r="A22" s="548" t="s">
        <v>156</v>
      </c>
      <c r="B22" s="548" t="s">
        <v>572</v>
      </c>
      <c r="C22" s="550">
        <v>5201351</v>
      </c>
      <c r="D22" s="550">
        <v>2433535</v>
      </c>
      <c r="E22" s="550">
        <v>135779</v>
      </c>
      <c r="F22" s="551">
        <v>14923011</v>
      </c>
      <c r="G22" s="550">
        <f t="shared" si="8"/>
        <v>10101864.5</v>
      </c>
      <c r="H22" s="550">
        <f t="shared" si="9"/>
        <v>11112050.949999999</v>
      </c>
      <c r="I22" s="563">
        <f t="shared" si="12"/>
        <v>14.609176922231709</v>
      </c>
      <c r="J22" s="563">
        <f t="shared" si="13"/>
        <v>0.60871570509298789</v>
      </c>
      <c r="K22" s="554">
        <f t="shared" si="10"/>
        <v>6.1733616388888883</v>
      </c>
      <c r="L22" s="555">
        <f t="shared" si="11"/>
        <v>0.96886819199741081</v>
      </c>
      <c r="M22" s="556"/>
      <c r="N22" s="557"/>
      <c r="O22" s="558" t="s">
        <v>222</v>
      </c>
    </row>
    <row r="23" spans="1:15">
      <c r="A23" s="559" t="s">
        <v>156</v>
      </c>
      <c r="B23" s="559" t="s">
        <v>573</v>
      </c>
      <c r="C23" s="560">
        <v>42019127</v>
      </c>
      <c r="D23" s="560">
        <v>9890137</v>
      </c>
      <c r="E23" s="560">
        <v>1614816</v>
      </c>
      <c r="F23" s="551">
        <v>229853146</v>
      </c>
      <c r="G23" s="550">
        <f t="shared" si="8"/>
        <v>69581304</v>
      </c>
      <c r="H23" s="560">
        <f t="shared" si="9"/>
        <v>76539434.400000006</v>
      </c>
      <c r="I23" s="552">
        <f t="shared" si="12"/>
        <v>45.523789060483736</v>
      </c>
      <c r="J23" s="552">
        <f t="shared" si="13"/>
        <v>1.8968245441868223</v>
      </c>
      <c r="K23" s="552">
        <f t="shared" si="10"/>
        <v>42.521908000000003</v>
      </c>
      <c r="L23" s="564">
        <f t="shared" si="11"/>
        <v>6.3455332205981181</v>
      </c>
      <c r="M23" s="552">
        <f t="shared" ref="M23:M43" si="14">K23/7*30%</f>
        <v>1.822367485714286</v>
      </c>
      <c r="N23" s="564">
        <f t="shared" ref="N23:N43" si="15">((K23/7)*70%)+(J23/7)</f>
        <v>4.5231657348838317</v>
      </c>
      <c r="O23" s="562" t="s">
        <v>201</v>
      </c>
    </row>
    <row r="24" spans="1:15">
      <c r="A24" s="559" t="s">
        <v>156</v>
      </c>
      <c r="B24" s="559" t="s">
        <v>158</v>
      </c>
      <c r="C24" s="560">
        <v>2526965</v>
      </c>
      <c r="D24" s="560">
        <v>909487</v>
      </c>
      <c r="E24" s="560">
        <v>129477</v>
      </c>
      <c r="F24" s="551">
        <v>12887406</v>
      </c>
      <c r="G24" s="550">
        <f t="shared" si="8"/>
        <v>4635707.7</v>
      </c>
      <c r="H24" s="560">
        <f t="shared" si="9"/>
        <v>5099278.4700000007</v>
      </c>
      <c r="I24" s="552">
        <f t="shared" si="12"/>
        <v>11.032926480953279</v>
      </c>
      <c r="J24" s="552">
        <f t="shared" si="13"/>
        <v>0.45970527003971995</v>
      </c>
      <c r="K24" s="552">
        <f t="shared" si="10"/>
        <v>2.8329324833333338</v>
      </c>
      <c r="L24" s="564">
        <f t="shared" si="11"/>
        <v>0.47037682191043623</v>
      </c>
      <c r="M24" s="552">
        <f t="shared" si="14"/>
        <v>0.12141139214285715</v>
      </c>
      <c r="N24" s="564">
        <f t="shared" si="15"/>
        <v>0.34896542976757905</v>
      </c>
      <c r="O24" s="562" t="s">
        <v>201</v>
      </c>
    </row>
    <row r="25" spans="1:15">
      <c r="A25" s="548" t="s">
        <v>156</v>
      </c>
      <c r="B25" s="548" t="s">
        <v>164</v>
      </c>
      <c r="C25" s="550">
        <v>16537869</v>
      </c>
      <c r="D25" s="550">
        <v>2328943</v>
      </c>
      <c r="E25" s="550">
        <v>406323</v>
      </c>
      <c r="F25" s="551">
        <v>70285854</v>
      </c>
      <c r="G25" s="550">
        <f t="shared" si="8"/>
        <v>25055075.5</v>
      </c>
      <c r="H25" s="550">
        <f t="shared" si="9"/>
        <v>27560583.050000001</v>
      </c>
      <c r="I25" s="563">
        <f t="shared" si="12"/>
        <v>16.392362694963204</v>
      </c>
      <c r="J25" s="563">
        <f t="shared" si="13"/>
        <v>0.68301511229013345</v>
      </c>
      <c r="K25" s="554">
        <f t="shared" si="10"/>
        <v>15.31143502777778</v>
      </c>
      <c r="L25" s="555">
        <f t="shared" si="11"/>
        <v>2.2849214485811307</v>
      </c>
      <c r="M25" s="554">
        <f t="shared" si="14"/>
        <v>0.65620435833333335</v>
      </c>
      <c r="N25" s="555">
        <f t="shared" si="15"/>
        <v>1.6287170902477968</v>
      </c>
      <c r="O25" s="558" t="s">
        <v>203</v>
      </c>
    </row>
    <row r="26" spans="1:15">
      <c r="A26" s="548" t="s">
        <v>156</v>
      </c>
      <c r="B26" s="548" t="s">
        <v>160</v>
      </c>
      <c r="C26" s="550">
        <v>9330465</v>
      </c>
      <c r="D26" s="550">
        <v>2928426</v>
      </c>
      <c r="E26" s="550">
        <v>447921</v>
      </c>
      <c r="F26" s="551">
        <v>53145927</v>
      </c>
      <c r="G26" s="550">
        <f t="shared" si="8"/>
        <v>16518855.6</v>
      </c>
      <c r="H26" s="550">
        <f t="shared" si="9"/>
        <v>18170741.16</v>
      </c>
      <c r="I26" s="563">
        <f t="shared" si="12"/>
        <v>10.807513723154576</v>
      </c>
      <c r="J26" s="563">
        <f t="shared" si="13"/>
        <v>0.45031307179810737</v>
      </c>
      <c r="K26" s="554">
        <f t="shared" si="10"/>
        <v>10.094856199999999</v>
      </c>
      <c r="L26" s="555">
        <f t="shared" si="11"/>
        <v>1.5064527531140151</v>
      </c>
      <c r="M26" s="554">
        <f t="shared" si="14"/>
        <v>0.43263669428571422</v>
      </c>
      <c r="N26" s="555">
        <f t="shared" si="15"/>
        <v>1.0738160588283008</v>
      </c>
      <c r="O26" s="558" t="s">
        <v>203</v>
      </c>
    </row>
    <row r="27" spans="1:15">
      <c r="A27" s="548" t="s">
        <v>156</v>
      </c>
      <c r="B27" s="548" t="s">
        <v>159</v>
      </c>
      <c r="C27" s="550">
        <v>976339</v>
      </c>
      <c r="D27" s="550">
        <v>122008</v>
      </c>
      <c r="E27" s="550">
        <v>42625</v>
      </c>
      <c r="F27" s="551">
        <v>5032595</v>
      </c>
      <c r="G27" s="550">
        <f t="shared" si="8"/>
        <v>1483263.6</v>
      </c>
      <c r="H27" s="550">
        <f t="shared" si="9"/>
        <v>1631589.9600000002</v>
      </c>
      <c r="I27" s="563">
        <f t="shared" si="12"/>
        <v>8.9704299196159614</v>
      </c>
      <c r="J27" s="563">
        <f t="shared" si="13"/>
        <v>0.37376791331733172</v>
      </c>
      <c r="K27" s="554">
        <f t="shared" si="10"/>
        <v>0.90643886666666673</v>
      </c>
      <c r="L27" s="555">
        <f t="shared" si="11"/>
        <v>0.18288668285485693</v>
      </c>
      <c r="M27" s="554">
        <f t="shared" si="14"/>
        <v>3.8847380000000008E-2</v>
      </c>
      <c r="N27" s="555">
        <f t="shared" si="15"/>
        <v>0.14403930285485692</v>
      </c>
      <c r="O27" s="558" t="s">
        <v>203</v>
      </c>
    </row>
    <row r="28" spans="1:15">
      <c r="A28" s="548" t="s">
        <v>156</v>
      </c>
      <c r="B28" s="548" t="s">
        <v>574</v>
      </c>
      <c r="C28" s="550">
        <v>1545217</v>
      </c>
      <c r="D28" s="550">
        <v>157591</v>
      </c>
      <c r="E28" s="550">
        <v>38961</v>
      </c>
      <c r="F28" s="551">
        <v>7367973</v>
      </c>
      <c r="G28" s="550">
        <f t="shared" si="8"/>
        <v>2264299.7000000002</v>
      </c>
      <c r="H28" s="550">
        <f t="shared" si="9"/>
        <v>2490729.6700000004</v>
      </c>
      <c r="I28" s="563">
        <f t="shared" si="12"/>
        <v>9.4814252678063724</v>
      </c>
      <c r="J28" s="563">
        <f t="shared" si="13"/>
        <v>0.39505938615859887</v>
      </c>
      <c r="K28" s="554">
        <f t="shared" si="10"/>
        <v>1.3837387055555559</v>
      </c>
      <c r="L28" s="555">
        <f t="shared" si="11"/>
        <v>0.25411401310202214</v>
      </c>
      <c r="M28" s="554">
        <f t="shared" si="14"/>
        <v>5.9303087380952399E-2</v>
      </c>
      <c r="N28" s="555">
        <f t="shared" si="15"/>
        <v>0.1948109257210697</v>
      </c>
      <c r="O28" s="558" t="s">
        <v>203</v>
      </c>
    </row>
    <row r="29" spans="1:15">
      <c r="A29" s="548" t="s">
        <v>156</v>
      </c>
      <c r="B29" s="548" t="s">
        <v>575</v>
      </c>
      <c r="C29" s="550">
        <v>27227</v>
      </c>
      <c r="D29" s="550">
        <v>9747</v>
      </c>
      <c r="E29" s="550">
        <v>5850</v>
      </c>
      <c r="F29" s="551">
        <v>1931675</v>
      </c>
      <c r="G29" s="550">
        <f t="shared" si="8"/>
        <v>55671.199999999997</v>
      </c>
      <c r="H29" s="550">
        <f t="shared" si="9"/>
        <v>61238.32</v>
      </c>
      <c r="I29" s="563">
        <f t="shared" si="12"/>
        <v>8.036423059354334</v>
      </c>
      <c r="J29" s="563">
        <f t="shared" si="13"/>
        <v>0.33485096080643056</v>
      </c>
      <c r="K29" s="554">
        <f t="shared" si="10"/>
        <v>3.402128888888889E-2</v>
      </c>
      <c r="L29" s="555">
        <f t="shared" si="11"/>
        <v>5.2696035670759922E-2</v>
      </c>
      <c r="M29" s="554">
        <f t="shared" si="14"/>
        <v>1.4580552380952382E-3</v>
      </c>
      <c r="N29" s="555">
        <f t="shared" si="15"/>
        <v>5.1237980432664684E-2</v>
      </c>
      <c r="O29" s="558" t="s">
        <v>203</v>
      </c>
    </row>
    <row r="30" spans="1:15">
      <c r="A30" s="559" t="s">
        <v>156</v>
      </c>
      <c r="B30" s="559" t="s">
        <v>167</v>
      </c>
      <c r="C30" s="560">
        <v>18495820</v>
      </c>
      <c r="D30" s="560">
        <v>5982468</v>
      </c>
      <c r="E30" s="560">
        <v>1624424</v>
      </c>
      <c r="F30" s="551">
        <v>97395910</v>
      </c>
      <c r="G30" s="550">
        <f t="shared" si="8"/>
        <v>33933525.600000001</v>
      </c>
      <c r="H30" s="560">
        <f t="shared" si="9"/>
        <v>37326878.160000004</v>
      </c>
      <c r="I30" s="552">
        <f t="shared" si="12"/>
        <v>22.201116861692114</v>
      </c>
      <c r="J30" s="552">
        <f t="shared" si="13"/>
        <v>0.92504653590383812</v>
      </c>
      <c r="K30" s="552">
        <f t="shared" si="10"/>
        <v>20.737154533333335</v>
      </c>
      <c r="L30" s="564">
        <f t="shared" si="11"/>
        <v>3.0946001527481677</v>
      </c>
      <c r="M30" s="552">
        <f t="shared" si="14"/>
        <v>0.88873519428571435</v>
      </c>
      <c r="N30" s="564">
        <f t="shared" si="15"/>
        <v>2.2058649584624535</v>
      </c>
      <c r="O30" s="562" t="s">
        <v>204</v>
      </c>
    </row>
    <row r="31" spans="1:15">
      <c r="A31" s="559" t="s">
        <v>156</v>
      </c>
      <c r="B31" s="559" t="s">
        <v>543</v>
      </c>
      <c r="C31" s="560">
        <v>2866989</v>
      </c>
      <c r="D31" s="560">
        <v>1062957</v>
      </c>
      <c r="E31" s="560">
        <v>75516</v>
      </c>
      <c r="F31" s="551">
        <v>7219519</v>
      </c>
      <c r="G31" s="550">
        <f t="shared" si="8"/>
        <v>5207100.5999999996</v>
      </c>
      <c r="H31" s="560">
        <f t="shared" si="9"/>
        <v>5727810.6599999992</v>
      </c>
      <c r="I31" s="552">
        <f t="shared" si="12"/>
        <v>11.406762099933026</v>
      </c>
      <c r="J31" s="552">
        <f t="shared" si="13"/>
        <v>0.47528175416387608</v>
      </c>
      <c r="K31" s="552">
        <f t="shared" si="10"/>
        <v>3.1821170333333328</v>
      </c>
      <c r="L31" s="564">
        <f t="shared" si="11"/>
        <v>0.52248554107102985</v>
      </c>
      <c r="M31" s="552">
        <f t="shared" si="14"/>
        <v>0.13637644428571424</v>
      </c>
      <c r="N31" s="564">
        <f t="shared" si="15"/>
        <v>0.38610909678531558</v>
      </c>
      <c r="O31" s="562" t="s">
        <v>204</v>
      </c>
    </row>
    <row r="32" spans="1:15">
      <c r="A32" s="559" t="s">
        <v>156</v>
      </c>
      <c r="B32" s="559" t="s">
        <v>541</v>
      </c>
      <c r="C32" s="560">
        <v>860152</v>
      </c>
      <c r="D32" s="560">
        <v>187938</v>
      </c>
      <c r="E32" s="560">
        <v>19266</v>
      </c>
      <c r="F32" s="551">
        <v>2181827</v>
      </c>
      <c r="G32" s="550">
        <f t="shared" si="8"/>
        <v>1387562.8</v>
      </c>
      <c r="H32" s="560">
        <f t="shared" si="9"/>
        <v>1526319.08</v>
      </c>
      <c r="I32" s="552">
        <f t="shared" si="12"/>
        <v>8.907817367368887</v>
      </c>
      <c r="J32" s="552">
        <f t="shared" si="13"/>
        <v>0.3711590569737036</v>
      </c>
      <c r="K32" s="552">
        <f t="shared" si="10"/>
        <v>0.84795504444444458</v>
      </c>
      <c r="L32" s="564">
        <f t="shared" si="11"/>
        <v>0.17415915734544973</v>
      </c>
      <c r="M32" s="552">
        <f t="shared" si="14"/>
        <v>3.6340930476190483E-2</v>
      </c>
      <c r="N32" s="564">
        <f t="shared" si="15"/>
        <v>0.13781822686925926</v>
      </c>
      <c r="O32" s="562" t="s">
        <v>204</v>
      </c>
    </row>
    <row r="33" spans="1:15">
      <c r="A33" s="559" t="s">
        <v>156</v>
      </c>
      <c r="B33" s="559" t="s">
        <v>542</v>
      </c>
      <c r="C33" s="560">
        <v>2521367</v>
      </c>
      <c r="D33" s="560">
        <v>464927</v>
      </c>
      <c r="E33" s="560">
        <v>24662</v>
      </c>
      <c r="F33" s="551">
        <v>3088704</v>
      </c>
      <c r="G33" s="550">
        <f t="shared" si="8"/>
        <v>3914242.8</v>
      </c>
      <c r="H33" s="560">
        <f t="shared" si="9"/>
        <v>4305667.08</v>
      </c>
      <c r="I33" s="552">
        <f t="shared" si="12"/>
        <v>10.56090577949958</v>
      </c>
      <c r="J33" s="552">
        <f t="shared" si="13"/>
        <v>0.44003774081248248</v>
      </c>
      <c r="K33" s="552">
        <f t="shared" si="10"/>
        <v>2.3920372666666667</v>
      </c>
      <c r="L33" s="564">
        <f t="shared" si="11"/>
        <v>0.40458214392559277</v>
      </c>
      <c r="M33" s="552">
        <f t="shared" si="14"/>
        <v>0.10251588285714286</v>
      </c>
      <c r="N33" s="564">
        <f t="shared" si="15"/>
        <v>0.30206626106844986</v>
      </c>
      <c r="O33" s="562" t="s">
        <v>204</v>
      </c>
    </row>
    <row r="34" spans="1:15">
      <c r="A34" s="559" t="s">
        <v>156</v>
      </c>
      <c r="B34" s="559" t="s">
        <v>165</v>
      </c>
      <c r="C34" s="560">
        <v>7122874</v>
      </c>
      <c r="D34" s="560">
        <v>5740170</v>
      </c>
      <c r="E34" s="560">
        <v>347468</v>
      </c>
      <c r="F34" s="551">
        <v>32044812</v>
      </c>
      <c r="G34" s="550">
        <f t="shared" si="8"/>
        <v>17173665.600000001</v>
      </c>
      <c r="H34" s="560">
        <f t="shared" si="9"/>
        <v>18891032.16</v>
      </c>
      <c r="I34" s="552">
        <f t="shared" si="12"/>
        <v>11.235925244656034</v>
      </c>
      <c r="J34" s="552">
        <f t="shared" si="13"/>
        <v>0.4681635518606681</v>
      </c>
      <c r="K34" s="552">
        <f t="shared" si="10"/>
        <v>10.495017866666668</v>
      </c>
      <c r="L34" s="564">
        <f t="shared" si="11"/>
        <v>1.5661687740753336</v>
      </c>
      <c r="M34" s="552">
        <f t="shared" si="14"/>
        <v>0.44978648000000004</v>
      </c>
      <c r="N34" s="564">
        <f t="shared" si="15"/>
        <v>1.1163822940753336</v>
      </c>
      <c r="O34" s="562" t="s">
        <v>204</v>
      </c>
    </row>
    <row r="35" spans="1:15">
      <c r="A35" s="559" t="s">
        <v>156</v>
      </c>
      <c r="B35" s="559" t="s">
        <v>166</v>
      </c>
      <c r="C35" s="560">
        <v>1032567</v>
      </c>
      <c r="D35" s="560">
        <v>388918</v>
      </c>
      <c r="E35" s="560">
        <v>23881</v>
      </c>
      <c r="F35" s="551">
        <v>2609019</v>
      </c>
      <c r="G35" s="550">
        <f t="shared" si="8"/>
        <v>1878975.8</v>
      </c>
      <c r="H35" s="560">
        <f t="shared" si="9"/>
        <v>2066873.3800000001</v>
      </c>
      <c r="I35" s="552">
        <f t="shared" si="12"/>
        <v>9.229325882839932</v>
      </c>
      <c r="J35" s="552">
        <f t="shared" si="13"/>
        <v>0.3845552451183305</v>
      </c>
      <c r="K35" s="552">
        <f t="shared" si="10"/>
        <v>1.1482629888888889</v>
      </c>
      <c r="L35" s="564">
        <f t="shared" si="11"/>
        <v>0.21897403342960278</v>
      </c>
      <c r="M35" s="552">
        <f t="shared" si="14"/>
        <v>4.9211270952380953E-2</v>
      </c>
      <c r="N35" s="564">
        <f t="shared" si="15"/>
        <v>0.16976276247722183</v>
      </c>
      <c r="O35" s="562" t="s">
        <v>204</v>
      </c>
    </row>
    <row r="36" spans="1:15">
      <c r="A36" s="559" t="s">
        <v>156</v>
      </c>
      <c r="B36" s="559" t="s">
        <v>544</v>
      </c>
      <c r="C36" s="560">
        <v>404700</v>
      </c>
      <c r="D36" s="560">
        <v>224005</v>
      </c>
      <c r="E36" s="560">
        <v>26735</v>
      </c>
      <c r="F36" s="551">
        <v>2104363</v>
      </c>
      <c r="G36" s="550">
        <f t="shared" si="8"/>
        <v>852072</v>
      </c>
      <c r="H36" s="560">
        <f t="shared" si="9"/>
        <v>937279.2</v>
      </c>
      <c r="I36" s="552">
        <f t="shared" si="12"/>
        <v>8.557470811302192</v>
      </c>
      <c r="J36" s="552">
        <f t="shared" si="13"/>
        <v>0.356561283804258</v>
      </c>
      <c r="K36" s="552">
        <f t="shared" si="10"/>
        <v>0.52071066666666666</v>
      </c>
      <c r="L36" s="564">
        <f t="shared" si="11"/>
        <v>0.12532456435298925</v>
      </c>
      <c r="M36" s="552">
        <f t="shared" si="14"/>
        <v>2.2316171428571428E-2</v>
      </c>
      <c r="N36" s="564">
        <f t="shared" si="15"/>
        <v>0.1030083929244178</v>
      </c>
      <c r="O36" s="562" t="s">
        <v>204</v>
      </c>
    </row>
    <row r="37" spans="1:15">
      <c r="A37" s="548" t="s">
        <v>156</v>
      </c>
      <c r="B37" s="566" t="s">
        <v>576</v>
      </c>
      <c r="C37" s="550">
        <v>315977</v>
      </c>
      <c r="D37" s="550">
        <v>22624</v>
      </c>
      <c r="E37" s="550">
        <v>3685</v>
      </c>
      <c r="F37" s="551">
        <v>1954206</v>
      </c>
      <c r="G37" s="550">
        <f t="shared" si="8"/>
        <v>444971.8</v>
      </c>
      <c r="H37" s="550">
        <f t="shared" si="9"/>
        <v>489468.98</v>
      </c>
      <c r="I37" s="563">
        <f t="shared" si="12"/>
        <v>8.2911242129216749</v>
      </c>
      <c r="J37" s="563">
        <f t="shared" si="13"/>
        <v>0.34546350887173644</v>
      </c>
      <c r="K37" s="554">
        <f t="shared" si="10"/>
        <v>0.27192721111111112</v>
      </c>
      <c r="L37" s="555">
        <f t="shared" si="11"/>
        <v>8.8198674283263931E-2</v>
      </c>
      <c r="M37" s="554">
        <f t="shared" si="14"/>
        <v>1.1654023333333334E-2</v>
      </c>
      <c r="N37" s="555">
        <f t="shared" si="15"/>
        <v>7.6544650949930598E-2</v>
      </c>
      <c r="O37" s="558" t="s">
        <v>205</v>
      </c>
    </row>
    <row r="38" spans="1:15">
      <c r="A38" s="548" t="s">
        <v>156</v>
      </c>
      <c r="B38" s="566" t="s">
        <v>577</v>
      </c>
      <c r="C38" s="550">
        <v>161390</v>
      </c>
      <c r="D38" s="550">
        <v>27000</v>
      </c>
      <c r="E38" s="550">
        <v>5</v>
      </c>
      <c r="F38" s="551">
        <v>488476</v>
      </c>
      <c r="G38" s="550">
        <f t="shared" si="8"/>
        <v>244913.5</v>
      </c>
      <c r="H38" s="550">
        <f t="shared" si="9"/>
        <v>269404.84999999998</v>
      </c>
      <c r="I38" s="563">
        <f t="shared" si="12"/>
        <v>8.1602354349677722</v>
      </c>
      <c r="J38" s="563">
        <f t="shared" si="13"/>
        <v>0.34000980979032386</v>
      </c>
      <c r="K38" s="554">
        <f t="shared" si="10"/>
        <v>0.14966936111111109</v>
      </c>
      <c r="L38" s="555">
        <f t="shared" si="11"/>
        <v>6.9954167271633574E-2</v>
      </c>
      <c r="M38" s="554">
        <f t="shared" si="14"/>
        <v>6.4144011904761896E-3</v>
      </c>
      <c r="N38" s="555">
        <f t="shared" si="15"/>
        <v>6.353976608115737E-2</v>
      </c>
      <c r="O38" s="558" t="s">
        <v>205</v>
      </c>
    </row>
    <row r="39" spans="1:15">
      <c r="A39" s="548" t="s">
        <v>156</v>
      </c>
      <c r="B39" s="548" t="s">
        <v>169</v>
      </c>
      <c r="C39" s="550">
        <v>587994</v>
      </c>
      <c r="D39" s="550">
        <v>113448</v>
      </c>
      <c r="E39" s="550">
        <v>44804</v>
      </c>
      <c r="F39" s="551">
        <v>2329288</v>
      </c>
      <c r="G39" s="550">
        <f t="shared" si="8"/>
        <v>970119.8</v>
      </c>
      <c r="H39" s="550">
        <f t="shared" si="9"/>
        <v>1067131.78</v>
      </c>
      <c r="I39" s="563">
        <f t="shared" si="12"/>
        <v>8.6347039592502988</v>
      </c>
      <c r="J39" s="563">
        <f t="shared" si="13"/>
        <v>0.35977933163542913</v>
      </c>
      <c r="K39" s="554">
        <f t="shared" si="10"/>
        <v>0.59285098888888887</v>
      </c>
      <c r="L39" s="555">
        <f t="shared" si="11"/>
        <v>0.13609004578918829</v>
      </c>
      <c r="M39" s="554">
        <f t="shared" si="14"/>
        <v>2.5407899523809521E-2</v>
      </c>
      <c r="N39" s="555">
        <f t="shared" si="15"/>
        <v>0.11068214626537876</v>
      </c>
      <c r="O39" s="558" t="s">
        <v>205</v>
      </c>
    </row>
    <row r="40" spans="1:15">
      <c r="A40" s="548" t="s">
        <v>156</v>
      </c>
      <c r="B40" s="548" t="s">
        <v>168</v>
      </c>
      <c r="C40" s="550">
        <v>419739</v>
      </c>
      <c r="D40" s="550">
        <v>60666</v>
      </c>
      <c r="E40" s="550">
        <v>32300</v>
      </c>
      <c r="F40" s="551">
        <v>2859869</v>
      </c>
      <c r="G40" s="550">
        <f t="shared" si="8"/>
        <v>666516.5</v>
      </c>
      <c r="H40" s="550">
        <f t="shared" si="9"/>
        <v>733168.15</v>
      </c>
      <c r="I40" s="563">
        <f t="shared" si="12"/>
        <v>8.4360705362942312</v>
      </c>
      <c r="J40" s="563">
        <f t="shared" si="13"/>
        <v>0.35150293901225965</v>
      </c>
      <c r="K40" s="554">
        <f t="shared" si="10"/>
        <v>0.40731563888888889</v>
      </c>
      <c r="L40" s="555">
        <f t="shared" si="11"/>
        <v>0.10840265398587835</v>
      </c>
      <c r="M40" s="554">
        <f t="shared" si="14"/>
        <v>1.7456384523809522E-2</v>
      </c>
      <c r="N40" s="555">
        <f t="shared" si="15"/>
        <v>9.0946269462068838E-2</v>
      </c>
      <c r="O40" s="558" t="s">
        <v>205</v>
      </c>
    </row>
    <row r="41" spans="1:15">
      <c r="A41" s="548" t="s">
        <v>156</v>
      </c>
      <c r="B41" s="548" t="s">
        <v>163</v>
      </c>
      <c r="C41" s="550">
        <v>28826</v>
      </c>
      <c r="D41" s="550">
        <v>14934</v>
      </c>
      <c r="E41" s="550">
        <v>145</v>
      </c>
      <c r="F41" s="551">
        <v>78071</v>
      </c>
      <c r="G41" s="550">
        <f t="shared" si="8"/>
        <v>57076.5</v>
      </c>
      <c r="H41" s="550">
        <f t="shared" si="9"/>
        <v>62784.15</v>
      </c>
      <c r="I41" s="563">
        <f t="shared" si="12"/>
        <v>8.0373424813411187</v>
      </c>
      <c r="J41" s="563">
        <f t="shared" si="13"/>
        <v>0.33488927005587993</v>
      </c>
      <c r="K41" s="554">
        <f t="shared" si="10"/>
        <v>3.4880083333333332E-2</v>
      </c>
      <c r="L41" s="555">
        <f t="shared" si="11"/>
        <v>5.2824193341316175E-2</v>
      </c>
      <c r="M41" s="554">
        <f t="shared" si="14"/>
        <v>1.4948607142857143E-3</v>
      </c>
      <c r="N41" s="555">
        <f t="shared" si="15"/>
        <v>5.1329332627030468E-2</v>
      </c>
      <c r="O41" s="558" t="s">
        <v>205</v>
      </c>
    </row>
    <row r="42" spans="1:15">
      <c r="A42" s="548" t="s">
        <v>156</v>
      </c>
      <c r="B42" s="548" t="s">
        <v>170</v>
      </c>
      <c r="C42" s="550">
        <v>456781</v>
      </c>
      <c r="D42" s="550">
        <v>283049</v>
      </c>
      <c r="E42" s="550">
        <v>15929</v>
      </c>
      <c r="F42" s="551">
        <v>3262161</v>
      </c>
      <c r="G42" s="550">
        <f t="shared" si="8"/>
        <v>982486.7</v>
      </c>
      <c r="H42" s="550">
        <f t="shared" si="9"/>
        <v>1080735.3699999999</v>
      </c>
      <c r="I42" s="563">
        <f t="shared" si="12"/>
        <v>8.6427950428398237</v>
      </c>
      <c r="J42" s="563">
        <f t="shared" si="13"/>
        <v>0.36011646011832599</v>
      </c>
      <c r="K42" s="554">
        <f t="shared" si="10"/>
        <v>0.60040853888888879</v>
      </c>
      <c r="L42" s="555">
        <f t="shared" si="11"/>
        <v>0.13721785700103067</v>
      </c>
      <c r="M42" s="554">
        <f t="shared" si="14"/>
        <v>2.5731794523809519E-2</v>
      </c>
      <c r="N42" s="555">
        <f t="shared" si="15"/>
        <v>0.11148606247722115</v>
      </c>
      <c r="O42" s="558" t="s">
        <v>205</v>
      </c>
    </row>
    <row r="43" spans="1:15">
      <c r="A43" s="548" t="s">
        <v>156</v>
      </c>
      <c r="B43" s="548" t="s">
        <v>162</v>
      </c>
      <c r="C43" s="550">
        <v>2416</v>
      </c>
      <c r="D43" s="550">
        <v>77463</v>
      </c>
      <c r="E43" s="550">
        <v>160</v>
      </c>
      <c r="F43" s="551">
        <v>12149</v>
      </c>
      <c r="G43" s="550">
        <f t="shared" si="8"/>
        <v>104050.7</v>
      </c>
      <c r="H43" s="550">
        <f t="shared" si="9"/>
        <v>114455.76999999999</v>
      </c>
      <c r="I43" s="563">
        <f t="shared" si="12"/>
        <v>8.068075500832748</v>
      </c>
      <c r="J43" s="563">
        <f t="shared" si="13"/>
        <v>0.33616981253469785</v>
      </c>
      <c r="K43" s="554">
        <f t="shared" si="10"/>
        <v>6.3586538888888891E-2</v>
      </c>
      <c r="L43" s="555">
        <f t="shared" si="11"/>
        <v>5.710805020336953E-2</v>
      </c>
      <c r="M43" s="554">
        <f t="shared" si="14"/>
        <v>2.7251373809523811E-3</v>
      </c>
      <c r="N43" s="555">
        <f t="shared" si="15"/>
        <v>5.4382912822417154E-2</v>
      </c>
      <c r="O43" s="558" t="s">
        <v>205</v>
      </c>
    </row>
    <row r="44" spans="1:15" ht="56.25">
      <c r="A44" s="542" t="s">
        <v>246</v>
      </c>
      <c r="B44" s="542" t="s">
        <v>154</v>
      </c>
      <c r="C44" s="543" t="s">
        <v>557</v>
      </c>
      <c r="D44" s="543" t="s">
        <v>558</v>
      </c>
      <c r="E44" s="543" t="s">
        <v>559</v>
      </c>
      <c r="F44" s="544" t="s">
        <v>560</v>
      </c>
      <c r="G44" s="565" t="s">
        <v>578</v>
      </c>
      <c r="H44" s="565" t="s">
        <v>578</v>
      </c>
      <c r="I44" s="546" t="s">
        <v>563</v>
      </c>
      <c r="J44" s="546" t="s">
        <v>564</v>
      </c>
      <c r="K44" s="546" t="s">
        <v>565</v>
      </c>
      <c r="L44" s="546" t="s">
        <v>566</v>
      </c>
      <c r="M44" s="547" t="s">
        <v>567</v>
      </c>
      <c r="N44" s="547" t="s">
        <v>568</v>
      </c>
      <c r="O44" s="543" t="s">
        <v>569</v>
      </c>
    </row>
    <row r="45" spans="1:15">
      <c r="A45" s="567" t="s">
        <v>246</v>
      </c>
      <c r="B45" s="567" t="s">
        <v>314</v>
      </c>
      <c r="C45" s="560">
        <v>15211207</v>
      </c>
      <c r="D45" s="560"/>
      <c r="E45" s="560"/>
      <c r="F45" s="551"/>
      <c r="G45" s="550">
        <f t="shared" ref="G45:G55" si="16">SUM(C45:E45)+(SUM(C45:E45)*30%)</f>
        <v>19774569.100000001</v>
      </c>
      <c r="H45" s="560">
        <f t="shared" ref="H45:H55" si="17">G45+(G45*10%)</f>
        <v>21752026.010000002</v>
      </c>
      <c r="I45" s="552">
        <f t="shared" ref="I45:I55" si="18">IF(H45/$L$1&lt;8,((H45/$L$1)+8),(H45/$L$1))</f>
        <v>12.93757461731904</v>
      </c>
      <c r="J45" s="552">
        <f t="shared" ref="J45:J55" si="19">I45/24</f>
        <v>0.53906560905496004</v>
      </c>
      <c r="K45" s="552">
        <f t="shared" ref="K45:K55" si="20">H45/$C$1/$I$1</f>
        <v>12.084458894444445</v>
      </c>
      <c r="L45" s="564">
        <f t="shared" ref="L45:L55" si="21">(J45+K45)/7</f>
        <v>1.8033606433570579</v>
      </c>
      <c r="M45" s="568"/>
      <c r="N45" s="569"/>
      <c r="O45" s="562" t="s">
        <v>222</v>
      </c>
    </row>
    <row r="46" spans="1:15">
      <c r="A46" s="567" t="s">
        <v>246</v>
      </c>
      <c r="B46" s="567" t="s">
        <v>315</v>
      </c>
      <c r="C46" s="560">
        <v>1296750</v>
      </c>
      <c r="D46" s="560"/>
      <c r="E46" s="560"/>
      <c r="F46" s="551"/>
      <c r="G46" s="550">
        <f t="shared" si="16"/>
        <v>1685775</v>
      </c>
      <c r="H46" s="560">
        <f t="shared" si="17"/>
        <v>1854352.5</v>
      </c>
      <c r="I46" s="552">
        <f t="shared" si="18"/>
        <v>9.1029236460333784</v>
      </c>
      <c r="J46" s="552">
        <f t="shared" si="19"/>
        <v>0.37928848525139075</v>
      </c>
      <c r="K46" s="552">
        <f t="shared" si="20"/>
        <v>1.0301958333333334</v>
      </c>
      <c r="L46" s="564">
        <f t="shared" si="21"/>
        <v>0.20135490265496059</v>
      </c>
      <c r="M46" s="568"/>
      <c r="N46" s="569"/>
      <c r="O46" s="562" t="s">
        <v>222</v>
      </c>
    </row>
    <row r="47" spans="1:15">
      <c r="A47" s="570" t="s">
        <v>246</v>
      </c>
      <c r="B47" s="570" t="s">
        <v>247</v>
      </c>
      <c r="C47" s="550">
        <v>7279108</v>
      </c>
      <c r="D47" s="550"/>
      <c r="E47" s="550"/>
      <c r="F47" s="550"/>
      <c r="G47" s="550">
        <f t="shared" si="16"/>
        <v>9462840.4000000004</v>
      </c>
      <c r="H47" s="550">
        <f t="shared" si="17"/>
        <v>10409124.440000001</v>
      </c>
      <c r="I47" s="554">
        <f t="shared" si="18"/>
        <v>14.191093375924998</v>
      </c>
      <c r="J47" s="554">
        <f t="shared" si="19"/>
        <v>0.59129555733020822</v>
      </c>
      <c r="K47" s="554">
        <f t="shared" si="20"/>
        <v>5.782846911111112</v>
      </c>
      <c r="L47" s="555">
        <f t="shared" si="21"/>
        <v>0.91059178120590289</v>
      </c>
      <c r="M47" s="556"/>
      <c r="N47" s="557"/>
      <c r="O47" s="558" t="s">
        <v>201</v>
      </c>
    </row>
    <row r="48" spans="1:15">
      <c r="A48" s="570" t="s">
        <v>246</v>
      </c>
      <c r="B48" s="570" t="s">
        <v>248</v>
      </c>
      <c r="C48" s="550">
        <v>270373</v>
      </c>
      <c r="D48" s="550"/>
      <c r="E48" s="550"/>
      <c r="F48" s="550"/>
      <c r="G48" s="550">
        <f t="shared" si="16"/>
        <v>351484.9</v>
      </c>
      <c r="H48" s="550">
        <f t="shared" si="17"/>
        <v>386633.39</v>
      </c>
      <c r="I48" s="554">
        <f t="shared" si="18"/>
        <v>8.2299601117786647</v>
      </c>
      <c r="J48" s="554">
        <f t="shared" si="19"/>
        <v>0.34291500465744434</v>
      </c>
      <c r="K48" s="554">
        <f t="shared" si="20"/>
        <v>0.2147963277777778</v>
      </c>
      <c r="L48" s="555">
        <f t="shared" si="21"/>
        <v>7.967304749074601E-2</v>
      </c>
      <c r="M48" s="556"/>
      <c r="N48" s="557"/>
      <c r="O48" s="558" t="s">
        <v>201</v>
      </c>
    </row>
    <row r="49" spans="1:15">
      <c r="A49" s="570" t="s">
        <v>246</v>
      </c>
      <c r="B49" s="570" t="s">
        <v>250</v>
      </c>
      <c r="C49" s="550">
        <v>15412055</v>
      </c>
      <c r="D49" s="550"/>
      <c r="E49" s="550"/>
      <c r="F49" s="550"/>
      <c r="G49" s="550">
        <f t="shared" si="16"/>
        <v>20035671.5</v>
      </c>
      <c r="H49" s="550">
        <f t="shared" si="17"/>
        <v>22039238.649999999</v>
      </c>
      <c r="I49" s="554">
        <f t="shared" si="18"/>
        <v>13.108401691511066</v>
      </c>
      <c r="J49" s="554">
        <f t="shared" si="19"/>
        <v>0.54618340381296104</v>
      </c>
      <c r="K49" s="554">
        <f t="shared" si="20"/>
        <v>12.24402147222222</v>
      </c>
      <c r="L49" s="555">
        <f t="shared" si="21"/>
        <v>1.827172125147883</v>
      </c>
      <c r="M49" s="556"/>
      <c r="N49" s="557"/>
      <c r="O49" s="558" t="s">
        <v>201</v>
      </c>
    </row>
    <row r="50" spans="1:15">
      <c r="A50" s="567" t="s">
        <v>246</v>
      </c>
      <c r="B50" s="567" t="s">
        <v>249</v>
      </c>
      <c r="C50" s="560">
        <v>14822819</v>
      </c>
      <c r="D50" s="560"/>
      <c r="E50" s="560"/>
      <c r="F50" s="551"/>
      <c r="G50" s="550">
        <f t="shared" si="16"/>
        <v>19269664.699999999</v>
      </c>
      <c r="H50" s="560">
        <f t="shared" si="17"/>
        <v>21196631.169999998</v>
      </c>
      <c r="I50" s="552">
        <f t="shared" si="18"/>
        <v>12.607239310563216</v>
      </c>
      <c r="J50" s="552">
        <f t="shared" si="19"/>
        <v>0.52530163794013396</v>
      </c>
      <c r="K50" s="552">
        <f t="shared" si="20"/>
        <v>11.775906205555554</v>
      </c>
      <c r="L50" s="564">
        <f t="shared" si="21"/>
        <v>1.7573154062136696</v>
      </c>
      <c r="M50" s="552">
        <f t="shared" ref="M50:M55" si="22">K50/7*30%</f>
        <v>0.5046816945238094</v>
      </c>
      <c r="N50" s="564">
        <f t="shared" ref="N50:N55" si="23">((K50/7)*70%)+(J50/7)</f>
        <v>1.2526337116898603</v>
      </c>
      <c r="O50" s="562" t="s">
        <v>203</v>
      </c>
    </row>
    <row r="51" spans="1:15">
      <c r="A51" s="567" t="s">
        <v>246</v>
      </c>
      <c r="B51" s="567" t="s">
        <v>252</v>
      </c>
      <c r="C51" s="560">
        <v>11032712</v>
      </c>
      <c r="D51" s="560"/>
      <c r="E51" s="560"/>
      <c r="F51" s="551"/>
      <c r="G51" s="550">
        <f t="shared" si="16"/>
        <v>14342525.6</v>
      </c>
      <c r="H51" s="560">
        <f t="shared" si="17"/>
        <v>15776778.16</v>
      </c>
      <c r="I51" s="552">
        <f t="shared" si="18"/>
        <v>9.3836429108742756</v>
      </c>
      <c r="J51" s="552">
        <f t="shared" si="19"/>
        <v>0.39098512128642815</v>
      </c>
      <c r="K51" s="552">
        <f t="shared" si="20"/>
        <v>8.7648767555555551</v>
      </c>
      <c r="L51" s="564">
        <f t="shared" si="21"/>
        <v>1.3079802681202835</v>
      </c>
      <c r="M51" s="552">
        <f t="shared" si="22"/>
        <v>0.37563757523809521</v>
      </c>
      <c r="N51" s="564">
        <f t="shared" si="23"/>
        <v>0.93234269288218796</v>
      </c>
      <c r="O51" s="562" t="s">
        <v>203</v>
      </c>
    </row>
    <row r="52" spans="1:15">
      <c r="A52" s="570" t="s">
        <v>246</v>
      </c>
      <c r="B52" s="570" t="s">
        <v>251</v>
      </c>
      <c r="C52" s="550">
        <v>21312163</v>
      </c>
      <c r="D52" s="550"/>
      <c r="E52" s="550"/>
      <c r="F52" s="550"/>
      <c r="G52" s="550">
        <f t="shared" si="16"/>
        <v>27705811.899999999</v>
      </c>
      <c r="H52" s="550">
        <f t="shared" si="17"/>
        <v>30476393.09</v>
      </c>
      <c r="I52" s="554">
        <f t="shared" si="18"/>
        <v>18.126615400669124</v>
      </c>
      <c r="J52" s="554">
        <f t="shared" si="19"/>
        <v>0.75527564169454686</v>
      </c>
      <c r="K52" s="554">
        <f t="shared" si="20"/>
        <v>16.931329494444444</v>
      </c>
      <c r="L52" s="555">
        <f t="shared" si="21"/>
        <v>2.5266578765912842</v>
      </c>
      <c r="M52" s="554">
        <f t="shared" si="22"/>
        <v>0.72562840690476194</v>
      </c>
      <c r="N52" s="555">
        <f t="shared" si="23"/>
        <v>1.8010294696865226</v>
      </c>
      <c r="O52" s="558" t="s">
        <v>204</v>
      </c>
    </row>
    <row r="53" spans="1:15">
      <c r="A53" s="570" t="s">
        <v>246</v>
      </c>
      <c r="B53" s="570" t="s">
        <v>546</v>
      </c>
      <c r="C53" s="550">
        <v>523096</v>
      </c>
      <c r="D53" s="550"/>
      <c r="E53" s="550"/>
      <c r="F53" s="550"/>
      <c r="G53" s="550">
        <f t="shared" si="16"/>
        <v>680024.8</v>
      </c>
      <c r="H53" s="550">
        <f t="shared" si="17"/>
        <v>748027.28</v>
      </c>
      <c r="I53" s="554">
        <f t="shared" si="18"/>
        <v>8.4449083844576656</v>
      </c>
      <c r="J53" s="554">
        <f t="shared" si="19"/>
        <v>0.35187118268573608</v>
      </c>
      <c r="K53" s="554">
        <f t="shared" si="20"/>
        <v>0.4155707111111111</v>
      </c>
      <c r="L53" s="555">
        <f t="shared" si="21"/>
        <v>0.10963455625669247</v>
      </c>
      <c r="M53" s="554">
        <f t="shared" si="22"/>
        <v>1.7810173333333332E-2</v>
      </c>
      <c r="N53" s="555">
        <f t="shared" si="23"/>
        <v>9.1824382923359121E-2</v>
      </c>
      <c r="O53" s="558" t="s">
        <v>204</v>
      </c>
    </row>
    <row r="54" spans="1:15">
      <c r="A54" s="567" t="s">
        <v>246</v>
      </c>
      <c r="B54" s="567" t="s">
        <v>253</v>
      </c>
      <c r="C54" s="560">
        <v>35835500</v>
      </c>
      <c r="D54" s="560"/>
      <c r="E54" s="560"/>
      <c r="F54" s="551"/>
      <c r="G54" s="550">
        <f t="shared" si="16"/>
        <v>46586150</v>
      </c>
      <c r="H54" s="560">
        <f t="shared" si="17"/>
        <v>51244765</v>
      </c>
      <c r="I54" s="552">
        <f t="shared" si="18"/>
        <v>30.479136547082451</v>
      </c>
      <c r="J54" s="552">
        <f t="shared" si="19"/>
        <v>1.2699640227951021</v>
      </c>
      <c r="K54" s="552">
        <f t="shared" si="20"/>
        <v>28.469313888888887</v>
      </c>
      <c r="L54" s="564">
        <f t="shared" si="21"/>
        <v>4.2484682730977124</v>
      </c>
      <c r="M54" s="552">
        <f t="shared" si="22"/>
        <v>1.2201134523809525</v>
      </c>
      <c r="N54" s="564">
        <f t="shared" si="23"/>
        <v>3.0283548207167605</v>
      </c>
      <c r="O54" s="562" t="s">
        <v>205</v>
      </c>
    </row>
    <row r="55" spans="1:15">
      <c r="A55" s="567" t="s">
        <v>246</v>
      </c>
      <c r="B55" s="567" t="s">
        <v>254</v>
      </c>
      <c r="C55" s="560">
        <v>255320</v>
      </c>
      <c r="D55" s="560"/>
      <c r="E55" s="560"/>
      <c r="F55" s="551"/>
      <c r="G55" s="550">
        <f t="shared" si="16"/>
        <v>331916</v>
      </c>
      <c r="H55" s="560">
        <f t="shared" si="17"/>
        <v>365107.6</v>
      </c>
      <c r="I55" s="552">
        <f t="shared" si="18"/>
        <v>8.2171570968230139</v>
      </c>
      <c r="J55" s="552">
        <f t="shared" si="19"/>
        <v>0.34238154570095891</v>
      </c>
      <c r="K55" s="552">
        <f t="shared" si="20"/>
        <v>0.20283755555555555</v>
      </c>
      <c r="L55" s="564">
        <f t="shared" si="21"/>
        <v>7.7888443036644911E-2</v>
      </c>
      <c r="M55" s="552">
        <f t="shared" si="22"/>
        <v>8.6930380952380936E-3</v>
      </c>
      <c r="N55" s="564">
        <f t="shared" si="23"/>
        <v>6.919540494140683E-2</v>
      </c>
      <c r="O55" s="562" t="s">
        <v>205</v>
      </c>
    </row>
  </sheetData>
  <pageMargins left="0.7" right="0.7" top="0.75" bottom="0.75" header="0.3" footer="0.3"/>
  <pageSetup paperSize="9" orientation="portrait" horizontalDpi="200" verticalDpi="200" r:id="rId1"/>
  <ignoredErrors>
    <ignoredError sqref="G5:G55"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6BF8874D1F4242830FA65A6B34A102" ma:contentTypeVersion="0" ma:contentTypeDescription="Create a new document." ma:contentTypeScope="" ma:versionID="86d9695a4d40585a5a2700498e683843">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B0F157-8AE2-42EA-ABC6-6760E6965F53}">
  <ds:schemaRefs>
    <ds:schemaRef ds:uri="http://schemas.microsoft.com/sharepoint/v3/contenttype/forms"/>
  </ds:schemaRefs>
</ds:datastoreItem>
</file>

<file path=customXml/itemProps2.xml><?xml version="1.0" encoding="utf-8"?>
<ds:datastoreItem xmlns:ds="http://schemas.openxmlformats.org/officeDocument/2006/customXml" ds:itemID="{7B890B2D-60DA-493E-B4C0-D3E9B2199E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221A8B9-3FB5-4660-98A5-5CF070B931D4}">
  <ds:schemaRefs>
    <ds:schemaRef ds:uri="http://schemas.microsoft.com/office/2006/metadata/properties"/>
    <ds:schemaRef ds:uri="http://schemas.microsoft.com/office/2006/documentManagement/types"/>
    <ds:schemaRef ds:uri="http://www.w3.org/XML/1998/namespace"/>
    <ds:schemaRef ds:uri="http://purl.org/dc/elements/1.1/"/>
    <ds:schemaRef ds:uri="http://purl.org/dc/term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2016 (2)</vt:lpstr>
      <vt:lpstr>Master Plan</vt:lpstr>
      <vt:lpstr>Key Notes</vt:lpstr>
      <vt:lpstr>QA Activites RunBook</vt:lpstr>
      <vt:lpstr>QEA </vt:lpstr>
      <vt:lpstr>Old Aggressive Plan</vt:lpstr>
      <vt:lpstr>APAC Summary fastest UAT</vt:lpstr>
      <vt:lpstr>LATAM Summary fastest UAT</vt:lpstr>
      <vt:lpstr>EMEA Summary fastest UAT (2)</vt:lpstr>
      <vt:lpstr>EMEA Summary fastest UAT</vt:lpstr>
      <vt:lpstr>EMEA Summary fastest UAT - v1.2</vt:lpstr>
      <vt:lpstr>Migration forecasts</vt:lpstr>
      <vt:lpstr>Data Activites Runbook</vt:lpstr>
      <vt:lpstr>Ingestion Activites Runbook</vt:lpstr>
      <vt:lpstr>Integration Activites Runbook</vt:lpstr>
      <vt:lpstr>Interfaces Inventory</vt:lpstr>
      <vt:lpstr>Migration Activites RunBook</vt:lpstr>
      <vt:lpstr>Migration Counts</vt:lpstr>
      <vt:lpstr>'2016 (2)'!Print_Area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Ferreira, Ollie</dc:creator>
  <cp:lastModifiedBy>Nagarajan, Arun</cp:lastModifiedBy>
  <cp:lastPrinted>2014-02-20T13:34:23Z</cp:lastPrinted>
  <dcterms:created xsi:type="dcterms:W3CDTF">2014-01-24T10:08:22Z</dcterms:created>
  <dcterms:modified xsi:type="dcterms:W3CDTF">2018-05-21T14:11:19Z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0x010100766BF8874D1F4242830FA65A6B34A102</vt:lpwstr>
  </property>
</Properties>
</file>