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2895" activeTab="2"/>
  </bookViews>
  <sheets>
    <sheet name="Most Likely Plan" sheetId="5" r:id="rId1"/>
    <sheet name="Defect ETA" sheetId="9" r:id="rId2"/>
    <sheet name="Metrics" sheetId="11" r:id="rId3"/>
    <sheet name="ACE_Action_Items" sheetId="12" r:id="rId4"/>
    <sheet name="Options to Expedite" sheetId="13" r:id="rId5"/>
  </sheets>
  <definedNames>
    <definedName name="_xlnm._FilterDatabase" localSheetId="1" hidden="1">'Defect ETA'!$A$1:$K$79</definedName>
  </definedNames>
  <calcPr calcId="145621"/>
</workbook>
</file>

<file path=xl/calcChain.xml><?xml version="1.0" encoding="utf-8"?>
<calcChain xmlns="http://schemas.openxmlformats.org/spreadsheetml/2006/main">
  <c r="H15" i="5" l="1"/>
  <c r="F14" i="5"/>
  <c r="H21" i="5" l="1"/>
  <c r="H20" i="5"/>
  <c r="H19" i="5"/>
  <c r="H18" i="5"/>
  <c r="H17" i="5"/>
  <c r="H16" i="5"/>
  <c r="H13" i="5"/>
</calcChain>
</file>

<file path=xl/sharedStrings.xml><?xml version="1.0" encoding="utf-8"?>
<sst xmlns="http://schemas.openxmlformats.org/spreadsheetml/2006/main" count="781" uniqueCount="268">
  <si>
    <t>SIT Testing Cycles</t>
  </si>
  <si>
    <t>Current Status</t>
  </si>
  <si>
    <t>Start Date</t>
  </si>
  <si>
    <t>End Date</t>
  </si>
  <si>
    <t>1A - Cycle 1</t>
  </si>
  <si>
    <t>Completed</t>
  </si>
  <si>
    <t>Completed.</t>
  </si>
  <si>
    <t>1A - Cycle 2</t>
  </si>
  <si>
    <t>1B - Cycle 1</t>
  </si>
  <si>
    <t>1B - Cycle 2</t>
  </si>
  <si>
    <t>ETL Regression</t>
  </si>
  <si>
    <t>Peoplesoft Integration Cycle 1</t>
  </si>
  <si>
    <t>Peoplesoft Integration Cycle 2</t>
  </si>
  <si>
    <t>WIP</t>
  </si>
  <si>
    <t>New Timelines</t>
  </si>
  <si>
    <t>MI Testing Cycle 1</t>
  </si>
  <si>
    <t>MI Testing Cycle 2</t>
  </si>
  <si>
    <t>Freeze/Final Regression Cycle</t>
  </si>
  <si>
    <t>In Progress.</t>
  </si>
  <si>
    <t>1C - Cycle 1 
(Including Carry Forward Test Cases)</t>
  </si>
  <si>
    <t>E2E - Cycle 1
PeopleSoft Integration Testing - Cycle 1</t>
  </si>
  <si>
    <t>Defect ID</t>
  </si>
  <si>
    <t>Fix Priority</t>
  </si>
  <si>
    <t>Summary</t>
  </si>
  <si>
    <t>Severity</t>
  </si>
  <si>
    <t>Component Name</t>
  </si>
  <si>
    <t>Assigned To</t>
  </si>
  <si>
    <t>Planned Fix Date</t>
  </si>
  <si>
    <t>Impacted System</t>
  </si>
  <si>
    <t>Defect Owner</t>
  </si>
  <si>
    <t>Defect Status</t>
  </si>
  <si>
    <t>2 - High</t>
  </si>
  <si>
    <t>Document Generation_ Generated document in document panel does not contain Folder type, Document type and Filename details</t>
  </si>
  <si>
    <t>Document Generation</t>
  </si>
  <si>
    <t>yxkhom</t>
  </si>
  <si>
    <t>ACEView</t>
  </si>
  <si>
    <t>Vega</t>
  </si>
  <si>
    <t>Re-opened</t>
  </si>
  <si>
    <t>Document properties should be read only but they are editable in ACEView application.</t>
  </si>
  <si>
    <t>Drag and Drop</t>
  </si>
  <si>
    <t>kxbizi</t>
  </si>
  <si>
    <t>Fixed</t>
  </si>
  <si>
    <t>ACEView : The fields are not present in the expected format in the Vendor Search page.</t>
  </si>
  <si>
    <t>ASPAC Workflow</t>
  </si>
  <si>
    <t>axsavi</t>
  </si>
  <si>
    <t>Manage Notes: "Type" filter functionality for Notes is not displayed as Expected.</t>
  </si>
  <si>
    <t>Notes</t>
  </si>
  <si>
    <t>Open</t>
  </si>
  <si>
    <t>Diary – Filter icon is not present in status field to sort “Expired” &amp; “Active”.</t>
  </si>
  <si>
    <t>Diary</t>
  </si>
  <si>
    <t>ASPAC Workflow_Ok button is enabled in the comment pop up even when the comment box is left blank - decline order action</t>
  </si>
  <si>
    <t>jwbald</t>
  </si>
  <si>
    <t>ASPAC: New PO record(a row) is created even when no data is entered and not Saved.No file number is displayed</t>
  </si>
  <si>
    <t>In Progress</t>
  </si>
  <si>
    <t>ASPAC: Title of the tab is displayed as ARASP_POInvoicing_undefined. It should be displayed as PO Invoice number, once saved</t>
  </si>
  <si>
    <t>Read only rules on Properties - This is a catch all defect for all instances where Read Only rules on properties are not correct. The desciption can be used as these are found</t>
  </si>
  <si>
    <t>axdubo</t>
  </si>
  <si>
    <t>ASPAC Workflow : Pop up dialog box is not displayed as expected. , when we try to perform "Send for Higher Approval" in Action tab .</t>
  </si>
  <si>
    <t>ASPAC_Workflow_T&amp;E: T&amp;E File Number field is not editable</t>
  </si>
  <si>
    <t>ASPAC Workflow : File number is not getting displayed as expected , when New T &amp; E expenses is created.</t>
  </si>
  <si>
    <t>FileNet annotation table: Field should be populated with Status Code rather than Status description</t>
  </si>
  <si>
    <t>Filenet</t>
  </si>
  <si>
    <t>ASPAC-Correspondents_ bold red font  message that states "Vendor Locked to PeopleSoft" is not displayed after selecting a ‘vendor’ in PO Invoice tab</t>
  </si>
  <si>
    <t>Correspondents</t>
  </si>
  <si>
    <t>ASPAC-Correspondents_ system does not display the appropriate message to the user when no search results have been found for the given search criteria</t>
  </si>
  <si>
    <t>ASPAC-flow_Wrong actions are displayed for a "New" status PO workitem</t>
  </si>
  <si>
    <t>ASPAC – PS Voucher number is editable in “Posted in peoplesoft” status.</t>
  </si>
  <si>
    <t>ASPAC Workflow: System allows to edit the field values, after the payment is approved in PeopleSoft</t>
  </si>
  <si>
    <t>ASPAC – Quotation amount field is not reflecting as mandatory field in invoice awaiting coding status.</t>
  </si>
  <si>
    <t>dzmais</t>
  </si>
  <si>
    <t>Flags &amp; Milestones -  A milestone is created in the ACE View application UI, it is not being stored in the File_Miestone table inthe App DB.</t>
  </si>
  <si>
    <t>Flags and Milestones</t>
  </si>
  <si>
    <t>Manage User Preference: When user preference of Notes and Diary is set to alert in Settings, but it’s not reflecting in any of the work items.</t>
  </si>
  <si>
    <t>Manage User Preference</t>
  </si>
  <si>
    <t>Search Template : Status of the workitem is not getting Displayed as "New" after performing PO Invoicing - Quick Search from Search template dropdown.</t>
  </si>
  <si>
    <t>Search Template</t>
  </si>
  <si>
    <t>New</t>
  </si>
  <si>
    <t>Send Email – Document is not getting attached in Email, while performing Send Email functionality in a work item.</t>
  </si>
  <si>
    <t>Send Email</t>
  </si>
  <si>
    <t>ASPAC-Workflow: Mismatch in the Field displayed in the T&amp;E Expense tab and the Fields mentioned in the Config sheet (Wave_1_WorkflowConfiguration_ASPAC_Finance_TE_1.0) .</t>
  </si>
  <si>
    <t>j9norb</t>
  </si>
  <si>
    <t>ASPAC Workflow: A new PO invoice is created even without entering the few mandatory fields such as Purchase Type &amp; purchase Category.</t>
  </si>
  <si>
    <t>axplac</t>
  </si>
  <si>
    <t>Put On Hold</t>
  </si>
  <si>
    <t>Open File &amp; Open Case – System not prompting/warning with a message, when user close the work item without saving.</t>
  </si>
  <si>
    <t>Open File and Open Case</t>
  </si>
  <si>
    <t>Notes :Audit Notes displays Status  as "27" instead of "New" in the history of  "Notes/audit trails" tab</t>
  </si>
  <si>
    <t>ACE View – While saving the work item by using the shortcut key (Alt+Shift+C), system displays the dialog box.</t>
  </si>
  <si>
    <t>Workbasket_Mega Filter: System deletes the Saved filter even when user does not select any filter record to delete</t>
  </si>
  <si>
    <t>Workbasket</t>
  </si>
  <si>
    <t>All the workitems are getting exported from the application to the Excel instead the selected workitems.</t>
  </si>
  <si>
    <t>Workbasket_Reassign: Error message is not displayed when reassigning a workbasket without selecting any User value.</t>
  </si>
  <si>
    <t>pend icon not removed after expiring pend time and the item colour is not changed automatically</t>
  </si>
  <si>
    <t>Workflow Design</t>
  </si>
  <si>
    <t>Pend time in “Pend” action is not being saved as expected</t>
  </si>
  <si>
    <t>ASPAC Workflow – Right side reading pane is editable for the work items.</t>
  </si>
  <si>
    <t>Open File and Open Case: Options  Permanent Link – One Way Link, Permanent Link – Two Way Link are not displayed after clicking on Attach button to attach the selected file.</t>
  </si>
  <si>
    <t>AceView: AceView screen Screen displayed is not showing the entire full screen</t>
  </si>
  <si>
    <t>Workbasket_Mega Filter: There are duplicate values available in 'Status' drop down of Mega Filter section</t>
  </si>
  <si>
    <t>1 - Critical</t>
  </si>
  <si>
    <t>ACEView_SendFax : Sent fax is not ingested back into ACEView when the "Save generated email/fax to ACEView" checkbox is Checked.</t>
  </si>
  <si>
    <t>Send Fax</t>
  </si>
  <si>
    <t>kanixd</t>
  </si>
  <si>
    <t>Cognizant</t>
  </si>
  <si>
    <t>Security Policy on the Create forms for PO, T&amp;E and CD should be re-labelled File Level Security Groups AND should require mandatory entry ie either Finance Restricted or None from the Choice List</t>
  </si>
  <si>
    <t>Email: Mails are available in (Inbox , Error and Processed ) all the folders.</t>
  </si>
  <si>
    <t>Email</t>
  </si>
  <si>
    <t>kxkaru</t>
  </si>
  <si>
    <t>File Type should not be selectable in Documents Tab (should be inherited from the File)</t>
  </si>
  <si>
    <t>ASPAC flow_System prompts a comment box when peforming approve order action, but the comment box is not mandatory.</t>
  </si>
  <si>
    <t>ASPAC – VAT Rate should be changed as “Optional” field in cost allocation tab.</t>
  </si>
  <si>
    <t>ASPAC-Workflow: Mismatch in the dropdown Values of Payment Method Field displayed in the PO Invoice tab and the Values mentioned in the Choice List document.</t>
  </si>
  <si>
    <t>ASPAC-Workflow: "Null" values getting displayed in the dropdown values of the  Alt Account field  in the  Cost Allocation tab.</t>
  </si>
  <si>
    <t>cxturl</t>
  </si>
  <si>
    <t>MDS</t>
  </si>
  <si>
    <t>Security – PEP integration - This is a master defect for early security related issues.</t>
  </si>
  <si>
    <t>Security_ACEView Integration</t>
  </si>
  <si>
    <t>On Pending a workitem the Comment option should be Mandatory in the Pend dialog box.</t>
  </si>
  <si>
    <t>Workbasket_Bulk Action: 'Action' menu is enabled when records are selected with different statuses</t>
  </si>
  <si>
    <t>bybull</t>
  </si>
  <si>
    <t>ACEView_Cost Allocation: Values displayed in 'Alt Account' is displaye wrongly when compared with ASPAC Choice list value</t>
  </si>
  <si>
    <t>ASPAC Workflow – File number is generating incorrectly for BU – AIOIC Branch Thailand.</t>
  </si>
  <si>
    <t>ASPAC Work Flow : Error message is not displayed by clicking on save button with value entered only for Business unit while creating a New T&amp;E Expense.</t>
  </si>
  <si>
    <t>Security_ACEView Integration: System displays all the PO work baskets, when a user is assigned to only “PO invoicing processing work basket” in Manage Role.</t>
  </si>
  <si>
    <t>ASPAC Workflow: A newly created work item is not getting displayed in any of the work baskets, when a work item created with the security policy field given as “None”.</t>
  </si>
  <si>
    <t>Send Email: Unable to perform Send Email functionality for a work item in Finance indexing work basket.</t>
  </si>
  <si>
    <t>ACE View: A newly created finance indexing work item is getting invisible (with the white color font) in finance indexing work basket, when documents are ingested through upload option.</t>
  </si>
  <si>
    <t>Upload Document</t>
  </si>
  <si>
    <t>ACE View: File count of “Total/Unread/Priority/Pended/Locked” for Finance indexing work basket is getting mismatched.</t>
  </si>
  <si>
    <t>Send Fax: Unable to perform Send Fax functionality for a work item in Finance indexing work basket.</t>
  </si>
  <si>
    <t>Send Fax: System is not performing Send Fax functionality properly in PO invoicing work basket.</t>
  </si>
  <si>
    <t>ACE View: ACE View system requires frequent cache clearance for the functionalities to reflect in the system.</t>
  </si>
  <si>
    <t>Correspondents : Vendor Correspondence Name and Address not getting populated correctly in Correspondent tab.</t>
  </si>
  <si>
    <t>ASPAC Workflow – System throws an error message, after uploading the data sheet in cost allocation tab.</t>
  </si>
  <si>
    <t>ASPAC Workflow – A newly created work item (POAU100061) which is proceeded to “invoice awaiting coding” status is not getting displayed in any of the work baskets.</t>
  </si>
  <si>
    <t>Open File and Open Case: System is not allowing to link different files via tree view by right clicking Attach File option.</t>
  </si>
  <si>
    <t>System is not displaying the Vendor Short name column details in Vendor Search screen when creating PO.</t>
  </si>
  <si>
    <t>&lt;DaejaViewer_ACEView_Integration&gt; : Annotations toolbar is enabled for attachments present in the email.</t>
  </si>
  <si>
    <t>Daeja_Viewer ACEView Integration</t>
  </si>
  <si>
    <t>kxkana</t>
  </si>
  <si>
    <t>Daeja Viewer</t>
  </si>
  <si>
    <t>Security_ACEView Integration: System displays PO Invoice Checking workbasket, when a user is assigned to only “PO invoicing processing work basket” in Manage Role.</t>
  </si>
  <si>
    <t>Security_ACE View Integration : System displays PO Invoice Coding workbasket, when a user is assigned the role of "Purchase Order Approval" in Manage Role screen.</t>
  </si>
  <si>
    <t>Prompt message is not asked while drag and drop from one queue to another</t>
  </si>
  <si>
    <t>Focus not moving to another tab when drag and drop from one open work item to another open work item</t>
  </si>
  <si>
    <t>Prompt message is not displayed when dragging documents within the work item</t>
  </si>
  <si>
    <t>The application is not behaving as expected after keeping it inactive for long time</t>
  </si>
  <si>
    <t>MQ(Message Queue) Failed</t>
  </si>
  <si>
    <t>aykhan</t>
  </si>
  <si>
    <t>PeopleSoft</t>
  </si>
  <si>
    <t>ACE</t>
  </si>
  <si>
    <t>Security: Mismatch in “Security Policies” values displayed in ACEView Application and the values displayed in Use Case.</t>
  </si>
  <si>
    <t>Security</t>
  </si>
  <si>
    <t>Security_ACE View Integration: Work basket Email notification in Settings icon is not working as expected for personal work basket.</t>
  </si>
  <si>
    <t>Scanning_ACEView Integration</t>
  </si>
  <si>
    <t>Security: System displays User Administration and System Administration tab, when a user is assigned to only "Purchase Order Processor" in Assigned Roles.</t>
  </si>
  <si>
    <t>stsure</t>
  </si>
  <si>
    <t>ASPAC Workflow  : On an Indexing Work Item,  Transaction Type values is not displayed based on Transaction File Type selected.</t>
  </si>
  <si>
    <t>Security_ACEView Integration: System displays PO Invoice Approvals workbasket, when a user is assigned with the "PO Invoice Checking" workbasket and the Manage Role as "Finance Indexer".</t>
  </si>
  <si>
    <t>Must Have Date</t>
  </si>
  <si>
    <t xml:space="preserve">Dependencies </t>
  </si>
  <si>
    <t>Exit Criteria</t>
  </si>
  <si>
    <t>N/A</t>
  </si>
  <si>
    <t>MI build should be available before 24th April 2015.</t>
  </si>
  <si>
    <r>
      <rPr>
        <sz val="11"/>
        <rFont val="Calibri"/>
        <family val="2"/>
      </rPr>
      <t>Execution Percentage: 100%</t>
    </r>
    <r>
      <rPr>
        <b/>
        <u/>
        <sz val="11"/>
        <rFont val="Calibri"/>
        <family val="2"/>
      </rPr>
      <t xml:space="preserve">
</t>
    </r>
    <r>
      <rPr>
        <sz val="11"/>
        <rFont val="Calibri"/>
        <family val="2"/>
      </rPr>
      <t>Pass Percentage: 85%
No high and critical defect opened WITHOUT workaround</t>
    </r>
  </si>
  <si>
    <r>
      <rPr>
        <sz val="11"/>
        <rFont val="Calibri"/>
        <family val="2"/>
      </rPr>
      <t>Execution Percentage: 100%</t>
    </r>
    <r>
      <rPr>
        <b/>
        <u/>
        <sz val="11"/>
        <rFont val="Calibri"/>
        <family val="2"/>
      </rPr>
      <t xml:space="preserve">
</t>
    </r>
    <r>
      <rPr>
        <sz val="11"/>
        <rFont val="Calibri"/>
        <family val="2"/>
      </rPr>
      <t>Pass Percentage: 95%
Able to perform E2E Business process flow</t>
    </r>
  </si>
  <si>
    <t>SIT End Date</t>
  </si>
  <si>
    <t>26-Jan-2015</t>
  </si>
  <si>
    <t>11-Feb-2015</t>
  </si>
  <si>
    <t>16-Feb-2015</t>
  </si>
  <si>
    <t>20-Feb-2015</t>
  </si>
  <si>
    <t>25-Feb-2015</t>
  </si>
  <si>
    <t>16-Mar-2015</t>
  </si>
  <si>
    <t>17-Mar-2015</t>
  </si>
  <si>
    <t>20-Mar-2015</t>
  </si>
  <si>
    <t>09-Apr-2015</t>
  </si>
  <si>
    <t>13-Apr-2015</t>
  </si>
  <si>
    <t>16-Apr-2015</t>
  </si>
  <si>
    <t>21-Apr-2015</t>
  </si>
  <si>
    <t>23-Apr-2015</t>
  </si>
  <si>
    <t>30-Mar-2015</t>
  </si>
  <si>
    <t>15-Apr-2015</t>
  </si>
  <si>
    <t>22-May-2015</t>
  </si>
  <si>
    <t>25-May-2015</t>
  </si>
  <si>
    <t>27-Apr-2015</t>
  </si>
  <si>
    <t>20-May-2015</t>
  </si>
  <si>
    <t>21-May-2015</t>
  </si>
  <si>
    <t>03-Jun-2015</t>
  </si>
  <si>
    <t>TestCases</t>
  </si>
  <si>
    <t>Resource Count</t>
  </si>
  <si>
    <t>E2E - Cycle 2
PeopleSoft Integration Testing - Cycle 2
Defect Retesting</t>
  </si>
  <si>
    <t>29-Apr-2015</t>
  </si>
  <si>
    <t>Through Put/Day</t>
  </si>
  <si>
    <t>30-Apr-2015</t>
  </si>
  <si>
    <t>05-May-2015</t>
  </si>
  <si>
    <t>Backlog from CR &amp; 1C Cycle 2: 17; 
Predicted Open Defects (Critical &amp; High): 5; 
Total Defects: 22
Expected Fix Rate: 100% (22 Defects)
Targeted Date: 05-May-2015</t>
  </si>
  <si>
    <r>
      <rPr>
        <sz val="11"/>
        <rFont val="Calibri"/>
        <family val="2"/>
      </rPr>
      <t>Execution Percentage: 100%</t>
    </r>
    <r>
      <rPr>
        <b/>
        <u/>
        <sz val="11"/>
        <rFont val="Calibri"/>
        <family val="2"/>
      </rPr>
      <t xml:space="preserve">
</t>
    </r>
    <r>
      <rPr>
        <sz val="11"/>
        <rFont val="Calibri"/>
        <family val="2"/>
      </rPr>
      <t>Pass Percentage: 80%
Able to perform E2E Business process flow
No New CRs will be approved/deployed into SIT beyond this point</t>
    </r>
  </si>
  <si>
    <r>
      <rPr>
        <sz val="11"/>
        <rFont val="Calibri"/>
        <family val="2"/>
      </rPr>
      <t>Execution Percentage: 100%</t>
    </r>
    <r>
      <rPr>
        <b/>
        <u/>
        <sz val="11"/>
        <rFont val="Calibri"/>
        <family val="2"/>
      </rPr>
      <t xml:space="preserve">
</t>
    </r>
    <r>
      <rPr>
        <sz val="11"/>
        <rFont val="Calibri"/>
        <family val="2"/>
      </rPr>
      <t>Pass Percentage: 80%</t>
    </r>
  </si>
  <si>
    <t>08-May-2015</t>
  </si>
  <si>
    <t>11-May-2015</t>
  </si>
  <si>
    <t xml:space="preserve">Failed Test Cases &amp; Defect Retesting </t>
  </si>
  <si>
    <t>10-Jun-2015</t>
  </si>
  <si>
    <t>11-Jun-2015</t>
  </si>
  <si>
    <t>18-Jun-2015</t>
  </si>
  <si>
    <t>24-Jun-2015</t>
  </si>
  <si>
    <t>30-Jun-2015</t>
  </si>
  <si>
    <t>Expected Fix Rate: 100%</t>
  </si>
  <si>
    <t>Overall DownTime</t>
  </si>
  <si>
    <t>1C Downtime</t>
  </si>
  <si>
    <t>1C Build Rejection Count</t>
  </si>
  <si>
    <t>Overall Build Rejection Count</t>
  </si>
  <si>
    <t>Build Delay</t>
  </si>
  <si>
    <t>1C Build Delay</t>
  </si>
  <si>
    <t>Concern Areas</t>
  </si>
  <si>
    <t>Expectations</t>
  </si>
  <si>
    <t>Focus Area</t>
  </si>
  <si>
    <t>1. We need War Room set-up involving all stakeholders to resolve the basic issues
2. We need VEGA/CTS/Peoplesoft/Accenture teams available, with SPOC's in each team till testing is complete</t>
  </si>
  <si>
    <t>ETL related Downtime - Affecting QA testing</t>
  </si>
  <si>
    <t>1. Need Permanent Fix to resolve the issue( Currently Manual Intervention is required)</t>
  </si>
  <si>
    <t>Financial</t>
  </si>
  <si>
    <t>Vega Ramp-up Possible ?</t>
  </si>
  <si>
    <t>Hot house session to expedite defect turnaround</t>
  </si>
  <si>
    <t>QA Team can spare 1-2 functional QA - for Validating defect fixes in Dev Environment, once the fix is ready</t>
  </si>
  <si>
    <t>Facilitation Required on Defects</t>
  </si>
  <si>
    <t>S. No</t>
  </si>
  <si>
    <t>1C - Cycle 2 (280 Test Cases)</t>
  </si>
  <si>
    <t>CR Builds (107 Test Cases)
Daeja Viewer 4.1.3 Testing (55 Test Cases)
Search Template &amp; SSO (130 Test Cases)</t>
  </si>
  <si>
    <t>Current Backlog (Prioritized): 78 
Predicted Defect from the remaining scope: 40
Total Defect: 118
Expected Fix Rate: 80% (94 Critical &amp; High Defects)</t>
  </si>
  <si>
    <t xml:space="preserve">
Predicted Open Defects (Critical &amp; High): 45 
Expected Fix Rate: 80% (36 Defects)
</t>
  </si>
  <si>
    <t>Carry over: 24
Predicted Open Defects: 25 
Expected Fix Rate: 100% (49 Critical &amp; High Defects)</t>
  </si>
  <si>
    <t>Execution Percentage: 100%
Pass Percentage: 85%</t>
  </si>
  <si>
    <t>Backlog from E2E Cycle 1: 14
Predicted Open Defects (Critical &amp; High): 35
Total Defects: 49
Expected Fix Rate: 100% (49 Defects)</t>
  </si>
  <si>
    <r>
      <rPr>
        <sz val="11"/>
        <rFont val="Calibri"/>
        <family val="2"/>
      </rPr>
      <t>Execution Percentage: 100%</t>
    </r>
    <r>
      <rPr>
        <b/>
        <u/>
        <sz val="11"/>
        <rFont val="Calibri"/>
        <family val="2"/>
      </rPr>
      <t xml:space="preserve">
</t>
    </r>
    <r>
      <rPr>
        <sz val="11"/>
        <rFont val="Calibri"/>
        <family val="2"/>
      </rPr>
      <t>Pass Percentage: 95%
No high and critical defect opened WITHOUT workaround</t>
    </r>
  </si>
  <si>
    <t>Predicted Open Defects (Critical &amp; High): 70
Expected Fix Rate: 80% (56 Defects)</t>
  </si>
  <si>
    <t>Down Time</t>
  </si>
  <si>
    <t>Application Stability</t>
  </si>
  <si>
    <t>Avg Defect Fix Per Week</t>
  </si>
  <si>
    <t>Avg Defect Re-Open Per Week</t>
  </si>
  <si>
    <t>Defects Re-open Trend (Last 11 Week)</t>
  </si>
  <si>
    <t>Overall Re-opened Defect Count</t>
  </si>
  <si>
    <t>Build Rejection on First Deployment</t>
  </si>
  <si>
    <t>3 Business Days (Planned Start Date: 25/03 - Actual Start Date: 30/03)</t>
  </si>
  <si>
    <t>Current QA team planned rampdown from 8 to 3 in May end, Since timelines are getting pushed out, we need coverage for min 5 (3+2) for month of June</t>
  </si>
  <si>
    <t>Peoplesoft Integration Testing is not working even with workaround
(Scenario tested last time - is not working consistently)</t>
  </si>
  <si>
    <t>Suggestion: Dev teams to give build on once in 2 days basis, to expedite the testing.</t>
  </si>
  <si>
    <t>Defect Prioritisation should be discussed &amp; confirmed with Barry in defect triage and this to be shared with Annie.</t>
  </si>
  <si>
    <t>All critical &amp; high defects to have ETA (Fix date column to be updated in HP ALM).</t>
  </si>
  <si>
    <t>Expected Defect Fix / Week is Minimum 24 Defects.</t>
  </si>
  <si>
    <t>Build / Environment team should confirm on the successful smoke test results before handing over to SIT to avoid build rejection at the initial test stage.</t>
  </si>
  <si>
    <t>Half day defect workshop to discuss on the medium &amp; low defects as it was not considered for the discussion in the defect triage.</t>
  </si>
  <si>
    <t>430 Hrs ($ 11,180)</t>
  </si>
  <si>
    <t>380 Hrs ($ 9,880)</t>
  </si>
  <si>
    <t>7 Build (Send Email, Send Fax, Security_PEP Integration, Manage User Preference, Workflow Design - Pend &amp; Indexing, Flags &amp; Milestones, Open File and Open Case)</t>
  </si>
  <si>
    <t>5 Build (Security_PEP Integration, Manage User Preference, Workflow Design - Pend &amp; Indexing, Flags &amp; Milestones, Open File and Open Case)</t>
  </si>
  <si>
    <t>1. ETL run doesn’t have a permanent fix, manually the tables are updated for last 3 builds
2. PeopleSoft Integration Testing</t>
  </si>
  <si>
    <t>Avg Defect Aging - all defects</t>
  </si>
  <si>
    <t>16 days</t>
  </si>
  <si>
    <t>Avg Defect Aging - Critical &amp; High defects</t>
  </si>
  <si>
    <t>14 days</t>
  </si>
  <si>
    <t>Avg Defect Aging - Medium &amp; Low</t>
  </si>
  <si>
    <t>17 Days</t>
  </si>
  <si>
    <t>Component Stability</t>
  </si>
  <si>
    <t>Components Tested &amp; dusted in the past, having lot of issues now – which needs re-testing as an whole</t>
  </si>
  <si>
    <t>1. ASPAC Workflow - Create PO (Data Issues)
2. Cost allocation tab in PO file creation
3. Send Email &amp; Send Fax
4. Drag &amp; Drop
5. Notes, Alerts and Notification
6. Manage User Preference
7. Security ACEView PEP Configuration</t>
  </si>
  <si>
    <t xml:space="preserve">25 - Email broker, 157 - Drag and Drop, 213 - Cost allocation in PO file creation, </t>
  </si>
  <si>
    <t>ASPAC workflow - 46, ACEView - 32, Workbasket - 26, Workflow design - 12, Security_Integration - 12</t>
  </si>
  <si>
    <t>Components with large open defects</t>
  </si>
  <si>
    <t>Vulnerable Defects (Going Back &amp; Forth like Environment Defects), Ageing Defects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</si>
</sst>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color rgb="FF00B050"/>
      <name val="Calibri"/>
      <family val="2"/>
    </font>
    <font>
      <b/>
      <u/>
      <sz val="11"/>
      <name val="Calibri"/>
      <family val="2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5" fillId="2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4" fillId="0" borderId="10" xfId="0" applyFont="1" applyBorder="1"/>
    <xf numFmtId="0" fontId="2" fillId="2" borderId="7" xfId="0" applyFont="1" applyFill="1" applyBorder="1" applyAlignment="1">
      <alignment vertical="center" wrapText="1"/>
    </xf>
    <xf numFmtId="0" fontId="0" fillId="0" borderId="0" xfId="0" applyBorder="1"/>
    <xf numFmtId="0" fontId="0" fillId="0" borderId="0" xfId="0" applyFont="1"/>
    <xf numFmtId="0" fontId="0" fillId="6" borderId="6" xfId="0" applyFont="1" applyFill="1" applyBorder="1" applyAlignment="1">
      <alignment horizontal="center" vertical="center"/>
    </xf>
    <xf numFmtId="0" fontId="0" fillId="0" borderId="1" xfId="0" quotePrefix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7" xfId="0" quotePrefix="1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left" vertical="center"/>
    </xf>
    <xf numFmtId="0" fontId="0" fillId="5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/>
    </xf>
    <xf numFmtId="14" fontId="4" fillId="0" borderId="2" xfId="0" applyNumberFormat="1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left" vertical="top"/>
    </xf>
    <xf numFmtId="0" fontId="4" fillId="6" borderId="6" xfId="0" applyFont="1" applyFill="1" applyBorder="1" applyAlignment="1">
      <alignment horizontal="center" vertical="top"/>
    </xf>
    <xf numFmtId="0" fontId="4" fillId="0" borderId="1" xfId="0" quotePrefix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14" fontId="4" fillId="0" borderId="1" xfId="0" applyNumberFormat="1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top"/>
    </xf>
    <xf numFmtId="0" fontId="4" fillId="6" borderId="6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left" vertical="center"/>
    </xf>
    <xf numFmtId="0" fontId="4" fillId="0" borderId="1" xfId="0" quotePrefix="1" applyFont="1" applyFill="1" applyBorder="1" applyAlignment="1">
      <alignment horizontal="left" vertical="center"/>
    </xf>
    <xf numFmtId="0" fontId="4" fillId="0" borderId="7" xfId="0" quotePrefix="1" applyFont="1" applyFill="1" applyBorder="1" applyAlignment="1">
      <alignment horizontal="left" vertical="center"/>
    </xf>
    <xf numFmtId="14" fontId="4" fillId="0" borderId="1" xfId="0" applyNumberFormat="1" applyFont="1" applyFill="1" applyBorder="1" applyAlignment="1">
      <alignment horizontal="left" vertical="top"/>
    </xf>
    <xf numFmtId="0" fontId="4" fillId="5" borderId="6" xfId="0" applyFont="1" applyFill="1" applyBorder="1" applyAlignment="1">
      <alignment horizontal="center" vertical="top"/>
    </xf>
    <xf numFmtId="14" fontId="9" fillId="0" borderId="1" xfId="0" applyNumberFormat="1" applyFont="1" applyFill="1" applyBorder="1" applyAlignment="1">
      <alignment horizontal="left" vertical="top"/>
    </xf>
    <xf numFmtId="14" fontId="9" fillId="0" borderId="10" xfId="0" applyNumberFormat="1" applyFont="1" applyFill="1" applyBorder="1" applyAlignment="1">
      <alignment horizontal="left" vertical="top"/>
    </xf>
    <xf numFmtId="0" fontId="4" fillId="0" borderId="10" xfId="0" applyFont="1" applyFill="1" applyBorder="1" applyAlignment="1">
      <alignment horizontal="left" vertical="top"/>
    </xf>
    <xf numFmtId="0" fontId="3" fillId="2" borderId="7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 wrapText="1"/>
    </xf>
    <xf numFmtId="49" fontId="3" fillId="5" borderId="10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0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7" fillId="3" borderId="14" xfId="0" applyFont="1" applyFill="1" applyBorder="1" applyAlignment="1">
      <alignment vertical="top"/>
    </xf>
    <xf numFmtId="0" fontId="0" fillId="0" borderId="0" xfId="0" applyAlignment="1">
      <alignment vertical="top"/>
    </xf>
    <xf numFmtId="49" fontId="8" fillId="5" borderId="13" xfId="0" applyNumberFormat="1" applyFont="1" applyFill="1" applyBorder="1" applyAlignment="1">
      <alignment horizontal="center" vertical="top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2" fillId="2" borderId="10" xfId="0" applyFont="1" applyFill="1" applyBorder="1" applyAlignment="1">
      <alignment horizontal="left" vertical="center" wrapText="1"/>
    </xf>
    <xf numFmtId="0" fontId="11" fillId="0" borderId="0" xfId="0" applyFont="1"/>
    <xf numFmtId="0" fontId="0" fillId="0" borderId="6" xfId="0" applyFont="1" applyBorder="1" applyAlignment="1">
      <alignment vertical="center"/>
    </xf>
    <xf numFmtId="0" fontId="0" fillId="0" borderId="12" xfId="0" applyFont="1" applyBorder="1" applyAlignment="1">
      <alignment horizontal="left" vertical="center"/>
    </xf>
    <xf numFmtId="0" fontId="0" fillId="0" borderId="22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23" xfId="0" applyFont="1" applyBorder="1" applyAlignment="1">
      <alignment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8" xfId="0" applyFont="1" applyBorder="1" applyAlignment="1">
      <alignment vertical="center" wrapText="1"/>
    </xf>
    <xf numFmtId="0" fontId="0" fillId="0" borderId="7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0" fillId="0" borderId="3" xfId="0" applyFont="1" applyBorder="1" applyAlignment="1">
      <alignment vertical="center"/>
    </xf>
    <xf numFmtId="0" fontId="0" fillId="0" borderId="5" xfId="0" applyFont="1" applyBorder="1" applyAlignment="1">
      <alignment horizontal="left" vertical="center"/>
    </xf>
    <xf numFmtId="1" fontId="0" fillId="0" borderId="7" xfId="0" applyNumberFormat="1" applyFont="1" applyBorder="1" applyAlignment="1">
      <alignment horizontal="left" vertical="center"/>
    </xf>
    <xf numFmtId="0" fontId="2" fillId="2" borderId="1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vertical="center" wrapText="1"/>
    </xf>
    <xf numFmtId="0" fontId="11" fillId="0" borderId="8" xfId="0" applyFont="1" applyBorder="1" applyAlignment="1">
      <alignment vertical="center" wrapText="1"/>
    </xf>
    <xf numFmtId="0" fontId="11" fillId="0" borderId="23" xfId="0" applyFont="1" applyBorder="1" applyAlignment="1">
      <alignment horizontal="left" vertical="center" wrapText="1"/>
    </xf>
    <xf numFmtId="1" fontId="0" fillId="0" borderId="23" xfId="0" applyNumberFormat="1" applyFont="1" applyBorder="1" applyAlignment="1">
      <alignment horizontal="left" vertical="center"/>
    </xf>
    <xf numFmtId="0" fontId="0" fillId="0" borderId="9" xfId="0" applyFont="1" applyBorder="1"/>
    <xf numFmtId="0" fontId="0" fillId="0" borderId="11" xfId="0" applyFont="1" applyBorder="1"/>
    <xf numFmtId="0" fontId="0" fillId="0" borderId="3" xfId="0" applyFont="1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0" fillId="0" borderId="7" xfId="0" applyFont="1" applyBorder="1" applyAlignment="1">
      <alignment horizontal="left" vertical="center" wrapText="1"/>
    </xf>
    <xf numFmtId="0" fontId="0" fillId="0" borderId="9" xfId="0" applyFont="1" applyBorder="1" applyAlignment="1">
      <alignment vertical="center"/>
    </xf>
    <xf numFmtId="0" fontId="0" fillId="0" borderId="11" xfId="0" applyFont="1" applyBorder="1" applyAlignment="1">
      <alignment horizontal="left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0" fillId="8" borderId="14" xfId="0" applyFont="1" applyFill="1" applyBorder="1" applyAlignment="1">
      <alignment horizontal="left" vertical="center"/>
    </xf>
    <xf numFmtId="0" fontId="10" fillId="8" borderId="21" xfId="0" applyFont="1" applyFill="1" applyBorder="1" applyAlignment="1">
      <alignment horizontal="left" vertical="center"/>
    </xf>
    <xf numFmtId="0" fontId="10" fillId="8" borderId="26" xfId="0" applyFont="1" applyFill="1" applyBorder="1" applyAlignment="1">
      <alignment horizontal="left" vertical="center"/>
    </xf>
    <xf numFmtId="0" fontId="10" fillId="8" borderId="27" xfId="0" applyFont="1" applyFill="1" applyBorder="1" applyAlignment="1">
      <alignment horizontal="left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showGridLines="0" topLeftCell="A6" zoomScale="90" zoomScaleNormal="90" workbookViewId="0">
      <selection activeCell="D14" sqref="D14"/>
    </sheetView>
  </sheetViews>
  <sheetFormatPr defaultColWidth="0" defaultRowHeight="15" zeroHeight="1" x14ac:dyDescent="0.25"/>
  <cols>
    <col min="1" max="1" width="3.42578125" customWidth="1"/>
    <col min="2" max="2" width="41.42578125" customWidth="1"/>
    <col min="3" max="3" width="0" hidden="1" customWidth="1"/>
    <col min="4" max="6" width="14.7109375" customWidth="1"/>
    <col min="7" max="8" width="14.7109375" hidden="1" customWidth="1"/>
    <col min="9" max="9" width="48.28515625" bestFit="1" customWidth="1"/>
    <col min="10" max="10" width="58.85546875" customWidth="1"/>
    <col min="11" max="11" width="4" style="62" customWidth="1"/>
    <col min="12" max="17" width="0" hidden="1" customWidth="1"/>
    <col min="18" max="16384" width="9.140625" hidden="1"/>
  </cols>
  <sheetData>
    <row r="1" spans="2:14" ht="15.75" thickBot="1" x14ac:dyDescent="0.3"/>
    <row r="2" spans="2:14" ht="15.75" thickBot="1" x14ac:dyDescent="0.3">
      <c r="B2" s="66" t="s">
        <v>166</v>
      </c>
      <c r="C2" s="67"/>
      <c r="D2" s="68" t="s">
        <v>205</v>
      </c>
    </row>
    <row r="3" spans="2:14" ht="15.75" thickBot="1" x14ac:dyDescent="0.3"/>
    <row r="4" spans="2:14" ht="15" customHeight="1" x14ac:dyDescent="0.25">
      <c r="B4" s="103" t="s">
        <v>0</v>
      </c>
      <c r="C4" s="105" t="s">
        <v>1</v>
      </c>
      <c r="D4" s="105" t="s">
        <v>14</v>
      </c>
      <c r="E4" s="105"/>
      <c r="F4" s="109" t="s">
        <v>188</v>
      </c>
      <c r="G4" s="109" t="s">
        <v>189</v>
      </c>
      <c r="H4" s="109" t="s">
        <v>192</v>
      </c>
      <c r="I4" s="105" t="s">
        <v>160</v>
      </c>
      <c r="J4" s="107" t="s">
        <v>161</v>
      </c>
    </row>
    <row r="5" spans="2:14" ht="15.75" thickBot="1" x14ac:dyDescent="0.3">
      <c r="B5" s="104"/>
      <c r="C5" s="106"/>
      <c r="D5" s="61" t="s">
        <v>2</v>
      </c>
      <c r="E5" s="61" t="s">
        <v>3</v>
      </c>
      <c r="F5" s="110"/>
      <c r="G5" s="110"/>
      <c r="H5" s="110"/>
      <c r="I5" s="106"/>
      <c r="J5" s="108"/>
    </row>
    <row r="6" spans="2:14" ht="15" customHeight="1" x14ac:dyDescent="0.25">
      <c r="B6" s="88" t="s">
        <v>4</v>
      </c>
      <c r="C6" s="89" t="s">
        <v>5</v>
      </c>
      <c r="D6" s="90" t="s">
        <v>167</v>
      </c>
      <c r="E6" s="90" t="s">
        <v>168</v>
      </c>
      <c r="F6" s="54"/>
      <c r="G6" s="54"/>
      <c r="H6" s="54"/>
      <c r="I6" s="89" t="s">
        <v>162</v>
      </c>
      <c r="J6" s="91" t="s">
        <v>6</v>
      </c>
      <c r="L6" s="10"/>
      <c r="M6" s="10"/>
      <c r="N6" s="10"/>
    </row>
    <row r="7" spans="2:14" ht="15" customHeight="1" x14ac:dyDescent="0.25">
      <c r="B7" s="4" t="s">
        <v>7</v>
      </c>
      <c r="C7" s="1" t="s">
        <v>5</v>
      </c>
      <c r="D7" s="48" t="s">
        <v>169</v>
      </c>
      <c r="E7" s="48" t="s">
        <v>170</v>
      </c>
      <c r="F7" s="55"/>
      <c r="G7" s="55"/>
      <c r="H7" s="55"/>
      <c r="I7" s="1" t="s">
        <v>162</v>
      </c>
      <c r="J7" s="9" t="s">
        <v>6</v>
      </c>
      <c r="L7" s="10"/>
      <c r="M7" s="10"/>
      <c r="N7" s="10"/>
    </row>
    <row r="8" spans="2:14" ht="15" customHeight="1" x14ac:dyDescent="0.25">
      <c r="B8" s="4" t="s">
        <v>8</v>
      </c>
      <c r="C8" s="1" t="s">
        <v>5</v>
      </c>
      <c r="D8" s="48" t="s">
        <v>171</v>
      </c>
      <c r="E8" s="48" t="s">
        <v>172</v>
      </c>
      <c r="F8" s="55"/>
      <c r="G8" s="55"/>
      <c r="H8" s="55"/>
      <c r="I8" s="1" t="s">
        <v>162</v>
      </c>
      <c r="J8" s="9" t="s">
        <v>6</v>
      </c>
      <c r="L8" s="10"/>
      <c r="M8" s="10"/>
      <c r="N8" s="10"/>
    </row>
    <row r="9" spans="2:14" ht="15" customHeight="1" x14ac:dyDescent="0.25">
      <c r="B9" s="4" t="s">
        <v>9</v>
      </c>
      <c r="C9" s="1" t="s">
        <v>5</v>
      </c>
      <c r="D9" s="48" t="s">
        <v>173</v>
      </c>
      <c r="E9" s="48" t="s">
        <v>174</v>
      </c>
      <c r="F9" s="55"/>
      <c r="G9" s="55"/>
      <c r="H9" s="55"/>
      <c r="I9" s="1" t="s">
        <v>162</v>
      </c>
      <c r="J9" s="9" t="s">
        <v>6</v>
      </c>
      <c r="L9" s="10"/>
      <c r="M9" s="10"/>
      <c r="N9" s="10"/>
    </row>
    <row r="10" spans="2:14" ht="15" customHeight="1" x14ac:dyDescent="0.25">
      <c r="B10" s="4" t="s">
        <v>10</v>
      </c>
      <c r="C10" s="1" t="s">
        <v>13</v>
      </c>
      <c r="D10" s="48" t="s">
        <v>175</v>
      </c>
      <c r="E10" s="49" t="s">
        <v>176</v>
      </c>
      <c r="F10" s="56"/>
      <c r="G10" s="56"/>
      <c r="H10" s="56"/>
      <c r="I10" s="1" t="s">
        <v>162</v>
      </c>
      <c r="J10" s="9" t="s">
        <v>6</v>
      </c>
      <c r="L10" s="10"/>
      <c r="M10" s="10"/>
      <c r="N10" s="10"/>
    </row>
    <row r="11" spans="2:14" ht="15" customHeight="1" x14ac:dyDescent="0.25">
      <c r="B11" s="4" t="s">
        <v>11</v>
      </c>
      <c r="C11" s="1" t="s">
        <v>13</v>
      </c>
      <c r="D11" s="48" t="s">
        <v>176</v>
      </c>
      <c r="E11" s="49" t="s">
        <v>177</v>
      </c>
      <c r="F11" s="53"/>
      <c r="G11" s="53"/>
      <c r="H11" s="53"/>
      <c r="I11" s="1" t="s">
        <v>162</v>
      </c>
      <c r="J11" s="9" t="s">
        <v>18</v>
      </c>
      <c r="L11" s="10"/>
      <c r="M11" s="10"/>
      <c r="N11" s="10"/>
    </row>
    <row r="12" spans="2:14" ht="15" customHeight="1" x14ac:dyDescent="0.25">
      <c r="B12" s="4" t="s">
        <v>12</v>
      </c>
      <c r="C12" s="1"/>
      <c r="D12" s="48" t="s">
        <v>178</v>
      </c>
      <c r="E12" s="49" t="s">
        <v>179</v>
      </c>
      <c r="F12" s="53"/>
      <c r="G12" s="53"/>
      <c r="H12" s="53"/>
      <c r="I12" s="3"/>
      <c r="J12" s="9"/>
      <c r="L12" s="10"/>
      <c r="M12" s="10"/>
      <c r="N12" s="10"/>
    </row>
    <row r="13" spans="2:14" ht="64.5" customHeight="1" x14ac:dyDescent="0.25">
      <c r="B13" s="5" t="s">
        <v>19</v>
      </c>
      <c r="C13" s="1" t="s">
        <v>13</v>
      </c>
      <c r="D13" s="48" t="s">
        <v>180</v>
      </c>
      <c r="E13" s="49" t="s">
        <v>198</v>
      </c>
      <c r="F13" s="53">
        <v>797</v>
      </c>
      <c r="G13" s="53">
        <v>7</v>
      </c>
      <c r="H13" s="60">
        <f>13*7</f>
        <v>91</v>
      </c>
      <c r="I13" s="44" t="s">
        <v>227</v>
      </c>
      <c r="J13" s="42" t="s">
        <v>197</v>
      </c>
      <c r="L13" s="10"/>
      <c r="M13" s="10"/>
      <c r="N13" s="10"/>
    </row>
    <row r="14" spans="2:14" ht="45" x14ac:dyDescent="0.25">
      <c r="B14" s="5" t="s">
        <v>225</v>
      </c>
      <c r="C14" s="1"/>
      <c r="D14" s="48" t="s">
        <v>199</v>
      </c>
      <c r="E14" s="49" t="s">
        <v>182</v>
      </c>
      <c r="F14" s="53">
        <f>150+130</f>
        <v>280</v>
      </c>
      <c r="G14" s="53">
        <v>7</v>
      </c>
      <c r="H14" s="60"/>
      <c r="I14" s="44" t="s">
        <v>229</v>
      </c>
      <c r="J14" s="43" t="s">
        <v>230</v>
      </c>
      <c r="L14" s="10"/>
      <c r="M14" s="10"/>
      <c r="N14" s="10"/>
    </row>
    <row r="15" spans="2:14" ht="75" hidden="1" x14ac:dyDescent="0.25">
      <c r="B15" s="6" t="s">
        <v>200</v>
      </c>
      <c r="C15" s="1"/>
      <c r="D15" s="49" t="s">
        <v>193</v>
      </c>
      <c r="E15" s="49" t="s">
        <v>194</v>
      </c>
      <c r="F15" s="53">
        <v>170</v>
      </c>
      <c r="G15" s="53">
        <v>6</v>
      </c>
      <c r="H15" s="60">
        <f>91-13</f>
        <v>78</v>
      </c>
      <c r="I15" s="44" t="s">
        <v>195</v>
      </c>
      <c r="J15" s="42"/>
      <c r="L15" s="10"/>
      <c r="M15" s="10"/>
      <c r="N15" s="10"/>
    </row>
    <row r="16" spans="2:14" ht="51" customHeight="1" x14ac:dyDescent="0.25">
      <c r="B16" s="6" t="s">
        <v>226</v>
      </c>
      <c r="C16" s="1"/>
      <c r="D16" s="49" t="s">
        <v>181</v>
      </c>
      <c r="E16" s="49" t="s">
        <v>191</v>
      </c>
      <c r="F16" s="53">
        <v>292</v>
      </c>
      <c r="G16" s="53">
        <v>7</v>
      </c>
      <c r="H16" s="60">
        <f>13*7</f>
        <v>91</v>
      </c>
      <c r="I16" s="44" t="s">
        <v>228</v>
      </c>
      <c r="J16" s="42" t="s">
        <v>164</v>
      </c>
      <c r="L16" s="10"/>
      <c r="M16" s="10"/>
      <c r="N16" s="10"/>
    </row>
    <row r="17" spans="2:10" ht="63" customHeight="1" x14ac:dyDescent="0.25">
      <c r="B17" s="6" t="s">
        <v>20</v>
      </c>
      <c r="C17" s="2"/>
      <c r="D17" s="48" t="s">
        <v>183</v>
      </c>
      <c r="E17" s="48" t="s">
        <v>201</v>
      </c>
      <c r="F17" s="57">
        <v>350</v>
      </c>
      <c r="G17" s="57">
        <v>6</v>
      </c>
      <c r="H17" s="57">
        <f>5*6</f>
        <v>30</v>
      </c>
      <c r="I17" s="44" t="s">
        <v>233</v>
      </c>
      <c r="J17" s="42" t="s">
        <v>196</v>
      </c>
    </row>
    <row r="18" spans="2:10" ht="60" x14ac:dyDescent="0.25">
      <c r="B18" s="6" t="s">
        <v>190</v>
      </c>
      <c r="C18" s="2"/>
      <c r="D18" s="48" t="s">
        <v>202</v>
      </c>
      <c r="E18" s="49" t="s">
        <v>204</v>
      </c>
      <c r="F18" s="53">
        <v>180</v>
      </c>
      <c r="G18" s="53">
        <v>6</v>
      </c>
      <c r="H18" s="53">
        <f>6*6</f>
        <v>36</v>
      </c>
      <c r="I18" s="44" t="s">
        <v>231</v>
      </c>
      <c r="J18" s="42" t="s">
        <v>165</v>
      </c>
    </row>
    <row r="19" spans="2:10" x14ac:dyDescent="0.25">
      <c r="B19" s="6" t="s">
        <v>15</v>
      </c>
      <c r="C19" s="2"/>
      <c r="D19" s="48" t="s">
        <v>184</v>
      </c>
      <c r="E19" s="52" t="s">
        <v>185</v>
      </c>
      <c r="F19" s="58">
        <v>350</v>
      </c>
      <c r="G19" s="58">
        <v>2</v>
      </c>
      <c r="H19" s="58">
        <f>10*2</f>
        <v>20</v>
      </c>
      <c r="I19" s="46" t="s">
        <v>163</v>
      </c>
      <c r="J19" s="43"/>
    </row>
    <row r="20" spans="2:10" x14ac:dyDescent="0.25">
      <c r="B20" s="6" t="s">
        <v>16</v>
      </c>
      <c r="C20" s="2"/>
      <c r="D20" s="48" t="s">
        <v>186</v>
      </c>
      <c r="E20" s="49" t="s">
        <v>187</v>
      </c>
      <c r="F20" s="53">
        <v>180</v>
      </c>
      <c r="G20" s="53">
        <v>2</v>
      </c>
      <c r="H20" s="53">
        <f>10*2</f>
        <v>20</v>
      </c>
      <c r="I20" s="45"/>
      <c r="J20" s="43"/>
    </row>
    <row r="21" spans="2:10" ht="45.75" thickBot="1" x14ac:dyDescent="0.3">
      <c r="B21" s="7" t="s">
        <v>17</v>
      </c>
      <c r="C21" s="8"/>
      <c r="D21" s="50" t="s">
        <v>203</v>
      </c>
      <c r="E21" s="51" t="s">
        <v>205</v>
      </c>
      <c r="F21" s="59">
        <v>350</v>
      </c>
      <c r="G21" s="59">
        <v>6</v>
      </c>
      <c r="H21" s="59">
        <f>10*2</f>
        <v>20</v>
      </c>
      <c r="I21" s="71" t="s">
        <v>206</v>
      </c>
      <c r="J21" s="47" t="s">
        <v>232</v>
      </c>
    </row>
    <row r="22" spans="2:10" x14ac:dyDescent="0.25"/>
    <row r="23" spans="2:10" hidden="1" x14ac:dyDescent="0.25"/>
    <row r="24" spans="2:10" hidden="1" x14ac:dyDescent="0.25"/>
    <row r="25" spans="2:10" hidden="1" x14ac:dyDescent="0.25"/>
  </sheetData>
  <mergeCells count="8">
    <mergeCell ref="B4:B5"/>
    <mergeCell ref="C4:C5"/>
    <mergeCell ref="J4:J5"/>
    <mergeCell ref="D4:E4"/>
    <mergeCell ref="F4:F5"/>
    <mergeCell ref="G4:G5"/>
    <mergeCell ref="H4:H5"/>
    <mergeCell ref="I4:I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showGridLines="0" zoomScale="90" zoomScaleNormal="90" workbookViewId="0">
      <selection activeCell="C26" sqref="C26"/>
    </sheetView>
  </sheetViews>
  <sheetFormatPr defaultColWidth="0" defaultRowHeight="15" zeroHeight="1" x14ac:dyDescent="0.25"/>
  <cols>
    <col min="1" max="1" width="9.7109375" style="11" bestFit="1" customWidth="1"/>
    <col min="2" max="2" width="10.7109375" style="11" bestFit="1" customWidth="1"/>
    <col min="3" max="3" width="57.5703125" style="11" customWidth="1"/>
    <col min="4" max="4" width="8.85546875" style="11" bestFit="1" customWidth="1"/>
    <col min="5" max="5" width="30.5703125" style="11" bestFit="1" customWidth="1"/>
    <col min="6" max="6" width="12.140625" style="11" bestFit="1" customWidth="1"/>
    <col min="7" max="7" width="15.140625" style="11" bestFit="1" customWidth="1"/>
    <col min="8" max="8" width="16" style="11" bestFit="1" customWidth="1"/>
    <col min="9" max="9" width="16.28515625" style="11" bestFit="1" customWidth="1"/>
    <col min="10" max="10" width="13.85546875" style="11" bestFit="1" customWidth="1"/>
    <col min="11" max="11" width="14" style="11" bestFit="1" customWidth="1"/>
    <col min="12" max="12" width="9.140625" style="11" customWidth="1"/>
    <col min="13" max="16384" width="9.140625" style="11" hidden="1"/>
  </cols>
  <sheetData>
    <row r="1" spans="1:11" ht="15.75" thickBot="1" x14ac:dyDescent="0.3">
      <c r="A1" s="21" t="s">
        <v>21</v>
      </c>
      <c r="B1" s="22" t="s">
        <v>22</v>
      </c>
      <c r="C1" s="22" t="s">
        <v>23</v>
      </c>
      <c r="D1" s="22" t="s">
        <v>24</v>
      </c>
      <c r="E1" s="22" t="s">
        <v>25</v>
      </c>
      <c r="F1" s="22" t="s">
        <v>26</v>
      </c>
      <c r="G1" s="22" t="s">
        <v>159</v>
      </c>
      <c r="H1" s="22" t="s">
        <v>27</v>
      </c>
      <c r="I1" s="22" t="s">
        <v>28</v>
      </c>
      <c r="J1" s="22" t="s">
        <v>29</v>
      </c>
      <c r="K1" s="23" t="s">
        <v>30</v>
      </c>
    </row>
    <row r="2" spans="1:11" x14ac:dyDescent="0.25">
      <c r="A2" s="24">
        <v>119</v>
      </c>
      <c r="B2" s="25" t="s">
        <v>31</v>
      </c>
      <c r="C2" s="25" t="s">
        <v>32</v>
      </c>
      <c r="D2" s="25" t="s">
        <v>31</v>
      </c>
      <c r="E2" s="25" t="s">
        <v>33</v>
      </c>
      <c r="F2" s="25" t="s">
        <v>34</v>
      </c>
      <c r="G2" s="26">
        <v>42117</v>
      </c>
      <c r="H2" s="26">
        <v>42117</v>
      </c>
      <c r="I2" s="25" t="s">
        <v>35</v>
      </c>
      <c r="J2" s="25" t="s">
        <v>36</v>
      </c>
      <c r="K2" s="27" t="s">
        <v>37</v>
      </c>
    </row>
    <row r="3" spans="1:11" x14ac:dyDescent="0.25">
      <c r="A3" s="28">
        <v>140</v>
      </c>
      <c r="B3" s="29" t="s">
        <v>31</v>
      </c>
      <c r="C3" s="29" t="s">
        <v>38</v>
      </c>
      <c r="D3" s="29" t="s">
        <v>31</v>
      </c>
      <c r="E3" s="29" t="s">
        <v>39</v>
      </c>
      <c r="F3" s="30" t="s">
        <v>40</v>
      </c>
      <c r="G3" s="31">
        <v>42110</v>
      </c>
      <c r="H3" s="31">
        <v>42110</v>
      </c>
      <c r="I3" s="29" t="s">
        <v>35</v>
      </c>
      <c r="J3" s="29" t="s">
        <v>36</v>
      </c>
      <c r="K3" s="32" t="s">
        <v>41</v>
      </c>
    </row>
    <row r="4" spans="1:11" x14ac:dyDescent="0.25">
      <c r="A4" s="28">
        <v>174</v>
      </c>
      <c r="B4" s="30" t="s">
        <v>31</v>
      </c>
      <c r="C4" s="30" t="s">
        <v>42</v>
      </c>
      <c r="D4" s="30" t="s">
        <v>31</v>
      </c>
      <c r="E4" s="30" t="s">
        <v>43</v>
      </c>
      <c r="F4" s="30" t="s">
        <v>44</v>
      </c>
      <c r="G4" s="31">
        <v>42121</v>
      </c>
      <c r="H4" s="31">
        <v>42121</v>
      </c>
      <c r="I4" s="30" t="s">
        <v>35</v>
      </c>
      <c r="J4" s="30" t="s">
        <v>36</v>
      </c>
      <c r="K4" s="32" t="s">
        <v>37</v>
      </c>
    </row>
    <row r="5" spans="1:11" x14ac:dyDescent="0.25">
      <c r="A5" s="28">
        <v>192</v>
      </c>
      <c r="B5" s="29" t="s">
        <v>31</v>
      </c>
      <c r="C5" s="29" t="s">
        <v>45</v>
      </c>
      <c r="D5" s="29" t="s">
        <v>31</v>
      </c>
      <c r="E5" s="29" t="s">
        <v>46</v>
      </c>
      <c r="F5" s="30" t="s">
        <v>40</v>
      </c>
      <c r="G5" s="31">
        <v>42114</v>
      </c>
      <c r="H5" s="31">
        <v>42114</v>
      </c>
      <c r="I5" s="29" t="s">
        <v>35</v>
      </c>
      <c r="J5" s="29" t="s">
        <v>36</v>
      </c>
      <c r="K5" s="32" t="s">
        <v>47</v>
      </c>
    </row>
    <row r="6" spans="1:11" x14ac:dyDescent="0.25">
      <c r="A6" s="28">
        <v>193</v>
      </c>
      <c r="B6" s="30" t="s">
        <v>31</v>
      </c>
      <c r="C6" s="30" t="s">
        <v>48</v>
      </c>
      <c r="D6" s="30" t="s">
        <v>31</v>
      </c>
      <c r="E6" s="30" t="s">
        <v>49</v>
      </c>
      <c r="F6" s="30" t="s">
        <v>40</v>
      </c>
      <c r="G6" s="31">
        <v>42110</v>
      </c>
      <c r="H6" s="31">
        <v>42110</v>
      </c>
      <c r="I6" s="30" t="s">
        <v>35</v>
      </c>
      <c r="J6" s="30" t="s">
        <v>36</v>
      </c>
      <c r="K6" s="32" t="s">
        <v>41</v>
      </c>
    </row>
    <row r="7" spans="1:11" x14ac:dyDescent="0.25">
      <c r="A7" s="28">
        <v>201</v>
      </c>
      <c r="B7" s="30" t="s">
        <v>31</v>
      </c>
      <c r="C7" s="30" t="s">
        <v>50</v>
      </c>
      <c r="D7" s="30" t="s">
        <v>31</v>
      </c>
      <c r="E7" s="30" t="s">
        <v>43</v>
      </c>
      <c r="F7" s="30" t="s">
        <v>51</v>
      </c>
      <c r="G7" s="31">
        <v>42121</v>
      </c>
      <c r="H7" s="31">
        <v>42121</v>
      </c>
      <c r="I7" s="30" t="s">
        <v>35</v>
      </c>
      <c r="J7" s="30" t="s">
        <v>36</v>
      </c>
      <c r="K7" s="32" t="s">
        <v>47</v>
      </c>
    </row>
    <row r="8" spans="1:11" x14ac:dyDescent="0.25">
      <c r="A8" s="28">
        <v>225</v>
      </c>
      <c r="B8" s="30" t="s">
        <v>31</v>
      </c>
      <c r="C8" s="30" t="s">
        <v>52</v>
      </c>
      <c r="D8" s="30" t="s">
        <v>31</v>
      </c>
      <c r="E8" s="30" t="s">
        <v>43</v>
      </c>
      <c r="F8" s="30" t="s">
        <v>34</v>
      </c>
      <c r="G8" s="31">
        <v>42110</v>
      </c>
      <c r="H8" s="31">
        <v>42110</v>
      </c>
      <c r="I8" s="30" t="s">
        <v>35</v>
      </c>
      <c r="J8" s="30" t="s">
        <v>36</v>
      </c>
      <c r="K8" s="32" t="s">
        <v>53</v>
      </c>
    </row>
    <row r="9" spans="1:11" x14ac:dyDescent="0.25">
      <c r="A9" s="28">
        <v>242</v>
      </c>
      <c r="B9" s="29" t="s">
        <v>31</v>
      </c>
      <c r="C9" s="29" t="s">
        <v>54</v>
      </c>
      <c r="D9" s="29" t="s">
        <v>31</v>
      </c>
      <c r="E9" s="29" t="s">
        <v>43</v>
      </c>
      <c r="F9" s="30" t="s">
        <v>34</v>
      </c>
      <c r="G9" s="31">
        <v>42117</v>
      </c>
      <c r="H9" s="31">
        <v>42117</v>
      </c>
      <c r="I9" s="29" t="s">
        <v>35</v>
      </c>
      <c r="J9" s="29" t="s">
        <v>36</v>
      </c>
      <c r="K9" s="32" t="s">
        <v>37</v>
      </c>
    </row>
    <row r="10" spans="1:11" x14ac:dyDescent="0.25">
      <c r="A10" s="28">
        <v>245</v>
      </c>
      <c r="B10" s="30" t="s">
        <v>31</v>
      </c>
      <c r="C10" s="30" t="s">
        <v>55</v>
      </c>
      <c r="D10" s="30" t="s">
        <v>31</v>
      </c>
      <c r="E10" s="30" t="s">
        <v>43</v>
      </c>
      <c r="F10" s="30" t="s">
        <v>56</v>
      </c>
      <c r="G10" s="31">
        <v>42114</v>
      </c>
      <c r="H10" s="31">
        <v>42114</v>
      </c>
      <c r="I10" s="30" t="s">
        <v>35</v>
      </c>
      <c r="J10" s="30" t="s">
        <v>36</v>
      </c>
      <c r="K10" s="32" t="s">
        <v>47</v>
      </c>
    </row>
    <row r="11" spans="1:11" x14ac:dyDescent="0.25">
      <c r="A11" s="28">
        <v>250</v>
      </c>
      <c r="B11" s="29" t="s">
        <v>31</v>
      </c>
      <c r="C11" s="29" t="s">
        <v>57</v>
      </c>
      <c r="D11" s="29" t="s">
        <v>31</v>
      </c>
      <c r="E11" s="29" t="s">
        <v>43</v>
      </c>
      <c r="F11" s="30" t="s">
        <v>56</v>
      </c>
      <c r="G11" s="31">
        <v>42114</v>
      </c>
      <c r="H11" s="31">
        <v>42114</v>
      </c>
      <c r="I11" s="29" t="s">
        <v>35</v>
      </c>
      <c r="J11" s="29" t="s">
        <v>36</v>
      </c>
      <c r="K11" s="32" t="s">
        <v>47</v>
      </c>
    </row>
    <row r="12" spans="1:11" x14ac:dyDescent="0.25">
      <c r="A12" s="28">
        <v>251</v>
      </c>
      <c r="B12" s="30" t="s">
        <v>31</v>
      </c>
      <c r="C12" s="30" t="s">
        <v>58</v>
      </c>
      <c r="D12" s="30" t="s">
        <v>31</v>
      </c>
      <c r="E12" s="30" t="s">
        <v>43</v>
      </c>
      <c r="F12" s="30" t="s">
        <v>34</v>
      </c>
      <c r="G12" s="31">
        <v>42117</v>
      </c>
      <c r="H12" s="31">
        <v>42117</v>
      </c>
      <c r="I12" s="30" t="s">
        <v>35</v>
      </c>
      <c r="J12" s="30" t="s">
        <v>36</v>
      </c>
      <c r="K12" s="32" t="s">
        <v>47</v>
      </c>
    </row>
    <row r="13" spans="1:11" x14ac:dyDescent="0.25">
      <c r="A13" s="28">
        <v>254</v>
      </c>
      <c r="B13" s="30" t="s">
        <v>31</v>
      </c>
      <c r="C13" s="30" t="s">
        <v>59</v>
      </c>
      <c r="D13" s="30" t="s">
        <v>31</v>
      </c>
      <c r="E13" s="30" t="s">
        <v>43</v>
      </c>
      <c r="F13" s="30" t="s">
        <v>34</v>
      </c>
      <c r="G13" s="31">
        <v>42117</v>
      </c>
      <c r="H13" s="31">
        <v>42117</v>
      </c>
      <c r="I13" s="30" t="s">
        <v>35</v>
      </c>
      <c r="J13" s="30" t="s">
        <v>36</v>
      </c>
      <c r="K13" s="32" t="s">
        <v>47</v>
      </c>
    </row>
    <row r="14" spans="1:11" x14ac:dyDescent="0.25">
      <c r="A14" s="28">
        <v>262</v>
      </c>
      <c r="B14" s="29" t="s">
        <v>31</v>
      </c>
      <c r="C14" s="29" t="s">
        <v>60</v>
      </c>
      <c r="D14" s="29" t="s">
        <v>31</v>
      </c>
      <c r="E14" s="29" t="s">
        <v>35</v>
      </c>
      <c r="F14" s="30" t="s">
        <v>44</v>
      </c>
      <c r="G14" s="31">
        <v>42117</v>
      </c>
      <c r="H14" s="31">
        <v>42117</v>
      </c>
      <c r="I14" s="29" t="s">
        <v>61</v>
      </c>
      <c r="J14" s="29" t="s">
        <v>36</v>
      </c>
      <c r="K14" s="32" t="s">
        <v>37</v>
      </c>
    </row>
    <row r="15" spans="1:11" x14ac:dyDescent="0.25">
      <c r="A15" s="28">
        <v>289</v>
      </c>
      <c r="B15" s="30" t="s">
        <v>31</v>
      </c>
      <c r="C15" s="30" t="s">
        <v>62</v>
      </c>
      <c r="D15" s="30" t="s">
        <v>31</v>
      </c>
      <c r="E15" s="30" t="s">
        <v>63</v>
      </c>
      <c r="F15" s="30" t="s">
        <v>56</v>
      </c>
      <c r="G15" s="31">
        <v>42124</v>
      </c>
      <c r="H15" s="31">
        <v>42124</v>
      </c>
      <c r="I15" s="30" t="s">
        <v>35</v>
      </c>
      <c r="J15" s="30" t="s">
        <v>36</v>
      </c>
      <c r="K15" s="32" t="s">
        <v>47</v>
      </c>
    </row>
    <row r="16" spans="1:11" x14ac:dyDescent="0.25">
      <c r="A16" s="28">
        <v>296</v>
      </c>
      <c r="B16" s="29" t="s">
        <v>31</v>
      </c>
      <c r="C16" s="29" t="s">
        <v>64</v>
      </c>
      <c r="D16" s="29" t="s">
        <v>31</v>
      </c>
      <c r="E16" s="29" t="s">
        <v>63</v>
      </c>
      <c r="F16" s="30" t="s">
        <v>44</v>
      </c>
      <c r="G16" s="31">
        <v>42129</v>
      </c>
      <c r="H16" s="31">
        <v>42129</v>
      </c>
      <c r="I16" s="29" t="s">
        <v>35</v>
      </c>
      <c r="J16" s="29" t="s">
        <v>36</v>
      </c>
      <c r="K16" s="32" t="s">
        <v>47</v>
      </c>
    </row>
    <row r="17" spans="1:11" x14ac:dyDescent="0.25">
      <c r="A17" s="28">
        <v>299</v>
      </c>
      <c r="B17" s="30" t="s">
        <v>31</v>
      </c>
      <c r="C17" s="30" t="s">
        <v>65</v>
      </c>
      <c r="D17" s="30" t="s">
        <v>31</v>
      </c>
      <c r="E17" s="30" t="s">
        <v>43</v>
      </c>
      <c r="F17" s="30" t="s">
        <v>34</v>
      </c>
      <c r="G17" s="31">
        <v>42121</v>
      </c>
      <c r="H17" s="31">
        <v>42121</v>
      </c>
      <c r="I17" s="30" t="s">
        <v>35</v>
      </c>
      <c r="J17" s="30" t="s">
        <v>36</v>
      </c>
      <c r="K17" s="32" t="s">
        <v>47</v>
      </c>
    </row>
    <row r="18" spans="1:11" x14ac:dyDescent="0.25">
      <c r="A18" s="28">
        <v>300</v>
      </c>
      <c r="B18" s="29" t="s">
        <v>31</v>
      </c>
      <c r="C18" s="29" t="s">
        <v>66</v>
      </c>
      <c r="D18" s="29" t="s">
        <v>31</v>
      </c>
      <c r="E18" s="29" t="s">
        <v>43</v>
      </c>
      <c r="F18" s="30" t="s">
        <v>56</v>
      </c>
      <c r="G18" s="31">
        <v>42114</v>
      </c>
      <c r="H18" s="31">
        <v>42114</v>
      </c>
      <c r="I18" s="29" t="s">
        <v>35</v>
      </c>
      <c r="J18" s="29" t="s">
        <v>36</v>
      </c>
      <c r="K18" s="32" t="s">
        <v>47</v>
      </c>
    </row>
    <row r="19" spans="1:11" x14ac:dyDescent="0.25">
      <c r="A19" s="28">
        <v>305</v>
      </c>
      <c r="B19" s="30" t="s">
        <v>31</v>
      </c>
      <c r="C19" s="30" t="s">
        <v>67</v>
      </c>
      <c r="D19" s="30" t="s">
        <v>31</v>
      </c>
      <c r="E19" s="30" t="s">
        <v>43</v>
      </c>
      <c r="F19" s="30" t="s">
        <v>56</v>
      </c>
      <c r="G19" s="31">
        <v>42114</v>
      </c>
      <c r="H19" s="31">
        <v>42114</v>
      </c>
      <c r="I19" s="30" t="s">
        <v>35</v>
      </c>
      <c r="J19" s="30" t="s">
        <v>36</v>
      </c>
      <c r="K19" s="32" t="s">
        <v>47</v>
      </c>
    </row>
    <row r="20" spans="1:11" x14ac:dyDescent="0.25">
      <c r="A20" s="28">
        <v>320</v>
      </c>
      <c r="B20" s="30" t="s">
        <v>31</v>
      </c>
      <c r="C20" s="30" t="s">
        <v>68</v>
      </c>
      <c r="D20" s="30" t="s">
        <v>31</v>
      </c>
      <c r="E20" s="30" t="s">
        <v>43</v>
      </c>
      <c r="F20" s="30" t="s">
        <v>69</v>
      </c>
      <c r="G20" s="31">
        <v>42117</v>
      </c>
      <c r="H20" s="31">
        <v>42117</v>
      </c>
      <c r="I20" s="30" t="s">
        <v>35</v>
      </c>
      <c r="J20" s="30" t="s">
        <v>36</v>
      </c>
      <c r="K20" s="32" t="s">
        <v>41</v>
      </c>
    </row>
    <row r="21" spans="1:11" x14ac:dyDescent="0.25">
      <c r="A21" s="28">
        <v>321</v>
      </c>
      <c r="B21" s="29" t="s">
        <v>31</v>
      </c>
      <c r="C21" s="29" t="s">
        <v>70</v>
      </c>
      <c r="D21" s="29" t="s">
        <v>31</v>
      </c>
      <c r="E21" s="29" t="s">
        <v>71</v>
      </c>
      <c r="F21" s="30" t="s">
        <v>69</v>
      </c>
      <c r="G21" s="31">
        <v>42110</v>
      </c>
      <c r="H21" s="31">
        <v>42110</v>
      </c>
      <c r="I21" s="29" t="s">
        <v>35</v>
      </c>
      <c r="J21" s="29" t="s">
        <v>36</v>
      </c>
      <c r="K21" s="32" t="s">
        <v>41</v>
      </c>
    </row>
    <row r="22" spans="1:11" x14ac:dyDescent="0.25">
      <c r="A22" s="28">
        <v>340</v>
      </c>
      <c r="B22" s="30" t="s">
        <v>31</v>
      </c>
      <c r="C22" s="30" t="s">
        <v>72</v>
      </c>
      <c r="D22" s="30" t="s">
        <v>31</v>
      </c>
      <c r="E22" s="30" t="s">
        <v>73</v>
      </c>
      <c r="F22" s="30" t="s">
        <v>40</v>
      </c>
      <c r="G22" s="31">
        <v>42110</v>
      </c>
      <c r="H22" s="31">
        <v>42110</v>
      </c>
      <c r="I22" s="30" t="s">
        <v>35</v>
      </c>
      <c r="J22" s="30" t="s">
        <v>36</v>
      </c>
      <c r="K22" s="32" t="s">
        <v>47</v>
      </c>
    </row>
    <row r="23" spans="1:11" x14ac:dyDescent="0.25">
      <c r="A23" s="28">
        <v>347</v>
      </c>
      <c r="B23" s="30" t="s">
        <v>31</v>
      </c>
      <c r="C23" s="30" t="s">
        <v>74</v>
      </c>
      <c r="D23" s="30" t="s">
        <v>31</v>
      </c>
      <c r="E23" s="30" t="s">
        <v>75</v>
      </c>
      <c r="F23" s="30" t="s">
        <v>44</v>
      </c>
      <c r="G23" s="31">
        <v>42121</v>
      </c>
      <c r="H23" s="31">
        <v>42121</v>
      </c>
      <c r="I23" s="30" t="s">
        <v>35</v>
      </c>
      <c r="J23" s="30" t="s">
        <v>36</v>
      </c>
      <c r="K23" s="32" t="s">
        <v>76</v>
      </c>
    </row>
    <row r="24" spans="1:11" x14ac:dyDescent="0.25">
      <c r="A24" s="28">
        <v>353</v>
      </c>
      <c r="B24" s="29" t="s">
        <v>31</v>
      </c>
      <c r="C24" s="29" t="s">
        <v>77</v>
      </c>
      <c r="D24" s="29" t="s">
        <v>31</v>
      </c>
      <c r="E24" s="29" t="s">
        <v>78</v>
      </c>
      <c r="F24" s="30" t="s">
        <v>69</v>
      </c>
      <c r="G24" s="31">
        <v>42110</v>
      </c>
      <c r="H24" s="31">
        <v>42110</v>
      </c>
      <c r="I24" s="29" t="s">
        <v>35</v>
      </c>
      <c r="J24" s="29" t="s">
        <v>36</v>
      </c>
      <c r="K24" s="32" t="s">
        <v>47</v>
      </c>
    </row>
    <row r="25" spans="1:11" x14ac:dyDescent="0.25">
      <c r="A25" s="28">
        <v>381</v>
      </c>
      <c r="B25" s="30" t="s">
        <v>31</v>
      </c>
      <c r="C25" s="30" t="s">
        <v>79</v>
      </c>
      <c r="D25" s="30" t="s">
        <v>31</v>
      </c>
      <c r="E25" s="30" t="s">
        <v>43</v>
      </c>
      <c r="F25" s="30" t="s">
        <v>80</v>
      </c>
      <c r="G25" s="31">
        <v>42114</v>
      </c>
      <c r="H25" s="31">
        <v>42114</v>
      </c>
      <c r="I25" s="30" t="s">
        <v>35</v>
      </c>
      <c r="J25" s="30" t="s">
        <v>36</v>
      </c>
      <c r="K25" s="32" t="s">
        <v>47</v>
      </c>
    </row>
    <row r="26" spans="1:11" x14ac:dyDescent="0.25">
      <c r="A26" s="28">
        <v>382</v>
      </c>
      <c r="B26" s="29" t="s">
        <v>31</v>
      </c>
      <c r="C26" s="29" t="s">
        <v>79</v>
      </c>
      <c r="D26" s="29" t="s">
        <v>31</v>
      </c>
      <c r="E26" s="29" t="s">
        <v>43</v>
      </c>
      <c r="F26" s="30" t="s">
        <v>80</v>
      </c>
      <c r="G26" s="31">
        <v>42114</v>
      </c>
      <c r="H26" s="31">
        <v>42114</v>
      </c>
      <c r="I26" s="29" t="s">
        <v>35</v>
      </c>
      <c r="J26" s="29" t="s">
        <v>36</v>
      </c>
      <c r="K26" s="32" t="s">
        <v>47</v>
      </c>
    </row>
    <row r="27" spans="1:11" x14ac:dyDescent="0.25">
      <c r="A27" s="28">
        <v>383</v>
      </c>
      <c r="B27" s="30" t="s">
        <v>31</v>
      </c>
      <c r="C27" s="30" t="s">
        <v>81</v>
      </c>
      <c r="D27" s="30" t="s">
        <v>31</v>
      </c>
      <c r="E27" s="30" t="s">
        <v>43</v>
      </c>
      <c r="F27" s="30" t="s">
        <v>82</v>
      </c>
      <c r="G27" s="31">
        <v>42110</v>
      </c>
      <c r="H27" s="31">
        <v>42110</v>
      </c>
      <c r="I27" s="30" t="s">
        <v>35</v>
      </c>
      <c r="J27" s="30" t="s">
        <v>36</v>
      </c>
      <c r="K27" s="32" t="s">
        <v>83</v>
      </c>
    </row>
    <row r="28" spans="1:11" x14ac:dyDescent="0.25">
      <c r="A28" s="28">
        <v>385</v>
      </c>
      <c r="B28" s="30" t="s">
        <v>31</v>
      </c>
      <c r="C28" s="30" t="s">
        <v>84</v>
      </c>
      <c r="D28" s="30" t="s">
        <v>31</v>
      </c>
      <c r="E28" s="30" t="s">
        <v>85</v>
      </c>
      <c r="F28" s="30" t="s">
        <v>40</v>
      </c>
      <c r="G28" s="31">
        <v>42110</v>
      </c>
      <c r="H28" s="31">
        <v>42110</v>
      </c>
      <c r="I28" s="30" t="s">
        <v>35</v>
      </c>
      <c r="J28" s="30" t="s">
        <v>36</v>
      </c>
      <c r="K28" s="32" t="s">
        <v>83</v>
      </c>
    </row>
    <row r="29" spans="1:11" x14ac:dyDescent="0.25">
      <c r="A29" s="28">
        <v>389</v>
      </c>
      <c r="B29" s="30" t="s">
        <v>31</v>
      </c>
      <c r="C29" s="30" t="s">
        <v>86</v>
      </c>
      <c r="D29" s="30" t="s">
        <v>31</v>
      </c>
      <c r="E29" s="30" t="s">
        <v>46</v>
      </c>
      <c r="F29" s="30" t="s">
        <v>56</v>
      </c>
      <c r="G29" s="31">
        <v>42110</v>
      </c>
      <c r="H29" s="31">
        <v>42110</v>
      </c>
      <c r="I29" s="30" t="s">
        <v>35</v>
      </c>
      <c r="J29" s="30" t="s">
        <v>36</v>
      </c>
      <c r="K29" s="32" t="s">
        <v>53</v>
      </c>
    </row>
    <row r="30" spans="1:11" x14ac:dyDescent="0.25">
      <c r="A30" s="28">
        <v>392</v>
      </c>
      <c r="B30" s="30" t="s">
        <v>31</v>
      </c>
      <c r="C30" s="30" t="s">
        <v>87</v>
      </c>
      <c r="D30" s="30" t="s">
        <v>31</v>
      </c>
      <c r="E30" s="30" t="s">
        <v>35</v>
      </c>
      <c r="F30" s="30" t="s">
        <v>34</v>
      </c>
      <c r="G30" s="31">
        <v>42124</v>
      </c>
      <c r="H30" s="31">
        <v>42124</v>
      </c>
      <c r="I30" s="30" t="s">
        <v>35</v>
      </c>
      <c r="J30" s="30" t="s">
        <v>36</v>
      </c>
      <c r="K30" s="32" t="s">
        <v>47</v>
      </c>
    </row>
    <row r="31" spans="1:11" x14ac:dyDescent="0.25">
      <c r="A31" s="28">
        <v>398</v>
      </c>
      <c r="B31" s="30" t="s">
        <v>31</v>
      </c>
      <c r="C31" s="30" t="s">
        <v>88</v>
      </c>
      <c r="D31" s="30" t="s">
        <v>31</v>
      </c>
      <c r="E31" s="30" t="s">
        <v>89</v>
      </c>
      <c r="F31" s="30" t="s">
        <v>34</v>
      </c>
      <c r="G31" s="31">
        <v>42124</v>
      </c>
      <c r="H31" s="31">
        <v>42124</v>
      </c>
      <c r="I31" s="30" t="s">
        <v>35</v>
      </c>
      <c r="J31" s="30" t="s">
        <v>36</v>
      </c>
      <c r="K31" s="32" t="s">
        <v>76</v>
      </c>
    </row>
    <row r="32" spans="1:11" x14ac:dyDescent="0.25">
      <c r="A32" s="28">
        <v>402</v>
      </c>
      <c r="B32" s="30" t="s">
        <v>31</v>
      </c>
      <c r="C32" s="30" t="s">
        <v>90</v>
      </c>
      <c r="D32" s="30" t="s">
        <v>31</v>
      </c>
      <c r="E32" s="30" t="s">
        <v>75</v>
      </c>
      <c r="F32" s="30" t="s">
        <v>44</v>
      </c>
      <c r="G32" s="31">
        <v>42121</v>
      </c>
      <c r="H32" s="31">
        <v>42121</v>
      </c>
      <c r="I32" s="30" t="s">
        <v>35</v>
      </c>
      <c r="J32" s="30" t="s">
        <v>36</v>
      </c>
      <c r="K32" s="32" t="s">
        <v>76</v>
      </c>
    </row>
    <row r="33" spans="1:11" x14ac:dyDescent="0.25">
      <c r="A33" s="28">
        <v>421</v>
      </c>
      <c r="B33" s="29" t="s">
        <v>31</v>
      </c>
      <c r="C33" s="29" t="s">
        <v>91</v>
      </c>
      <c r="D33" s="29" t="s">
        <v>31</v>
      </c>
      <c r="E33" s="29" t="s">
        <v>89</v>
      </c>
      <c r="F33" s="30" t="s">
        <v>34</v>
      </c>
      <c r="G33" s="31">
        <v>42124</v>
      </c>
      <c r="H33" s="31">
        <v>42124</v>
      </c>
      <c r="I33" s="29" t="s">
        <v>35</v>
      </c>
      <c r="J33" s="29" t="s">
        <v>36</v>
      </c>
      <c r="K33" s="32" t="s">
        <v>76</v>
      </c>
    </row>
    <row r="34" spans="1:11" x14ac:dyDescent="0.25">
      <c r="A34" s="28">
        <v>437</v>
      </c>
      <c r="B34" s="30" t="s">
        <v>31</v>
      </c>
      <c r="C34" s="30" t="s">
        <v>92</v>
      </c>
      <c r="D34" s="30" t="s">
        <v>31</v>
      </c>
      <c r="E34" s="30" t="s">
        <v>93</v>
      </c>
      <c r="F34" s="30" t="s">
        <v>34</v>
      </c>
      <c r="G34" s="31">
        <v>42124</v>
      </c>
      <c r="H34" s="31">
        <v>42124</v>
      </c>
      <c r="I34" s="30" t="s">
        <v>35</v>
      </c>
      <c r="J34" s="30" t="s">
        <v>36</v>
      </c>
      <c r="K34" s="32" t="s">
        <v>76</v>
      </c>
    </row>
    <row r="35" spans="1:11" x14ac:dyDescent="0.25">
      <c r="A35" s="28">
        <v>440</v>
      </c>
      <c r="B35" s="29" t="s">
        <v>31</v>
      </c>
      <c r="C35" s="29" t="s">
        <v>94</v>
      </c>
      <c r="D35" s="29" t="s">
        <v>31</v>
      </c>
      <c r="E35" s="29" t="s">
        <v>93</v>
      </c>
      <c r="F35" s="30" t="s">
        <v>40</v>
      </c>
      <c r="G35" s="31">
        <v>42124</v>
      </c>
      <c r="H35" s="31">
        <v>42124</v>
      </c>
      <c r="I35" s="29" t="s">
        <v>35</v>
      </c>
      <c r="J35" s="29" t="s">
        <v>36</v>
      </c>
      <c r="K35" s="32" t="s">
        <v>47</v>
      </c>
    </row>
    <row r="36" spans="1:11" x14ac:dyDescent="0.25">
      <c r="A36" s="28">
        <v>444</v>
      </c>
      <c r="B36" s="30" t="s">
        <v>31</v>
      </c>
      <c r="C36" s="30" t="s">
        <v>95</v>
      </c>
      <c r="D36" s="30" t="s">
        <v>31</v>
      </c>
      <c r="E36" s="30" t="s">
        <v>43</v>
      </c>
      <c r="F36" s="30" t="s">
        <v>34</v>
      </c>
      <c r="G36" s="31">
        <v>42124</v>
      </c>
      <c r="H36" s="31">
        <v>42124</v>
      </c>
      <c r="I36" s="30" t="s">
        <v>35</v>
      </c>
      <c r="J36" s="30" t="s">
        <v>36</v>
      </c>
      <c r="K36" s="32" t="s">
        <v>47</v>
      </c>
    </row>
    <row r="37" spans="1:11" x14ac:dyDescent="0.25">
      <c r="A37" s="28">
        <v>445</v>
      </c>
      <c r="B37" s="29" t="s">
        <v>31</v>
      </c>
      <c r="C37" s="29" t="s">
        <v>96</v>
      </c>
      <c r="D37" s="29" t="s">
        <v>31</v>
      </c>
      <c r="E37" s="29" t="s">
        <v>85</v>
      </c>
      <c r="F37" s="30" t="s">
        <v>40</v>
      </c>
      <c r="G37" s="31">
        <v>42121</v>
      </c>
      <c r="H37" s="31">
        <v>42121</v>
      </c>
      <c r="I37" s="29" t="s">
        <v>35</v>
      </c>
      <c r="J37" s="29" t="s">
        <v>36</v>
      </c>
      <c r="K37" s="32" t="s">
        <v>76</v>
      </c>
    </row>
    <row r="38" spans="1:11" x14ac:dyDescent="0.25">
      <c r="A38" s="28">
        <v>450</v>
      </c>
      <c r="B38" s="29" t="s">
        <v>31</v>
      </c>
      <c r="C38" s="29" t="s">
        <v>97</v>
      </c>
      <c r="D38" s="29" t="s">
        <v>31</v>
      </c>
      <c r="E38" s="29" t="s">
        <v>35</v>
      </c>
      <c r="F38" s="30" t="s">
        <v>34</v>
      </c>
      <c r="G38" s="31">
        <v>42129</v>
      </c>
      <c r="H38" s="31">
        <v>42129</v>
      </c>
      <c r="I38" s="29" t="s">
        <v>35</v>
      </c>
      <c r="J38" s="29" t="s">
        <v>36</v>
      </c>
      <c r="K38" s="32" t="s">
        <v>47</v>
      </c>
    </row>
    <row r="39" spans="1:11" x14ac:dyDescent="0.25">
      <c r="A39" s="33">
        <v>395</v>
      </c>
      <c r="B39" s="34" t="s">
        <v>31</v>
      </c>
      <c r="C39" s="34" t="s">
        <v>98</v>
      </c>
      <c r="D39" s="34" t="s">
        <v>31</v>
      </c>
      <c r="E39" s="34" t="s">
        <v>89</v>
      </c>
      <c r="F39" s="34" t="s">
        <v>34</v>
      </c>
      <c r="G39" s="31">
        <v>42108</v>
      </c>
      <c r="H39" s="31">
        <v>42108</v>
      </c>
      <c r="I39" s="35" t="s">
        <v>35</v>
      </c>
      <c r="J39" s="35" t="s">
        <v>36</v>
      </c>
      <c r="K39" s="36" t="s">
        <v>47</v>
      </c>
    </row>
    <row r="40" spans="1:11" x14ac:dyDescent="0.25">
      <c r="A40" s="28">
        <v>196</v>
      </c>
      <c r="B40" s="30" t="s">
        <v>99</v>
      </c>
      <c r="C40" s="30" t="s">
        <v>100</v>
      </c>
      <c r="D40" s="30" t="s">
        <v>31</v>
      </c>
      <c r="E40" s="30" t="s">
        <v>101</v>
      </c>
      <c r="F40" s="30" t="s">
        <v>102</v>
      </c>
      <c r="G40" s="37">
        <v>42114</v>
      </c>
      <c r="H40" s="37">
        <v>42114</v>
      </c>
      <c r="I40" s="30" t="s">
        <v>35</v>
      </c>
      <c r="J40" s="30" t="s">
        <v>103</v>
      </c>
      <c r="K40" s="32" t="s">
        <v>53</v>
      </c>
    </row>
    <row r="41" spans="1:11" x14ac:dyDescent="0.25">
      <c r="A41" s="12">
        <v>469</v>
      </c>
      <c r="B41" s="13" t="s">
        <v>31</v>
      </c>
      <c r="C41" s="13" t="s">
        <v>104</v>
      </c>
      <c r="D41" s="13" t="s">
        <v>31</v>
      </c>
      <c r="E41" s="13" t="s">
        <v>35</v>
      </c>
      <c r="F41" s="14" t="s">
        <v>56</v>
      </c>
      <c r="G41" s="31">
        <v>42110</v>
      </c>
      <c r="H41" s="31">
        <v>42110</v>
      </c>
      <c r="I41" s="13" t="s">
        <v>35</v>
      </c>
      <c r="J41" s="13" t="s">
        <v>36</v>
      </c>
      <c r="K41" s="15" t="s">
        <v>47</v>
      </c>
    </row>
    <row r="42" spans="1:11" x14ac:dyDescent="0.25">
      <c r="A42" s="38">
        <v>25</v>
      </c>
      <c r="B42" s="29" t="s">
        <v>31</v>
      </c>
      <c r="C42" s="29" t="s">
        <v>105</v>
      </c>
      <c r="D42" s="29" t="s">
        <v>31</v>
      </c>
      <c r="E42" s="29" t="s">
        <v>106</v>
      </c>
      <c r="F42" s="30" t="s">
        <v>107</v>
      </c>
      <c r="G42" s="39">
        <v>42114</v>
      </c>
      <c r="H42" s="30"/>
      <c r="I42" s="29" t="s">
        <v>35</v>
      </c>
      <c r="J42" s="29" t="s">
        <v>103</v>
      </c>
      <c r="K42" s="32" t="s">
        <v>53</v>
      </c>
    </row>
    <row r="43" spans="1:11" x14ac:dyDescent="0.25">
      <c r="A43" s="38">
        <v>167</v>
      </c>
      <c r="B43" s="30" t="s">
        <v>31</v>
      </c>
      <c r="C43" s="30" t="s">
        <v>108</v>
      </c>
      <c r="D43" s="30" t="s">
        <v>31</v>
      </c>
      <c r="E43" s="30" t="s">
        <v>43</v>
      </c>
      <c r="F43" s="30" t="s">
        <v>56</v>
      </c>
      <c r="G43" s="39">
        <v>42114</v>
      </c>
      <c r="H43" s="30"/>
      <c r="I43" s="30" t="s">
        <v>35</v>
      </c>
      <c r="J43" s="30" t="s">
        <v>36</v>
      </c>
      <c r="K43" s="32" t="s">
        <v>37</v>
      </c>
    </row>
    <row r="44" spans="1:11" x14ac:dyDescent="0.25">
      <c r="A44" s="38">
        <v>200</v>
      </c>
      <c r="B44" s="29" t="s">
        <v>31</v>
      </c>
      <c r="C44" s="29" t="s">
        <v>109</v>
      </c>
      <c r="D44" s="29" t="s">
        <v>31</v>
      </c>
      <c r="E44" s="29" t="s">
        <v>43</v>
      </c>
      <c r="F44" s="30" t="s">
        <v>82</v>
      </c>
      <c r="G44" s="39">
        <v>42114</v>
      </c>
      <c r="H44" s="30"/>
      <c r="I44" s="29" t="s">
        <v>35</v>
      </c>
      <c r="J44" s="29" t="s">
        <v>36</v>
      </c>
      <c r="K44" s="32" t="s">
        <v>37</v>
      </c>
    </row>
    <row r="45" spans="1:11" x14ac:dyDescent="0.25">
      <c r="A45" s="38">
        <v>316</v>
      </c>
      <c r="B45" s="30" t="s">
        <v>31</v>
      </c>
      <c r="C45" s="30" t="s">
        <v>110</v>
      </c>
      <c r="D45" s="30" t="s">
        <v>31</v>
      </c>
      <c r="E45" s="30" t="s">
        <v>43</v>
      </c>
      <c r="F45" s="30" t="s">
        <v>82</v>
      </c>
      <c r="G45" s="39">
        <v>42114</v>
      </c>
      <c r="H45" s="30"/>
      <c r="I45" s="30" t="s">
        <v>35</v>
      </c>
      <c r="J45" s="30" t="s">
        <v>36</v>
      </c>
      <c r="K45" s="32" t="s">
        <v>76</v>
      </c>
    </row>
    <row r="46" spans="1:11" x14ac:dyDescent="0.25">
      <c r="A46" s="38">
        <v>317</v>
      </c>
      <c r="B46" s="29" t="s">
        <v>31</v>
      </c>
      <c r="C46" s="29" t="s">
        <v>111</v>
      </c>
      <c r="D46" s="29" t="s">
        <v>31</v>
      </c>
      <c r="E46" s="29" t="s">
        <v>43</v>
      </c>
      <c r="F46" s="30" t="s">
        <v>80</v>
      </c>
      <c r="G46" s="39">
        <v>42114</v>
      </c>
      <c r="H46" s="30"/>
      <c r="I46" s="29" t="s">
        <v>35</v>
      </c>
      <c r="J46" s="29" t="s">
        <v>36</v>
      </c>
      <c r="K46" s="32" t="s">
        <v>53</v>
      </c>
    </row>
    <row r="47" spans="1:11" x14ac:dyDescent="0.25">
      <c r="A47" s="38">
        <v>319</v>
      </c>
      <c r="B47" s="29" t="s">
        <v>31</v>
      </c>
      <c r="C47" s="29" t="s">
        <v>112</v>
      </c>
      <c r="D47" s="29" t="s">
        <v>31</v>
      </c>
      <c r="E47" s="29" t="s">
        <v>43</v>
      </c>
      <c r="F47" s="30" t="s">
        <v>113</v>
      </c>
      <c r="G47" s="39">
        <v>42114</v>
      </c>
      <c r="H47" s="30"/>
      <c r="I47" s="29" t="s">
        <v>35</v>
      </c>
      <c r="J47" s="29" t="s">
        <v>114</v>
      </c>
      <c r="K47" s="32" t="s">
        <v>53</v>
      </c>
    </row>
    <row r="48" spans="1:11" x14ac:dyDescent="0.25">
      <c r="A48" s="38">
        <v>329</v>
      </c>
      <c r="B48" s="30" t="s">
        <v>31</v>
      </c>
      <c r="C48" s="30" t="s">
        <v>115</v>
      </c>
      <c r="D48" s="30" t="s">
        <v>31</v>
      </c>
      <c r="E48" s="30" t="s">
        <v>116</v>
      </c>
      <c r="F48" s="30" t="s">
        <v>34</v>
      </c>
      <c r="G48" s="39">
        <v>42114</v>
      </c>
      <c r="H48" s="30"/>
      <c r="I48" s="30" t="s">
        <v>35</v>
      </c>
      <c r="J48" s="30" t="s">
        <v>36</v>
      </c>
      <c r="K48" s="32" t="s">
        <v>37</v>
      </c>
    </row>
    <row r="49" spans="1:11" x14ac:dyDescent="0.25">
      <c r="A49" s="38">
        <v>390</v>
      </c>
      <c r="B49" s="29" t="s">
        <v>31</v>
      </c>
      <c r="C49" s="29" t="s">
        <v>117</v>
      </c>
      <c r="D49" s="29" t="s">
        <v>31</v>
      </c>
      <c r="E49" s="29" t="s">
        <v>93</v>
      </c>
      <c r="F49" s="30" t="s">
        <v>82</v>
      </c>
      <c r="G49" s="39">
        <v>42114</v>
      </c>
      <c r="H49" s="30"/>
      <c r="I49" s="29" t="s">
        <v>35</v>
      </c>
      <c r="J49" s="29" t="s">
        <v>36</v>
      </c>
      <c r="K49" s="32" t="s">
        <v>47</v>
      </c>
    </row>
    <row r="50" spans="1:11" x14ac:dyDescent="0.25">
      <c r="A50" s="38">
        <v>408</v>
      </c>
      <c r="B50" s="29" t="s">
        <v>31</v>
      </c>
      <c r="C50" s="29" t="s">
        <v>118</v>
      </c>
      <c r="D50" s="29" t="s">
        <v>31</v>
      </c>
      <c r="E50" s="29" t="s">
        <v>35</v>
      </c>
      <c r="F50" s="30" t="s">
        <v>119</v>
      </c>
      <c r="G50" s="39">
        <v>42114</v>
      </c>
      <c r="H50" s="30"/>
      <c r="I50" s="29" t="s">
        <v>35</v>
      </c>
      <c r="J50" s="29" t="s">
        <v>36</v>
      </c>
      <c r="K50" s="32" t="s">
        <v>76</v>
      </c>
    </row>
    <row r="51" spans="1:11" x14ac:dyDescent="0.25">
      <c r="A51" s="38">
        <v>413</v>
      </c>
      <c r="B51" s="30" t="s">
        <v>31</v>
      </c>
      <c r="C51" s="30" t="s">
        <v>120</v>
      </c>
      <c r="D51" s="30" t="s">
        <v>31</v>
      </c>
      <c r="E51" s="30" t="s">
        <v>35</v>
      </c>
      <c r="F51" s="30" t="s">
        <v>113</v>
      </c>
      <c r="G51" s="39">
        <v>42114</v>
      </c>
      <c r="H51" s="30"/>
      <c r="I51" s="30" t="s">
        <v>35</v>
      </c>
      <c r="J51" s="30" t="s">
        <v>114</v>
      </c>
      <c r="K51" s="32" t="s">
        <v>47</v>
      </c>
    </row>
    <row r="52" spans="1:11" x14ac:dyDescent="0.25">
      <c r="A52" s="38">
        <v>449</v>
      </c>
      <c r="B52" s="30" t="s">
        <v>31</v>
      </c>
      <c r="C52" s="30" t="s">
        <v>121</v>
      </c>
      <c r="D52" s="30" t="s">
        <v>31</v>
      </c>
      <c r="E52" s="30" t="s">
        <v>43</v>
      </c>
      <c r="F52" s="30" t="s">
        <v>102</v>
      </c>
      <c r="G52" s="39">
        <v>42117</v>
      </c>
      <c r="H52" s="30"/>
      <c r="I52" s="30" t="s">
        <v>35</v>
      </c>
      <c r="J52" s="30" t="s">
        <v>103</v>
      </c>
      <c r="K52" s="32" t="s">
        <v>53</v>
      </c>
    </row>
    <row r="53" spans="1:11" x14ac:dyDescent="0.25">
      <c r="A53" s="38">
        <v>451</v>
      </c>
      <c r="B53" s="30" t="s">
        <v>31</v>
      </c>
      <c r="C53" s="30" t="s">
        <v>122</v>
      </c>
      <c r="D53" s="30" t="s">
        <v>31</v>
      </c>
      <c r="E53" s="30" t="s">
        <v>43</v>
      </c>
      <c r="F53" s="30" t="s">
        <v>34</v>
      </c>
      <c r="G53" s="39">
        <v>42117</v>
      </c>
      <c r="H53" s="30"/>
      <c r="I53" s="30" t="s">
        <v>35</v>
      </c>
      <c r="J53" s="30" t="s">
        <v>36</v>
      </c>
      <c r="K53" s="32" t="s">
        <v>47</v>
      </c>
    </row>
    <row r="54" spans="1:11" x14ac:dyDescent="0.25">
      <c r="A54" s="38">
        <v>457</v>
      </c>
      <c r="B54" s="29" t="s">
        <v>31</v>
      </c>
      <c r="C54" s="29" t="s">
        <v>123</v>
      </c>
      <c r="D54" s="29" t="s">
        <v>31</v>
      </c>
      <c r="E54" s="29" t="s">
        <v>116</v>
      </c>
      <c r="F54" s="30" t="s">
        <v>34</v>
      </c>
      <c r="G54" s="39">
        <v>42117</v>
      </c>
      <c r="H54" s="30"/>
      <c r="I54" s="29" t="s">
        <v>35</v>
      </c>
      <c r="J54" s="29" t="s">
        <v>36</v>
      </c>
      <c r="K54" s="32" t="s">
        <v>47</v>
      </c>
    </row>
    <row r="55" spans="1:11" x14ac:dyDescent="0.25">
      <c r="A55" s="38">
        <v>460</v>
      </c>
      <c r="B55" s="30" t="s">
        <v>31</v>
      </c>
      <c r="C55" s="30" t="s">
        <v>124</v>
      </c>
      <c r="D55" s="30" t="s">
        <v>31</v>
      </c>
      <c r="E55" s="30" t="s">
        <v>43</v>
      </c>
      <c r="F55" s="30" t="s">
        <v>34</v>
      </c>
      <c r="G55" s="39">
        <v>42117</v>
      </c>
      <c r="H55" s="30"/>
      <c r="I55" s="30" t="s">
        <v>35</v>
      </c>
      <c r="J55" s="30" t="s">
        <v>36</v>
      </c>
      <c r="K55" s="32" t="s">
        <v>47</v>
      </c>
    </row>
    <row r="56" spans="1:11" x14ac:dyDescent="0.25">
      <c r="A56" s="16">
        <v>461</v>
      </c>
      <c r="B56" s="13" t="s">
        <v>31</v>
      </c>
      <c r="C56" s="13" t="s">
        <v>125</v>
      </c>
      <c r="D56" s="13" t="s">
        <v>31</v>
      </c>
      <c r="E56" s="13" t="s">
        <v>78</v>
      </c>
      <c r="F56" s="14" t="s">
        <v>34</v>
      </c>
      <c r="G56" s="39">
        <v>42117</v>
      </c>
      <c r="H56" s="30"/>
      <c r="I56" s="13" t="s">
        <v>35</v>
      </c>
      <c r="J56" s="13" t="s">
        <v>36</v>
      </c>
      <c r="K56" s="15" t="s">
        <v>47</v>
      </c>
    </row>
    <row r="57" spans="1:11" x14ac:dyDescent="0.25">
      <c r="A57" s="16">
        <v>463</v>
      </c>
      <c r="B57" s="14" t="s">
        <v>31</v>
      </c>
      <c r="C57" s="14" t="s">
        <v>126</v>
      </c>
      <c r="D57" s="14" t="s">
        <v>31</v>
      </c>
      <c r="E57" s="14" t="s">
        <v>127</v>
      </c>
      <c r="F57" s="14" t="s">
        <v>34</v>
      </c>
      <c r="G57" s="39">
        <v>42117</v>
      </c>
      <c r="H57" s="30"/>
      <c r="I57" s="14" t="s">
        <v>35</v>
      </c>
      <c r="J57" s="14" t="s">
        <v>36</v>
      </c>
      <c r="K57" s="17" t="s">
        <v>47</v>
      </c>
    </row>
    <row r="58" spans="1:11" x14ac:dyDescent="0.25">
      <c r="A58" s="16">
        <v>464</v>
      </c>
      <c r="B58" s="13" t="s">
        <v>31</v>
      </c>
      <c r="C58" s="13" t="s">
        <v>128</v>
      </c>
      <c r="D58" s="13" t="s">
        <v>31</v>
      </c>
      <c r="E58" s="13" t="s">
        <v>35</v>
      </c>
      <c r="F58" s="14" t="s">
        <v>34</v>
      </c>
      <c r="G58" s="39">
        <v>42117</v>
      </c>
      <c r="H58" s="30"/>
      <c r="I58" s="13" t="s">
        <v>35</v>
      </c>
      <c r="J58" s="13" t="s">
        <v>36</v>
      </c>
      <c r="K58" s="15" t="s">
        <v>76</v>
      </c>
    </row>
    <row r="59" spans="1:11" x14ac:dyDescent="0.25">
      <c r="A59" s="16">
        <v>465</v>
      </c>
      <c r="B59" s="14" t="s">
        <v>31</v>
      </c>
      <c r="C59" s="14" t="s">
        <v>129</v>
      </c>
      <c r="D59" s="14" t="s">
        <v>31</v>
      </c>
      <c r="E59" s="14" t="s">
        <v>101</v>
      </c>
      <c r="F59" s="14" t="s">
        <v>34</v>
      </c>
      <c r="G59" s="39">
        <v>42117</v>
      </c>
      <c r="H59" s="30"/>
      <c r="I59" s="14" t="s">
        <v>35</v>
      </c>
      <c r="J59" s="14" t="s">
        <v>36</v>
      </c>
      <c r="K59" s="17" t="s">
        <v>47</v>
      </c>
    </row>
    <row r="60" spans="1:11" x14ac:dyDescent="0.25">
      <c r="A60" s="16">
        <v>466</v>
      </c>
      <c r="B60" s="13" t="s">
        <v>31</v>
      </c>
      <c r="C60" s="13" t="s">
        <v>130</v>
      </c>
      <c r="D60" s="13" t="s">
        <v>31</v>
      </c>
      <c r="E60" s="13" t="s">
        <v>101</v>
      </c>
      <c r="F60" s="14" t="s">
        <v>34</v>
      </c>
      <c r="G60" s="39">
        <v>42117</v>
      </c>
      <c r="H60" s="30"/>
      <c r="I60" s="13" t="s">
        <v>35</v>
      </c>
      <c r="J60" s="13" t="s">
        <v>36</v>
      </c>
      <c r="K60" s="15" t="s">
        <v>47</v>
      </c>
    </row>
    <row r="61" spans="1:11" x14ac:dyDescent="0.25">
      <c r="A61" s="16">
        <v>468</v>
      </c>
      <c r="B61" s="14" t="s">
        <v>31</v>
      </c>
      <c r="C61" s="14" t="s">
        <v>131</v>
      </c>
      <c r="D61" s="14" t="s">
        <v>31</v>
      </c>
      <c r="E61" s="14" t="s">
        <v>35</v>
      </c>
      <c r="F61" s="14" t="s">
        <v>34</v>
      </c>
      <c r="G61" s="39">
        <v>42117</v>
      </c>
      <c r="H61" s="30"/>
      <c r="I61" s="14" t="s">
        <v>35</v>
      </c>
      <c r="J61" s="14" t="s">
        <v>36</v>
      </c>
      <c r="K61" s="17" t="s">
        <v>76</v>
      </c>
    </row>
    <row r="62" spans="1:11" x14ac:dyDescent="0.25">
      <c r="A62" s="16">
        <v>470</v>
      </c>
      <c r="B62" s="14" t="s">
        <v>31</v>
      </c>
      <c r="C62" s="14" t="s">
        <v>132</v>
      </c>
      <c r="D62" s="14" t="s">
        <v>31</v>
      </c>
      <c r="E62" s="14" t="s">
        <v>63</v>
      </c>
      <c r="F62" s="14" t="s">
        <v>34</v>
      </c>
      <c r="G62" s="39">
        <v>42121</v>
      </c>
      <c r="H62" s="30"/>
      <c r="I62" s="14" t="s">
        <v>35</v>
      </c>
      <c r="J62" s="14" t="s">
        <v>36</v>
      </c>
      <c r="K62" s="17" t="s">
        <v>47</v>
      </c>
    </row>
    <row r="63" spans="1:11" x14ac:dyDescent="0.25">
      <c r="A63" s="16">
        <v>471</v>
      </c>
      <c r="B63" s="13" t="s">
        <v>31</v>
      </c>
      <c r="C63" s="13" t="s">
        <v>133</v>
      </c>
      <c r="D63" s="13" t="s">
        <v>31</v>
      </c>
      <c r="E63" s="13" t="s">
        <v>43</v>
      </c>
      <c r="F63" s="14" t="s">
        <v>34</v>
      </c>
      <c r="G63" s="39">
        <v>42121</v>
      </c>
      <c r="H63" s="30"/>
      <c r="I63" s="13" t="s">
        <v>35</v>
      </c>
      <c r="J63" s="13" t="s">
        <v>36</v>
      </c>
      <c r="K63" s="15" t="s">
        <v>76</v>
      </c>
    </row>
    <row r="64" spans="1:11" x14ac:dyDescent="0.25">
      <c r="A64" s="16">
        <v>473</v>
      </c>
      <c r="B64" s="14" t="s">
        <v>31</v>
      </c>
      <c r="C64" s="14" t="s">
        <v>134</v>
      </c>
      <c r="D64" s="14" t="s">
        <v>31</v>
      </c>
      <c r="E64" s="14" t="s">
        <v>43</v>
      </c>
      <c r="F64" s="14" t="s">
        <v>34</v>
      </c>
      <c r="G64" s="39">
        <v>42121</v>
      </c>
      <c r="H64" s="30"/>
      <c r="I64" s="14" t="s">
        <v>35</v>
      </c>
      <c r="J64" s="14" t="s">
        <v>36</v>
      </c>
      <c r="K64" s="17" t="s">
        <v>47</v>
      </c>
    </row>
    <row r="65" spans="1:11" x14ac:dyDescent="0.25">
      <c r="A65" s="16">
        <v>475</v>
      </c>
      <c r="B65" s="13" t="s">
        <v>31</v>
      </c>
      <c r="C65" s="13" t="s">
        <v>135</v>
      </c>
      <c r="D65" s="13" t="s">
        <v>31</v>
      </c>
      <c r="E65" s="13" t="s">
        <v>85</v>
      </c>
      <c r="F65" s="14" t="s">
        <v>34</v>
      </c>
      <c r="G65" s="39">
        <v>42121</v>
      </c>
      <c r="H65" s="30"/>
      <c r="I65" s="13" t="s">
        <v>35</v>
      </c>
      <c r="J65" s="13" t="s">
        <v>36</v>
      </c>
      <c r="K65" s="15" t="s">
        <v>76</v>
      </c>
    </row>
    <row r="66" spans="1:11" x14ac:dyDescent="0.25">
      <c r="A66" s="16">
        <v>478</v>
      </c>
      <c r="B66" s="14" t="s">
        <v>31</v>
      </c>
      <c r="C66" s="14" t="s">
        <v>136</v>
      </c>
      <c r="D66" s="14" t="s">
        <v>31</v>
      </c>
      <c r="E66" s="14" t="s">
        <v>35</v>
      </c>
      <c r="F66" s="14" t="s">
        <v>80</v>
      </c>
      <c r="G66" s="39">
        <v>42121</v>
      </c>
      <c r="H66" s="30"/>
      <c r="I66" s="14" t="s">
        <v>35</v>
      </c>
      <c r="J66" s="14" t="s">
        <v>36</v>
      </c>
      <c r="K66" s="17" t="s">
        <v>47</v>
      </c>
    </row>
    <row r="67" spans="1:11" x14ac:dyDescent="0.25">
      <c r="A67" s="16">
        <v>479</v>
      </c>
      <c r="B67" s="13" t="s">
        <v>31</v>
      </c>
      <c r="C67" s="13" t="s">
        <v>137</v>
      </c>
      <c r="D67" s="13" t="s">
        <v>31</v>
      </c>
      <c r="E67" s="13" t="s">
        <v>138</v>
      </c>
      <c r="F67" s="14" t="s">
        <v>139</v>
      </c>
      <c r="G67" s="39">
        <v>42121</v>
      </c>
      <c r="H67" s="30"/>
      <c r="I67" s="13" t="s">
        <v>140</v>
      </c>
      <c r="J67" s="13" t="s">
        <v>103</v>
      </c>
      <c r="K67" s="15" t="s">
        <v>53</v>
      </c>
    </row>
    <row r="68" spans="1:11" x14ac:dyDescent="0.25">
      <c r="A68" s="16">
        <v>480</v>
      </c>
      <c r="B68" s="14" t="s">
        <v>31</v>
      </c>
      <c r="C68" s="14" t="s">
        <v>141</v>
      </c>
      <c r="D68" s="14" t="s">
        <v>31</v>
      </c>
      <c r="E68" s="14" t="s">
        <v>116</v>
      </c>
      <c r="F68" s="14" t="s">
        <v>119</v>
      </c>
      <c r="G68" s="39">
        <v>42121</v>
      </c>
      <c r="H68" s="30"/>
      <c r="I68" s="14" t="s">
        <v>35</v>
      </c>
      <c r="J68" s="14" t="s">
        <v>36</v>
      </c>
      <c r="K68" s="17" t="s">
        <v>47</v>
      </c>
    </row>
    <row r="69" spans="1:11" x14ac:dyDescent="0.25">
      <c r="A69" s="16">
        <v>482</v>
      </c>
      <c r="B69" s="14" t="s">
        <v>31</v>
      </c>
      <c r="C69" s="14" t="s">
        <v>142</v>
      </c>
      <c r="D69" s="14" t="s">
        <v>31</v>
      </c>
      <c r="E69" s="14" t="s">
        <v>116</v>
      </c>
      <c r="F69" s="14" t="s">
        <v>119</v>
      </c>
      <c r="G69" s="39">
        <v>42121</v>
      </c>
      <c r="H69" s="30"/>
      <c r="I69" s="14" t="s">
        <v>35</v>
      </c>
      <c r="J69" s="14" t="s">
        <v>36</v>
      </c>
      <c r="K69" s="17" t="s">
        <v>47</v>
      </c>
    </row>
    <row r="70" spans="1:11" x14ac:dyDescent="0.25">
      <c r="A70" s="16">
        <v>483</v>
      </c>
      <c r="B70" s="13" t="s">
        <v>31</v>
      </c>
      <c r="C70" s="13" t="s">
        <v>143</v>
      </c>
      <c r="D70" s="13" t="s">
        <v>31</v>
      </c>
      <c r="E70" s="13" t="s">
        <v>39</v>
      </c>
      <c r="F70" s="14" t="s">
        <v>34</v>
      </c>
      <c r="G70" s="39">
        <v>42121</v>
      </c>
      <c r="H70" s="30"/>
      <c r="I70" s="13" t="s">
        <v>35</v>
      </c>
      <c r="J70" s="13" t="s">
        <v>36</v>
      </c>
      <c r="K70" s="15" t="s">
        <v>76</v>
      </c>
    </row>
    <row r="71" spans="1:11" x14ac:dyDescent="0.25">
      <c r="A71" s="16">
        <v>486</v>
      </c>
      <c r="B71" s="14" t="s">
        <v>31</v>
      </c>
      <c r="C71" s="14" t="s">
        <v>144</v>
      </c>
      <c r="D71" s="14" t="s">
        <v>31</v>
      </c>
      <c r="E71" s="14" t="s">
        <v>39</v>
      </c>
      <c r="F71" s="14" t="s">
        <v>34</v>
      </c>
      <c r="G71" s="39">
        <v>42121</v>
      </c>
      <c r="H71" s="30"/>
      <c r="I71" s="14" t="s">
        <v>35</v>
      </c>
      <c r="J71" s="14" t="s">
        <v>36</v>
      </c>
      <c r="K71" s="17" t="s">
        <v>47</v>
      </c>
    </row>
    <row r="72" spans="1:11" x14ac:dyDescent="0.25">
      <c r="A72" s="16">
        <v>487</v>
      </c>
      <c r="B72" s="13" t="s">
        <v>31</v>
      </c>
      <c r="C72" s="13" t="s">
        <v>145</v>
      </c>
      <c r="D72" s="13" t="s">
        <v>31</v>
      </c>
      <c r="E72" s="13" t="s">
        <v>39</v>
      </c>
      <c r="F72" s="14" t="s">
        <v>34</v>
      </c>
      <c r="G72" s="39">
        <v>42124</v>
      </c>
      <c r="H72" s="30"/>
      <c r="I72" s="13" t="s">
        <v>35</v>
      </c>
      <c r="J72" s="13" t="s">
        <v>36</v>
      </c>
      <c r="K72" s="15" t="s">
        <v>47</v>
      </c>
    </row>
    <row r="73" spans="1:11" x14ac:dyDescent="0.25">
      <c r="A73" s="16">
        <v>490</v>
      </c>
      <c r="B73" s="14" t="s">
        <v>31</v>
      </c>
      <c r="C73" s="14" t="s">
        <v>146</v>
      </c>
      <c r="D73" s="14" t="s">
        <v>31</v>
      </c>
      <c r="E73" s="14" t="s">
        <v>43</v>
      </c>
      <c r="F73" s="14" t="s">
        <v>34</v>
      </c>
      <c r="G73" s="39">
        <v>42124</v>
      </c>
      <c r="H73" s="30"/>
      <c r="I73" s="14" t="s">
        <v>35</v>
      </c>
      <c r="J73" s="14" t="s">
        <v>36</v>
      </c>
      <c r="K73" s="17" t="s">
        <v>83</v>
      </c>
    </row>
    <row r="74" spans="1:11" x14ac:dyDescent="0.25">
      <c r="A74" s="16">
        <v>491</v>
      </c>
      <c r="B74" s="13" t="s">
        <v>31</v>
      </c>
      <c r="C74" s="13" t="s">
        <v>147</v>
      </c>
      <c r="D74" s="13" t="s">
        <v>31</v>
      </c>
      <c r="E74" s="13" t="s">
        <v>35</v>
      </c>
      <c r="F74" s="14" t="s">
        <v>148</v>
      </c>
      <c r="G74" s="39">
        <v>42124</v>
      </c>
      <c r="H74" s="30"/>
      <c r="I74" s="13" t="s">
        <v>149</v>
      </c>
      <c r="J74" s="13" t="s">
        <v>150</v>
      </c>
      <c r="K74" s="15" t="s">
        <v>47</v>
      </c>
    </row>
    <row r="75" spans="1:11" x14ac:dyDescent="0.25">
      <c r="A75" s="16">
        <v>493</v>
      </c>
      <c r="B75" s="14" t="s">
        <v>31</v>
      </c>
      <c r="C75" s="14" t="s">
        <v>151</v>
      </c>
      <c r="D75" s="14" t="s">
        <v>31</v>
      </c>
      <c r="E75" s="14" t="s">
        <v>152</v>
      </c>
      <c r="F75" s="14" t="s">
        <v>119</v>
      </c>
      <c r="G75" s="39">
        <v>42124</v>
      </c>
      <c r="H75" s="30"/>
      <c r="I75" s="14" t="s">
        <v>35</v>
      </c>
      <c r="J75" s="14" t="s">
        <v>150</v>
      </c>
      <c r="K75" s="17" t="s">
        <v>76</v>
      </c>
    </row>
    <row r="76" spans="1:11" x14ac:dyDescent="0.25">
      <c r="A76" s="16">
        <v>494</v>
      </c>
      <c r="B76" s="13" t="s">
        <v>31</v>
      </c>
      <c r="C76" s="13" t="s">
        <v>153</v>
      </c>
      <c r="D76" s="13" t="s">
        <v>31</v>
      </c>
      <c r="E76" s="13" t="s">
        <v>154</v>
      </c>
      <c r="F76" s="14" t="s">
        <v>34</v>
      </c>
      <c r="G76" s="39">
        <v>42124</v>
      </c>
      <c r="H76" s="30"/>
      <c r="I76" s="13" t="s">
        <v>35</v>
      </c>
      <c r="J76" s="13" t="s">
        <v>36</v>
      </c>
      <c r="K76" s="15" t="s">
        <v>47</v>
      </c>
    </row>
    <row r="77" spans="1:11" x14ac:dyDescent="0.25">
      <c r="A77" s="16">
        <v>495</v>
      </c>
      <c r="B77" s="14" t="s">
        <v>31</v>
      </c>
      <c r="C77" s="14" t="s">
        <v>155</v>
      </c>
      <c r="D77" s="14" t="s">
        <v>31</v>
      </c>
      <c r="E77" s="14" t="s">
        <v>152</v>
      </c>
      <c r="F77" s="14" t="s">
        <v>156</v>
      </c>
      <c r="G77" s="39">
        <v>42124</v>
      </c>
      <c r="H77" s="30"/>
      <c r="I77" s="14" t="s">
        <v>35</v>
      </c>
      <c r="J77" s="14" t="s">
        <v>103</v>
      </c>
      <c r="K77" s="17" t="s">
        <v>53</v>
      </c>
    </row>
    <row r="78" spans="1:11" x14ac:dyDescent="0.25">
      <c r="A78" s="16">
        <v>496</v>
      </c>
      <c r="B78" s="13" t="s">
        <v>31</v>
      </c>
      <c r="C78" s="13" t="s">
        <v>157</v>
      </c>
      <c r="D78" s="13" t="s">
        <v>31</v>
      </c>
      <c r="E78" s="13" t="s">
        <v>43</v>
      </c>
      <c r="F78" s="14" t="s">
        <v>34</v>
      </c>
      <c r="G78" s="39">
        <v>42124</v>
      </c>
      <c r="H78" s="30"/>
      <c r="I78" s="13" t="s">
        <v>35</v>
      </c>
      <c r="J78" s="13" t="s">
        <v>36</v>
      </c>
      <c r="K78" s="15" t="s">
        <v>76</v>
      </c>
    </row>
    <row r="79" spans="1:11" ht="15.75" thickBot="1" x14ac:dyDescent="0.3">
      <c r="A79" s="18">
        <v>497</v>
      </c>
      <c r="B79" s="19" t="s">
        <v>31</v>
      </c>
      <c r="C79" s="19" t="s">
        <v>158</v>
      </c>
      <c r="D79" s="19" t="s">
        <v>31</v>
      </c>
      <c r="E79" s="19" t="s">
        <v>116</v>
      </c>
      <c r="F79" s="19" t="s">
        <v>34</v>
      </c>
      <c r="G79" s="40">
        <v>42124</v>
      </c>
      <c r="H79" s="41"/>
      <c r="I79" s="19" t="s">
        <v>35</v>
      </c>
      <c r="J79" s="19" t="s">
        <v>36</v>
      </c>
      <c r="K79" s="20" t="s">
        <v>76</v>
      </c>
    </row>
    <row r="80" spans="1:11" x14ac:dyDescent="0.25"/>
  </sheetData>
  <autoFilter ref="A1:K79"/>
  <conditionalFormatting sqref="A1:A79">
    <cfRule type="duplicateValues" dxfId="2" priority="1" stopIfTrue="1"/>
  </conditionalFormatting>
  <conditionalFormatting sqref="A54:A74">
    <cfRule type="duplicateValues" dxfId="1" priority="2" stopIfTrue="1"/>
    <cfRule type="duplicateValues" dxfId="0" priority="3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zoomScale="85" zoomScaleNormal="85" workbookViewId="0">
      <selection sqref="A1:B1"/>
    </sheetView>
  </sheetViews>
  <sheetFormatPr defaultRowHeight="12.75" x14ac:dyDescent="0.2"/>
  <cols>
    <col min="1" max="1" width="35.28515625" style="72" customWidth="1"/>
    <col min="2" max="2" width="106.140625" style="72" customWidth="1"/>
    <col min="3" max="16384" width="9.140625" style="72"/>
  </cols>
  <sheetData>
    <row r="1" spans="1:2" ht="15.75" thickBot="1" x14ac:dyDescent="0.25">
      <c r="A1" s="111" t="s">
        <v>234</v>
      </c>
      <c r="B1" s="112"/>
    </row>
    <row r="2" spans="1:2" ht="15" x14ac:dyDescent="0.2">
      <c r="A2" s="76" t="s">
        <v>207</v>
      </c>
      <c r="B2" s="77" t="s">
        <v>250</v>
      </c>
    </row>
    <row r="3" spans="1:2" ht="15.75" thickBot="1" x14ac:dyDescent="0.25">
      <c r="A3" s="75" t="s">
        <v>208</v>
      </c>
      <c r="B3" s="78" t="s">
        <v>251</v>
      </c>
    </row>
    <row r="4" spans="1:2" ht="15.75" thickBot="1" x14ac:dyDescent="0.25">
      <c r="A4" s="111" t="s">
        <v>240</v>
      </c>
      <c r="B4" s="112"/>
    </row>
    <row r="5" spans="1:2" ht="25.5" x14ac:dyDescent="0.2">
      <c r="A5" s="76" t="s">
        <v>210</v>
      </c>
      <c r="B5" s="92" t="s">
        <v>252</v>
      </c>
    </row>
    <row r="6" spans="1:2" ht="26.25" thickBot="1" x14ac:dyDescent="0.25">
      <c r="A6" s="75" t="s">
        <v>209</v>
      </c>
      <c r="B6" s="93" t="s">
        <v>253</v>
      </c>
    </row>
    <row r="7" spans="1:2" ht="15.75" thickBot="1" x14ac:dyDescent="0.25">
      <c r="A7" s="111" t="s">
        <v>211</v>
      </c>
      <c r="B7" s="112"/>
    </row>
    <row r="8" spans="1:2" ht="15.75" thickBot="1" x14ac:dyDescent="0.25">
      <c r="A8" s="79" t="s">
        <v>212</v>
      </c>
      <c r="B8" s="80" t="s">
        <v>241</v>
      </c>
    </row>
    <row r="9" spans="1:2" ht="15.75" thickBot="1" x14ac:dyDescent="0.25">
      <c r="A9" s="111" t="s">
        <v>235</v>
      </c>
      <c r="B9" s="112"/>
    </row>
    <row r="10" spans="1:2" ht="30.75" thickBot="1" x14ac:dyDescent="0.25">
      <c r="A10" s="74" t="s">
        <v>213</v>
      </c>
      <c r="B10" s="81" t="s">
        <v>254</v>
      </c>
    </row>
    <row r="11" spans="1:2" ht="15.75" thickBot="1" x14ac:dyDescent="0.25">
      <c r="A11" s="113" t="s">
        <v>261</v>
      </c>
      <c r="B11" s="114"/>
    </row>
    <row r="12" spans="1:2" ht="105" x14ac:dyDescent="0.2">
      <c r="A12" s="97" t="s">
        <v>262</v>
      </c>
      <c r="B12" s="98" t="s">
        <v>263</v>
      </c>
    </row>
    <row r="13" spans="1:2" ht="45" x14ac:dyDescent="0.2">
      <c r="A13" s="99" t="s">
        <v>267</v>
      </c>
      <c r="B13" s="100" t="s">
        <v>264</v>
      </c>
    </row>
    <row r="14" spans="1:2" ht="15.75" thickBot="1" x14ac:dyDescent="0.25">
      <c r="A14" s="101" t="s">
        <v>266</v>
      </c>
      <c r="B14" s="102" t="s">
        <v>265</v>
      </c>
    </row>
    <row r="15" spans="1:2" ht="15.75" thickBot="1" x14ac:dyDescent="0.25">
      <c r="A15" s="113" t="s">
        <v>238</v>
      </c>
      <c r="B15" s="114"/>
    </row>
    <row r="16" spans="1:2" ht="15" x14ac:dyDescent="0.2">
      <c r="A16" s="85" t="s">
        <v>239</v>
      </c>
      <c r="B16" s="86">
        <v>71</v>
      </c>
    </row>
    <row r="17" spans="1:2" ht="15" x14ac:dyDescent="0.2">
      <c r="A17" s="73" t="s">
        <v>236</v>
      </c>
      <c r="B17" s="82">
        <v>14</v>
      </c>
    </row>
    <row r="18" spans="1:2" ht="15" x14ac:dyDescent="0.2">
      <c r="A18" s="73" t="s">
        <v>237</v>
      </c>
      <c r="B18" s="87">
        <v>6</v>
      </c>
    </row>
    <row r="19" spans="1:2" ht="15" x14ac:dyDescent="0.2">
      <c r="A19" s="75" t="s">
        <v>255</v>
      </c>
      <c r="B19" s="94" t="s">
        <v>256</v>
      </c>
    </row>
    <row r="20" spans="1:2" ht="15" x14ac:dyDescent="0.2">
      <c r="A20" s="75" t="s">
        <v>257</v>
      </c>
      <c r="B20" s="94" t="s">
        <v>258</v>
      </c>
    </row>
    <row r="21" spans="1:2" ht="15.75" thickBot="1" x14ac:dyDescent="0.3">
      <c r="A21" s="95" t="s">
        <v>259</v>
      </c>
      <c r="B21" s="96" t="s">
        <v>260</v>
      </c>
    </row>
  </sheetData>
  <mergeCells count="6">
    <mergeCell ref="A1:B1"/>
    <mergeCell ref="A4:B4"/>
    <mergeCell ref="A7:B7"/>
    <mergeCell ref="A9:B9"/>
    <mergeCell ref="A15:B15"/>
    <mergeCell ref="A11:B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6"/>
  <sheetViews>
    <sheetView zoomScale="90" zoomScaleNormal="90" workbookViewId="0"/>
  </sheetViews>
  <sheetFormatPr defaultRowHeight="15" x14ac:dyDescent="0.25"/>
  <cols>
    <col min="2" max="2" width="133.7109375" customWidth="1"/>
    <col min="3" max="3" width="78.7109375" customWidth="1"/>
  </cols>
  <sheetData>
    <row r="2" spans="1:3" x14ac:dyDescent="0.25">
      <c r="A2" s="84" t="s">
        <v>224</v>
      </c>
      <c r="B2" s="84" t="s">
        <v>223</v>
      </c>
    </row>
    <row r="3" spans="1:3" x14ac:dyDescent="0.25">
      <c r="A3" s="83">
        <v>1</v>
      </c>
      <c r="B3" s="64" t="s">
        <v>246</v>
      </c>
    </row>
    <row r="4" spans="1:3" x14ac:dyDescent="0.25">
      <c r="A4" s="83">
        <v>2</v>
      </c>
      <c r="B4" s="64" t="s">
        <v>247</v>
      </c>
    </row>
    <row r="5" spans="1:3" x14ac:dyDescent="0.25">
      <c r="A5" s="83">
        <v>3</v>
      </c>
      <c r="B5" s="64" t="s">
        <v>245</v>
      </c>
    </row>
    <row r="6" spans="1:3" x14ac:dyDescent="0.25">
      <c r="A6" s="83">
        <v>4</v>
      </c>
      <c r="B6" s="64" t="s">
        <v>248</v>
      </c>
    </row>
    <row r="7" spans="1:3" x14ac:dyDescent="0.25">
      <c r="A7" s="83">
        <v>5</v>
      </c>
      <c r="B7" s="64" t="s">
        <v>244</v>
      </c>
    </row>
    <row r="8" spans="1:3" x14ac:dyDescent="0.25">
      <c r="A8" s="83">
        <v>6</v>
      </c>
      <c r="B8" s="64" t="s">
        <v>249</v>
      </c>
    </row>
    <row r="10" spans="1:3" x14ac:dyDescent="0.25">
      <c r="A10" s="84" t="s">
        <v>224</v>
      </c>
      <c r="B10" s="84" t="s">
        <v>215</v>
      </c>
      <c r="C10" s="84" t="s">
        <v>214</v>
      </c>
    </row>
    <row r="11" spans="1:3" ht="45" x14ac:dyDescent="0.25">
      <c r="A11" s="70">
        <v>1</v>
      </c>
      <c r="B11" s="69" t="s">
        <v>243</v>
      </c>
      <c r="C11" s="65" t="s">
        <v>216</v>
      </c>
    </row>
    <row r="12" spans="1:3" x14ac:dyDescent="0.25">
      <c r="A12" s="70">
        <v>2</v>
      </c>
      <c r="B12" s="64" t="s">
        <v>217</v>
      </c>
      <c r="C12" s="64" t="s">
        <v>218</v>
      </c>
    </row>
    <row r="13" spans="1:3" x14ac:dyDescent="0.25">
      <c r="A13" s="70"/>
      <c r="B13" s="64"/>
      <c r="C13" s="64"/>
    </row>
    <row r="15" spans="1:3" x14ac:dyDescent="0.25">
      <c r="B15" s="63" t="s">
        <v>219</v>
      </c>
    </row>
    <row r="16" spans="1:3" x14ac:dyDescent="0.25">
      <c r="B16" t="s">
        <v>242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6"/>
  <sheetViews>
    <sheetView workbookViewId="0"/>
  </sheetViews>
  <sheetFormatPr defaultRowHeight="15" x14ac:dyDescent="0.25"/>
  <cols>
    <col min="2" max="2" width="97.42578125" bestFit="1" customWidth="1"/>
  </cols>
  <sheetData>
    <row r="4" spans="2:2" x14ac:dyDescent="0.25">
      <c r="B4" t="s">
        <v>220</v>
      </c>
    </row>
    <row r="5" spans="2:2" x14ac:dyDescent="0.25">
      <c r="B5" t="s">
        <v>221</v>
      </c>
    </row>
    <row r="6" spans="2:2" x14ac:dyDescent="0.25">
      <c r="B6" t="s">
        <v>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Most Likely Plan</vt:lpstr>
      <vt:lpstr>Defect ETA</vt:lpstr>
      <vt:lpstr>Metrics</vt:lpstr>
      <vt:lpstr>ACE_Action_Items</vt:lpstr>
      <vt:lpstr>Options to Expedite</vt:lpstr>
    </vt:vector>
  </TitlesOfParts>
  <Company>Cognizant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2015-04-08T11:36:24Z</dcterms:created>
  <dcterms:modified xsi:type="dcterms:W3CDTF">2015-04-18T11:22:37Z</dcterms:modified>
</cp:coreProperties>
</file>