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X:\satish\practicalstat\"/>
    </mc:Choice>
  </mc:AlternateContent>
  <xr:revisionPtr revIDLastSave="0" documentId="13_ncr:1_{DC1319B1-DD14-4FCF-BC93-64FCFFCBB039}" xr6:coauthVersionLast="47" xr6:coauthVersionMax="47" xr10:uidLastSave="{00000000-0000-0000-0000-000000000000}"/>
  <bookViews>
    <workbookView xWindow="-120" yWindow="-120" windowWidth="20730" windowHeight="11160" xr2:uid="{1861F391-008B-4F5C-87B0-6794CBAE2FD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11" i="1" l="1"/>
  <c r="AH7" i="1"/>
  <c r="AH6" i="1"/>
  <c r="AE13" i="1"/>
  <c r="M11" i="1"/>
  <c r="M9" i="1"/>
  <c r="L9" i="1"/>
  <c r="M5" i="1"/>
  <c r="M6" i="1"/>
  <c r="M7" i="1"/>
  <c r="M8" i="1"/>
  <c r="M4" i="1"/>
  <c r="C32" i="1"/>
  <c r="C31" i="1"/>
  <c r="C30" i="1"/>
  <c r="C29" i="1"/>
</calcChain>
</file>

<file path=xl/sharedStrings.xml><?xml version="1.0" encoding="utf-8"?>
<sst xmlns="http://schemas.openxmlformats.org/spreadsheetml/2006/main" count="33" uniqueCount="30">
  <si>
    <t>Problem:</t>
  </si>
  <si>
    <t>From the following data calculate mean median and mode</t>
  </si>
  <si>
    <t>Working Expression:</t>
  </si>
  <si>
    <t>SPSS Syntax:</t>
  </si>
  <si>
    <t>Output:</t>
  </si>
  <si>
    <t>Conclusion:</t>
  </si>
  <si>
    <t>mean</t>
  </si>
  <si>
    <t xml:space="preserve">mean </t>
  </si>
  <si>
    <t xml:space="preserve">median </t>
  </si>
  <si>
    <t>mode</t>
  </si>
  <si>
    <t xml:space="preserve"> =AVERAGE(B2:G3)</t>
  </si>
  <si>
    <t>Q1</t>
  </si>
  <si>
    <t>x</t>
  </si>
  <si>
    <t>f</t>
  </si>
  <si>
    <t>fx</t>
  </si>
  <si>
    <t xml:space="preserve">group </t>
  </si>
  <si>
    <t>number</t>
  </si>
  <si>
    <t>A</t>
  </si>
  <si>
    <t>B</t>
  </si>
  <si>
    <t>C</t>
  </si>
  <si>
    <t>D</t>
  </si>
  <si>
    <t>X</t>
  </si>
  <si>
    <t>Y</t>
  </si>
  <si>
    <t>r =</t>
  </si>
  <si>
    <t>PE ®</t>
  </si>
  <si>
    <t>N</t>
  </si>
  <si>
    <t>DeCISION</t>
  </si>
  <si>
    <t>LIMIT OF POPULATION CORRELATION COEFFICENT</t>
  </si>
  <si>
    <t>=</t>
  </si>
  <si>
    <t>data efficency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</si>
</sst>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Sheet1!$V$3</c:f>
              <c:strCache>
                <c:ptCount val="1"/>
                <c:pt idx="0">
                  <c:v>number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Pt>
            <c:idx val="3"/>
            <c:invertIfNegative val="0"/>
            <c:bubble3D val="0"/>
            <c:spPr>
              <a:pattFill prst="pct75">
                <a:fgClr>
                  <a:schemeClr val="accent1"/>
                </a:fgClr>
                <a:bgClr>
                  <a:schemeClr val="bg1"/>
                </a:bgClr>
              </a:patt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521F-4596-93F7-9B80529A390D}"/>
              </c:ext>
            </c:extLst>
          </c:dPt>
          <c:cat>
            <c:strRef>
              <c:f>Sheet1!$U$4:$U$7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Sheet1!$V$4:$V$7</c:f>
              <c:numCache>
                <c:formatCode>General</c:formatCode>
                <c:ptCount val="4"/>
                <c:pt idx="0">
                  <c:v>23</c:v>
                </c:pt>
                <c:pt idx="1">
                  <c:v>24</c:v>
                </c:pt>
                <c:pt idx="2">
                  <c:v>5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1F-4596-93F7-9B80529A39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gapDepth val="274"/>
        <c:shape val="box"/>
        <c:axId val="1979259728"/>
        <c:axId val="1979260688"/>
        <c:axId val="0"/>
      </c:bar3DChart>
      <c:catAx>
        <c:axId val="1979259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9260688"/>
        <c:crosses val="autoZero"/>
        <c:auto val="1"/>
        <c:lblAlgn val="ctr"/>
        <c:lblOffset val="100"/>
        <c:noMultiLvlLbl val="0"/>
      </c:catAx>
      <c:valAx>
        <c:axId val="197926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9259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576262</xdr:colOff>
      <xdr:row>20</xdr:row>
      <xdr:rowOff>19050</xdr:rowOff>
    </xdr:from>
    <xdr:ext cx="123187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86DCBE36-4396-8392-72BF-FB0CACB9FBC9}"/>
                </a:ext>
              </a:extLst>
            </xdr:cNvPr>
            <xdr:cNvSpPr txBox="1"/>
          </xdr:nvSpPr>
          <xdr:spPr>
            <a:xfrm>
              <a:off x="8615362" y="3829050"/>
              <a:ext cx="123187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a:fld id="{825F15A7-03F4-43D7-82C5-3E23DA2F108C}" type="mathplaceholder">
                      <a:rPr lang="en-US" sz="1100" i="1">
                        <a:latin typeface="Cambria Math" panose="02040503050406030204" pitchFamily="18" charset="0"/>
                      </a:rPr>
                      <a:t>Type equation here.</a:t>
                    </a:fld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86DCBE36-4396-8392-72BF-FB0CACB9FBC9}"/>
                </a:ext>
              </a:extLst>
            </xdr:cNvPr>
            <xdr:cNvSpPr txBox="1"/>
          </xdr:nvSpPr>
          <xdr:spPr>
            <a:xfrm>
              <a:off x="8615362" y="3829050"/>
              <a:ext cx="123187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"Type equation here."</a:t>
              </a:r>
              <a:endParaRPr lang="en-US" sz="1100"/>
            </a:p>
          </xdr:txBody>
        </xdr:sp>
      </mc:Fallback>
    </mc:AlternateContent>
    <xdr:clientData/>
  </xdr:oneCellAnchor>
  <xdr:twoCellAnchor>
    <xdr:from>
      <xdr:col>18</xdr:col>
      <xdr:colOff>641902</xdr:colOff>
      <xdr:row>8</xdr:row>
      <xdr:rowOff>107679</xdr:rowOff>
    </xdr:from>
    <xdr:to>
      <xdr:col>25</xdr:col>
      <xdr:colOff>633619</xdr:colOff>
      <xdr:row>22</xdr:row>
      <xdr:rowOff>183879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4B4DBB-04DA-0E73-BE8C-93865DBFDA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7EA69-3DE4-4926-A8E9-C9FC85310FC1}">
  <dimension ref="A1:AH50"/>
  <sheetViews>
    <sheetView tabSelected="1" view="pageLayout" topLeftCell="A46" zoomScale="70" zoomScaleNormal="100" zoomScalePageLayoutView="70" workbookViewId="0">
      <selection activeCell="B50" sqref="B50"/>
    </sheetView>
  </sheetViews>
  <sheetFormatPr defaultRowHeight="15" x14ac:dyDescent="0.25"/>
  <cols>
    <col min="2" max="2" width="13.85546875" customWidth="1"/>
    <col min="9" max="9" width="11.28515625" customWidth="1"/>
    <col min="16" max="16" width="10.5703125" customWidth="1"/>
    <col min="33" max="33" width="10.42578125" customWidth="1"/>
    <col min="34" max="34" width="12.28515625" bestFit="1" customWidth="1"/>
    <col min="35" max="35" width="10.5703125" customWidth="1"/>
    <col min="36" max="36" width="10.42578125" customWidth="1"/>
  </cols>
  <sheetData>
    <row r="1" spans="1:34" x14ac:dyDescent="0.25">
      <c r="A1" t="s">
        <v>0</v>
      </c>
      <c r="B1" s="4" t="s">
        <v>1</v>
      </c>
      <c r="C1" s="4"/>
      <c r="D1" s="4"/>
      <c r="E1" s="4"/>
      <c r="F1" s="4"/>
      <c r="G1" s="4"/>
    </row>
    <row r="2" spans="1:34" x14ac:dyDescent="0.25">
      <c r="B2">
        <v>23</v>
      </c>
      <c r="C2">
        <v>45</v>
      </c>
      <c r="D2">
        <v>67</v>
      </c>
      <c r="E2">
        <v>89</v>
      </c>
      <c r="F2">
        <v>111</v>
      </c>
      <c r="G2">
        <v>133</v>
      </c>
    </row>
    <row r="3" spans="1:34" x14ac:dyDescent="0.25">
      <c r="B3">
        <v>23</v>
      </c>
      <c r="C3">
        <v>45</v>
      </c>
      <c r="D3">
        <v>67</v>
      </c>
      <c r="E3">
        <v>89</v>
      </c>
      <c r="F3">
        <v>111</v>
      </c>
      <c r="G3">
        <v>133</v>
      </c>
      <c r="K3" s="3" t="s">
        <v>12</v>
      </c>
      <c r="L3" s="3" t="s">
        <v>13</v>
      </c>
      <c r="M3" s="3" t="s">
        <v>14</v>
      </c>
      <c r="U3" t="s">
        <v>15</v>
      </c>
      <c r="V3" t="s">
        <v>16</v>
      </c>
    </row>
    <row r="4" spans="1:34" x14ac:dyDescent="0.25">
      <c r="K4" s="3">
        <v>10</v>
      </c>
      <c r="L4" s="3">
        <v>2</v>
      </c>
      <c r="M4" s="3">
        <f>K4*L4</f>
        <v>20</v>
      </c>
      <c r="U4" t="s">
        <v>17</v>
      </c>
      <c r="V4">
        <v>23</v>
      </c>
    </row>
    <row r="5" spans="1:34" x14ac:dyDescent="0.25">
      <c r="B5" t="s">
        <v>6</v>
      </c>
      <c r="K5" s="3">
        <v>20</v>
      </c>
      <c r="L5" s="3">
        <v>3</v>
      </c>
      <c r="M5" s="3">
        <f t="shared" ref="M5:M8" si="0">K5*L5</f>
        <v>60</v>
      </c>
      <c r="U5" t="s">
        <v>18</v>
      </c>
      <c r="V5">
        <v>24</v>
      </c>
      <c r="AD5" s="1" t="s">
        <v>21</v>
      </c>
      <c r="AE5" s="1" t="s">
        <v>22</v>
      </c>
    </row>
    <row r="6" spans="1:34" x14ac:dyDescent="0.25">
      <c r="K6" s="3">
        <v>30</v>
      </c>
      <c r="L6" s="3">
        <v>5</v>
      </c>
      <c r="M6" s="3">
        <f t="shared" si="0"/>
        <v>150</v>
      </c>
      <c r="U6" t="s">
        <v>19</v>
      </c>
      <c r="V6">
        <v>5</v>
      </c>
      <c r="AD6" s="1">
        <v>10</v>
      </c>
      <c r="AE6" s="1">
        <v>125</v>
      </c>
      <c r="AG6" t="s">
        <v>23</v>
      </c>
      <c r="AH6">
        <f>CORREL(AD6:AD11,AE6:AE11)</f>
        <v>0.27536831302531417</v>
      </c>
    </row>
    <row r="7" spans="1:34" x14ac:dyDescent="0.25">
      <c r="A7" s="4" t="s">
        <v>2</v>
      </c>
      <c r="B7" s="4"/>
      <c r="K7" s="3">
        <v>40</v>
      </c>
      <c r="L7" s="3">
        <v>6</v>
      </c>
      <c r="M7" s="3">
        <f t="shared" si="0"/>
        <v>240</v>
      </c>
      <c r="U7" t="s">
        <v>20</v>
      </c>
      <c r="V7">
        <v>256</v>
      </c>
      <c r="AD7" s="1">
        <v>20</v>
      </c>
      <c r="AE7" s="1">
        <v>145</v>
      </c>
      <c r="AG7" t="s">
        <v>24</v>
      </c>
      <c r="AH7">
        <f>0.67458*(1-AH6^2)/SQRT(AE12)</f>
        <v>0.25451347436609484</v>
      </c>
    </row>
    <row r="8" spans="1:34" x14ac:dyDescent="0.25">
      <c r="K8" s="3">
        <v>50</v>
      </c>
      <c r="L8" s="3">
        <v>7</v>
      </c>
      <c r="M8" s="3">
        <f t="shared" si="0"/>
        <v>350</v>
      </c>
      <c r="AD8" s="1">
        <v>30</v>
      </c>
      <c r="AE8" s="1">
        <v>121</v>
      </c>
    </row>
    <row r="9" spans="1:34" x14ac:dyDescent="0.25">
      <c r="L9">
        <f>SUM(L4:L8)</f>
        <v>23</v>
      </c>
      <c r="M9">
        <f>SUM(M4:M8)</f>
        <v>820</v>
      </c>
      <c r="AD9" s="1">
        <v>40</v>
      </c>
      <c r="AE9" s="1">
        <v>1</v>
      </c>
    </row>
    <row r="10" spans="1:34" x14ac:dyDescent="0.25">
      <c r="AD10" s="1">
        <v>50</v>
      </c>
      <c r="AE10" s="1">
        <v>123</v>
      </c>
    </row>
    <row r="11" spans="1:34" x14ac:dyDescent="0.25">
      <c r="L11" t="s">
        <v>6</v>
      </c>
      <c r="M11">
        <f>M9/L9</f>
        <v>35.652173913043477</v>
      </c>
      <c r="AD11" s="1">
        <v>60</v>
      </c>
      <c r="AE11" s="1">
        <v>241</v>
      </c>
      <c r="AG11" t="s">
        <v>26</v>
      </c>
      <c r="AH11" t="str">
        <f>IF(AH6&lt;AH7,"NOT SIGNIFICANT", "SIGNIFICANT")</f>
        <v>SIGNIFICANT</v>
      </c>
    </row>
    <row r="12" spans="1:34" x14ac:dyDescent="0.25">
      <c r="AD12" s="1" t="s">
        <v>25</v>
      </c>
      <c r="AE12" s="1">
        <v>6</v>
      </c>
    </row>
    <row r="13" spans="1:34" x14ac:dyDescent="0.25">
      <c r="AE13">
        <f>SUMPRODUCT(AD6:AD11,AE6:AE11)</f>
        <v>28430</v>
      </c>
    </row>
    <row r="14" spans="1:34" x14ac:dyDescent="0.25">
      <c r="AG14" t="s">
        <v>27</v>
      </c>
    </row>
    <row r="15" spans="1:34" x14ac:dyDescent="0.25">
      <c r="AG15" t="s">
        <v>28</v>
      </c>
    </row>
    <row r="17" spans="1:4" x14ac:dyDescent="0.25">
      <c r="A17" s="4" t="s">
        <v>3</v>
      </c>
      <c r="B17" s="4"/>
    </row>
    <row r="27" spans="1:4" x14ac:dyDescent="0.25">
      <c r="A27" s="4" t="s">
        <v>4</v>
      </c>
      <c r="B27" s="4"/>
    </row>
    <row r="29" spans="1:4" x14ac:dyDescent="0.25">
      <c r="B29" t="s">
        <v>7</v>
      </c>
      <c r="C29">
        <f>AVERAGE(B2:G3)</f>
        <v>78</v>
      </c>
      <c r="D29" t="s">
        <v>10</v>
      </c>
    </row>
    <row r="30" spans="1:4" x14ac:dyDescent="0.25">
      <c r="B30" t="s">
        <v>8</v>
      </c>
      <c r="C30">
        <f>MEDIAN(B2:G3)</f>
        <v>78</v>
      </c>
      <c r="D30" t="s">
        <v>10</v>
      </c>
    </row>
    <row r="31" spans="1:4" x14ac:dyDescent="0.25">
      <c r="B31" t="s">
        <v>9</v>
      </c>
      <c r="C31">
        <f>MODE(B2:G3)</f>
        <v>23</v>
      </c>
      <c r="D31" t="s">
        <v>10</v>
      </c>
    </row>
    <row r="32" spans="1:4" x14ac:dyDescent="0.25">
      <c r="B32" s="2" t="s">
        <v>11</v>
      </c>
      <c r="C32">
        <f>QUARTILE(B2:G3,1)</f>
        <v>45</v>
      </c>
    </row>
    <row r="39" spans="1:2" x14ac:dyDescent="0.25">
      <c r="A39" s="4" t="s">
        <v>5</v>
      </c>
      <c r="B39" s="4"/>
    </row>
    <row r="48" spans="1:2" x14ac:dyDescent="0.25">
      <c r="B48" t="s">
        <v>29</v>
      </c>
    </row>
    <row r="50" spans="2:2" x14ac:dyDescent="0.25">
      <c r="B50">
        <v>6</v>
      </c>
    </row>
  </sheetData>
  <mergeCells count="5">
    <mergeCell ref="B1:G1"/>
    <mergeCell ref="A7:B7"/>
    <mergeCell ref="A17:B17"/>
    <mergeCell ref="A27:B27"/>
    <mergeCell ref="A39:B39"/>
  </mergeCells>
  <pageMargins left="0.7" right="0.7" top="1.1322463768115942" bottom="0.75" header="0.3" footer="0.3"/>
  <pageSetup orientation="portrait" r:id="rId1"/>
  <headerFooter>
    <oddHeader>&amp;L Level: BCA 3rd Semester
Roll No: 69&amp;CKathmandu business campus
Probability &amp; Statistics
practical 1&amp;RDate :2080/02/08</oddHeader>
    <oddFooter xml:space="preserve">&amp;R&amp;P of &amp;P
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samriddhi lab</dc:creator>
  <cp:lastModifiedBy>samriddhi lab</cp:lastModifiedBy>
  <cp:lastPrinted>2023-05-22T06:22:02Z</cp:lastPrinted>
  <dcterms:created xsi:type="dcterms:W3CDTF">2023-05-22T05:54:21Z</dcterms:created>
  <dcterms:modified xsi:type="dcterms:W3CDTF">2023-06-05T08:09:15Z</dcterms:modified>
</cp:coreProperties>
</file>