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mera\Project Tracking\automation preparation\"/>
    </mc:Choice>
  </mc:AlternateContent>
  <xr:revisionPtr revIDLastSave="0" documentId="13_ncr:1_{0DCEA0FB-EB83-4F7F-9ADA-DC6C257339AC}" xr6:coauthVersionLast="40" xr6:coauthVersionMax="40" xr10:uidLastSave="{00000000-0000-0000-0000-000000000000}"/>
  <bookViews>
    <workbookView xWindow="0" yWindow="0" windowWidth="28800" windowHeight="12165" xr2:uid="{75F7F1B2-6025-48B9-A911-3DEBCF900E40}"/>
  </bookViews>
  <sheets>
    <sheet name="Project Tracking" sheetId="1" r:id="rId1"/>
  </sheets>
  <externalReferences>
    <externalReference r:id="rId2"/>
  </externalReferences>
  <definedNames>
    <definedName name="Assignment">[1]Options!$C$2:$C$21</definedName>
    <definedName name="DRI">[1]Options!$B$2:$B$11</definedName>
    <definedName name="Level">[1]Options!$D$2:$D$6</definedName>
    <definedName name="SupportType">[1]Options!$A$2:$A$9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58" i="1" l="1"/>
  <c r="O58" i="1"/>
  <c r="N58" i="1"/>
  <c r="O57" i="1"/>
  <c r="N57" i="1"/>
  <c r="Y56" i="1"/>
  <c r="Y55" i="1"/>
  <c r="O55" i="1"/>
  <c r="N55" i="1"/>
  <c r="Y54" i="1"/>
  <c r="O54" i="1"/>
  <c r="N54" i="1"/>
  <c r="O53" i="1"/>
  <c r="N53" i="1"/>
  <c r="O52" i="1"/>
  <c r="N52" i="1"/>
  <c r="O51" i="1"/>
  <c r="N51" i="1"/>
  <c r="O50" i="1"/>
  <c r="N50" i="1"/>
  <c r="Y49" i="1"/>
  <c r="Y48" i="1"/>
  <c r="Y47" i="1"/>
  <c r="O47" i="1"/>
  <c r="N47" i="1"/>
  <c r="O46" i="1"/>
  <c r="N46" i="1"/>
  <c r="O45" i="1"/>
  <c r="N45" i="1"/>
  <c r="O44" i="1"/>
  <c r="N44" i="1"/>
  <c r="Y43" i="1"/>
  <c r="O43" i="1"/>
  <c r="N43" i="1"/>
  <c r="Y42" i="1"/>
  <c r="O42" i="1"/>
  <c r="O41" i="1"/>
  <c r="N41" i="1"/>
  <c r="O40" i="1"/>
  <c r="N40" i="1"/>
  <c r="O39" i="1"/>
  <c r="N39" i="1"/>
  <c r="O38" i="1"/>
  <c r="N38" i="1"/>
  <c r="Y37" i="1"/>
  <c r="N37" i="1"/>
  <c r="O36" i="1"/>
  <c r="N36" i="1"/>
  <c r="O35" i="1"/>
  <c r="N35" i="1"/>
  <c r="N34" i="1"/>
  <c r="O32" i="1"/>
  <c r="N32" i="1"/>
  <c r="O31" i="1"/>
  <c r="N31" i="1"/>
  <c r="O30" i="1"/>
  <c r="O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O21" i="1"/>
  <c r="O20" i="1"/>
  <c r="N20" i="1"/>
  <c r="Y19" i="1"/>
  <c r="Y18" i="1"/>
  <c r="O17" i="1"/>
  <c r="Y16" i="1"/>
  <c r="Y15" i="1"/>
  <c r="Y14" i="1"/>
  <c r="Y13" i="1"/>
  <c r="O12" i="1"/>
  <c r="N12" i="1"/>
  <c r="O11" i="1"/>
  <c r="N11" i="1"/>
  <c r="O10" i="1"/>
  <c r="N10" i="1"/>
  <c r="O9" i="1"/>
  <c r="N9" i="1"/>
  <c r="Y8" i="1"/>
  <c r="Y7" i="1"/>
  <c r="Y6" i="1"/>
  <c r="O5" i="1"/>
  <c r="N5" i="1"/>
  <c r="O4" i="1"/>
  <c r="N4" i="1"/>
  <c r="O3" i="1"/>
  <c r="N3" i="1"/>
  <c r="Y2" i="1"/>
  <c r="N2" i="1"/>
</calcChain>
</file>

<file path=xl/sharedStrings.xml><?xml version="1.0" encoding="utf-8"?>
<sst xmlns="http://schemas.openxmlformats.org/spreadsheetml/2006/main" count="751" uniqueCount="222">
  <si>
    <t>CE Service Number</t>
  </si>
  <si>
    <t>Account</t>
  </si>
  <si>
    <t>Project</t>
  </si>
  <si>
    <t>Priority</t>
  </si>
  <si>
    <t>Chipset</t>
  </si>
  <si>
    <t>Software Product</t>
  </si>
  <si>
    <t>EVT Date</t>
  </si>
  <si>
    <t>DVT Date</t>
  </si>
  <si>
    <t>PVT Date</t>
  </si>
  <si>
    <t>TA Date</t>
  </si>
  <si>
    <t>Camera Projects CCB 
overall Score</t>
  </si>
  <si>
    <t>Volume Projection</t>
  </si>
  <si>
    <t>Account Rating</t>
  </si>
  <si>
    <t>Enter Date</t>
  </si>
  <si>
    <t>Exit Date</t>
  </si>
  <si>
    <t>Assignment (CE)</t>
  </si>
  <si>
    <t>Support Type</t>
  </si>
  <si>
    <t>Level</t>
  </si>
  <si>
    <t>Status</t>
  </si>
  <si>
    <t>WE</t>
  </si>
  <si>
    <t>H</t>
  </si>
  <si>
    <t>Weeks</t>
  </si>
  <si>
    <t>Schedule Note</t>
  </si>
  <si>
    <t>Request</t>
  </si>
  <si>
    <t>Service #</t>
  </si>
  <si>
    <t>Basic tuning</t>
  </si>
  <si>
    <t>IQ fine tuning</t>
  </si>
  <si>
    <t>ISP/CPP</t>
  </si>
  <si>
    <t>AWB
Color</t>
  </si>
  <si>
    <t>AEC</t>
  </si>
  <si>
    <t>DualCam</t>
  </si>
  <si>
    <t>ADRC</t>
  </si>
  <si>
    <t>Misc</t>
  </si>
  <si>
    <t xml:space="preserve"> Service Details</t>
  </si>
  <si>
    <t>SB3</t>
  </si>
  <si>
    <t>SDM845</t>
  </si>
  <si>
    <t>SDM845.LA.1.0</t>
  </si>
  <si>
    <t>High</t>
  </si>
  <si>
    <t>1-Diamond</t>
  </si>
  <si>
    <t>Albert Guo</t>
  </si>
  <si>
    <t>Service Lab</t>
  </si>
  <si>
    <t>Mid</t>
  </si>
  <si>
    <t>Finished</t>
  </si>
  <si>
    <t>SB1</t>
  </si>
  <si>
    <t>SM8150</t>
  </si>
  <si>
    <t>ongoing</t>
  </si>
  <si>
    <t>in pipeline</t>
  </si>
  <si>
    <t>SDM660</t>
  </si>
  <si>
    <t>SDM660.LA.2.1</t>
  </si>
  <si>
    <t>2-Platinum</t>
  </si>
  <si>
    <t>ServiceLab-TS</t>
  </si>
  <si>
    <t>OPPO</t>
  </si>
  <si>
    <t>SB2</t>
  </si>
  <si>
    <t>SM8150.LA.1.0</t>
  </si>
  <si>
    <t>DRI</t>
  </si>
  <si>
    <t>Longcheer</t>
  </si>
  <si>
    <t>Donglian Zeng</t>
  </si>
  <si>
    <t>SDM845.LA.2.0</t>
  </si>
  <si>
    <t>Low</t>
  </si>
  <si>
    <t>Gary Ge</t>
  </si>
  <si>
    <t>Guangjun He</t>
  </si>
  <si>
    <t>Meizu</t>
  </si>
  <si>
    <t>SDM636</t>
  </si>
  <si>
    <t>00000789</t>
  </si>
  <si>
    <t>SDM670</t>
  </si>
  <si>
    <t>SB4</t>
  </si>
  <si>
    <t>Hongliang Jing</t>
  </si>
  <si>
    <t>SDM710</t>
  </si>
  <si>
    <t>SDM710.LA.2.0</t>
  </si>
  <si>
    <t>[11/05/2018] Assigned to DRI, case support</t>
  </si>
  <si>
    <t>Jintao Xu</t>
  </si>
  <si>
    <t>Lenovo</t>
  </si>
  <si>
    <t>SM6150</t>
  </si>
  <si>
    <t>SM6150.LA.1.0</t>
  </si>
  <si>
    <t>MSM8917</t>
  </si>
  <si>
    <t>SDM636.LA.2.1</t>
  </si>
  <si>
    <t>Jun Yang</t>
  </si>
  <si>
    <t>MSM8940</t>
  </si>
  <si>
    <t>Neo Zha</t>
  </si>
  <si>
    <t>SDM429</t>
  </si>
  <si>
    <t>Yang Yang</t>
  </si>
  <si>
    <t/>
  </si>
  <si>
    <t>Zhenhua Qiang</t>
  </si>
  <si>
    <t>TS</t>
  </si>
  <si>
    <t>Huaqin</t>
  </si>
  <si>
    <t>APQ8009</t>
  </si>
  <si>
    <t>Zhiqiang jin</t>
  </si>
  <si>
    <t>Zhiqiang Jin</t>
  </si>
  <si>
    <t>M1872</t>
  </si>
  <si>
    <t>(4/20/2018) first Meizu 670 project</t>
  </si>
  <si>
    <t>M1923</t>
  </si>
  <si>
    <t>M1971</t>
  </si>
  <si>
    <t>[11/05/2018] Assigned to DRI,  TS Serivice Lab, and customer may use TSP</t>
  </si>
  <si>
    <t>Fei Mao</t>
  </si>
  <si>
    <t>M5100</t>
  </si>
  <si>
    <t>SDM632</t>
  </si>
  <si>
    <t>SDM632.LA.1.0</t>
  </si>
  <si>
    <t>(5/26/2018) Xiaomi ODM, IQ Ready: 10/15</t>
  </si>
  <si>
    <t>M6101</t>
  </si>
  <si>
    <t>SDM660.LA.3.0</t>
  </si>
  <si>
    <t>[11/23/2018] Assgined to TS due to resource conflict</t>
  </si>
  <si>
    <t>M6300</t>
  </si>
  <si>
    <t>[11/5/2018] SM6150 leading project, assigned 2 DRI to support</t>
  </si>
  <si>
    <t>Wingtech</t>
  </si>
  <si>
    <t>Messi</t>
  </si>
  <si>
    <t>ZZ_A Product Not Listed</t>
  </si>
  <si>
    <t>(5/25/2018) Leverage 660 project</t>
  </si>
  <si>
    <t>ZTE</t>
  </si>
  <si>
    <t>NX606J</t>
  </si>
  <si>
    <t>[7/26/2018] Key 845 project for Nubia
Gary Ge: 7/23 - 8/17, ISP fine tuing (1), ISP/CPP (2)
Albert Guo: 7/23 - 8/17, AWB (3)
Yang Yang: 8/1 - 8/10, ISP(1)
[4.20] support suspend due to company policy</t>
  </si>
  <si>
    <t>Xin Huang</t>
  </si>
  <si>
    <t>NX616J</t>
  </si>
  <si>
    <t>SDM439</t>
  </si>
  <si>
    <t>SDM439.LA.1.0.1</t>
  </si>
  <si>
    <t>Unknown</t>
  </si>
  <si>
    <t>P845A01</t>
  </si>
  <si>
    <t>(7/26/2018) Key 845 project for ZTE
Neoe: 7/16/2018 - 8/31, ISP fine tuning(1), ISP/CPP(1)
Gary Ge: 7/16/2018 - 8/2, ISP fine tuning(1), ISP/CPP(1)</t>
  </si>
  <si>
    <t>(7/26/2018) Key 845 project for ZTE
Neoe: 7/16/2018 - 8/31, ISP fine tuning(1), ISP/CPP(1)
Gary Ge: 7/16/2018 - 8/2, ISP fine tuning(1), ISP/CPP(1)
[4.20] support suspend due to company policy</t>
  </si>
  <si>
    <t>P855A01</t>
  </si>
  <si>
    <t>[11/05/2018] Customer has experience on SDM845, will need support on SM8150 improvement and new 3A features</t>
  </si>
  <si>
    <t>BBK</t>
  </si>
  <si>
    <t>Weitao Lin</t>
  </si>
  <si>
    <t>Chenlin Wang</t>
  </si>
  <si>
    <t>PD1813BA (670)</t>
  </si>
  <si>
    <t>SDM710.LA.1.0</t>
  </si>
  <si>
    <t>[07.31] name changed from PD1809(710) to PD1813BA (670)</t>
  </si>
  <si>
    <t>PD1816</t>
  </si>
  <si>
    <t>SDM660.LA.2.1.c4</t>
  </si>
  <si>
    <t>[07.10] name changed. [previous name: PD1816 (SDM670)]</t>
  </si>
  <si>
    <t>PD1820 ( SDM710)</t>
  </si>
  <si>
    <t>[7/31/2018] name changed from PD1807(710) to PD1820 (SDM710)
[07.10] name changed. Previous name: SPD1814 (710)
(5/26/2018) Leverage PD1805</t>
  </si>
  <si>
    <t>PD1821A(ET2019)</t>
  </si>
  <si>
    <t>PD1829</t>
  </si>
  <si>
    <t>PD1832F_EX</t>
  </si>
  <si>
    <t>[11/23/2018]Assigned Chenlin on ISP, Xin on AEC, gap on ISP tuning support
[11/23/2018]Name changed from PD1823 (TD1827 )
[11/05/2018] Assigned to DRI</t>
  </si>
  <si>
    <t>[11/23/2018]Assigned Chenlin on ISP, Xin on AEC, gap on ISP tuning support[11/23/2018]Name changed from PD1823 (TD1827 )
[11/05/2018] Assigned to DRI</t>
  </si>
  <si>
    <t>PE1812</t>
  </si>
  <si>
    <t>(5/26/2018) Huawie ODM</t>
  </si>
  <si>
    <t>QL1616</t>
  </si>
  <si>
    <t>MSM8937</t>
  </si>
  <si>
    <t>MSM8937.LA.3.0.1</t>
  </si>
  <si>
    <t>QL1655-Lenovo</t>
  </si>
  <si>
    <t>(5/26/2018) Lenovo ODM, SDM636 project, low risk</t>
  </si>
  <si>
    <t>QL1685(ROW)-Lenovo</t>
  </si>
  <si>
    <t>(5/26/2018) Lenovo ODM, SDM632 project, low risk</t>
  </si>
  <si>
    <t>QL2202-Ares</t>
  </si>
  <si>
    <t>[5/29]changed from Zhenhua to Zhiqiang
(4/20/2018) Huawei ODM</t>
  </si>
  <si>
    <t>QL6019-XiaoMi</t>
  </si>
  <si>
    <t>RA010</t>
  </si>
  <si>
    <t>[11/05/2018] case support</t>
  </si>
  <si>
    <t>Robusta note PRC</t>
  </si>
  <si>
    <t>S88508AA1</t>
  </si>
  <si>
    <t>MSM8917.LA.3.0.1</t>
  </si>
  <si>
    <t>S88568</t>
  </si>
  <si>
    <t>S88618AA1</t>
  </si>
  <si>
    <t>S88619AA1</t>
  </si>
  <si>
    <t>S88661AA1</t>
  </si>
  <si>
    <t>(5/26/2018) SS ODM project, IQ Ready: 9/10</t>
  </si>
  <si>
    <t>S88760AA1</t>
  </si>
  <si>
    <t>(12/28/2017) Lenovo ODM/K9 Note</t>
  </si>
  <si>
    <t>S88770AA1</t>
  </si>
  <si>
    <t>S88940AA1</t>
  </si>
  <si>
    <t>Snapdragon_High_Med_2016.SPF.1.0</t>
  </si>
  <si>
    <t>[11/24/2018] Legacy chipset, normal support</t>
  </si>
  <si>
    <t>S88941AA1</t>
  </si>
  <si>
    <t>MSM8917.LA.3.2.1</t>
  </si>
  <si>
    <t>T89571</t>
  </si>
  <si>
    <t>[11/5/2018] legacy chipset, TS to  support</t>
  </si>
  <si>
    <t>T89626AA1</t>
  </si>
  <si>
    <t>SDM429.LA.1.0.1</t>
  </si>
  <si>
    <t>TD1804 (PD1824 4G)</t>
  </si>
  <si>
    <t>[11/23] Assigned Weitao to support AF. And gaps for ISP and AEC
[11.07] name change to TD1804 (PD1824 4G only)
Previous name: TD1804 (8150 4G only)
[11/05/2018] Assigned to DRI, dev and system provide support</t>
  </si>
  <si>
    <t>Thundersoft</t>
  </si>
  <si>
    <t>TS_636_K9 note</t>
  </si>
  <si>
    <t>Wind Science</t>
  </si>
  <si>
    <t>Z225</t>
  </si>
  <si>
    <t>Service-Lab</t>
  </si>
  <si>
    <t>Zippo</t>
  </si>
  <si>
    <t>ZQ1989</t>
  </si>
  <si>
    <t>MSM8920.LA.3.0.1</t>
  </si>
  <si>
    <t>[5.13] project chipset/SW/TA date changed. [origin: MSM8920, 5/30TA.
[03.30] Name change from QL1578-Lenovo
(12/28/2017)8920 project, low risk</t>
  </si>
  <si>
    <t>00000964</t>
  </si>
  <si>
    <t>00000965</t>
  </si>
  <si>
    <t>00000966</t>
  </si>
  <si>
    <t>00000967</t>
  </si>
  <si>
    <t>00000968</t>
  </si>
  <si>
    <t>00000969</t>
  </si>
  <si>
    <t>00000446</t>
  </si>
  <si>
    <t>00000970</t>
  </si>
  <si>
    <t>00000971</t>
  </si>
  <si>
    <t>00000972</t>
  </si>
  <si>
    <t>00000973</t>
  </si>
  <si>
    <t>00000974</t>
  </si>
  <si>
    <t>00000975</t>
  </si>
  <si>
    <t>00000976</t>
  </si>
  <si>
    <t>00000977</t>
  </si>
  <si>
    <t>00000978</t>
  </si>
  <si>
    <t>00000979</t>
  </si>
  <si>
    <t>00000980</t>
  </si>
  <si>
    <t>00000981</t>
  </si>
  <si>
    <t>00000982</t>
  </si>
  <si>
    <t>00000983</t>
  </si>
  <si>
    <t>00000984</t>
  </si>
  <si>
    <t>00000985</t>
  </si>
  <si>
    <t>00000986</t>
  </si>
  <si>
    <t>00000987</t>
  </si>
  <si>
    <t>00000988</t>
  </si>
  <si>
    <t>00000989</t>
  </si>
  <si>
    <t>00000990</t>
  </si>
  <si>
    <t>00000991</t>
  </si>
  <si>
    <t>00000992</t>
  </si>
  <si>
    <t>00000993</t>
  </si>
  <si>
    <t>00000994</t>
  </si>
  <si>
    <t>00000995</t>
  </si>
  <si>
    <t>00000996</t>
  </si>
  <si>
    <t>00000997</t>
  </si>
  <si>
    <t>00000998</t>
  </si>
  <si>
    <t>00000999</t>
  </si>
  <si>
    <t>PDAF/TOF</t>
  </si>
  <si>
    <t>00001000</t>
  </si>
  <si>
    <t>00001001</t>
  </si>
  <si>
    <t>00001002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</si>
</sst>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scheme val="minor"/>
    </font>
    <font>
      <sz val="9"/>
      <color theme="1"/>
      <name val="Calibri"/>
      <family val="2"/>
      <scheme val="minor"/>
    </font>
    <font>
      <sz val="10"/>
      <name val="Calibri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2" fillId="4" borderId="1" xfId="0" applyFont="1" applyFill="1" applyBorder="1" applyAlignment="1"/>
    <xf numFmtId="0" fontId="1" fillId="0" borderId="1" xfId="0" applyFont="1" applyBorder="1" applyAlignment="1"/>
    <xf numFmtId="0" fontId="1" fillId="0" borderId="2" xfId="0" applyFont="1" applyFill="1" applyBorder="1" applyAlignment="1"/>
    <xf numFmtId="0" fontId="1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164" fontId="3" fillId="0" borderId="1" xfId="0" applyNumberFormat="1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left" vertical="top"/>
    </xf>
    <xf numFmtId="14" fontId="3" fillId="0" borderId="1" xfId="0" applyNumberFormat="1" applyFont="1" applyFill="1" applyBorder="1" applyAlignment="1"/>
    <xf numFmtId="0" fontId="3" fillId="0" borderId="3" xfId="0" applyFont="1" applyFill="1" applyBorder="1" applyAlignment="1"/>
    <xf numFmtId="14" fontId="1" fillId="0" borderId="3" xfId="0" applyNumberFormat="1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 applyAlignment="1"/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3" fillId="0" borderId="4" xfId="0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14" fontId="3" fillId="0" borderId="3" xfId="0" applyNumberFormat="1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164" fontId="5" fillId="0" borderId="1" xfId="0" applyNumberFormat="1" applyFont="1" applyFill="1" applyBorder="1" applyAlignment="1">
      <alignment horizontal="left" vertical="top"/>
    </xf>
    <xf numFmtId="14" fontId="5" fillId="0" borderId="1" xfId="0" applyNumberFormat="1" applyFont="1" applyFill="1" applyBorder="1" applyAlignment="1">
      <alignment horizontal="right" vertical="top"/>
    </xf>
    <xf numFmtId="14" fontId="5" fillId="0" borderId="1" xfId="0" applyNumberFormat="1" applyFont="1" applyFill="1" applyBorder="1" applyAlignment="1">
      <alignment horizontal="right"/>
    </xf>
    <xf numFmtId="0" fontId="1" fillId="5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5" fillId="0" borderId="4" xfId="0" applyFont="1" applyFill="1" applyBorder="1"/>
    <xf numFmtId="0" fontId="5" fillId="0" borderId="1" xfId="0" applyFont="1" applyFill="1" applyBorder="1"/>
    <xf numFmtId="14" fontId="5" fillId="0" borderId="1" xfId="0" applyNumberFormat="1" applyFont="1" applyFill="1" applyBorder="1" applyAlignment="1"/>
    <xf numFmtId="0" fontId="1" fillId="5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1" fillId="0" borderId="5" xfId="0" applyFont="1" applyFill="1" applyBorder="1" applyAlignment="1"/>
    <xf numFmtId="0" fontId="1" fillId="0" borderId="1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5" fillId="0" borderId="6" xfId="0" applyFont="1" applyFill="1" applyBorder="1"/>
    <xf numFmtId="0" fontId="5" fillId="0" borderId="5" xfId="0" applyFont="1" applyFill="1" applyBorder="1"/>
    <xf numFmtId="14" fontId="5" fillId="0" borderId="5" xfId="0" applyNumberFormat="1" applyFont="1" applyFill="1" applyBorder="1" applyAlignment="1"/>
    <xf numFmtId="0" fontId="1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14" fontId="5" fillId="0" borderId="5" xfId="0" applyNumberFormat="1" applyFont="1" applyFill="1" applyBorder="1" applyAlignment="1">
      <alignment horizontal="right"/>
    </xf>
    <xf numFmtId="0" fontId="3" fillId="0" borderId="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14" fontId="1" fillId="0" borderId="5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 vertical="top"/>
    </xf>
    <xf numFmtId="164" fontId="5" fillId="0" borderId="5" xfId="0" applyNumberFormat="1" applyFont="1" applyFill="1" applyBorder="1" applyAlignment="1">
      <alignment horizontal="left" vertical="top"/>
    </xf>
    <xf numFmtId="14" fontId="5" fillId="0" borderId="5" xfId="0" applyNumberFormat="1" applyFont="1" applyFill="1" applyBorder="1" applyAlignment="1">
      <alignment horizontal="right" vertical="top"/>
    </xf>
    <xf numFmtId="164" fontId="1" fillId="0" borderId="1" xfId="0" applyNumberFormat="1" applyFon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right" vertical="top"/>
    </xf>
    <xf numFmtId="14" fontId="1" fillId="0" borderId="1" xfId="0" applyNumberFormat="1" applyFont="1" applyFill="1" applyBorder="1" applyAlignment="1"/>
    <xf numFmtId="0" fontId="7" fillId="0" borderId="3" xfId="0" applyFont="1" applyFill="1" applyBorder="1" applyAlignment="1">
      <alignment horizontal="left" vertical="center"/>
    </xf>
    <xf numFmtId="0" fontId="1" fillId="5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5" fillId="0" borderId="3" xfId="0" applyNumberFormat="1" applyFont="1" applyFill="1" applyBorder="1" applyAlignment="1"/>
    <xf numFmtId="0" fontId="1" fillId="0" borderId="6" xfId="0" applyFont="1" applyFill="1" applyBorder="1" applyAlignment="1"/>
    <xf numFmtId="14" fontId="5" fillId="0" borderId="7" xfId="0" applyNumberFormat="1" applyFont="1" applyFill="1" applyBorder="1" applyAlignment="1"/>
    <xf numFmtId="14" fontId="1" fillId="0" borderId="7" xfId="0" applyNumberFormat="1" applyFont="1" applyFill="1" applyBorder="1" applyAlignment="1">
      <alignment horizontal="left"/>
    </xf>
    <xf numFmtId="14" fontId="3" fillId="0" borderId="7" xfId="0" applyNumberFormat="1" applyFont="1" applyFill="1" applyBorder="1" applyAlignment="1">
      <alignment horizontal="left" vertical="top"/>
    </xf>
    <xf numFmtId="0" fontId="3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right" vertical="top"/>
    </xf>
    <xf numFmtId="0" fontId="7" fillId="0" borderId="1" xfId="0" applyFont="1" applyFill="1" applyBorder="1" applyAlignment="1">
      <alignment horizontal="left" vertical="top"/>
    </xf>
    <xf numFmtId="164" fontId="7" fillId="0" borderId="1" xfId="0" applyNumberFormat="1" applyFont="1" applyFill="1" applyBorder="1" applyAlignment="1">
      <alignment horizontal="left" vertical="top"/>
    </xf>
    <xf numFmtId="14" fontId="7" fillId="0" borderId="1" xfId="0" applyNumberFormat="1" applyFont="1" applyFill="1" applyBorder="1" applyAlignment="1">
      <alignment horizontal="right" vertical="top"/>
    </xf>
    <xf numFmtId="14" fontId="7" fillId="0" borderId="1" xfId="0" applyNumberFormat="1" applyFont="1" applyFill="1" applyBorder="1" applyAlignment="1">
      <alignment horizontal="right"/>
    </xf>
    <xf numFmtId="164" fontId="1" fillId="0" borderId="5" xfId="0" applyNumberFormat="1" applyFont="1" applyFill="1" applyBorder="1" applyAlignment="1">
      <alignment horizontal="left" vertical="top"/>
    </xf>
    <xf numFmtId="14" fontId="1" fillId="0" borderId="5" xfId="0" applyNumberFormat="1" applyFon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164" fontId="6" fillId="0" borderId="1" xfId="0" applyNumberFormat="1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 vertical="top"/>
    </xf>
    <xf numFmtId="14" fontId="6" fillId="0" borderId="1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14" fontId="7" fillId="0" borderId="8" xfId="0" applyNumberFormat="1" applyFont="1" applyFill="1" applyBorder="1" applyAlignment="1">
      <alignment horizontal="right" vertical="center"/>
    </xf>
    <xf numFmtId="14" fontId="3" fillId="0" borderId="8" xfId="0" applyNumberFormat="1" applyFont="1" applyFill="1" applyBorder="1" applyAlignment="1">
      <alignment vertical="top"/>
    </xf>
    <xf numFmtId="0" fontId="3" fillId="0" borderId="3" xfId="0" applyFont="1" applyFill="1" applyBorder="1" applyAlignment="1">
      <alignment wrapText="1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outline val="0"/>
        <shadow val="0"/>
        <u val="none"/>
        <vertAlign val="baseline"/>
        <sz val="10"/>
        <name val="Calibri"/>
      </font>
      <fill>
        <patternFill patternType="none">
          <fgColor rgb="FF000000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\Team\Tracking\Resource_Load\CE_Resource\2016_06\160614_China_Camera_Project_Active_2016_06_01-2017_03_31_Pla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_Priority"/>
      <sheetName val="Proj_Top_Priority"/>
      <sheetName val="Proj_New_Feature"/>
      <sheetName val="Proj_XOB_SB123"/>
      <sheetName val="Proj_SB123"/>
      <sheetName val="Proj_XOB_SB4"/>
      <sheetName val="Overview_XOB"/>
      <sheetName val="Overview_SB123"/>
      <sheetName val="Overview_Cust"/>
      <sheetName val="Overview_Chipset"/>
      <sheetName val="160605_China_Camera_Project_Act"/>
      <sheetName val="O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Tiger Team</v>
          </cell>
          <cell r="B2" t="str">
            <v>Mingchen Gao</v>
          </cell>
          <cell r="C2" t="str">
            <v>Mingcheng Gao</v>
          </cell>
          <cell r="D2" t="str">
            <v>Flagship</v>
          </cell>
        </row>
        <row r="3">
          <cell r="A3" t="str">
            <v>DRI</v>
          </cell>
          <cell r="B3" t="str">
            <v>Jintao Xu</v>
          </cell>
          <cell r="C3" t="str">
            <v>Jintao Xu</v>
          </cell>
          <cell r="D3" t="str">
            <v>Leading</v>
          </cell>
        </row>
        <row r="4">
          <cell r="A4" t="str">
            <v>Service Lab</v>
          </cell>
          <cell r="B4" t="str">
            <v>Zhiqiang Jin</v>
          </cell>
          <cell r="C4" t="str">
            <v>Zhiqiang Jin</v>
          </cell>
          <cell r="D4" t="str">
            <v>High</v>
          </cell>
        </row>
        <row r="5">
          <cell r="A5" t="str">
            <v>DEV Lab</v>
          </cell>
          <cell r="B5" t="str">
            <v>Zhiqiang Zha</v>
          </cell>
          <cell r="C5" t="str">
            <v>Zhiqiang Zha</v>
          </cell>
          <cell r="D5" t="str">
            <v>Medium</v>
          </cell>
        </row>
        <row r="6">
          <cell r="A6" t="str">
            <v>TS Lab</v>
          </cell>
          <cell r="B6" t="str">
            <v>Yang Yang</v>
          </cell>
          <cell r="C6" t="str">
            <v>Yang Yang</v>
          </cell>
          <cell r="D6" t="str">
            <v>Low</v>
          </cell>
        </row>
        <row r="7">
          <cell r="A7" t="str">
            <v>QC CE</v>
          </cell>
          <cell r="B7" t="str">
            <v>Kai Liu</v>
          </cell>
          <cell r="C7" t="str">
            <v>Kai Liu</v>
          </cell>
        </row>
        <row r="8">
          <cell r="A8" t="str">
            <v>TS CE</v>
          </cell>
          <cell r="B8" t="str">
            <v>Weitao Lin</v>
          </cell>
          <cell r="C8" t="str">
            <v>Weitao Lin</v>
          </cell>
        </row>
        <row r="9">
          <cell r="A9" t="str">
            <v>PVL</v>
          </cell>
          <cell r="B9" t="str">
            <v>Fan Xiao</v>
          </cell>
          <cell r="C9" t="str">
            <v>Fan Xiao</v>
          </cell>
        </row>
        <row r="10">
          <cell r="B10" t="str">
            <v>Joyce Wang</v>
          </cell>
          <cell r="C10" t="str">
            <v>Joyce Wang</v>
          </cell>
        </row>
        <row r="11">
          <cell r="B11" t="str">
            <v>Other</v>
          </cell>
          <cell r="C11" t="str">
            <v>Peigaung Ge</v>
          </cell>
        </row>
        <row r="12">
          <cell r="C12" t="str">
            <v>Yanwei Zhang</v>
          </cell>
        </row>
        <row r="13">
          <cell r="C13" t="str">
            <v>Changsheng Guo</v>
          </cell>
        </row>
        <row r="14">
          <cell r="C14" t="str">
            <v>Zhenhua Qiang</v>
          </cell>
        </row>
        <row r="15">
          <cell r="C15" t="str">
            <v>Donglian Zeng</v>
          </cell>
        </row>
        <row r="16">
          <cell r="C16" t="str">
            <v>Xianchao Zhang</v>
          </cell>
        </row>
        <row r="17">
          <cell r="C17" t="str">
            <v>TS Lab</v>
          </cell>
        </row>
        <row r="18">
          <cell r="C18" t="str">
            <v>PVL</v>
          </cell>
        </row>
        <row r="19">
          <cell r="C19" t="str">
            <v>Vendor</v>
          </cell>
        </row>
        <row r="20">
          <cell r="C20" t="str">
            <v>Others</v>
          </cell>
        </row>
        <row r="21">
          <cell r="C21" t="str">
            <v>TDB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BDFC0-5929-4F1E-8D23-4D16D50E70CD}" name="Table2243" displayName="Table2243" ref="A1:AI58" totalsRowShown="0" headerRowDxfId="40" dataDxfId="39">
  <autoFilter ref="A1:AI58" xr:uid="{00000000-0009-0000-0100-000003000000}"/>
  <tableColumns count="35">
    <tableColumn id="1" xr3:uid="{7EC27785-8ED3-4563-9C92-9009A83CF95E}" name="CE Service Number" dataDxfId="38"/>
    <tableColumn id="2" xr3:uid="{19305929-63F8-40AE-A4E5-7670F692A299}" name="Account" dataDxfId="37"/>
    <tableColumn id="3" xr3:uid="{4B7BC48E-224D-472F-A0B0-7009218AFD50}" name="Project" dataDxfId="36"/>
    <tableColumn id="4" xr3:uid="{E8DF56DA-D6A2-4E9D-A75F-E316BF63FB93}" name="Priority" dataDxfId="35"/>
    <tableColumn id="5" xr3:uid="{2F1E3CAD-8180-47B2-BF83-DA931500534B}" name="Chipset" dataDxfId="34"/>
    <tableColumn id="6" xr3:uid="{84578D8C-0731-4EBA-A68A-EA655CD3034E}" name="Software Product" dataDxfId="33"/>
    <tableColumn id="7" xr3:uid="{AA58F51E-393F-4B0C-9CB5-B327E25F7471}" name="EVT Date" dataDxfId="32"/>
    <tableColumn id="8" xr3:uid="{E43ECE52-1EDF-4707-B47A-A32369C993A5}" name="DVT Date" dataDxfId="31"/>
    <tableColumn id="9" xr3:uid="{00D9D00B-5F88-40E8-B8B3-6B1400567498}" name="PVT Date" dataDxfId="30"/>
    <tableColumn id="10" xr3:uid="{A2742304-C52F-4565-B553-1EA7D4D757FA}" name="TA Date" dataDxfId="29"/>
    <tableColumn id="11" xr3:uid="{51FD3EA2-C6F5-4F86-94B8-D9E69B73CBDA}" name="Camera Projects CCB _x000a_overall Score" dataDxfId="28"/>
    <tableColumn id="12" xr3:uid="{E807A991-0227-427B-95FD-6E11FFA4F6F5}" name="Volume Projection" dataDxfId="27"/>
    <tableColumn id="13" xr3:uid="{13BD9972-E26F-42E9-8F8E-2B1D2345C43C}" name="Account Rating" dataDxfId="26"/>
    <tableColumn id="14" xr3:uid="{369B935B-A537-4BF7-B6D5-84B42D16C3EF}" name="Enter Date" dataDxfId="25"/>
    <tableColumn id="15" xr3:uid="{A731ADDF-BA09-47AF-8CFE-BAD6041F625A}" name="Exit Date" dataDxfId="24"/>
    <tableColumn id="16" xr3:uid="{DB98ECBB-2D46-4183-9D55-162AFB9726D1}" name="Assignment (CE)" dataDxfId="23"/>
    <tableColumn id="17" xr3:uid="{DB13219C-5702-455E-B380-9BE44055FDAD}" name="Support Type" dataDxfId="22"/>
    <tableColumn id="18" xr3:uid="{12A68DE4-404E-41C1-9529-5157CBF1FC5C}" name="Level" dataDxfId="21"/>
    <tableColumn id="19" xr3:uid="{C28AAEA5-6FAE-44D5-A623-12C7CA9C988A}" name="Status" dataDxfId="20"/>
    <tableColumn id="20" xr3:uid="{D7C8709B-5A97-4187-96A5-D1394877AD29}" name="WE" dataDxfId="19"/>
    <tableColumn id="21" xr3:uid="{2DBCBC8C-B2BC-4FC3-A04A-4446247255C0}" name="H" dataDxfId="18"/>
    <tableColumn id="22" xr3:uid="{DEE1F531-7653-4DDE-BD57-7529F1458198}" name="Weeks" dataDxfId="17"/>
    <tableColumn id="23" xr3:uid="{D51CEA6B-CF2E-424F-8142-F251067E8DAB}" name="Schedule Note" dataDxfId="16"/>
    <tableColumn id="24" xr3:uid="{C7C5598A-0178-4747-B801-42A4A7E73CAE}" name="Request" dataDxfId="15"/>
    <tableColumn id="25" xr3:uid="{342E80A4-F0F1-4C58-AC74-5A8ED52F10BE}" name="Service #" dataDxfId="14"/>
    <tableColumn id="26" xr3:uid="{B4C6869A-F150-4C41-BEB4-D99376E98158}" name="Basic tuning" dataDxfId="13"/>
    <tableColumn id="27" xr3:uid="{4FAF169C-9583-40AF-9398-3268EE9B7294}" name="IQ fine tuning" dataDxfId="12"/>
    <tableColumn id="28" xr3:uid="{B5226B41-1CFB-404D-970E-F4152902F16D}" name="ISP/CPP" dataDxfId="11"/>
    <tableColumn id="29" xr3:uid="{7F5A772B-3E0B-4B82-9D26-C76FE0187ABD}" name="PDAF/TOF" dataDxfId="10"/>
    <tableColumn id="30" xr3:uid="{23462AF5-A8A1-475E-9563-9AD5C71B2C83}" name="AWB_x000a_Color" dataDxfId="9"/>
    <tableColumn id="31" xr3:uid="{CA49D78C-5F1E-4BEA-90B7-8191757643FA}" name="AEC" dataDxfId="8"/>
    <tableColumn id="32" xr3:uid="{D4194922-F6CA-4008-998D-0C49E65BB668}" name="DualCam" dataDxfId="7"/>
    <tableColumn id="33" xr3:uid="{B6D15C50-4988-43FA-89E7-414920F05B92}" name="ADRC" dataDxfId="6"/>
    <tableColumn id="34" xr3:uid="{CD9E8678-9D3A-472B-A286-03F3BB7288B8}" name="Misc" dataDxfId="5"/>
    <tableColumn id="35" xr3:uid="{0A92D9DE-B088-4F0B-8B98-15E1D7902A74}" name=" Service Detail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50DF-055A-4B23-835E-7F4FC35DB18D}">
  <dimension ref="A1:AV64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RowHeight="22.5" customHeight="1" x14ac:dyDescent="0.2"/>
  <cols>
    <col min="1" max="1" width="19.5703125" style="122" customWidth="1"/>
    <col min="2" max="2" width="16.5703125" style="82" customWidth="1"/>
    <col min="3" max="3" width="33.85546875" style="82" customWidth="1"/>
    <col min="4" max="4" width="9.140625" style="82"/>
    <col min="5" max="5" width="13.140625" style="82" customWidth="1"/>
    <col min="6" max="6" width="9.140625" style="82"/>
    <col min="7" max="7" width="11" style="82" customWidth="1"/>
    <col min="8" max="8" width="12" style="82" customWidth="1"/>
    <col min="9" max="9" width="11.5703125" style="82" customWidth="1"/>
    <col min="10" max="10" width="10.85546875" style="123" customWidth="1"/>
    <col min="11" max="11" width="12.42578125" style="118" customWidth="1"/>
    <col min="12" max="12" width="9.140625" style="120"/>
    <col min="13" max="13" width="12.140625" style="120" customWidth="1"/>
    <col min="14" max="14" width="13.140625" style="121" customWidth="1"/>
    <col min="15" max="15" width="14.5703125" style="121" customWidth="1"/>
    <col min="16" max="16" width="19.7109375" style="120" customWidth="1"/>
    <col min="17" max="17" width="15.140625" style="120" customWidth="1"/>
    <col min="18" max="18" width="9.140625" style="120"/>
    <col min="19" max="19" width="9.140625" style="119"/>
    <col min="20" max="22" width="9.140625" style="13"/>
    <col min="23" max="23" width="56.85546875" style="13" customWidth="1"/>
    <col min="24" max="26" width="9.140625" style="13"/>
    <col min="27" max="27" width="15.28515625" style="13" customWidth="1"/>
    <col min="28" max="28" width="9.140625" style="13"/>
    <col min="29" max="30" width="12.85546875" style="13" customWidth="1"/>
    <col min="31" max="16384" width="9.140625" style="13"/>
  </cols>
  <sheetData>
    <row r="1" spans="1:48" ht="22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8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2" t="s">
        <v>218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</row>
    <row r="2" spans="1:48" ht="16.5" customHeight="1" x14ac:dyDescent="0.2">
      <c r="A2" s="42" t="s">
        <v>63</v>
      </c>
      <c r="B2" s="26" t="s">
        <v>61</v>
      </c>
      <c r="C2" s="15" t="s">
        <v>88</v>
      </c>
      <c r="D2" s="15" t="s">
        <v>65</v>
      </c>
      <c r="E2" s="15" t="s">
        <v>64</v>
      </c>
      <c r="F2" s="16" t="s">
        <v>75</v>
      </c>
      <c r="G2" s="30">
        <v>43177</v>
      </c>
      <c r="H2" s="30">
        <v>43218</v>
      </c>
      <c r="I2" s="87">
        <v>43259</v>
      </c>
      <c r="J2" s="32">
        <v>43358</v>
      </c>
      <c r="K2" s="4">
        <v>22</v>
      </c>
      <c r="L2" s="34" t="s">
        <v>37</v>
      </c>
      <c r="M2" s="34" t="s">
        <v>49</v>
      </c>
      <c r="N2" s="45">
        <f>Table2243[[#This Row],[TA Date]]-60</f>
        <v>43298</v>
      </c>
      <c r="O2" s="45">
        <v>43339</v>
      </c>
      <c r="P2" s="56" t="s">
        <v>60</v>
      </c>
      <c r="Q2" s="84" t="s">
        <v>54</v>
      </c>
      <c r="R2" s="46" t="s">
        <v>41</v>
      </c>
      <c r="S2" s="22" t="s">
        <v>42</v>
      </c>
      <c r="T2" s="2"/>
      <c r="U2" s="2"/>
      <c r="V2" s="2"/>
      <c r="W2" s="52" t="s">
        <v>89</v>
      </c>
      <c r="X2" s="2"/>
      <c r="Y2" s="2">
        <f>SUM(Table2243[[#This Row],[Basic tuning]:[Misc]])</f>
        <v>0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61"/>
      <c r="AK2" s="61"/>
      <c r="AL2" s="61"/>
      <c r="AM2" s="61"/>
      <c r="AN2" s="61"/>
    </row>
    <row r="3" spans="1:48" ht="16.5" customHeight="1" x14ac:dyDescent="0.2">
      <c r="A3" s="42" t="s">
        <v>181</v>
      </c>
      <c r="B3" s="49" t="s">
        <v>61</v>
      </c>
      <c r="C3" s="49" t="s">
        <v>90</v>
      </c>
      <c r="D3" s="49" t="s">
        <v>34</v>
      </c>
      <c r="E3" s="49" t="s">
        <v>72</v>
      </c>
      <c r="F3" s="49" t="s">
        <v>73</v>
      </c>
      <c r="G3" s="38">
        <v>43371</v>
      </c>
      <c r="H3" s="38">
        <v>43424</v>
      </c>
      <c r="I3" s="38">
        <v>43460</v>
      </c>
      <c r="J3" s="38">
        <v>43518</v>
      </c>
      <c r="K3" s="51">
        <v>16</v>
      </c>
      <c r="L3" s="28" t="s">
        <v>41</v>
      </c>
      <c r="M3" s="28" t="s">
        <v>49</v>
      </c>
      <c r="N3" s="45">
        <f>Table2243[[#This Row],[TA Date]]-60</f>
        <v>43458</v>
      </c>
      <c r="O3" s="45">
        <f>Table2243[[#This Row],[TA Date]]</f>
        <v>43518</v>
      </c>
      <c r="P3" s="2" t="s">
        <v>60</v>
      </c>
      <c r="Q3" s="2" t="s">
        <v>54</v>
      </c>
      <c r="R3" s="2" t="s">
        <v>37</v>
      </c>
      <c r="S3" s="23" t="s">
        <v>46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61"/>
      <c r="AK3" s="61"/>
      <c r="AL3" s="61"/>
      <c r="AM3" s="61"/>
      <c r="AN3" s="61"/>
    </row>
    <row r="4" spans="1:48" ht="16.5" customHeight="1" x14ac:dyDescent="0.2">
      <c r="A4" s="42" t="s">
        <v>182</v>
      </c>
      <c r="B4" s="49" t="s">
        <v>61</v>
      </c>
      <c r="C4" s="49" t="s">
        <v>91</v>
      </c>
      <c r="D4" s="49" t="s">
        <v>34</v>
      </c>
      <c r="E4" s="49" t="s">
        <v>44</v>
      </c>
      <c r="F4" s="49" t="s">
        <v>53</v>
      </c>
      <c r="G4" s="50">
        <v>43398</v>
      </c>
      <c r="H4" s="50">
        <v>43460</v>
      </c>
      <c r="I4" s="50">
        <v>43527</v>
      </c>
      <c r="J4" s="38">
        <v>43567</v>
      </c>
      <c r="K4" s="51">
        <v>16</v>
      </c>
      <c r="L4" s="49" t="s">
        <v>37</v>
      </c>
      <c r="M4" s="49" t="s">
        <v>49</v>
      </c>
      <c r="N4" s="45">
        <f>Table2243[[#This Row],[TA Date]]-60</f>
        <v>43507</v>
      </c>
      <c r="O4" s="45">
        <f>Table2243[[#This Row],[TA Date]]</f>
        <v>43567</v>
      </c>
      <c r="P4" s="2" t="s">
        <v>60</v>
      </c>
      <c r="Q4" s="2" t="s">
        <v>54</v>
      </c>
      <c r="R4" s="2" t="s">
        <v>41</v>
      </c>
      <c r="S4" s="23" t="s">
        <v>46</v>
      </c>
      <c r="T4" s="2"/>
      <c r="U4" s="2"/>
      <c r="V4" s="2"/>
      <c r="W4" s="2" t="s">
        <v>92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</row>
    <row r="5" spans="1:48" ht="16.5" customHeight="1" x14ac:dyDescent="0.2">
      <c r="A5" s="42" t="s">
        <v>182</v>
      </c>
      <c r="B5" s="49" t="s">
        <v>61</v>
      </c>
      <c r="C5" s="49" t="s">
        <v>91</v>
      </c>
      <c r="D5" s="49" t="s">
        <v>34</v>
      </c>
      <c r="E5" s="49" t="s">
        <v>44</v>
      </c>
      <c r="F5" s="49" t="s">
        <v>53</v>
      </c>
      <c r="G5" s="50">
        <v>43398</v>
      </c>
      <c r="H5" s="50">
        <v>43460</v>
      </c>
      <c r="I5" s="50">
        <v>43527</v>
      </c>
      <c r="J5" s="38">
        <v>43567</v>
      </c>
      <c r="K5" s="51">
        <v>16</v>
      </c>
      <c r="L5" s="49" t="s">
        <v>37</v>
      </c>
      <c r="M5" s="49" t="s">
        <v>49</v>
      </c>
      <c r="N5" s="45">
        <f>Table2243[[#This Row],[TA Date]]-60</f>
        <v>43507</v>
      </c>
      <c r="O5" s="45">
        <f>Table2243[[#This Row],[TA Date]]</f>
        <v>43567</v>
      </c>
      <c r="P5" s="2" t="s">
        <v>93</v>
      </c>
      <c r="Q5" s="2" t="s">
        <v>50</v>
      </c>
      <c r="R5" s="2" t="s">
        <v>41</v>
      </c>
      <c r="S5" s="23" t="s">
        <v>46</v>
      </c>
      <c r="T5" s="40"/>
      <c r="U5" s="40"/>
      <c r="V5" s="40"/>
      <c r="W5" s="2" t="s">
        <v>92</v>
      </c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61"/>
      <c r="AK5" s="61"/>
      <c r="AL5" s="61"/>
      <c r="AM5" s="61"/>
      <c r="AN5" s="61"/>
    </row>
    <row r="6" spans="1:48" ht="22.5" customHeight="1" x14ac:dyDescent="0.2">
      <c r="A6" s="42" t="s">
        <v>183</v>
      </c>
      <c r="B6" s="44" t="s">
        <v>55</v>
      </c>
      <c r="C6" s="44" t="s">
        <v>94</v>
      </c>
      <c r="D6" s="44" t="s">
        <v>34</v>
      </c>
      <c r="E6" s="44" t="s">
        <v>95</v>
      </c>
      <c r="F6" s="44" t="s">
        <v>96</v>
      </c>
      <c r="G6" s="45">
        <v>43221</v>
      </c>
      <c r="H6" s="45">
        <v>43257</v>
      </c>
      <c r="I6" s="45">
        <v>43332</v>
      </c>
      <c r="J6" s="79">
        <v>43514</v>
      </c>
      <c r="K6" s="4">
        <v>22</v>
      </c>
      <c r="L6" s="34" t="s">
        <v>81</v>
      </c>
      <c r="M6" s="46" t="s">
        <v>49</v>
      </c>
      <c r="N6" s="60">
        <v>43423</v>
      </c>
      <c r="O6" s="60">
        <v>43434</v>
      </c>
      <c r="P6" s="47" t="s">
        <v>56</v>
      </c>
      <c r="Q6" s="47" t="s">
        <v>50</v>
      </c>
      <c r="R6" s="34" t="s">
        <v>41</v>
      </c>
      <c r="S6" s="23" t="s">
        <v>42</v>
      </c>
      <c r="T6" s="40"/>
      <c r="U6" s="40"/>
      <c r="V6" s="40"/>
      <c r="W6" s="40"/>
      <c r="X6" s="40"/>
      <c r="Y6" s="40">
        <f>SUM(Table2243[[#This Row],[Basic tuning]:[Misc]])</f>
        <v>1</v>
      </c>
      <c r="Z6" s="40">
        <v>1</v>
      </c>
      <c r="AA6" s="40"/>
      <c r="AB6" s="40"/>
      <c r="AC6" s="40"/>
      <c r="AD6" s="40"/>
      <c r="AE6" s="40"/>
      <c r="AF6" s="40"/>
      <c r="AG6" s="40"/>
      <c r="AH6" s="40"/>
      <c r="AI6" s="40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</row>
    <row r="7" spans="1:48" ht="22.5" customHeight="1" x14ac:dyDescent="0.2">
      <c r="A7" s="42" t="s">
        <v>183</v>
      </c>
      <c r="B7" s="44" t="s">
        <v>55</v>
      </c>
      <c r="C7" s="44" t="s">
        <v>94</v>
      </c>
      <c r="D7" s="44" t="s">
        <v>34</v>
      </c>
      <c r="E7" s="44" t="s">
        <v>95</v>
      </c>
      <c r="F7" s="44" t="s">
        <v>96</v>
      </c>
      <c r="G7" s="45">
        <v>43221</v>
      </c>
      <c r="H7" s="45">
        <v>43257</v>
      </c>
      <c r="I7" s="45">
        <v>43332</v>
      </c>
      <c r="J7" s="79">
        <v>43514</v>
      </c>
      <c r="K7" s="4">
        <v>22</v>
      </c>
      <c r="L7" s="34" t="s">
        <v>81</v>
      </c>
      <c r="M7" s="46" t="s">
        <v>49</v>
      </c>
      <c r="N7" s="60">
        <v>43437</v>
      </c>
      <c r="O7" s="60">
        <v>43465</v>
      </c>
      <c r="P7" s="47" t="s">
        <v>56</v>
      </c>
      <c r="Q7" s="47" t="s">
        <v>50</v>
      </c>
      <c r="R7" s="34" t="s">
        <v>41</v>
      </c>
      <c r="S7" s="23" t="s">
        <v>45</v>
      </c>
      <c r="T7" s="40"/>
      <c r="U7" s="40"/>
      <c r="V7" s="40"/>
      <c r="W7" s="40"/>
      <c r="X7" s="40"/>
      <c r="Y7" s="40">
        <f>SUM(Table2243[[#This Row],[Basic tuning]:[Misc]])</f>
        <v>4</v>
      </c>
      <c r="Z7" s="40"/>
      <c r="AA7" s="40">
        <v>1</v>
      </c>
      <c r="AB7" s="40"/>
      <c r="AC7" s="40">
        <v>1</v>
      </c>
      <c r="AD7" s="40">
        <v>1</v>
      </c>
      <c r="AE7" s="40">
        <v>1</v>
      </c>
      <c r="AF7" s="40"/>
      <c r="AG7" s="40"/>
      <c r="AH7" s="40"/>
      <c r="AI7" s="40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</row>
    <row r="8" spans="1:48" ht="22.5" customHeight="1" x14ac:dyDescent="0.2">
      <c r="A8" s="42" t="s">
        <v>183</v>
      </c>
      <c r="B8" s="44" t="s">
        <v>55</v>
      </c>
      <c r="C8" s="44" t="s">
        <v>94</v>
      </c>
      <c r="D8" s="44" t="s">
        <v>34</v>
      </c>
      <c r="E8" s="44" t="s">
        <v>95</v>
      </c>
      <c r="F8" s="44" t="s">
        <v>96</v>
      </c>
      <c r="G8" s="45">
        <v>43221</v>
      </c>
      <c r="H8" s="45">
        <v>43257</v>
      </c>
      <c r="I8" s="45">
        <v>43332</v>
      </c>
      <c r="J8" s="79">
        <v>43514</v>
      </c>
      <c r="K8" s="4">
        <v>22</v>
      </c>
      <c r="L8" s="34" t="s">
        <v>81</v>
      </c>
      <c r="M8" s="46" t="s">
        <v>49</v>
      </c>
      <c r="N8" s="45">
        <v>43467</v>
      </c>
      <c r="O8" s="45">
        <v>43496</v>
      </c>
      <c r="P8" s="47" t="s">
        <v>56</v>
      </c>
      <c r="Q8" s="47" t="s">
        <v>50</v>
      </c>
      <c r="R8" s="34" t="s">
        <v>41</v>
      </c>
      <c r="S8" s="22" t="s">
        <v>46</v>
      </c>
      <c r="T8" s="2"/>
      <c r="U8" s="2"/>
      <c r="V8" s="2"/>
      <c r="W8" s="15" t="s">
        <v>97</v>
      </c>
      <c r="X8" s="2"/>
      <c r="Y8" s="40">
        <f>SUM(Table2243[[#This Row],[Basic tuning]:[Misc]])</f>
        <v>3</v>
      </c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</row>
    <row r="9" spans="1:48" ht="16.5" customHeight="1" x14ac:dyDescent="0.2">
      <c r="A9" s="42" t="s">
        <v>184</v>
      </c>
      <c r="B9" s="48" t="s">
        <v>55</v>
      </c>
      <c r="C9" s="49" t="s">
        <v>98</v>
      </c>
      <c r="D9" s="49" t="s">
        <v>34</v>
      </c>
      <c r="E9" s="49" t="s">
        <v>47</v>
      </c>
      <c r="F9" s="49" t="s">
        <v>99</v>
      </c>
      <c r="G9" s="83" t="s">
        <v>81</v>
      </c>
      <c r="H9" s="83" t="s">
        <v>81</v>
      </c>
      <c r="I9" s="85" t="s">
        <v>81</v>
      </c>
      <c r="J9" s="38">
        <v>43494</v>
      </c>
      <c r="K9" s="51">
        <v>22</v>
      </c>
      <c r="L9" s="49"/>
      <c r="M9" s="49" t="s">
        <v>49</v>
      </c>
      <c r="N9" s="45">
        <f>Table2243[[#This Row],[TA Date]]-60</f>
        <v>43434</v>
      </c>
      <c r="O9" s="45">
        <f>Table2243[[#This Row],[TA Date]]</f>
        <v>43494</v>
      </c>
      <c r="P9" s="2" t="s">
        <v>82</v>
      </c>
      <c r="Q9" s="2" t="s">
        <v>83</v>
      </c>
      <c r="R9" s="2" t="s">
        <v>37</v>
      </c>
      <c r="S9" s="23" t="s">
        <v>45</v>
      </c>
      <c r="T9" s="2"/>
      <c r="U9" s="2"/>
      <c r="V9" s="2"/>
      <c r="W9" s="2" t="s">
        <v>100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</row>
    <row r="10" spans="1:48" ht="16.5" customHeight="1" x14ac:dyDescent="0.2">
      <c r="A10" s="42" t="s">
        <v>185</v>
      </c>
      <c r="B10" s="48" t="s">
        <v>55</v>
      </c>
      <c r="C10" s="49" t="s">
        <v>101</v>
      </c>
      <c r="D10" s="49" t="s">
        <v>43</v>
      </c>
      <c r="E10" s="49" t="s">
        <v>72</v>
      </c>
      <c r="F10" s="49" t="s">
        <v>73</v>
      </c>
      <c r="G10" s="83">
        <v>43341</v>
      </c>
      <c r="H10" s="83">
        <v>43428</v>
      </c>
      <c r="I10" s="85">
        <v>43480</v>
      </c>
      <c r="J10" s="38">
        <v>43534</v>
      </c>
      <c r="K10" s="51">
        <v>28</v>
      </c>
      <c r="L10" s="49"/>
      <c r="M10" s="49" t="s">
        <v>49</v>
      </c>
      <c r="N10" s="45">
        <f>Table2243[[#This Row],[TA Date]]-60</f>
        <v>43474</v>
      </c>
      <c r="O10" s="45">
        <f>Table2243[[#This Row],[TA Date]]</f>
        <v>43534</v>
      </c>
      <c r="P10" s="2" t="s">
        <v>87</v>
      </c>
      <c r="Q10" s="2" t="s">
        <v>54</v>
      </c>
      <c r="R10" s="2" t="s">
        <v>37</v>
      </c>
      <c r="S10" s="23" t="s">
        <v>46</v>
      </c>
      <c r="T10" s="2"/>
      <c r="U10" s="2"/>
      <c r="V10" s="2"/>
      <c r="W10" s="2" t="s">
        <v>102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</row>
    <row r="11" spans="1:48" ht="16.5" customHeight="1" x14ac:dyDescent="0.2">
      <c r="A11" s="42" t="s">
        <v>185</v>
      </c>
      <c r="B11" s="48" t="s">
        <v>55</v>
      </c>
      <c r="C11" s="49" t="s">
        <v>101</v>
      </c>
      <c r="D11" s="49" t="s">
        <v>43</v>
      </c>
      <c r="E11" s="49" t="s">
        <v>72</v>
      </c>
      <c r="F11" s="49" t="s">
        <v>73</v>
      </c>
      <c r="G11" s="83">
        <v>43341</v>
      </c>
      <c r="H11" s="83">
        <v>43428</v>
      </c>
      <c r="I11" s="85">
        <v>43480</v>
      </c>
      <c r="J11" s="38">
        <v>43534</v>
      </c>
      <c r="K11" s="51">
        <v>28</v>
      </c>
      <c r="L11" s="49"/>
      <c r="M11" s="49" t="s">
        <v>49</v>
      </c>
      <c r="N11" s="45">
        <f>Table2243[[#This Row],[TA Date]]-60</f>
        <v>43474</v>
      </c>
      <c r="O11" s="45">
        <f>Table2243[[#This Row],[TA Date]]</f>
        <v>43534</v>
      </c>
      <c r="P11" s="2" t="s">
        <v>80</v>
      </c>
      <c r="Q11" s="2" t="s">
        <v>54</v>
      </c>
      <c r="R11" s="2" t="s">
        <v>37</v>
      </c>
      <c r="S11" s="23" t="s">
        <v>46</v>
      </c>
      <c r="T11" s="2"/>
      <c r="U11" s="2"/>
      <c r="V11" s="2"/>
      <c r="W11" s="2" t="s">
        <v>102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</row>
    <row r="12" spans="1:48" ht="16.5" customHeight="1" x14ac:dyDescent="0.2">
      <c r="A12" s="42" t="s">
        <v>186</v>
      </c>
      <c r="B12" s="43" t="s">
        <v>71</v>
      </c>
      <c r="C12" s="44" t="s">
        <v>104</v>
      </c>
      <c r="D12" s="44" t="s">
        <v>65</v>
      </c>
      <c r="E12" s="44" t="s">
        <v>105</v>
      </c>
      <c r="F12" s="44" t="s">
        <v>75</v>
      </c>
      <c r="G12" s="20">
        <v>42436</v>
      </c>
      <c r="H12" s="20">
        <v>42471</v>
      </c>
      <c r="I12" s="86">
        <v>42576</v>
      </c>
      <c r="J12" s="45">
        <v>43373</v>
      </c>
      <c r="K12" s="4">
        <v>16</v>
      </c>
      <c r="L12" s="34" t="s">
        <v>58</v>
      </c>
      <c r="M12" s="46" t="s">
        <v>38</v>
      </c>
      <c r="N12" s="45">
        <f>Table2243[[#This Row],[TA Date]]-60</f>
        <v>43313</v>
      </c>
      <c r="O12" s="45">
        <f>Table2243[[#This Row],[TA Date]]</f>
        <v>43373</v>
      </c>
      <c r="P12" s="34" t="s">
        <v>70</v>
      </c>
      <c r="Q12" s="34" t="s">
        <v>54</v>
      </c>
      <c r="R12" s="34" t="s">
        <v>58</v>
      </c>
      <c r="S12" s="23" t="s">
        <v>42</v>
      </c>
      <c r="T12" s="2"/>
      <c r="U12" s="2"/>
      <c r="V12" s="2"/>
      <c r="W12" s="15" t="s">
        <v>106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</row>
    <row r="13" spans="1:48" ht="22.5" customHeight="1" x14ac:dyDescent="0.2">
      <c r="A13" s="42" t="s">
        <v>187</v>
      </c>
      <c r="B13" s="41" t="s">
        <v>107</v>
      </c>
      <c r="C13" s="16" t="s">
        <v>108</v>
      </c>
      <c r="D13" s="16" t="s">
        <v>34</v>
      </c>
      <c r="E13" s="16" t="s">
        <v>35</v>
      </c>
      <c r="F13" s="16" t="s">
        <v>36</v>
      </c>
      <c r="G13" s="17">
        <v>42948</v>
      </c>
      <c r="H13" s="17">
        <v>43018</v>
      </c>
      <c r="I13" s="17">
        <v>43073</v>
      </c>
      <c r="J13" s="32">
        <v>43348</v>
      </c>
      <c r="K13" s="88">
        <v>32</v>
      </c>
      <c r="L13" s="46" t="s">
        <v>37</v>
      </c>
      <c r="M13" s="46" t="s">
        <v>38</v>
      </c>
      <c r="N13" s="45">
        <v>43304</v>
      </c>
      <c r="O13" s="45">
        <v>43329</v>
      </c>
      <c r="P13" s="68" t="s">
        <v>59</v>
      </c>
      <c r="Q13" s="67" t="s">
        <v>40</v>
      </c>
      <c r="R13" s="68" t="s">
        <v>37</v>
      </c>
      <c r="S13" s="21" t="s">
        <v>42</v>
      </c>
      <c r="T13" s="2"/>
      <c r="U13" s="2"/>
      <c r="V13" s="2"/>
      <c r="W13" s="65" t="s">
        <v>109</v>
      </c>
      <c r="X13" s="2"/>
      <c r="Y13" s="2">
        <f>SUM(Table2243[[#This Row],[Basic tuning]:[Misc]])</f>
        <v>2</v>
      </c>
      <c r="Z13" s="2"/>
      <c r="AA13" s="2">
        <v>1</v>
      </c>
      <c r="AB13" s="2">
        <v>1</v>
      </c>
      <c r="AC13" s="2"/>
      <c r="AD13" s="2"/>
      <c r="AE13" s="2"/>
      <c r="AF13" s="2"/>
      <c r="AG13" s="2"/>
      <c r="AH13" s="2"/>
      <c r="AI13" s="2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</row>
    <row r="14" spans="1:48" ht="22.5" customHeight="1" x14ac:dyDescent="0.2">
      <c r="A14" s="42" t="s">
        <v>187</v>
      </c>
      <c r="B14" s="41" t="s">
        <v>107</v>
      </c>
      <c r="C14" s="16" t="s">
        <v>108</v>
      </c>
      <c r="D14" s="16" t="s">
        <v>34</v>
      </c>
      <c r="E14" s="16" t="s">
        <v>35</v>
      </c>
      <c r="F14" s="16" t="s">
        <v>36</v>
      </c>
      <c r="G14" s="17">
        <v>42948</v>
      </c>
      <c r="H14" s="17">
        <v>43018</v>
      </c>
      <c r="I14" s="17">
        <v>43073</v>
      </c>
      <c r="J14" s="32">
        <v>43348</v>
      </c>
      <c r="K14" s="88">
        <v>32</v>
      </c>
      <c r="L14" s="46" t="s">
        <v>37</v>
      </c>
      <c r="M14" s="46" t="s">
        <v>38</v>
      </c>
      <c r="N14" s="45">
        <v>43304</v>
      </c>
      <c r="O14" s="45">
        <v>43329</v>
      </c>
      <c r="P14" s="68" t="s">
        <v>39</v>
      </c>
      <c r="Q14" s="67" t="s">
        <v>40</v>
      </c>
      <c r="R14" s="68" t="s">
        <v>37</v>
      </c>
      <c r="S14" s="21" t="s">
        <v>42</v>
      </c>
      <c r="T14" s="2"/>
      <c r="U14" s="2"/>
      <c r="V14" s="2"/>
      <c r="W14" s="65" t="s">
        <v>109</v>
      </c>
      <c r="X14" s="2"/>
      <c r="Y14" s="2">
        <f>SUM(Table2243[[#This Row],[Basic tuning]:[Misc]])</f>
        <v>3</v>
      </c>
      <c r="Z14" s="2"/>
      <c r="AA14" s="2"/>
      <c r="AB14" s="2"/>
      <c r="AC14" s="2"/>
      <c r="AD14" s="2">
        <v>3</v>
      </c>
      <c r="AE14" s="2"/>
      <c r="AF14" s="2"/>
      <c r="AG14" s="2"/>
      <c r="AH14" s="2"/>
      <c r="AI14" s="2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</row>
    <row r="15" spans="1:48" ht="22.5" customHeight="1" x14ac:dyDescent="0.2">
      <c r="A15" s="42" t="s">
        <v>187</v>
      </c>
      <c r="B15" s="41" t="s">
        <v>107</v>
      </c>
      <c r="C15" s="16" t="s">
        <v>108</v>
      </c>
      <c r="D15" s="16" t="s">
        <v>34</v>
      </c>
      <c r="E15" s="16" t="s">
        <v>35</v>
      </c>
      <c r="F15" s="16" t="s">
        <v>36</v>
      </c>
      <c r="G15" s="17">
        <v>42948</v>
      </c>
      <c r="H15" s="17">
        <v>43018</v>
      </c>
      <c r="I15" s="17">
        <v>43073</v>
      </c>
      <c r="J15" s="32">
        <v>43348</v>
      </c>
      <c r="K15" s="88">
        <v>32</v>
      </c>
      <c r="L15" s="46" t="s">
        <v>37</v>
      </c>
      <c r="M15" s="46" t="s">
        <v>38</v>
      </c>
      <c r="N15" s="45">
        <v>43301</v>
      </c>
      <c r="O15" s="45">
        <v>43343</v>
      </c>
      <c r="P15" s="68" t="s">
        <v>80</v>
      </c>
      <c r="Q15" s="67" t="s">
        <v>54</v>
      </c>
      <c r="R15" s="68" t="s">
        <v>37</v>
      </c>
      <c r="S15" s="21" t="s">
        <v>42</v>
      </c>
      <c r="T15" s="2"/>
      <c r="U15" s="2"/>
      <c r="V15" s="2"/>
      <c r="W15" s="65" t="s">
        <v>109</v>
      </c>
      <c r="X15" s="2"/>
      <c r="Y15" s="2">
        <f>SUM(Table2243[[#This Row],[Basic tuning]:[Misc]])</f>
        <v>1</v>
      </c>
      <c r="Z15" s="2"/>
      <c r="AA15" s="2"/>
      <c r="AB15" s="2">
        <v>1</v>
      </c>
      <c r="AC15" s="2"/>
      <c r="AD15" s="2"/>
      <c r="AE15" s="2"/>
      <c r="AF15" s="2"/>
      <c r="AG15" s="2"/>
      <c r="AH15" s="2"/>
      <c r="AI15" s="2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</row>
    <row r="16" spans="1:48" ht="22.5" customHeight="1" x14ac:dyDescent="0.2">
      <c r="A16" s="42" t="s">
        <v>187</v>
      </c>
      <c r="B16" s="41" t="s">
        <v>107</v>
      </c>
      <c r="C16" s="16" t="s">
        <v>108</v>
      </c>
      <c r="D16" s="16" t="s">
        <v>34</v>
      </c>
      <c r="E16" s="16" t="s">
        <v>35</v>
      </c>
      <c r="F16" s="16" t="s">
        <v>36</v>
      </c>
      <c r="G16" s="17">
        <v>42948</v>
      </c>
      <c r="H16" s="17">
        <v>43018</v>
      </c>
      <c r="I16" s="17">
        <v>43073</v>
      </c>
      <c r="J16" s="32">
        <v>43348</v>
      </c>
      <c r="K16" s="89">
        <v>32</v>
      </c>
      <c r="L16" s="46" t="s">
        <v>37</v>
      </c>
      <c r="M16" s="46" t="s">
        <v>38</v>
      </c>
      <c r="N16" s="45">
        <v>43301</v>
      </c>
      <c r="O16" s="45">
        <v>43343</v>
      </c>
      <c r="P16" s="56" t="s">
        <v>110</v>
      </c>
      <c r="Q16" s="84" t="s">
        <v>54</v>
      </c>
      <c r="R16" s="56" t="s">
        <v>37</v>
      </c>
      <c r="S16" s="22" t="s">
        <v>42</v>
      </c>
      <c r="T16" s="2"/>
      <c r="U16" s="2"/>
      <c r="V16" s="2"/>
      <c r="W16" s="65" t="s">
        <v>109</v>
      </c>
      <c r="X16" s="2"/>
      <c r="Y16" s="2">
        <f>SUM(Table2243[[#This Row],[Basic tuning]:[Misc]])</f>
        <v>0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</row>
    <row r="17" spans="1:48" ht="16.5" customHeight="1" x14ac:dyDescent="0.2">
      <c r="A17" s="42" t="s">
        <v>188</v>
      </c>
      <c r="B17" s="90" t="s">
        <v>107</v>
      </c>
      <c r="C17" s="15" t="s">
        <v>111</v>
      </c>
      <c r="D17" s="15" t="s">
        <v>65</v>
      </c>
      <c r="E17" s="15" t="s">
        <v>35</v>
      </c>
      <c r="F17" s="16" t="s">
        <v>36</v>
      </c>
      <c r="G17" s="91">
        <v>42948</v>
      </c>
      <c r="H17" s="91">
        <v>43018</v>
      </c>
      <c r="I17" s="91">
        <v>43073</v>
      </c>
      <c r="J17" s="27">
        <v>43373</v>
      </c>
      <c r="K17" s="39">
        <v>28</v>
      </c>
      <c r="L17" s="28" t="s">
        <v>37</v>
      </c>
      <c r="M17" s="28" t="s">
        <v>38</v>
      </c>
      <c r="N17" s="45">
        <v>43301</v>
      </c>
      <c r="O17" s="45">
        <f>Table2243[[#This Row],[TA Date]]</f>
        <v>43373</v>
      </c>
      <c r="P17" s="52" t="s">
        <v>110</v>
      </c>
      <c r="Q17" s="53" t="s">
        <v>54</v>
      </c>
      <c r="R17" s="52" t="s">
        <v>37</v>
      </c>
      <c r="S17" s="23" t="s">
        <v>42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</row>
    <row r="18" spans="1:48" ht="22.5" customHeight="1" x14ac:dyDescent="0.2">
      <c r="A18" s="42" t="s">
        <v>189</v>
      </c>
      <c r="B18" s="67" t="s">
        <v>107</v>
      </c>
      <c r="C18" s="31" t="s">
        <v>115</v>
      </c>
      <c r="D18" s="31" t="s">
        <v>65</v>
      </c>
      <c r="E18" s="31" t="s">
        <v>35</v>
      </c>
      <c r="F18" s="96" t="s">
        <v>36</v>
      </c>
      <c r="G18" s="97">
        <v>43070</v>
      </c>
      <c r="H18" s="97">
        <v>42755</v>
      </c>
      <c r="I18" s="97">
        <v>42814</v>
      </c>
      <c r="J18" s="72">
        <v>43360</v>
      </c>
      <c r="K18" s="4">
        <v>20</v>
      </c>
      <c r="L18" s="44"/>
      <c r="M18" s="46" t="s">
        <v>38</v>
      </c>
      <c r="N18" s="45">
        <v>43297</v>
      </c>
      <c r="O18" s="45">
        <v>43329</v>
      </c>
      <c r="P18" s="70" t="s">
        <v>59</v>
      </c>
      <c r="Q18" s="71" t="s">
        <v>40</v>
      </c>
      <c r="R18" s="68" t="s">
        <v>37</v>
      </c>
      <c r="S18" s="21" t="s">
        <v>42</v>
      </c>
      <c r="T18" s="2"/>
      <c r="U18" s="2"/>
      <c r="V18" s="2"/>
      <c r="W18" s="65" t="s">
        <v>116</v>
      </c>
      <c r="X18" s="2"/>
      <c r="Y18" s="2">
        <f>SUM(Table2243[[#This Row],[Basic tuning]:[Misc]])</f>
        <v>2</v>
      </c>
      <c r="Z18" s="2"/>
      <c r="AA18" s="2">
        <v>1</v>
      </c>
      <c r="AB18" s="2">
        <v>1</v>
      </c>
      <c r="AC18" s="2"/>
      <c r="AD18" s="2"/>
      <c r="AE18" s="2"/>
      <c r="AF18" s="2"/>
      <c r="AG18" s="2"/>
      <c r="AH18" s="2"/>
      <c r="AI18" s="2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</row>
    <row r="19" spans="1:48" ht="22.5" customHeight="1" x14ac:dyDescent="0.2">
      <c r="A19" s="42" t="s">
        <v>189</v>
      </c>
      <c r="B19" s="67" t="s">
        <v>107</v>
      </c>
      <c r="C19" s="28" t="s">
        <v>115</v>
      </c>
      <c r="D19" s="28" t="s">
        <v>65</v>
      </c>
      <c r="E19" s="28" t="s">
        <v>35</v>
      </c>
      <c r="F19" s="77" t="s">
        <v>36</v>
      </c>
      <c r="G19" s="98">
        <v>43070</v>
      </c>
      <c r="H19" s="98">
        <v>42755</v>
      </c>
      <c r="I19" s="98">
        <v>42814</v>
      </c>
      <c r="J19" s="45">
        <v>43360</v>
      </c>
      <c r="K19" s="4">
        <v>20</v>
      </c>
      <c r="L19" s="46"/>
      <c r="M19" s="46" t="s">
        <v>38</v>
      </c>
      <c r="N19" s="45">
        <v>43297</v>
      </c>
      <c r="O19" s="45">
        <v>43360</v>
      </c>
      <c r="P19" s="56" t="s">
        <v>78</v>
      </c>
      <c r="Q19" s="55" t="s">
        <v>54</v>
      </c>
      <c r="R19" s="56" t="s">
        <v>37</v>
      </c>
      <c r="S19" s="22" t="s">
        <v>42</v>
      </c>
      <c r="T19" s="2"/>
      <c r="U19" s="2"/>
      <c r="V19" s="2"/>
      <c r="W19" s="65" t="s">
        <v>117</v>
      </c>
      <c r="X19" s="2"/>
      <c r="Y19" s="2">
        <f>SUM(Table2243[[#This Row],[Basic tuning]:[Misc]])</f>
        <v>2</v>
      </c>
      <c r="Z19" s="2"/>
      <c r="AA19" s="2">
        <v>1</v>
      </c>
      <c r="AB19" s="2">
        <v>1</v>
      </c>
      <c r="AC19" s="2"/>
      <c r="AD19" s="2"/>
      <c r="AE19" s="2"/>
      <c r="AF19" s="2"/>
      <c r="AG19" s="2"/>
      <c r="AH19" s="2"/>
      <c r="AI19" s="2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</row>
    <row r="20" spans="1:48" ht="16.5" customHeight="1" x14ac:dyDescent="0.2">
      <c r="A20" s="42" t="s">
        <v>190</v>
      </c>
      <c r="B20" s="48" t="s">
        <v>107</v>
      </c>
      <c r="C20" s="49" t="s">
        <v>118</v>
      </c>
      <c r="D20" s="49" t="s">
        <v>65</v>
      </c>
      <c r="E20" s="49" t="s">
        <v>44</v>
      </c>
      <c r="F20" s="49" t="s">
        <v>53</v>
      </c>
      <c r="G20" s="50">
        <v>43419</v>
      </c>
      <c r="H20" s="50" t="s">
        <v>81</v>
      </c>
      <c r="I20" s="50" t="s">
        <v>81</v>
      </c>
      <c r="J20" s="38">
        <v>43564</v>
      </c>
      <c r="K20" s="51">
        <v>14</v>
      </c>
      <c r="L20" s="49" t="s">
        <v>81</v>
      </c>
      <c r="M20" s="49" t="s">
        <v>38</v>
      </c>
      <c r="N20" s="45">
        <f>Table2243[[#This Row],[TA Date]]-60</f>
        <v>43504</v>
      </c>
      <c r="O20" s="45">
        <f>Table2243[[#This Row],[TA Date]]</f>
        <v>43564</v>
      </c>
      <c r="P20" s="2" t="s">
        <v>78</v>
      </c>
      <c r="Q20" s="53" t="s">
        <v>54</v>
      </c>
      <c r="R20" s="52" t="s">
        <v>41</v>
      </c>
      <c r="S20" s="23" t="s">
        <v>46</v>
      </c>
      <c r="T20" s="2"/>
      <c r="U20" s="2"/>
      <c r="V20" s="2"/>
      <c r="W20" s="2" t="s">
        <v>119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</row>
    <row r="21" spans="1:48" ht="22.5" customHeight="1" x14ac:dyDescent="0.2">
      <c r="A21" s="42" t="s">
        <v>192</v>
      </c>
      <c r="B21" s="90" t="s">
        <v>120</v>
      </c>
      <c r="C21" s="28" t="s">
        <v>123</v>
      </c>
      <c r="D21" s="28" t="s">
        <v>65</v>
      </c>
      <c r="E21" s="28" t="s">
        <v>64</v>
      </c>
      <c r="F21" s="77" t="s">
        <v>124</v>
      </c>
      <c r="G21" s="78">
        <v>43266</v>
      </c>
      <c r="H21" s="78">
        <v>43296</v>
      </c>
      <c r="I21" s="78">
        <v>43327</v>
      </c>
      <c r="J21" s="79">
        <v>43383</v>
      </c>
      <c r="K21" s="89">
        <v>18</v>
      </c>
      <c r="L21" s="28" t="s">
        <v>37</v>
      </c>
      <c r="M21" s="28" t="s">
        <v>38</v>
      </c>
      <c r="N21" s="45">
        <v>43300</v>
      </c>
      <c r="O21" s="45">
        <f>Table2243[[#This Row],[TA Date]]</f>
        <v>43383</v>
      </c>
      <c r="P21" s="54" t="s">
        <v>121</v>
      </c>
      <c r="Q21" s="55" t="s">
        <v>54</v>
      </c>
      <c r="R21" s="2" t="s">
        <v>58</v>
      </c>
      <c r="S21" s="23" t="s">
        <v>42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</row>
    <row r="22" spans="1:48" ht="22.5" customHeight="1" x14ac:dyDescent="0.2">
      <c r="A22" s="42" t="s">
        <v>192</v>
      </c>
      <c r="B22" s="90" t="s">
        <v>120</v>
      </c>
      <c r="C22" s="28" t="s">
        <v>123</v>
      </c>
      <c r="D22" s="28" t="s">
        <v>65</v>
      </c>
      <c r="E22" s="28" t="s">
        <v>64</v>
      </c>
      <c r="F22" s="77" t="s">
        <v>124</v>
      </c>
      <c r="G22" s="78">
        <v>43266</v>
      </c>
      <c r="H22" s="78">
        <v>43296</v>
      </c>
      <c r="I22" s="78">
        <v>43327</v>
      </c>
      <c r="J22" s="79">
        <v>43383</v>
      </c>
      <c r="K22" s="89">
        <v>18</v>
      </c>
      <c r="L22" s="28" t="s">
        <v>37</v>
      </c>
      <c r="M22" s="28" t="s">
        <v>38</v>
      </c>
      <c r="N22" s="45">
        <v>43300</v>
      </c>
      <c r="O22" s="45">
        <f>Table2243[[#This Row],[TA Date]]</f>
        <v>43383</v>
      </c>
      <c r="P22" s="54" t="s">
        <v>122</v>
      </c>
      <c r="Q22" s="55" t="s">
        <v>54</v>
      </c>
      <c r="R22" s="2" t="s">
        <v>58</v>
      </c>
      <c r="S22" s="23" t="s">
        <v>42</v>
      </c>
      <c r="T22" s="2"/>
      <c r="U22" s="2"/>
      <c r="V22" s="2"/>
      <c r="W22" s="2" t="s">
        <v>125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</row>
    <row r="23" spans="1:48" ht="22.5" customHeight="1" x14ac:dyDescent="0.2">
      <c r="A23" s="42" t="s">
        <v>193</v>
      </c>
      <c r="B23" s="58" t="s">
        <v>120</v>
      </c>
      <c r="C23" s="35" t="s">
        <v>126</v>
      </c>
      <c r="D23" s="35" t="s">
        <v>65</v>
      </c>
      <c r="E23" s="35" t="s">
        <v>47</v>
      </c>
      <c r="F23" s="36" t="s">
        <v>127</v>
      </c>
      <c r="G23" s="37">
        <v>43265</v>
      </c>
      <c r="H23" s="37">
        <v>43295</v>
      </c>
      <c r="I23" s="37">
        <v>43329</v>
      </c>
      <c r="J23" s="79">
        <v>43383</v>
      </c>
      <c r="K23" s="4">
        <v>22</v>
      </c>
      <c r="L23" s="74" t="s">
        <v>37</v>
      </c>
      <c r="M23" s="35" t="s">
        <v>38</v>
      </c>
      <c r="N23" s="45">
        <f>Table2243[[#This Row],[TA Date]]-60</f>
        <v>43323</v>
      </c>
      <c r="O23" s="45">
        <f>Table2243[[#This Row],[TA Date]]</f>
        <v>43383</v>
      </c>
      <c r="P23" s="54" t="s">
        <v>121</v>
      </c>
      <c r="Q23" s="55" t="s">
        <v>54</v>
      </c>
      <c r="R23" s="34" t="s">
        <v>41</v>
      </c>
      <c r="S23" s="22" t="s">
        <v>42</v>
      </c>
      <c r="T23" s="2"/>
      <c r="U23" s="2"/>
      <c r="V23" s="2"/>
      <c r="W23" s="2" t="s">
        <v>128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</row>
    <row r="24" spans="1:48" ht="21.75" customHeight="1" x14ac:dyDescent="0.2">
      <c r="A24" s="42" t="s">
        <v>193</v>
      </c>
      <c r="B24" s="58" t="s">
        <v>120</v>
      </c>
      <c r="C24" s="35" t="s">
        <v>126</v>
      </c>
      <c r="D24" s="35" t="s">
        <v>65</v>
      </c>
      <c r="E24" s="35" t="s">
        <v>47</v>
      </c>
      <c r="F24" s="36" t="s">
        <v>127</v>
      </c>
      <c r="G24" s="37">
        <v>43265</v>
      </c>
      <c r="H24" s="37">
        <v>43295</v>
      </c>
      <c r="I24" s="37">
        <v>43329</v>
      </c>
      <c r="J24" s="79">
        <v>43383</v>
      </c>
      <c r="K24" s="4">
        <v>22</v>
      </c>
      <c r="L24" s="74" t="s">
        <v>37</v>
      </c>
      <c r="M24" s="74" t="s">
        <v>38</v>
      </c>
      <c r="N24" s="45">
        <f>Table2243[[#This Row],[TA Date]]-60</f>
        <v>43323</v>
      </c>
      <c r="O24" s="45">
        <f>Table2243[[#This Row],[TA Date]]</f>
        <v>43383</v>
      </c>
      <c r="P24" s="34" t="s">
        <v>122</v>
      </c>
      <c r="Q24" s="34" t="s">
        <v>54</v>
      </c>
      <c r="R24" s="34" t="s">
        <v>41</v>
      </c>
      <c r="S24" s="22" t="s">
        <v>42</v>
      </c>
      <c r="T24" s="2"/>
      <c r="U24" s="2"/>
      <c r="V24" s="2"/>
      <c r="W24" s="2" t="s">
        <v>128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</row>
    <row r="25" spans="1:48" ht="21.75" customHeight="1" x14ac:dyDescent="0.2">
      <c r="A25" s="42" t="s">
        <v>194</v>
      </c>
      <c r="B25" s="26" t="s">
        <v>120</v>
      </c>
      <c r="C25" s="15" t="s">
        <v>129</v>
      </c>
      <c r="D25" s="15" t="s">
        <v>34</v>
      </c>
      <c r="E25" s="15" t="s">
        <v>67</v>
      </c>
      <c r="F25" s="16" t="s">
        <v>124</v>
      </c>
      <c r="G25" s="17">
        <v>43266</v>
      </c>
      <c r="H25" s="17">
        <v>43296</v>
      </c>
      <c r="I25" s="17">
        <v>43327</v>
      </c>
      <c r="J25" s="18">
        <v>43404</v>
      </c>
      <c r="K25" s="4">
        <v>22</v>
      </c>
      <c r="L25" s="54" t="s">
        <v>37</v>
      </c>
      <c r="M25" s="56" t="s">
        <v>38</v>
      </c>
      <c r="N25" s="45">
        <f>Table2243[[#This Row],[TA Date]]-60</f>
        <v>43344</v>
      </c>
      <c r="O25" s="45">
        <f>Table2243[[#This Row],[TA Date]]</f>
        <v>43404</v>
      </c>
      <c r="P25" s="34" t="s">
        <v>121</v>
      </c>
      <c r="Q25" s="34" t="s">
        <v>54</v>
      </c>
      <c r="R25" s="34" t="s">
        <v>58</v>
      </c>
      <c r="S25" s="22" t="s">
        <v>42</v>
      </c>
      <c r="T25" s="2"/>
      <c r="U25" s="2"/>
      <c r="V25" s="2"/>
      <c r="W25" s="99" t="s">
        <v>130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</row>
    <row r="26" spans="1:48" ht="21.75" customHeight="1" x14ac:dyDescent="0.2">
      <c r="A26" s="42" t="s">
        <v>194</v>
      </c>
      <c r="B26" s="26" t="s">
        <v>120</v>
      </c>
      <c r="C26" s="15" t="s">
        <v>129</v>
      </c>
      <c r="D26" s="15" t="s">
        <v>34</v>
      </c>
      <c r="E26" s="15" t="s">
        <v>67</v>
      </c>
      <c r="F26" s="16" t="s">
        <v>124</v>
      </c>
      <c r="G26" s="17">
        <v>43266</v>
      </c>
      <c r="H26" s="17">
        <v>43296</v>
      </c>
      <c r="I26" s="17">
        <v>43327</v>
      </c>
      <c r="J26" s="18">
        <v>43404</v>
      </c>
      <c r="K26" s="4">
        <v>22</v>
      </c>
      <c r="L26" s="54" t="s">
        <v>37</v>
      </c>
      <c r="M26" s="56" t="s">
        <v>38</v>
      </c>
      <c r="N26" s="45">
        <f>Table2243[[#This Row],[TA Date]]-60</f>
        <v>43344</v>
      </c>
      <c r="O26" s="45">
        <f>Table2243[[#This Row],[TA Date]]</f>
        <v>43404</v>
      </c>
      <c r="P26" s="34" t="s">
        <v>122</v>
      </c>
      <c r="Q26" s="34" t="s">
        <v>54</v>
      </c>
      <c r="R26" s="34" t="s">
        <v>58</v>
      </c>
      <c r="S26" s="22" t="s">
        <v>42</v>
      </c>
      <c r="T26" s="2"/>
      <c r="U26" s="2"/>
      <c r="V26" s="2"/>
      <c r="W26" s="99" t="s">
        <v>130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</row>
    <row r="27" spans="1:48" ht="21.75" customHeight="1" x14ac:dyDescent="0.2">
      <c r="A27" s="42" t="s">
        <v>195</v>
      </c>
      <c r="B27" s="48" t="s">
        <v>120</v>
      </c>
      <c r="C27" s="49" t="s">
        <v>131</v>
      </c>
      <c r="D27" s="49" t="s">
        <v>34</v>
      </c>
      <c r="E27" s="49" t="s">
        <v>35</v>
      </c>
      <c r="F27" s="49" t="s">
        <v>57</v>
      </c>
      <c r="G27" s="38">
        <v>43338</v>
      </c>
      <c r="H27" s="38">
        <v>43383</v>
      </c>
      <c r="I27" s="38">
        <v>43411</v>
      </c>
      <c r="J27" s="38">
        <v>43437</v>
      </c>
      <c r="K27" s="51">
        <v>22</v>
      </c>
      <c r="L27" s="31" t="s">
        <v>114</v>
      </c>
      <c r="M27" s="31" t="s">
        <v>38</v>
      </c>
      <c r="N27" s="45">
        <f>Table2243[[#This Row],[TA Date]]-60</f>
        <v>43377</v>
      </c>
      <c r="O27" s="45">
        <f>Table2243[[#This Row],[TA Date]]</f>
        <v>43437</v>
      </c>
      <c r="P27" s="2" t="s">
        <v>121</v>
      </c>
      <c r="Q27" s="2" t="s">
        <v>54</v>
      </c>
      <c r="R27" s="2" t="s">
        <v>41</v>
      </c>
      <c r="S27" s="23" t="s">
        <v>45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</row>
    <row r="28" spans="1:48" ht="21.75" customHeight="1" x14ac:dyDescent="0.2">
      <c r="A28" s="42" t="s">
        <v>195</v>
      </c>
      <c r="B28" s="48" t="s">
        <v>120</v>
      </c>
      <c r="C28" s="49" t="s">
        <v>131</v>
      </c>
      <c r="D28" s="49" t="s">
        <v>34</v>
      </c>
      <c r="E28" s="49" t="s">
        <v>35</v>
      </c>
      <c r="F28" s="49" t="s">
        <v>57</v>
      </c>
      <c r="G28" s="38">
        <v>43338</v>
      </c>
      <c r="H28" s="38">
        <v>43383</v>
      </c>
      <c r="I28" s="38">
        <v>43411</v>
      </c>
      <c r="J28" s="38">
        <v>43437</v>
      </c>
      <c r="K28" s="51">
        <v>22</v>
      </c>
      <c r="L28" s="31" t="s">
        <v>114</v>
      </c>
      <c r="M28" s="31" t="s">
        <v>38</v>
      </c>
      <c r="N28" s="45">
        <f>Table2243[[#This Row],[TA Date]]-60</f>
        <v>43377</v>
      </c>
      <c r="O28" s="45">
        <f>Table2243[[#This Row],[TA Date]]</f>
        <v>43437</v>
      </c>
      <c r="P28" s="2" t="s">
        <v>122</v>
      </c>
      <c r="Q28" s="2" t="s">
        <v>54</v>
      </c>
      <c r="R28" s="2" t="s">
        <v>41</v>
      </c>
      <c r="S28" s="23" t="s">
        <v>45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</row>
    <row r="29" spans="1:48" ht="21.75" customHeight="1" x14ac:dyDescent="0.2">
      <c r="A29" s="42" t="s">
        <v>191</v>
      </c>
      <c r="B29" s="48" t="s">
        <v>120</v>
      </c>
      <c r="C29" s="49" t="s">
        <v>132</v>
      </c>
      <c r="D29" s="49" t="s">
        <v>65</v>
      </c>
      <c r="E29" s="49" t="s">
        <v>67</v>
      </c>
      <c r="F29" s="49" t="s">
        <v>68</v>
      </c>
      <c r="G29" s="50">
        <v>43266</v>
      </c>
      <c r="H29" s="50">
        <v>43296</v>
      </c>
      <c r="I29" s="50">
        <v>43327</v>
      </c>
      <c r="J29" s="38">
        <v>43532</v>
      </c>
      <c r="K29" s="51">
        <v>18</v>
      </c>
      <c r="L29" s="63"/>
      <c r="M29" s="63" t="s">
        <v>38</v>
      </c>
      <c r="N29" s="45">
        <v>43430</v>
      </c>
      <c r="O29" s="45">
        <f>Table2243[[#This Row],[TA Date]]</f>
        <v>43532</v>
      </c>
      <c r="P29" s="2" t="s">
        <v>121</v>
      </c>
      <c r="Q29" s="2" t="s">
        <v>54</v>
      </c>
      <c r="R29" s="2" t="s">
        <v>58</v>
      </c>
      <c r="S29" s="23" t="s">
        <v>45</v>
      </c>
      <c r="T29" s="2"/>
      <c r="U29" s="2"/>
      <c r="V29" s="2"/>
      <c r="W29" s="2" t="s">
        <v>69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</row>
    <row r="30" spans="1:48" ht="21.75" customHeight="1" x14ac:dyDescent="0.2">
      <c r="A30" s="42" t="s">
        <v>191</v>
      </c>
      <c r="B30" s="48" t="s">
        <v>120</v>
      </c>
      <c r="C30" s="49" t="s">
        <v>132</v>
      </c>
      <c r="D30" s="49" t="s">
        <v>65</v>
      </c>
      <c r="E30" s="49" t="s">
        <v>67</v>
      </c>
      <c r="F30" s="49" t="s">
        <v>68</v>
      </c>
      <c r="G30" s="50">
        <v>43266</v>
      </c>
      <c r="H30" s="50">
        <v>43296</v>
      </c>
      <c r="I30" s="50">
        <v>43327</v>
      </c>
      <c r="J30" s="38">
        <v>43532</v>
      </c>
      <c r="K30" s="51">
        <v>18</v>
      </c>
      <c r="L30" s="63"/>
      <c r="M30" s="63" t="s">
        <v>38</v>
      </c>
      <c r="N30" s="45">
        <v>43430</v>
      </c>
      <c r="O30" s="45">
        <f>Table2243[[#This Row],[TA Date]]</f>
        <v>43532</v>
      </c>
      <c r="P30" s="2" t="s">
        <v>122</v>
      </c>
      <c r="Q30" s="2" t="s">
        <v>54</v>
      </c>
      <c r="R30" s="2" t="s">
        <v>58</v>
      </c>
      <c r="S30" s="23" t="s">
        <v>45</v>
      </c>
      <c r="T30" s="2"/>
      <c r="U30" s="2"/>
      <c r="V30" s="2"/>
      <c r="W30" s="2" t="s">
        <v>69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</row>
    <row r="31" spans="1:48" ht="21.75" customHeight="1" x14ac:dyDescent="0.2">
      <c r="A31" s="42" t="s">
        <v>196</v>
      </c>
      <c r="B31" s="48" t="s">
        <v>120</v>
      </c>
      <c r="C31" s="49" t="s">
        <v>133</v>
      </c>
      <c r="D31" s="49" t="s">
        <v>43</v>
      </c>
      <c r="E31" s="49" t="s">
        <v>72</v>
      </c>
      <c r="F31" s="49" t="s">
        <v>73</v>
      </c>
      <c r="G31" s="50">
        <v>43403</v>
      </c>
      <c r="H31" s="50">
        <v>43419</v>
      </c>
      <c r="I31" s="50">
        <v>43459</v>
      </c>
      <c r="J31" s="38">
        <v>43497</v>
      </c>
      <c r="K31" s="51">
        <v>20</v>
      </c>
      <c r="L31" s="63"/>
      <c r="M31" s="63" t="s">
        <v>38</v>
      </c>
      <c r="N31" s="45">
        <f>Table2243[[#This Row],[TA Date]]-60</f>
        <v>43437</v>
      </c>
      <c r="O31" s="45">
        <f>Table2243[[#This Row],[TA Date]]</f>
        <v>43497</v>
      </c>
      <c r="P31" s="2" t="s">
        <v>122</v>
      </c>
      <c r="Q31" s="2" t="s">
        <v>54</v>
      </c>
      <c r="R31" s="2" t="s">
        <v>41</v>
      </c>
      <c r="S31" s="23" t="s">
        <v>46</v>
      </c>
      <c r="T31" s="2"/>
      <c r="U31" s="2"/>
      <c r="V31" s="2"/>
      <c r="W31" s="65" t="s">
        <v>134</v>
      </c>
      <c r="X31" s="2"/>
      <c r="Y31" s="2"/>
      <c r="Z31" s="2"/>
      <c r="AA31" s="2"/>
      <c r="AB31" s="2">
        <v>1</v>
      </c>
      <c r="AC31" s="2"/>
      <c r="AD31" s="2"/>
      <c r="AE31" s="2"/>
      <c r="AF31" s="2"/>
      <c r="AG31" s="2"/>
      <c r="AH31" s="2"/>
      <c r="AI31" s="2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</row>
    <row r="32" spans="1:48" ht="21.75" customHeight="1" x14ac:dyDescent="0.2">
      <c r="A32" s="42" t="s">
        <v>196</v>
      </c>
      <c r="B32" s="48" t="s">
        <v>120</v>
      </c>
      <c r="C32" s="49" t="s">
        <v>133</v>
      </c>
      <c r="D32" s="49" t="s">
        <v>43</v>
      </c>
      <c r="E32" s="49" t="s">
        <v>72</v>
      </c>
      <c r="F32" s="49" t="s">
        <v>73</v>
      </c>
      <c r="G32" s="50">
        <v>43403</v>
      </c>
      <c r="H32" s="50">
        <v>43419</v>
      </c>
      <c r="I32" s="50">
        <v>43459</v>
      </c>
      <c r="J32" s="38">
        <v>43497</v>
      </c>
      <c r="K32" s="51">
        <v>20</v>
      </c>
      <c r="L32" s="63"/>
      <c r="M32" s="63" t="s">
        <v>38</v>
      </c>
      <c r="N32" s="45">
        <f>Table2243[[#This Row],[TA Date]]-60</f>
        <v>43437</v>
      </c>
      <c r="O32" s="45">
        <f>Table2243[[#This Row],[TA Date]]</f>
        <v>43497</v>
      </c>
      <c r="P32" s="2" t="s">
        <v>110</v>
      </c>
      <c r="Q32" s="2" t="s">
        <v>54</v>
      </c>
      <c r="R32" s="2" t="s">
        <v>41</v>
      </c>
      <c r="S32" s="23" t="s">
        <v>46</v>
      </c>
      <c r="T32" s="2"/>
      <c r="U32" s="2"/>
      <c r="V32" s="2"/>
      <c r="W32" s="65" t="s">
        <v>135</v>
      </c>
      <c r="X32" s="2"/>
      <c r="Y32" s="2"/>
      <c r="Z32" s="2"/>
      <c r="AA32" s="2"/>
      <c r="AB32" s="2"/>
      <c r="AC32" s="2"/>
      <c r="AD32" s="2"/>
      <c r="AE32" s="2">
        <v>1</v>
      </c>
      <c r="AF32" s="2"/>
      <c r="AG32" s="2"/>
      <c r="AH32" s="2"/>
      <c r="AI32" s="2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</row>
    <row r="33" spans="1:48" ht="21.75" customHeight="1" x14ac:dyDescent="0.2">
      <c r="A33" s="42" t="s">
        <v>197</v>
      </c>
      <c r="B33" s="43" t="s">
        <v>84</v>
      </c>
      <c r="C33" s="44" t="s">
        <v>136</v>
      </c>
      <c r="D33" s="44" t="s">
        <v>34</v>
      </c>
      <c r="E33" s="44" t="s">
        <v>95</v>
      </c>
      <c r="F33" s="44" t="s">
        <v>96</v>
      </c>
      <c r="G33" s="45">
        <v>43235</v>
      </c>
      <c r="H33" s="45">
        <v>43262</v>
      </c>
      <c r="I33" s="45">
        <v>42912</v>
      </c>
      <c r="J33" s="45">
        <v>43383</v>
      </c>
      <c r="K33" s="4">
        <v>22</v>
      </c>
      <c r="L33" s="54" t="s">
        <v>37</v>
      </c>
      <c r="M33" s="56" t="s">
        <v>49</v>
      </c>
      <c r="N33" s="45">
        <v>43293</v>
      </c>
      <c r="O33" s="45">
        <v>43338</v>
      </c>
      <c r="P33" s="47" t="s">
        <v>87</v>
      </c>
      <c r="Q33" s="47" t="s">
        <v>54</v>
      </c>
      <c r="R33" s="34" t="s">
        <v>41</v>
      </c>
      <c r="S33" s="22" t="s">
        <v>42</v>
      </c>
      <c r="T33" s="2"/>
      <c r="U33" s="2"/>
      <c r="V33" s="2"/>
      <c r="W33" s="15" t="s">
        <v>137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</row>
    <row r="34" spans="1:48" ht="21.75" customHeight="1" x14ac:dyDescent="0.2">
      <c r="A34" s="42" t="s">
        <v>198</v>
      </c>
      <c r="B34" s="58" t="s">
        <v>84</v>
      </c>
      <c r="C34" s="35" t="s">
        <v>138</v>
      </c>
      <c r="D34" s="35" t="s">
        <v>65</v>
      </c>
      <c r="E34" s="35" t="s">
        <v>139</v>
      </c>
      <c r="F34" s="36" t="s">
        <v>140</v>
      </c>
      <c r="G34" s="37">
        <v>43259</v>
      </c>
      <c r="H34" s="37">
        <v>43259</v>
      </c>
      <c r="I34" s="37">
        <v>43259</v>
      </c>
      <c r="J34" s="38">
        <v>43402</v>
      </c>
      <c r="K34" s="4">
        <v>18</v>
      </c>
      <c r="L34" s="74" t="s">
        <v>41</v>
      </c>
      <c r="M34" s="74" t="s">
        <v>49</v>
      </c>
      <c r="N34" s="45">
        <f>Table2243[[#This Row],[TA Date]]-60</f>
        <v>43342</v>
      </c>
      <c r="O34" s="45">
        <v>43343</v>
      </c>
      <c r="P34" s="2" t="s">
        <v>87</v>
      </c>
      <c r="Q34" s="2" t="s">
        <v>54</v>
      </c>
      <c r="R34" s="2" t="s">
        <v>58</v>
      </c>
      <c r="S34" s="23" t="s">
        <v>42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</row>
    <row r="35" spans="1:48" ht="22.5" customHeight="1" x14ac:dyDescent="0.2">
      <c r="A35" s="42" t="s">
        <v>199</v>
      </c>
      <c r="B35" s="43" t="s">
        <v>84</v>
      </c>
      <c r="C35" s="44" t="s">
        <v>141</v>
      </c>
      <c r="D35" s="44" t="s">
        <v>65</v>
      </c>
      <c r="E35" s="44" t="s">
        <v>62</v>
      </c>
      <c r="F35" s="44" t="s">
        <v>75</v>
      </c>
      <c r="G35" s="45">
        <v>43257</v>
      </c>
      <c r="H35" s="45">
        <v>43284</v>
      </c>
      <c r="I35" s="45">
        <v>43312</v>
      </c>
      <c r="J35" s="45">
        <v>43367</v>
      </c>
      <c r="K35" s="4">
        <v>18</v>
      </c>
      <c r="L35" s="54" t="s">
        <v>41</v>
      </c>
      <c r="M35" s="56" t="s">
        <v>49</v>
      </c>
      <c r="N35" s="45">
        <f>Table2243[[#This Row],[TA Date]]-60</f>
        <v>43307</v>
      </c>
      <c r="O35" s="45">
        <f>Table2243[[#This Row],[TA Date]]</f>
        <v>43367</v>
      </c>
      <c r="P35" s="47" t="s">
        <v>87</v>
      </c>
      <c r="Q35" s="47" t="s">
        <v>54</v>
      </c>
      <c r="R35" s="34" t="s">
        <v>58</v>
      </c>
      <c r="S35" s="22" t="s">
        <v>42</v>
      </c>
      <c r="T35" s="2"/>
      <c r="U35" s="2"/>
      <c r="V35" s="2"/>
      <c r="W35" s="15" t="s">
        <v>142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</row>
    <row r="36" spans="1:48" ht="22.5" customHeight="1" x14ac:dyDescent="0.2">
      <c r="A36" s="42" t="s">
        <v>200</v>
      </c>
      <c r="B36" s="15" t="s">
        <v>84</v>
      </c>
      <c r="C36" s="15" t="s">
        <v>143</v>
      </c>
      <c r="D36" s="15" t="s">
        <v>65</v>
      </c>
      <c r="E36" s="15" t="s">
        <v>95</v>
      </c>
      <c r="F36" s="16" t="s">
        <v>96</v>
      </c>
      <c r="G36" s="17">
        <v>43269</v>
      </c>
      <c r="H36" s="17">
        <v>43298</v>
      </c>
      <c r="I36" s="17">
        <v>43387</v>
      </c>
      <c r="J36" s="32">
        <v>43464</v>
      </c>
      <c r="K36" s="4"/>
      <c r="L36" s="34"/>
      <c r="M36" s="46" t="s">
        <v>49</v>
      </c>
      <c r="N36" s="45">
        <f>Table2243[[#This Row],[TA Date]]-60</f>
        <v>43404</v>
      </c>
      <c r="O36" s="45">
        <f>Table2243[[#This Row],[TA Date]]</f>
        <v>43464</v>
      </c>
      <c r="P36" s="34" t="s">
        <v>86</v>
      </c>
      <c r="Q36" s="34" t="s">
        <v>54</v>
      </c>
      <c r="R36" s="34" t="s">
        <v>58</v>
      </c>
      <c r="S36" s="22" t="s">
        <v>45</v>
      </c>
      <c r="T36" s="2"/>
      <c r="U36" s="2"/>
      <c r="V36" s="2"/>
      <c r="W36" s="15" t="s">
        <v>144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8" ht="22.5" customHeight="1" x14ac:dyDescent="0.2">
      <c r="A37" s="42" t="s">
        <v>201</v>
      </c>
      <c r="B37" s="15" t="s">
        <v>84</v>
      </c>
      <c r="C37" s="15" t="s">
        <v>145</v>
      </c>
      <c r="D37" s="15" t="s">
        <v>34</v>
      </c>
      <c r="E37" s="15" t="s">
        <v>62</v>
      </c>
      <c r="F37" s="16" t="s">
        <v>48</v>
      </c>
      <c r="G37" s="17">
        <v>43185</v>
      </c>
      <c r="H37" s="17">
        <v>43210</v>
      </c>
      <c r="I37" s="17">
        <v>43250</v>
      </c>
      <c r="J37" s="32">
        <v>43358</v>
      </c>
      <c r="K37" s="4">
        <v>26</v>
      </c>
      <c r="L37" s="34" t="s">
        <v>37</v>
      </c>
      <c r="M37" s="34" t="s">
        <v>49</v>
      </c>
      <c r="N37" s="45">
        <f>Table2243[[#This Row],[TA Date]]-60</f>
        <v>43298</v>
      </c>
      <c r="O37" s="45">
        <v>43346</v>
      </c>
      <c r="P37" s="34" t="s">
        <v>87</v>
      </c>
      <c r="Q37" s="34" t="s">
        <v>54</v>
      </c>
      <c r="R37" s="46" t="s">
        <v>41</v>
      </c>
      <c r="S37" s="22" t="s">
        <v>42</v>
      </c>
      <c r="T37" s="2"/>
      <c r="U37" s="2"/>
      <c r="V37" s="2"/>
      <c r="W37" s="57" t="s">
        <v>146</v>
      </c>
      <c r="X37" s="2"/>
      <c r="Y37" s="2">
        <f>SUM(Table2243[[#This Row],[Basic tuning]:[Misc]])</f>
        <v>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61"/>
      <c r="AK37" s="61"/>
      <c r="AL37" s="61"/>
      <c r="AM37" s="61"/>
      <c r="AN37" s="61"/>
      <c r="AO37" s="61"/>
      <c r="AP37" s="61"/>
      <c r="AQ37" s="61"/>
      <c r="AR37" s="61"/>
    </row>
    <row r="38" spans="1:48" ht="22.5" customHeight="1" x14ac:dyDescent="0.2">
      <c r="A38" s="42" t="s">
        <v>202</v>
      </c>
      <c r="B38" s="35" t="s">
        <v>84</v>
      </c>
      <c r="C38" s="35" t="s">
        <v>147</v>
      </c>
      <c r="D38" s="35" t="s">
        <v>65</v>
      </c>
      <c r="E38" s="35" t="s">
        <v>47</v>
      </c>
      <c r="F38" s="36" t="s">
        <v>48</v>
      </c>
      <c r="G38" s="37">
        <v>43206</v>
      </c>
      <c r="H38" s="37">
        <v>43248</v>
      </c>
      <c r="I38" s="37">
        <v>43308</v>
      </c>
      <c r="J38" s="38">
        <v>43385</v>
      </c>
      <c r="K38" s="4">
        <v>22</v>
      </c>
      <c r="L38" s="35" t="s">
        <v>37</v>
      </c>
      <c r="M38" s="35" t="s">
        <v>49</v>
      </c>
      <c r="N38" s="45">
        <f>Table2243[[#This Row],[TA Date]]-60</f>
        <v>43325</v>
      </c>
      <c r="O38" s="45">
        <f>Table2243[[#This Row],[TA Date]]</f>
        <v>43385</v>
      </c>
      <c r="P38" s="2" t="s">
        <v>87</v>
      </c>
      <c r="Q38" s="2" t="s">
        <v>54</v>
      </c>
      <c r="R38" s="2" t="s">
        <v>37</v>
      </c>
      <c r="S38" s="23" t="s">
        <v>42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8" ht="22.5" customHeight="1" x14ac:dyDescent="0.2">
      <c r="A39" s="42" t="s">
        <v>203</v>
      </c>
      <c r="B39" s="49" t="s">
        <v>51</v>
      </c>
      <c r="C39" s="49" t="s">
        <v>148</v>
      </c>
      <c r="D39" s="49" t="s">
        <v>34</v>
      </c>
      <c r="E39" s="49" t="s">
        <v>67</v>
      </c>
      <c r="F39" s="49" t="s">
        <v>68</v>
      </c>
      <c r="G39" s="50">
        <v>43435</v>
      </c>
      <c r="H39" s="50">
        <v>43466</v>
      </c>
      <c r="I39" s="50">
        <v>43497</v>
      </c>
      <c r="J39" s="38">
        <v>43511</v>
      </c>
      <c r="K39" s="51">
        <v>26</v>
      </c>
      <c r="L39" s="49"/>
      <c r="M39" s="49" t="s">
        <v>38</v>
      </c>
      <c r="N39" s="45">
        <f>Table2243[[#This Row],[TA Date]]-60</f>
        <v>43451</v>
      </c>
      <c r="O39" s="45">
        <f>Table2243[[#This Row],[TA Date]]</f>
        <v>43511</v>
      </c>
      <c r="P39" s="2" t="s">
        <v>66</v>
      </c>
      <c r="Q39" s="2" t="s">
        <v>54</v>
      </c>
      <c r="R39" s="2" t="s">
        <v>37</v>
      </c>
      <c r="S39" s="23" t="s">
        <v>46</v>
      </c>
      <c r="T39" s="2"/>
      <c r="U39" s="2"/>
      <c r="V39" s="2"/>
      <c r="W39" s="2" t="s">
        <v>149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61"/>
      <c r="AK39" s="61"/>
      <c r="AL39" s="61"/>
      <c r="AM39" s="61"/>
      <c r="AN39" s="61"/>
      <c r="AO39" s="61"/>
      <c r="AP39" s="61"/>
      <c r="AQ39" s="61"/>
      <c r="AR39" s="61"/>
    </row>
    <row r="40" spans="1:48" ht="22.5" customHeight="1" x14ac:dyDescent="0.2">
      <c r="A40" s="42" t="s">
        <v>203</v>
      </c>
      <c r="B40" s="49" t="s">
        <v>51</v>
      </c>
      <c r="C40" s="49" t="s">
        <v>148</v>
      </c>
      <c r="D40" s="49" t="s">
        <v>34</v>
      </c>
      <c r="E40" s="49" t="s">
        <v>67</v>
      </c>
      <c r="F40" s="49" t="s">
        <v>68</v>
      </c>
      <c r="G40" s="50">
        <v>43435</v>
      </c>
      <c r="H40" s="50">
        <v>43466</v>
      </c>
      <c r="I40" s="50">
        <v>43497</v>
      </c>
      <c r="J40" s="38">
        <v>43511</v>
      </c>
      <c r="K40" s="51">
        <v>26</v>
      </c>
      <c r="L40" s="49" t="s">
        <v>37</v>
      </c>
      <c r="M40" s="49" t="s">
        <v>38</v>
      </c>
      <c r="N40" s="45">
        <f>Table2243[[#This Row],[TA Date]]-60</f>
        <v>43451</v>
      </c>
      <c r="O40" s="45">
        <f>Table2243[[#This Row],[TA Date]]</f>
        <v>43511</v>
      </c>
      <c r="P40" s="2" t="s">
        <v>76</v>
      </c>
      <c r="Q40" s="2" t="s">
        <v>54</v>
      </c>
      <c r="R40" s="2" t="s">
        <v>37</v>
      </c>
      <c r="S40" s="23" t="s">
        <v>46</v>
      </c>
      <c r="T40" s="2"/>
      <c r="U40" s="2"/>
      <c r="V40" s="2"/>
      <c r="W40" s="2" t="s">
        <v>149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8" ht="22.5" customHeight="1" x14ac:dyDescent="0.2">
      <c r="A41" s="42" t="s">
        <v>204</v>
      </c>
      <c r="B41" s="44" t="s">
        <v>71</v>
      </c>
      <c r="C41" s="44" t="s">
        <v>150</v>
      </c>
      <c r="D41" s="44" t="s">
        <v>65</v>
      </c>
      <c r="E41" s="44" t="s">
        <v>47</v>
      </c>
      <c r="F41" s="44" t="s">
        <v>75</v>
      </c>
      <c r="G41" s="45">
        <v>42947</v>
      </c>
      <c r="H41" s="45">
        <v>42989</v>
      </c>
      <c r="I41" s="45">
        <v>43205</v>
      </c>
      <c r="J41" s="45">
        <v>43373</v>
      </c>
      <c r="K41" s="4">
        <v>20</v>
      </c>
      <c r="L41" s="34" t="s">
        <v>37</v>
      </c>
      <c r="M41" s="46" t="s">
        <v>38</v>
      </c>
      <c r="N41" s="45">
        <f>Table2243[[#This Row],[TA Date]]-60</f>
        <v>43313</v>
      </c>
      <c r="O41" s="45">
        <f>Table2243[[#This Row],[TA Date]]</f>
        <v>43373</v>
      </c>
      <c r="P41" s="34" t="s">
        <v>70</v>
      </c>
      <c r="Q41" s="34" t="s">
        <v>54</v>
      </c>
      <c r="R41" s="34" t="s">
        <v>58</v>
      </c>
      <c r="S41" s="23" t="s">
        <v>42</v>
      </c>
      <c r="T41" s="2"/>
      <c r="U41" s="2"/>
      <c r="V41" s="2"/>
      <c r="W41" s="15" t="s">
        <v>106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61"/>
      <c r="AK41" s="61"/>
      <c r="AL41" s="61"/>
      <c r="AM41" s="61"/>
      <c r="AN41" s="61"/>
      <c r="AO41" s="61"/>
      <c r="AP41" s="61"/>
      <c r="AQ41" s="61"/>
      <c r="AR41" s="61"/>
    </row>
    <row r="42" spans="1:48" ht="22.5" customHeight="1" x14ac:dyDescent="0.2">
      <c r="A42" s="42" t="s">
        <v>205</v>
      </c>
      <c r="B42" s="49" t="s">
        <v>103</v>
      </c>
      <c r="C42" s="49" t="s">
        <v>151</v>
      </c>
      <c r="D42" s="49" t="s">
        <v>34</v>
      </c>
      <c r="E42" s="49" t="s">
        <v>74</v>
      </c>
      <c r="F42" s="49" t="s">
        <v>152</v>
      </c>
      <c r="G42" s="50">
        <v>43350</v>
      </c>
      <c r="H42" s="50">
        <v>43371</v>
      </c>
      <c r="I42" s="50">
        <v>43399</v>
      </c>
      <c r="J42" s="38">
        <v>43476</v>
      </c>
      <c r="K42" s="51">
        <v>26</v>
      </c>
      <c r="L42" s="49" t="s">
        <v>37</v>
      </c>
      <c r="M42" s="49" t="s">
        <v>49</v>
      </c>
      <c r="N42" s="45">
        <v>43405</v>
      </c>
      <c r="O42" s="45">
        <f>Table2243[[#This Row],[TA Date]]</f>
        <v>43476</v>
      </c>
      <c r="P42" s="2" t="s">
        <v>56</v>
      </c>
      <c r="Q42" s="2" t="s">
        <v>50</v>
      </c>
      <c r="R42" s="2" t="s">
        <v>41</v>
      </c>
      <c r="S42" s="23" t="s">
        <v>45</v>
      </c>
      <c r="T42" s="2"/>
      <c r="U42" s="2"/>
      <c r="V42" s="2"/>
      <c r="W42" s="2"/>
      <c r="X42" s="2"/>
      <c r="Y42" s="2">
        <f>SUM(Table2243[[#This Row],[Basic tuning]:[Misc]])</f>
        <v>3</v>
      </c>
      <c r="Z42" s="2">
        <v>1</v>
      </c>
      <c r="AA42" s="2">
        <v>1</v>
      </c>
      <c r="AB42" s="2">
        <v>1</v>
      </c>
      <c r="AC42" s="2"/>
      <c r="AD42" s="2"/>
      <c r="AE42" s="2"/>
      <c r="AF42" s="2"/>
      <c r="AG42" s="2"/>
      <c r="AH42" s="2"/>
      <c r="AI42" s="2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8" ht="22.5" customHeight="1" x14ac:dyDescent="0.2">
      <c r="A43" s="42" t="s">
        <v>206</v>
      </c>
      <c r="B43" s="49" t="s">
        <v>103</v>
      </c>
      <c r="C43" s="49" t="s">
        <v>153</v>
      </c>
      <c r="D43" s="49" t="s">
        <v>34</v>
      </c>
      <c r="E43" s="49" t="s">
        <v>95</v>
      </c>
      <c r="F43" s="49" t="s">
        <v>96</v>
      </c>
      <c r="G43" s="50">
        <v>43409</v>
      </c>
      <c r="H43" s="50">
        <v>43441</v>
      </c>
      <c r="I43" s="50">
        <v>43478</v>
      </c>
      <c r="J43" s="38">
        <v>43561</v>
      </c>
      <c r="K43" s="51">
        <v>22</v>
      </c>
      <c r="L43" s="49" t="s">
        <v>37</v>
      </c>
      <c r="M43" s="49" t="s">
        <v>49</v>
      </c>
      <c r="N43" s="45">
        <f>Table2243[[#This Row],[TA Date]]-60</f>
        <v>43501</v>
      </c>
      <c r="O43" s="45">
        <f>Table2243[[#This Row],[TA Date]]</f>
        <v>43561</v>
      </c>
      <c r="P43" s="2" t="s">
        <v>56</v>
      </c>
      <c r="Q43" s="2" t="s">
        <v>50</v>
      </c>
      <c r="R43" s="2" t="s">
        <v>41</v>
      </c>
      <c r="S43" s="23" t="s">
        <v>46</v>
      </c>
      <c r="T43" s="2"/>
      <c r="U43" s="2"/>
      <c r="V43" s="2"/>
      <c r="W43" s="2"/>
      <c r="X43" s="2"/>
      <c r="Y43" s="2">
        <f>SUM(Table2243[[#This Row],[Basic tuning]:[Misc]])</f>
        <v>5</v>
      </c>
      <c r="Z43" s="2"/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/>
      <c r="AG43" s="2"/>
      <c r="AH43" s="2"/>
      <c r="AI43" s="2"/>
      <c r="AJ43" s="61"/>
      <c r="AK43" s="61"/>
      <c r="AL43" s="61"/>
      <c r="AM43" s="61"/>
      <c r="AN43" s="61"/>
      <c r="AO43" s="61"/>
      <c r="AP43" s="61"/>
      <c r="AQ43" s="61"/>
      <c r="AR43" s="61"/>
    </row>
    <row r="44" spans="1:48" ht="22.5" customHeight="1" x14ac:dyDescent="0.2">
      <c r="A44" s="42" t="s">
        <v>207</v>
      </c>
      <c r="B44" s="35" t="s">
        <v>103</v>
      </c>
      <c r="C44" s="35" t="s">
        <v>154</v>
      </c>
      <c r="D44" s="35" t="s">
        <v>65</v>
      </c>
      <c r="E44" s="35" t="s">
        <v>95</v>
      </c>
      <c r="F44" s="36" t="s">
        <v>96</v>
      </c>
      <c r="G44" s="37">
        <v>43268</v>
      </c>
      <c r="H44" s="37">
        <v>43329</v>
      </c>
      <c r="I44" s="37">
        <v>43390</v>
      </c>
      <c r="J44" s="38">
        <v>43460</v>
      </c>
      <c r="K44" s="4">
        <v>18</v>
      </c>
      <c r="L44" s="35" t="s">
        <v>41</v>
      </c>
      <c r="M44" s="35" t="s">
        <v>49</v>
      </c>
      <c r="N44" s="45">
        <f>Table2243[[#This Row],[TA Date]]-60</f>
        <v>43400</v>
      </c>
      <c r="O44" s="45">
        <f>Table2243[[#This Row],[TA Date]]</f>
        <v>43460</v>
      </c>
      <c r="P44" s="2" t="s">
        <v>87</v>
      </c>
      <c r="Q44" s="2" t="s">
        <v>54</v>
      </c>
      <c r="R44" s="2" t="s">
        <v>58</v>
      </c>
      <c r="S44" s="23" t="s">
        <v>45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8" ht="22.5" customHeight="1" x14ac:dyDescent="0.2">
      <c r="A45" s="42" t="s">
        <v>208</v>
      </c>
      <c r="B45" s="35" t="s">
        <v>103</v>
      </c>
      <c r="C45" s="35" t="s">
        <v>155</v>
      </c>
      <c r="D45" s="35" t="s">
        <v>65</v>
      </c>
      <c r="E45" s="35" t="s">
        <v>95</v>
      </c>
      <c r="F45" s="36" t="s">
        <v>96</v>
      </c>
      <c r="G45" s="37">
        <v>43268</v>
      </c>
      <c r="H45" s="37">
        <v>43329</v>
      </c>
      <c r="I45" s="37">
        <v>43390</v>
      </c>
      <c r="J45" s="38">
        <v>43476</v>
      </c>
      <c r="K45" s="4">
        <v>18</v>
      </c>
      <c r="L45" s="35" t="s">
        <v>41</v>
      </c>
      <c r="M45" s="35" t="s">
        <v>49</v>
      </c>
      <c r="N45" s="45">
        <f>Table2243[[#This Row],[TA Date]]-60</f>
        <v>43416</v>
      </c>
      <c r="O45" s="45">
        <f>Table2243[[#This Row],[TA Date]]</f>
        <v>43476</v>
      </c>
      <c r="P45" s="2" t="s">
        <v>87</v>
      </c>
      <c r="Q45" s="2" t="s">
        <v>54</v>
      </c>
      <c r="R45" s="2" t="s">
        <v>41</v>
      </c>
      <c r="S45" s="23" t="s">
        <v>45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61"/>
      <c r="AK45" s="61"/>
      <c r="AL45" s="61"/>
      <c r="AM45" s="61"/>
      <c r="AN45" s="61"/>
      <c r="AO45" s="61"/>
      <c r="AP45" s="61"/>
      <c r="AQ45" s="61"/>
      <c r="AR45" s="61"/>
    </row>
    <row r="46" spans="1:48" ht="22.5" customHeight="1" x14ac:dyDescent="0.2">
      <c r="A46" s="42" t="s">
        <v>209</v>
      </c>
      <c r="B46" s="15" t="s">
        <v>103</v>
      </c>
      <c r="C46" s="15" t="s">
        <v>156</v>
      </c>
      <c r="D46" s="15" t="s">
        <v>34</v>
      </c>
      <c r="E46" s="15" t="s">
        <v>47</v>
      </c>
      <c r="F46" s="16" t="s">
        <v>48</v>
      </c>
      <c r="G46" s="17">
        <v>43237</v>
      </c>
      <c r="H46" s="17">
        <v>43360</v>
      </c>
      <c r="I46" s="17">
        <v>43390</v>
      </c>
      <c r="J46" s="18">
        <v>43399</v>
      </c>
      <c r="K46" s="4"/>
      <c r="L46" s="34"/>
      <c r="M46" s="46" t="s">
        <v>49</v>
      </c>
      <c r="N46" s="45">
        <f>Table2243[[#This Row],[TA Date]]-60</f>
        <v>43339</v>
      </c>
      <c r="O46" s="45">
        <f>Table2243[[#This Row],[TA Date]]</f>
        <v>43399</v>
      </c>
      <c r="P46" s="34" t="s">
        <v>82</v>
      </c>
      <c r="Q46" s="34" t="s">
        <v>83</v>
      </c>
      <c r="R46" s="34" t="s">
        <v>41</v>
      </c>
      <c r="S46" s="23" t="s">
        <v>42</v>
      </c>
      <c r="T46" s="2"/>
      <c r="U46" s="2"/>
      <c r="V46" s="2"/>
      <c r="W46" s="15" t="s">
        <v>157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8" ht="22.5" customHeight="1" x14ac:dyDescent="0.2">
      <c r="A47" s="42" t="s">
        <v>210</v>
      </c>
      <c r="B47" s="15" t="s">
        <v>103</v>
      </c>
      <c r="C47" s="15" t="s">
        <v>158</v>
      </c>
      <c r="D47" s="15" t="s">
        <v>34</v>
      </c>
      <c r="E47" s="15" t="s">
        <v>62</v>
      </c>
      <c r="F47" s="16" t="s">
        <v>48</v>
      </c>
      <c r="G47" s="17">
        <v>43458</v>
      </c>
      <c r="H47" s="17">
        <v>43160</v>
      </c>
      <c r="I47" s="17">
        <v>43223</v>
      </c>
      <c r="J47" s="18">
        <v>43385</v>
      </c>
      <c r="K47" s="73">
        <v>22</v>
      </c>
      <c r="L47" s="34" t="s">
        <v>41</v>
      </c>
      <c r="M47" s="34" t="s">
        <v>49</v>
      </c>
      <c r="N47" s="45">
        <f>Table2243[[#This Row],[TA Date]]-60</f>
        <v>43325</v>
      </c>
      <c r="O47" s="45">
        <f>Table2243[[#This Row],[TA Date]]</f>
        <v>43385</v>
      </c>
      <c r="P47" s="47" t="s">
        <v>87</v>
      </c>
      <c r="Q47" s="47" t="s">
        <v>54</v>
      </c>
      <c r="R47" s="34" t="s">
        <v>41</v>
      </c>
      <c r="S47" s="22" t="s">
        <v>42</v>
      </c>
      <c r="T47" s="2"/>
      <c r="U47" s="2"/>
      <c r="V47" s="2"/>
      <c r="W47" s="15" t="s">
        <v>159</v>
      </c>
      <c r="X47" s="2"/>
      <c r="Y47" s="2">
        <f>SUM(Table2243[[#This Row],[Basic tuning]:[Misc]])</f>
        <v>0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61"/>
      <c r="AK47" s="61"/>
      <c r="AL47" s="61"/>
      <c r="AM47" s="61"/>
      <c r="AN47" s="61"/>
      <c r="AO47" s="61"/>
      <c r="AP47" s="61"/>
      <c r="AQ47" s="61"/>
      <c r="AR47" s="61"/>
    </row>
    <row r="48" spans="1:48" ht="22.5" customHeight="1" x14ac:dyDescent="0.2">
      <c r="A48" s="42" t="s">
        <v>211</v>
      </c>
      <c r="B48" s="100" t="s">
        <v>103</v>
      </c>
      <c r="C48" s="15" t="s">
        <v>160</v>
      </c>
      <c r="D48" s="100" t="s">
        <v>65</v>
      </c>
      <c r="E48" s="100" t="s">
        <v>62</v>
      </c>
      <c r="F48" s="101" t="s">
        <v>48</v>
      </c>
      <c r="G48" s="102">
        <v>43404</v>
      </c>
      <c r="H48" s="102">
        <v>43420</v>
      </c>
      <c r="I48" s="102">
        <v>43448</v>
      </c>
      <c r="J48" s="103">
        <v>43490</v>
      </c>
      <c r="K48" s="104">
        <v>18</v>
      </c>
      <c r="L48" s="100" t="s">
        <v>41</v>
      </c>
      <c r="M48" s="105" t="s">
        <v>49</v>
      </c>
      <c r="N48" s="66">
        <v>43430</v>
      </c>
      <c r="O48" s="66">
        <v>43465</v>
      </c>
      <c r="P48" s="100" t="s">
        <v>56</v>
      </c>
      <c r="Q48" s="100" t="s">
        <v>50</v>
      </c>
      <c r="R48" s="105" t="s">
        <v>41</v>
      </c>
      <c r="S48" s="106" t="s">
        <v>45</v>
      </c>
      <c r="T48" s="40"/>
      <c r="U48" s="40"/>
      <c r="V48" s="40"/>
      <c r="W48" s="100"/>
      <c r="X48" s="40"/>
      <c r="Y48" s="40">
        <f>SUM(Table2243[[#This Row],[Basic tuning]:[Misc]])</f>
        <v>4</v>
      </c>
      <c r="Z48" s="40">
        <v>1</v>
      </c>
      <c r="AA48" s="40">
        <v>1</v>
      </c>
      <c r="AB48" s="40"/>
      <c r="AC48" s="40"/>
      <c r="AD48" s="40">
        <v>1</v>
      </c>
      <c r="AE48" s="40">
        <v>1</v>
      </c>
      <c r="AF48" s="40"/>
      <c r="AG48" s="40"/>
      <c r="AH48" s="40"/>
      <c r="AI48" s="40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ht="22.5" customHeight="1" x14ac:dyDescent="0.2">
      <c r="A49" s="42" t="s">
        <v>211</v>
      </c>
      <c r="B49" s="49" t="s">
        <v>103</v>
      </c>
      <c r="C49" s="49" t="s">
        <v>160</v>
      </c>
      <c r="D49" s="49" t="s">
        <v>65</v>
      </c>
      <c r="E49" s="49" t="s">
        <v>62</v>
      </c>
      <c r="F49" s="49" t="s">
        <v>48</v>
      </c>
      <c r="G49" s="50">
        <v>43404</v>
      </c>
      <c r="H49" s="50">
        <v>43420</v>
      </c>
      <c r="I49" s="50">
        <v>43448</v>
      </c>
      <c r="J49" s="38">
        <v>43490</v>
      </c>
      <c r="K49" s="107">
        <v>18</v>
      </c>
      <c r="L49" s="49" t="s">
        <v>41</v>
      </c>
      <c r="M49" s="49" t="s">
        <v>49</v>
      </c>
      <c r="N49" s="45">
        <v>43467</v>
      </c>
      <c r="O49" s="45">
        <v>43490</v>
      </c>
      <c r="P49" s="2" t="s">
        <v>56</v>
      </c>
      <c r="Q49" s="2" t="s">
        <v>50</v>
      </c>
      <c r="R49" s="2" t="s">
        <v>41</v>
      </c>
      <c r="S49" s="23" t="s">
        <v>46</v>
      </c>
      <c r="T49" s="2"/>
      <c r="U49" s="2"/>
      <c r="V49" s="2"/>
      <c r="W49" s="2"/>
      <c r="X49" s="2"/>
      <c r="Y49" s="40">
        <f>SUM(Table2243[[#This Row],[Basic tuning]:[Misc]])</f>
        <v>3</v>
      </c>
      <c r="Z49" s="2"/>
      <c r="AA49" s="2"/>
      <c r="AB49" s="2">
        <v>1</v>
      </c>
      <c r="AC49" s="2">
        <v>1</v>
      </c>
      <c r="AD49" s="2">
        <v>1</v>
      </c>
      <c r="AE49" s="2"/>
      <c r="AF49" s="2"/>
      <c r="AG49" s="2"/>
      <c r="AH49" s="2"/>
      <c r="AI49" s="2"/>
      <c r="AJ49" s="61"/>
      <c r="AK49" s="61"/>
      <c r="AL49" s="61"/>
      <c r="AM49" s="61"/>
      <c r="AN49" s="61"/>
      <c r="AO49" s="61"/>
      <c r="AP49" s="61"/>
      <c r="AQ49" s="61"/>
      <c r="AR49" s="61"/>
    </row>
    <row r="50" spans="1:44" ht="22.5" customHeight="1" x14ac:dyDescent="0.2">
      <c r="A50" s="42" t="s">
        <v>212</v>
      </c>
      <c r="B50" s="49" t="s">
        <v>103</v>
      </c>
      <c r="C50" s="92" t="s">
        <v>161</v>
      </c>
      <c r="D50" s="92" t="s">
        <v>65</v>
      </c>
      <c r="E50" s="92" t="s">
        <v>77</v>
      </c>
      <c r="F50" s="93" t="s">
        <v>162</v>
      </c>
      <c r="G50" s="94">
        <v>43392</v>
      </c>
      <c r="H50" s="94">
        <v>43455</v>
      </c>
      <c r="I50" s="94">
        <v>43483</v>
      </c>
      <c r="J50" s="95">
        <v>43602</v>
      </c>
      <c r="K50" s="51">
        <v>14</v>
      </c>
      <c r="L50" s="92" t="s">
        <v>37</v>
      </c>
      <c r="M50" s="92" t="s">
        <v>49</v>
      </c>
      <c r="N50" s="45">
        <f>Table2243[[#This Row],[TA Date]]-60</f>
        <v>43542</v>
      </c>
      <c r="O50" s="45">
        <f>Table2243[[#This Row],[TA Date]]</f>
        <v>43602</v>
      </c>
      <c r="P50" s="2" t="s">
        <v>87</v>
      </c>
      <c r="Q50" s="2" t="s">
        <v>54</v>
      </c>
      <c r="R50" s="2" t="s">
        <v>58</v>
      </c>
      <c r="S50" s="23" t="s">
        <v>46</v>
      </c>
      <c r="T50" s="2"/>
      <c r="U50" s="2"/>
      <c r="V50" s="2"/>
      <c r="W50" s="2" t="s">
        <v>163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ht="22.5" customHeight="1" x14ac:dyDescent="0.2">
      <c r="A51" s="42" t="s">
        <v>213</v>
      </c>
      <c r="B51" s="49" t="s">
        <v>103</v>
      </c>
      <c r="C51" s="92" t="s">
        <v>164</v>
      </c>
      <c r="D51" s="92" t="s">
        <v>65</v>
      </c>
      <c r="E51" s="92" t="s">
        <v>77</v>
      </c>
      <c r="F51" s="93" t="s">
        <v>165</v>
      </c>
      <c r="G51" s="94">
        <v>43392</v>
      </c>
      <c r="H51" s="94">
        <v>43455</v>
      </c>
      <c r="I51" s="94">
        <v>43483</v>
      </c>
      <c r="J51" s="95">
        <v>43602</v>
      </c>
      <c r="K51" s="51">
        <v>14</v>
      </c>
      <c r="L51" s="92" t="s">
        <v>37</v>
      </c>
      <c r="M51" s="92" t="s">
        <v>49</v>
      </c>
      <c r="N51" s="45">
        <f>Table2243[[#This Row],[TA Date]]-60</f>
        <v>43542</v>
      </c>
      <c r="O51" s="45">
        <f>Table2243[[#This Row],[TA Date]]</f>
        <v>43602</v>
      </c>
      <c r="P51" s="2" t="s">
        <v>87</v>
      </c>
      <c r="Q51" s="2" t="s">
        <v>54</v>
      </c>
      <c r="R51" s="2" t="s">
        <v>58</v>
      </c>
      <c r="S51" s="23" t="s">
        <v>46</v>
      </c>
      <c r="T51" s="2"/>
      <c r="U51" s="2"/>
      <c r="V51" s="2"/>
      <c r="W51" s="2" t="s">
        <v>163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61"/>
      <c r="AK51" s="61"/>
      <c r="AL51" s="61"/>
      <c r="AM51" s="61"/>
      <c r="AN51" s="61"/>
      <c r="AO51" s="61"/>
      <c r="AP51" s="61"/>
      <c r="AQ51" s="61"/>
      <c r="AR51" s="61"/>
    </row>
    <row r="52" spans="1:44" ht="22.5" customHeight="1" x14ac:dyDescent="0.2">
      <c r="A52" s="42" t="s">
        <v>214</v>
      </c>
      <c r="B52" s="49" t="s">
        <v>103</v>
      </c>
      <c r="C52" s="49" t="s">
        <v>166</v>
      </c>
      <c r="D52" s="49" t="s">
        <v>65</v>
      </c>
      <c r="E52" s="49" t="s">
        <v>112</v>
      </c>
      <c r="F52" s="49" t="s">
        <v>113</v>
      </c>
      <c r="G52" s="50">
        <v>43343</v>
      </c>
      <c r="H52" s="50">
        <v>43364</v>
      </c>
      <c r="I52" s="50">
        <v>43385</v>
      </c>
      <c r="J52" s="38">
        <v>43483</v>
      </c>
      <c r="K52" s="51">
        <v>16</v>
      </c>
      <c r="L52" s="49" t="s">
        <v>37</v>
      </c>
      <c r="M52" s="49" t="s">
        <v>49</v>
      </c>
      <c r="N52" s="45">
        <f>Table2243[[#This Row],[TA Date]]-60</f>
        <v>43423</v>
      </c>
      <c r="O52" s="45">
        <f>Table2243[[#This Row],[TA Date]]</f>
        <v>43483</v>
      </c>
      <c r="P52" s="2" t="s">
        <v>82</v>
      </c>
      <c r="Q52" s="2" t="s">
        <v>83</v>
      </c>
      <c r="R52" s="2" t="s">
        <v>41</v>
      </c>
      <c r="S52" s="23" t="s">
        <v>45</v>
      </c>
      <c r="T52" s="2"/>
      <c r="U52" s="2"/>
      <c r="V52" s="2"/>
      <c r="W52" s="2" t="s">
        <v>167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ht="22.5" customHeight="1" x14ac:dyDescent="0.2">
      <c r="A53" s="42" t="s">
        <v>215</v>
      </c>
      <c r="B53" s="49" t="s">
        <v>103</v>
      </c>
      <c r="C53" s="92" t="s">
        <v>168</v>
      </c>
      <c r="D53" s="92" t="s">
        <v>65</v>
      </c>
      <c r="E53" s="92" t="s">
        <v>79</v>
      </c>
      <c r="F53" s="93" t="s">
        <v>169</v>
      </c>
      <c r="G53" s="94">
        <v>43392</v>
      </c>
      <c r="H53" s="94">
        <v>43453</v>
      </c>
      <c r="I53" s="94">
        <v>43496</v>
      </c>
      <c r="J53" s="95">
        <v>43539</v>
      </c>
      <c r="K53" s="51">
        <v>14</v>
      </c>
      <c r="L53" s="108" t="s">
        <v>37</v>
      </c>
      <c r="M53" s="108" t="s">
        <v>49</v>
      </c>
      <c r="N53" s="45">
        <f>Table2243[[#This Row],[TA Date]]-60</f>
        <v>43479</v>
      </c>
      <c r="O53" s="45">
        <f>Table2243[[#This Row],[TA Date]]</f>
        <v>43539</v>
      </c>
      <c r="P53" s="2" t="s">
        <v>87</v>
      </c>
      <c r="Q53" s="2" t="s">
        <v>54</v>
      </c>
      <c r="R53" s="2" t="s">
        <v>58</v>
      </c>
      <c r="S53" s="23" t="s">
        <v>46</v>
      </c>
      <c r="T53" s="2"/>
      <c r="U53" s="2"/>
      <c r="V53" s="2"/>
      <c r="W53" s="2" t="s">
        <v>163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61"/>
      <c r="AK53" s="61"/>
      <c r="AL53" s="61"/>
      <c r="AM53" s="61"/>
      <c r="AN53" s="61"/>
      <c r="AO53" s="61"/>
      <c r="AP53" s="61"/>
      <c r="AQ53" s="61"/>
      <c r="AR53" s="61"/>
    </row>
    <row r="54" spans="1:44" ht="22.5" customHeight="1" x14ac:dyDescent="0.2">
      <c r="A54" s="42" t="s">
        <v>216</v>
      </c>
      <c r="B54" s="62" t="s">
        <v>120</v>
      </c>
      <c r="C54" s="63" t="s">
        <v>170</v>
      </c>
      <c r="D54" s="63" t="s">
        <v>52</v>
      </c>
      <c r="E54" s="63" t="s">
        <v>44</v>
      </c>
      <c r="F54" s="63" t="s">
        <v>53</v>
      </c>
      <c r="G54" s="64">
        <v>43497</v>
      </c>
      <c r="H54" s="64">
        <v>43575</v>
      </c>
      <c r="I54" s="64">
        <v>43615</v>
      </c>
      <c r="J54" s="69">
        <v>43517</v>
      </c>
      <c r="K54" s="51">
        <v>16</v>
      </c>
      <c r="L54" s="63" t="s">
        <v>41</v>
      </c>
      <c r="M54" s="63" t="s">
        <v>38</v>
      </c>
      <c r="N54" s="45">
        <f>Table2243[[#This Row],[TA Date]]-60</f>
        <v>43457</v>
      </c>
      <c r="O54" s="45">
        <f>Table2243[[#This Row],[TA Date]]</f>
        <v>43517</v>
      </c>
      <c r="P54" s="2" t="s">
        <v>121</v>
      </c>
      <c r="Q54" s="2" t="s">
        <v>54</v>
      </c>
      <c r="R54" s="2" t="s">
        <v>58</v>
      </c>
      <c r="S54" s="23" t="s">
        <v>46</v>
      </c>
      <c r="T54" s="2"/>
      <c r="U54" s="2"/>
      <c r="V54" s="2"/>
      <c r="W54" s="65" t="s">
        <v>171</v>
      </c>
      <c r="X54" s="2"/>
      <c r="Y54" s="2">
        <f>SUM(Table2243[[#This Row],[Basic tuning]:[Misc]])</f>
        <v>3</v>
      </c>
      <c r="Z54" s="2"/>
      <c r="AA54" s="2"/>
      <c r="AB54" s="2">
        <v>1</v>
      </c>
      <c r="AC54" s="2">
        <v>1</v>
      </c>
      <c r="AD54" s="2"/>
      <c r="AE54" s="2">
        <v>1</v>
      </c>
      <c r="AF54" s="2"/>
      <c r="AG54" s="2"/>
      <c r="AH54" s="2"/>
      <c r="AI54" s="2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ht="23.25" customHeight="1" x14ac:dyDescent="0.2">
      <c r="A55" s="42" t="s">
        <v>217</v>
      </c>
      <c r="B55" s="67" t="s">
        <v>172</v>
      </c>
      <c r="C55" s="44" t="s">
        <v>173</v>
      </c>
      <c r="D55" s="44" t="s">
        <v>65</v>
      </c>
      <c r="E55" s="44" t="s">
        <v>62</v>
      </c>
      <c r="F55" s="44" t="s">
        <v>48</v>
      </c>
      <c r="G55" s="45">
        <v>43458</v>
      </c>
      <c r="H55" s="45">
        <v>43160</v>
      </c>
      <c r="I55" s="45">
        <v>43223</v>
      </c>
      <c r="J55" s="72">
        <v>43385</v>
      </c>
      <c r="K55" s="4">
        <v>18</v>
      </c>
      <c r="L55" s="56" t="s">
        <v>41</v>
      </c>
      <c r="M55" s="56" t="s">
        <v>49</v>
      </c>
      <c r="N55" s="45">
        <f>Table2243[[#This Row],[TA Date]]-60</f>
        <v>43325</v>
      </c>
      <c r="O55" s="45">
        <f>Table2243[[#This Row],[TA Date]]</f>
        <v>43385</v>
      </c>
      <c r="P55" s="34" t="s">
        <v>82</v>
      </c>
      <c r="Q55" s="34" t="s">
        <v>83</v>
      </c>
      <c r="R55" s="34" t="s">
        <v>58</v>
      </c>
      <c r="S55" s="22" t="s">
        <v>42</v>
      </c>
      <c r="T55" s="2"/>
      <c r="U55" s="2"/>
      <c r="V55" s="2"/>
      <c r="W55" s="2"/>
      <c r="X55" s="2"/>
      <c r="Y55" s="2">
        <f>SUM(Table2243[[#This Row],[Basic tuning]:[Misc]])</f>
        <v>0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61"/>
      <c r="AK55" s="61"/>
      <c r="AL55" s="61"/>
      <c r="AM55" s="61"/>
      <c r="AN55" s="61"/>
      <c r="AO55" s="61"/>
      <c r="AP55" s="61"/>
      <c r="AQ55" s="61"/>
      <c r="AR55" s="61"/>
    </row>
    <row r="56" spans="1:44" ht="22.5" customHeight="1" x14ac:dyDescent="0.2">
      <c r="A56" s="42" t="s">
        <v>219</v>
      </c>
      <c r="B56" s="59" t="s">
        <v>174</v>
      </c>
      <c r="C56" s="31" t="s">
        <v>175</v>
      </c>
      <c r="D56" s="74" t="s">
        <v>65</v>
      </c>
      <c r="E56" s="74" t="s">
        <v>62</v>
      </c>
      <c r="F56" s="75" t="s">
        <v>75</v>
      </c>
      <c r="G56" s="76">
        <v>43291</v>
      </c>
      <c r="H56" s="76">
        <v>43318</v>
      </c>
      <c r="I56" s="76">
        <v>43362</v>
      </c>
      <c r="J56" s="69">
        <v>43437</v>
      </c>
      <c r="K56" s="73">
        <v>14</v>
      </c>
      <c r="L56" s="74" t="s">
        <v>81</v>
      </c>
      <c r="M56" s="74" t="s">
        <v>49</v>
      </c>
      <c r="N56" s="45">
        <v>43332</v>
      </c>
      <c r="O56" s="45">
        <v>43434</v>
      </c>
      <c r="P56" s="2" t="s">
        <v>56</v>
      </c>
      <c r="Q56" s="2" t="s">
        <v>176</v>
      </c>
      <c r="R56" s="2" t="s">
        <v>41</v>
      </c>
      <c r="S56" s="23" t="s">
        <v>42</v>
      </c>
      <c r="T56" s="2"/>
      <c r="U56" s="2"/>
      <c r="V56" s="2"/>
      <c r="W56" s="2"/>
      <c r="X56" s="2"/>
      <c r="Y56" s="2">
        <f>SUM(Z56:AH56)</f>
        <v>5</v>
      </c>
      <c r="Z56" s="2"/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/>
      <c r="AG56" s="2"/>
      <c r="AH56" s="2"/>
      <c r="AI56" s="2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ht="22.5" customHeight="1" x14ac:dyDescent="0.2">
      <c r="A57" s="14" t="s">
        <v>220</v>
      </c>
      <c r="B57" s="109" t="s">
        <v>71</v>
      </c>
      <c r="C57" s="110" t="s">
        <v>177</v>
      </c>
      <c r="D57" s="110" t="s">
        <v>65</v>
      </c>
      <c r="E57" s="110" t="s">
        <v>44</v>
      </c>
      <c r="F57" s="111" t="s">
        <v>53</v>
      </c>
      <c r="G57" s="112">
        <v>43346</v>
      </c>
      <c r="H57" s="112">
        <v>43387</v>
      </c>
      <c r="I57" s="112">
        <v>43419</v>
      </c>
      <c r="J57" s="113">
        <v>43554</v>
      </c>
      <c r="K57" s="81">
        <v>14</v>
      </c>
      <c r="L57" s="80" t="s">
        <v>58</v>
      </c>
      <c r="M57" s="80" t="s">
        <v>38</v>
      </c>
      <c r="N57" s="72">
        <f>Table2243[[#This Row],[TA Date]]-60</f>
        <v>43494</v>
      </c>
      <c r="O57" s="72">
        <f>Table2243[[#This Row],[TA Date]]</f>
        <v>43554</v>
      </c>
      <c r="P57" s="23" t="s">
        <v>70</v>
      </c>
      <c r="Q57" s="23" t="s">
        <v>54</v>
      </c>
      <c r="R57" s="23" t="s">
        <v>41</v>
      </c>
      <c r="S57" s="23" t="s">
        <v>46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61"/>
      <c r="AK57" s="61"/>
      <c r="AL57" s="61"/>
      <c r="AM57" s="61"/>
      <c r="AN57" s="61"/>
    </row>
    <row r="58" spans="1:44" ht="22.5" customHeight="1" x14ac:dyDescent="0.2">
      <c r="A58" s="14" t="s">
        <v>221</v>
      </c>
      <c r="B58" s="26" t="s">
        <v>84</v>
      </c>
      <c r="C58" s="15" t="s">
        <v>178</v>
      </c>
      <c r="D58" s="15" t="s">
        <v>65</v>
      </c>
      <c r="E58" s="15" t="s">
        <v>85</v>
      </c>
      <c r="F58" s="16" t="s">
        <v>179</v>
      </c>
      <c r="G58" s="17">
        <v>42997</v>
      </c>
      <c r="H58" s="17">
        <v>43027</v>
      </c>
      <c r="I58" s="17">
        <v>43081</v>
      </c>
      <c r="J58" s="114">
        <v>43411</v>
      </c>
      <c r="K58" s="33">
        <v>16</v>
      </c>
      <c r="L58" s="19" t="s">
        <v>41</v>
      </c>
      <c r="M58" s="19" t="s">
        <v>49</v>
      </c>
      <c r="N58" s="72">
        <f>Table2243[[#This Row],[TA Date]]-60</f>
        <v>43351</v>
      </c>
      <c r="O58" s="72">
        <f>Table2243[[#This Row],[TA Date]]</f>
        <v>43411</v>
      </c>
      <c r="P58" s="115" t="s">
        <v>87</v>
      </c>
      <c r="Q58" s="115" t="s">
        <v>54</v>
      </c>
      <c r="R58" s="22" t="s">
        <v>58</v>
      </c>
      <c r="S58" s="22" t="s">
        <v>42</v>
      </c>
      <c r="T58" s="23"/>
      <c r="U58" s="23"/>
      <c r="V58" s="23"/>
      <c r="W58" s="24" t="s">
        <v>180</v>
      </c>
      <c r="X58" s="23"/>
      <c r="Y58" s="23">
        <f>SUM(Table2243[[#This Row],[Basic tuning]:[Misc]])</f>
        <v>0</v>
      </c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61"/>
      <c r="AK58" s="61"/>
      <c r="AL58" s="61"/>
      <c r="AM58" s="61"/>
      <c r="AN58" s="61"/>
    </row>
    <row r="59" spans="1:44" ht="22.5" customHeight="1" x14ac:dyDescent="0.2">
      <c r="A59" s="116"/>
      <c r="B59" s="29"/>
      <c r="C59" s="29"/>
      <c r="D59" s="29"/>
      <c r="E59" s="29"/>
      <c r="F59" s="29"/>
      <c r="G59" s="29"/>
      <c r="H59" s="29"/>
      <c r="I59" s="29"/>
      <c r="J59" s="117"/>
      <c r="L59" s="119"/>
      <c r="M59" s="119"/>
      <c r="N59" s="25"/>
      <c r="O59" s="25"/>
      <c r="P59" s="119"/>
      <c r="Q59" s="119"/>
      <c r="R59" s="119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</row>
    <row r="60" spans="1:44" ht="22.5" customHeight="1" x14ac:dyDescent="0.2">
      <c r="A60" s="116"/>
      <c r="B60" s="29"/>
      <c r="C60" s="29"/>
      <c r="D60" s="29"/>
      <c r="E60" s="29"/>
      <c r="F60" s="29"/>
      <c r="G60" s="29"/>
      <c r="H60" s="29"/>
      <c r="I60" s="29"/>
      <c r="J60" s="117"/>
      <c r="L60" s="119"/>
      <c r="M60" s="119"/>
      <c r="N60" s="25"/>
      <c r="O60" s="25"/>
      <c r="P60" s="119"/>
      <c r="Q60" s="119"/>
      <c r="R60" s="119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ht="22.5" customHeight="1" x14ac:dyDescent="0.2">
      <c r="A61" s="116"/>
      <c r="B61" s="29"/>
      <c r="C61" s="29"/>
      <c r="D61" s="29"/>
      <c r="E61" s="29"/>
      <c r="F61" s="29"/>
      <c r="G61" s="29"/>
      <c r="H61" s="29"/>
      <c r="I61" s="29"/>
      <c r="J61" s="117"/>
      <c r="L61" s="119"/>
      <c r="M61" s="119"/>
      <c r="N61" s="25"/>
      <c r="O61" s="25"/>
      <c r="P61" s="119"/>
      <c r="Q61" s="119"/>
      <c r="R61" s="119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</row>
    <row r="62" spans="1:44" ht="22.5" customHeight="1" x14ac:dyDescent="0.2">
      <c r="A62" s="116"/>
      <c r="B62" s="29"/>
      <c r="C62" s="29"/>
      <c r="D62" s="29"/>
      <c r="E62" s="29"/>
      <c r="F62" s="29"/>
      <c r="G62" s="29"/>
      <c r="H62" s="29"/>
      <c r="I62" s="29"/>
      <c r="J62" s="117"/>
      <c r="L62" s="119"/>
      <c r="M62" s="119"/>
      <c r="N62" s="25"/>
      <c r="O62" s="25"/>
      <c r="P62" s="119"/>
      <c r="Q62" s="119"/>
      <c r="R62" s="119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</row>
    <row r="63" spans="1:44" ht="22.5" customHeight="1" x14ac:dyDescent="0.2">
      <c r="A63" s="116"/>
      <c r="B63" s="29"/>
      <c r="C63" s="29"/>
      <c r="D63" s="29"/>
      <c r="E63" s="29"/>
      <c r="F63" s="29"/>
      <c r="G63" s="29"/>
      <c r="H63" s="29"/>
      <c r="I63" s="29"/>
      <c r="J63" s="117"/>
      <c r="Q63" s="119"/>
      <c r="R63" s="119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</row>
    <row r="64" spans="1:44" ht="22.5" customHeight="1" x14ac:dyDescent="0.2">
      <c r="A64" s="116"/>
      <c r="B64" s="29"/>
      <c r="C64" s="29"/>
      <c r="D64" s="29"/>
      <c r="E64" s="29"/>
      <c r="F64" s="29"/>
      <c r="G64" s="29"/>
      <c r="H64" s="29"/>
      <c r="I64" s="29"/>
      <c r="J64" s="117"/>
      <c r="Q64" s="119"/>
      <c r="R64" s="119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</row>
  </sheetData>
  <conditionalFormatting sqref="C57">
    <cfRule type="duplicateValues" dxfId="3" priority="4"/>
  </conditionalFormatting>
  <conditionalFormatting sqref="C57">
    <cfRule type="duplicateValues" dxfId="2" priority="3"/>
  </conditionalFormatting>
  <conditionalFormatting sqref="C58">
    <cfRule type="duplicateValues" dxfId="1" priority="2"/>
  </conditionalFormatting>
  <conditionalFormatting sqref="C58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Wong</dc:creator>
  <cp:lastModifiedBy>Zoe Wong</cp:lastModifiedBy>
  <dcterms:created xsi:type="dcterms:W3CDTF">2018-12-20T14:13:01Z</dcterms:created>
  <dcterms:modified xsi:type="dcterms:W3CDTF">2018-12-21T03:53:36Z</dcterms:modified>
</cp:coreProperties>
</file>