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Git_Program\25-NUEDC-C\4-Tools\"/>
    </mc:Choice>
  </mc:AlternateContent>
  <xr:revisionPtr revIDLastSave="0" documentId="13_ncr:1_{71F0296D-73E1-486F-8459-AAAEBA39678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 s="1"/>
  <c r="F6" i="2" s="1"/>
  <c r="G6" i="2" s="1"/>
  <c r="H6" i="2" s="1"/>
  <c r="C5" i="2"/>
  <c r="D5" i="2" s="1"/>
  <c r="F5" i="2" s="1"/>
  <c r="G5" i="2" s="1"/>
  <c r="H5" i="2" s="1"/>
  <c r="C4" i="2"/>
  <c r="D4" i="2" s="1"/>
  <c r="F4" i="2" s="1"/>
  <c r="G4" i="2" s="1"/>
  <c r="H4" i="2" s="1"/>
  <c r="C3" i="2"/>
  <c r="D3" i="2" s="1"/>
  <c r="F3" i="2" s="1"/>
  <c r="G3" i="2" s="1"/>
  <c r="H3" i="2" s="1"/>
  <c r="C2" i="2"/>
  <c r="D2" i="2" s="1"/>
  <c r="F2" i="2" s="1"/>
  <c r="G2" i="2" s="1"/>
  <c r="H2" i="2" s="1"/>
</calcChain>
</file>

<file path=xl/sharedStrings.xml><?xml version="1.0" encoding="utf-8"?>
<sst xmlns="http://schemas.openxmlformats.org/spreadsheetml/2006/main" count="75" uniqueCount="41">
  <si>
    <t xml:space="preserve"> 采样电阻</t>
    <phoneticPr fontId="1" type="noConversion"/>
  </si>
  <si>
    <t>采样电压</t>
    <phoneticPr fontId="1" type="noConversion"/>
  </si>
  <si>
    <t>增益系数</t>
    <phoneticPr fontId="1" type="noConversion"/>
  </si>
  <si>
    <t>输出电压</t>
    <phoneticPr fontId="1" type="noConversion"/>
  </si>
  <si>
    <t>ADC读取</t>
    <phoneticPr fontId="1" type="noConversion"/>
  </si>
  <si>
    <t>软件换算后</t>
    <phoneticPr fontId="1" type="noConversion"/>
  </si>
  <si>
    <t xml:space="preserve">  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</si>
  <si>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</si>
  <si>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</si>
  <si>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</si>
  <si>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</si>
  <si>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</si>
  <si>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</si>
  <si>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</si>
  <si>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</si>
  <si>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</si>
  <si>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</si>
  <si>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</si>
  <si>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</si>
  <si>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</si>
  <si>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</si>
  <si>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</si>
  <si>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</si>
  <si>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</si>
  <si>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</si>
  <si>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</si>
  <si>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</si>
  <si>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</si>
  <si>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</si>
  <si>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</si>
  <si>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</si>
  <si>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</si>
  <si>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</si>
  <si>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</si>
  <si>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</si>
  <si>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</si>
  <si>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</si>
  <si>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</si>
  <si>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RESIDUAL OUTPUT</t>
  </si>
  <si>
    <t>预测 Y</t>
  </si>
  <si>
    <t>SUMMARY 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</si>
</sst>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</c:f>
              <c:numCache>
                <c:formatCode>General</c:formatCode>
                <c:ptCount val="1"/>
                <c:pt idx="0">
                  <c:v>780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2-4526-AB63-B0C36A2138E4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Sheet1!$A$2</c:f>
              <c:numCache>
                <c:formatCode>General</c:formatCode>
                <c:ptCount val="1"/>
                <c:pt idx="0">
                  <c:v>780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52-4526-AB63-B0C36A213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03088"/>
        <c:axId val="798505488"/>
      </c:scatterChart>
      <c:valAx>
        <c:axId val="79850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505488"/>
        <c:crosses val="autoZero"/>
        <c:crossBetween val="midCat"/>
      </c:valAx>
      <c:valAx>
        <c:axId val="79850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503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</c:f>
              <c:numCache>
                <c:formatCode>General</c:formatCode>
                <c:ptCount val="1"/>
                <c:pt idx="0">
                  <c:v>825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3-4FC8-877A-F9CA899158B5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Sheet1!$B$2</c:f>
              <c:numCache>
                <c:formatCode>General</c:formatCode>
                <c:ptCount val="1"/>
                <c:pt idx="0">
                  <c:v>825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3-4FC8-877A-F9CA8991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96432"/>
        <c:axId val="1436193072"/>
      </c:scatterChart>
      <c:valAx>
        <c:axId val="143619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193072"/>
        <c:crosses val="autoZero"/>
        <c:crossBetween val="midCat"/>
      </c:valAx>
      <c:valAx>
        <c:axId val="143619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196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</c:f>
              <c:numCache>
                <c:formatCode>General</c:formatCode>
                <c:ptCount val="1"/>
                <c:pt idx="0">
                  <c:v>1270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5-4581-B9D4-E15CACB242E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Sheet1!$C$2</c:f>
              <c:numCache>
                <c:formatCode>General</c:formatCode>
                <c:ptCount val="1"/>
                <c:pt idx="0">
                  <c:v>1270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C5-4581-B9D4-E15CACB2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83568"/>
        <c:axId val="1434680688"/>
      </c:scatterChart>
      <c:valAx>
        <c:axId val="143468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680688"/>
        <c:crosses val="autoZero"/>
        <c:crossBetween val="midCat"/>
      </c:valAx>
      <c:valAx>
        <c:axId val="143468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683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Sheet1!$D$2</c:f>
              <c:numCache>
                <c:formatCode>General</c:formatCode>
                <c:ptCount val="1"/>
                <c:pt idx="0">
                  <c:v>1550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D-4039-85D5-AE1546E21DC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Sheet1!$D$2</c:f>
              <c:numCache>
                <c:formatCode>General</c:formatCode>
                <c:ptCount val="1"/>
                <c:pt idx="0">
                  <c:v>1550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8D-4039-85D5-AE1546E2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55072"/>
        <c:axId val="1254654592"/>
      </c:scatterChart>
      <c:valAx>
        <c:axId val="12546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654592"/>
        <c:crosses val="autoZero"/>
        <c:crossBetween val="midCat"/>
      </c:valAx>
      <c:valAx>
        <c:axId val="125465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655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Sheet1!$E$2</c:f>
              <c:numCache>
                <c:formatCode>General</c:formatCode>
                <c:ptCount val="1"/>
                <c:pt idx="0">
                  <c:v>1593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1D-453E-B523-3C75A2C18345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Sheet1!$E$2</c:f>
              <c:numCache>
                <c:formatCode>General</c:formatCode>
                <c:ptCount val="1"/>
                <c:pt idx="0">
                  <c:v>1593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1D-453E-B523-3C75A2C1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82128"/>
        <c:axId val="1254657472"/>
      </c:scatterChart>
      <c:valAx>
        <c:axId val="143468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657472"/>
        <c:crosses val="autoZero"/>
        <c:crossBetween val="midCat"/>
      </c:valAx>
      <c:valAx>
        <c:axId val="125465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682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Sheet1!$F$2</c:f>
              <c:numCache>
                <c:formatCode>General</c:formatCode>
                <c:ptCount val="1"/>
                <c:pt idx="0">
                  <c:v>1750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1-4A2F-AC01-82B47ED77D3C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Sheet1!$F$2</c:f>
              <c:numCache>
                <c:formatCode>General</c:formatCode>
                <c:ptCount val="1"/>
                <c:pt idx="0">
                  <c:v>1750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41-4A2F-AC01-82B47ED77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68752"/>
        <c:axId val="1436194992"/>
      </c:scatterChart>
      <c:valAx>
        <c:axId val="12854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194992"/>
        <c:crosses val="autoZero"/>
        <c:crossBetween val="midCat"/>
      </c:valAx>
      <c:valAx>
        <c:axId val="143619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468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Sheet1!$G$2</c:f>
              <c:numCache>
                <c:formatCode>General</c:formatCode>
                <c:ptCount val="1"/>
                <c:pt idx="0">
                  <c:v>2060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3-45E2-BF8C-74E9424E1E77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Sheet1!$G$2</c:f>
              <c:numCache>
                <c:formatCode>General</c:formatCode>
                <c:ptCount val="1"/>
                <c:pt idx="0">
                  <c:v>2060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3-45E2-BF8C-74E9424E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892688"/>
        <c:axId val="1285468272"/>
      </c:scatterChart>
      <c:valAx>
        <c:axId val="143689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468272"/>
        <c:crosses val="autoZero"/>
        <c:crossBetween val="midCat"/>
      </c:valAx>
      <c:valAx>
        <c:axId val="128546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892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966754155730533E-3"/>
                  <c:y val="-6.04913969087197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Sheet1!$A$2:$G$2</c:f>
              <c:numCache>
                <c:formatCode>General</c:formatCode>
                <c:ptCount val="7"/>
                <c:pt idx="0">
                  <c:v>780</c:v>
                </c:pt>
                <c:pt idx="1">
                  <c:v>825</c:v>
                </c:pt>
                <c:pt idx="2">
                  <c:v>1270</c:v>
                </c:pt>
                <c:pt idx="3">
                  <c:v>1550</c:v>
                </c:pt>
                <c:pt idx="4">
                  <c:v>1593</c:v>
                </c:pt>
                <c:pt idx="5">
                  <c:v>1750</c:v>
                </c:pt>
                <c:pt idx="6">
                  <c:v>2060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E-48CC-AAB3-2F5696DE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63728"/>
        <c:axId val="1436266128"/>
      </c:scatterChart>
      <c:valAx>
        <c:axId val="14362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266128"/>
        <c:crosses val="autoZero"/>
        <c:crossBetween val="midCat"/>
      </c:valAx>
      <c:valAx>
        <c:axId val="14362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2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476250</xdr:colOff>
      <xdr:row>28</xdr:row>
      <xdr:rowOff>123825</xdr:rowOff>
    </xdr:from>
    <xdr:to>
      <xdr:col>23</xdr:col>
      <xdr:colOff>476250</xdr:colOff>
      <xdr:row>38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85CAB0-62A9-03AD-D55F-DF37A236B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476250</xdr:colOff>
      <xdr:row>30</xdr:row>
      <xdr:rowOff>123825</xdr:rowOff>
    </xdr:from>
    <xdr:to>
      <xdr:col>24</xdr:col>
      <xdr:colOff>476250</xdr:colOff>
      <xdr:row>40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1DBD94-8DC1-4A9B-F4A4-32A6E2E9D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476250</xdr:colOff>
      <xdr:row>32</xdr:row>
      <xdr:rowOff>123825</xdr:rowOff>
    </xdr:from>
    <xdr:to>
      <xdr:col>25</xdr:col>
      <xdr:colOff>476250</xdr:colOff>
      <xdr:row>42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ADAFA9-EE70-6777-22A7-5E9C2AE5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476250</xdr:colOff>
      <xdr:row>34</xdr:row>
      <xdr:rowOff>123825</xdr:rowOff>
    </xdr:from>
    <xdr:to>
      <xdr:col>26</xdr:col>
      <xdr:colOff>476250</xdr:colOff>
      <xdr:row>44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C7D5ECA-196D-6C83-81B1-D482A214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476250</xdr:colOff>
      <xdr:row>36</xdr:row>
      <xdr:rowOff>123825</xdr:rowOff>
    </xdr:from>
    <xdr:to>
      <xdr:col>27</xdr:col>
      <xdr:colOff>476250</xdr:colOff>
      <xdr:row>46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BB0F928-70E4-365A-4536-DD19B9EC7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476250</xdr:colOff>
      <xdr:row>38</xdr:row>
      <xdr:rowOff>123825</xdr:rowOff>
    </xdr:from>
    <xdr:to>
      <xdr:col>28</xdr:col>
      <xdr:colOff>476250</xdr:colOff>
      <xdr:row>48</xdr:row>
      <xdr:rowOff>123825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8A08326-26BA-5AFC-6B4B-2803C6C2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476250</xdr:colOff>
      <xdr:row>40</xdr:row>
      <xdr:rowOff>123825</xdr:rowOff>
    </xdr:from>
    <xdr:to>
      <xdr:col>29</xdr:col>
      <xdr:colOff>476250</xdr:colOff>
      <xdr:row>50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8209F5E-36A5-88B5-39C1-B4076C3B3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217715</xdr:colOff>
      <xdr:row>5</xdr:row>
      <xdr:rowOff>43542</xdr:rowOff>
    </xdr:from>
    <xdr:to>
      <xdr:col>6</xdr:col>
      <xdr:colOff>674915</xdr:colOff>
      <xdr:row>20</xdr:row>
      <xdr:rowOff>48985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437996F-3BCF-541A-ED24-897AA7D8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8"/>
  <sheetViews>
    <sheetView tabSelected="1" topLeftCell="A3" zoomScale="175" zoomScaleNormal="175" workbookViewId="0">
      <selection activeCell="J24" sqref="J24"/>
    </sheetView>
  </sheetViews>
  <sheetFormatPr defaultRowHeight="14.25" x14ac:dyDescent="0.2"/>
  <cols>
    <col min="9" max="9" width="18.625" bestFit="1" customWidth="1"/>
  </cols>
  <sheetData>
    <row r="2" spans="1:14" x14ac:dyDescent="0.2">
      <c r="A2">
        <v>780</v>
      </c>
      <c r="B2">
        <v>825</v>
      </c>
      <c r="C2">
        <v>1270</v>
      </c>
      <c r="D2">
        <v>1550</v>
      </c>
      <c r="E2">
        <v>1593</v>
      </c>
      <c r="F2">
        <v>1750</v>
      </c>
      <c r="G2">
        <v>2060</v>
      </c>
      <c r="I2" t="s">
        <v>7</v>
      </c>
    </row>
    <row r="3" spans="1:14" ht="15" thickBot="1" x14ac:dyDescent="0.25">
      <c r="A3">
        <v>635</v>
      </c>
      <c r="B3">
        <v>676</v>
      </c>
      <c r="C3">
        <v>1050</v>
      </c>
      <c r="D3">
        <v>1290</v>
      </c>
      <c r="E3">
        <v>1325</v>
      </c>
      <c r="F3">
        <v>1450</v>
      </c>
      <c r="G3">
        <v>1730</v>
      </c>
    </row>
    <row r="4" spans="1:14" x14ac:dyDescent="0.2">
      <c r="I4" s="4" t="s">
        <v>8</v>
      </c>
      <c r="J4" s="4"/>
    </row>
    <row r="5" spans="1:14" x14ac:dyDescent="0.2">
      <c r="I5" t="s">
        <v>9</v>
      </c>
      <c r="J5">
        <v>0.99992310929668993</v>
      </c>
    </row>
    <row r="6" spans="1:14" x14ac:dyDescent="0.2">
      <c r="I6" t="s">
        <v>10</v>
      </c>
      <c r="J6">
        <v>0.99984622450556004</v>
      </c>
    </row>
    <row r="7" spans="1:14" x14ac:dyDescent="0.2">
      <c r="I7" t="s">
        <v>11</v>
      </c>
      <c r="J7">
        <v>-1.4</v>
      </c>
    </row>
    <row r="8" spans="1:14" x14ac:dyDescent="0.2">
      <c r="I8" t="s">
        <v>12</v>
      </c>
      <c r="J8">
        <v>5.4757453711261164</v>
      </c>
    </row>
    <row r="9" spans="1:14" ht="15" thickBot="1" x14ac:dyDescent="0.25">
      <c r="I9" s="2" t="s">
        <v>13</v>
      </c>
      <c r="J9" s="2">
        <v>1</v>
      </c>
    </row>
    <row r="11" spans="1:14" ht="15" thickBot="1" x14ac:dyDescent="0.25">
      <c r="I11" t="s">
        <v>14</v>
      </c>
    </row>
    <row r="12" spans="1:14" x14ac:dyDescent="0.2">
      <c r="I12" s="3"/>
      <c r="J12" s="3" t="s">
        <v>19</v>
      </c>
      <c r="K12" s="3" t="s">
        <v>20</v>
      </c>
      <c r="L12" s="3" t="s">
        <v>21</v>
      </c>
      <c r="M12" s="3" t="s">
        <v>22</v>
      </c>
      <c r="N12" s="3" t="s">
        <v>23</v>
      </c>
    </row>
    <row r="13" spans="1:14" x14ac:dyDescent="0.2">
      <c r="I13" t="s">
        <v>15</v>
      </c>
      <c r="J13">
        <v>7</v>
      </c>
      <c r="K13">
        <v>974770.93820601003</v>
      </c>
      <c r="L13">
        <v>139252.99117228715</v>
      </c>
      <c r="M13">
        <v>32509.933658364935</v>
      </c>
      <c r="N13" t="e">
        <v>#NUM!</v>
      </c>
    </row>
    <row r="14" spans="1:14" x14ac:dyDescent="0.2">
      <c r="I14" t="s">
        <v>16</v>
      </c>
      <c r="J14">
        <v>5</v>
      </c>
      <c r="K14">
        <v>149.91893684704547</v>
      </c>
      <c r="L14">
        <v>29.983787369409093</v>
      </c>
    </row>
    <row r="15" spans="1:14" ht="15" thickBot="1" x14ac:dyDescent="0.25">
      <c r="I15" s="2" t="s">
        <v>17</v>
      </c>
      <c r="J15" s="2">
        <v>12</v>
      </c>
      <c r="K15" s="2">
        <v>974920.85714285704</v>
      </c>
      <c r="L15" s="2"/>
      <c r="M15" s="2"/>
      <c r="N15" s="2"/>
    </row>
    <row r="16" spans="1:14" ht="15" thickBot="1" x14ac:dyDescent="0.25"/>
    <row r="17" spans="9:17" x14ac:dyDescent="0.2">
      <c r="I17" s="3"/>
      <c r="J17" s="3" t="s">
        <v>24</v>
      </c>
      <c r="K17" s="3" t="s">
        <v>12</v>
      </c>
      <c r="L17" s="3" t="s">
        <v>25</v>
      </c>
      <c r="M17" s="3" t="s">
        <v>26</v>
      </c>
      <c r="N17" s="3" t="s">
        <v>27</v>
      </c>
      <c r="O17" s="3" t="s">
        <v>28</v>
      </c>
      <c r="P17" s="3" t="s">
        <v>29</v>
      </c>
      <c r="Q17" s="3" t="s">
        <v>30</v>
      </c>
    </row>
    <row r="18" spans="9:17" x14ac:dyDescent="0.2">
      <c r="I18" t="s">
        <v>18</v>
      </c>
      <c r="P18">
        <v>0</v>
      </c>
      <c r="Q18">
        <v>0</v>
      </c>
    </row>
    <row r="19" spans="9:17" x14ac:dyDescent="0.2">
      <c r="I19" t="s">
        <v>31</v>
      </c>
      <c r="P19">
        <v>0</v>
      </c>
      <c r="Q19">
        <v>0</v>
      </c>
    </row>
    <row r="20" spans="9:17" x14ac:dyDescent="0.2">
      <c r="I20" t="s">
        <v>32</v>
      </c>
      <c r="P20">
        <v>0</v>
      </c>
      <c r="Q20">
        <v>0</v>
      </c>
    </row>
    <row r="21" spans="9:17" x14ac:dyDescent="0.2">
      <c r="I21" t="s">
        <v>33</v>
      </c>
      <c r="P21">
        <v>3.1173063557480956E-82</v>
      </c>
      <c r="Q21">
        <v>-3.1173063557480956E-82</v>
      </c>
    </row>
    <row r="22" spans="9:17" x14ac:dyDescent="0.2">
      <c r="I22" t="s">
        <v>34</v>
      </c>
      <c r="P22">
        <v>-2.6147712564847256E+279</v>
      </c>
      <c r="Q22">
        <v>2.6147712564847256E+279</v>
      </c>
    </row>
    <row r="23" spans="9:17" x14ac:dyDescent="0.2">
      <c r="I23" t="s">
        <v>35</v>
      </c>
      <c r="P23">
        <v>0</v>
      </c>
      <c r="Q23">
        <v>0</v>
      </c>
    </row>
    <row r="24" spans="9:17" x14ac:dyDescent="0.2">
      <c r="I24" t="s">
        <v>36</v>
      </c>
      <c r="J24">
        <v>-28.036919719794696</v>
      </c>
      <c r="K24">
        <v>6.9336490683507446</v>
      </c>
      <c r="L24">
        <v>-4.0436023576346978</v>
      </c>
      <c r="M24">
        <v>9.8875319130975105E-3</v>
      </c>
      <c r="N24">
        <v>-45.860432069573775</v>
      </c>
      <c r="O24">
        <v>-10.213407370015613</v>
      </c>
      <c r="P24">
        <v>-45.860432069573775</v>
      </c>
      <c r="Q24">
        <v>-10.213407370015613</v>
      </c>
    </row>
    <row r="25" spans="9:17" ht="15" thickBot="1" x14ac:dyDescent="0.25">
      <c r="I25" s="2" t="s">
        <v>37</v>
      </c>
      <c r="J25" s="2">
        <v>0.84984314591356969</v>
      </c>
      <c r="K25" s="2">
        <v>4.7133613311577654E-3</v>
      </c>
      <c r="L25" s="2">
        <v>180.30511267949379</v>
      </c>
      <c r="M25" s="2">
        <v>9.9568172034607934E-11</v>
      </c>
      <c r="N25" s="2">
        <v>0.83772706489090498</v>
      </c>
      <c r="O25" s="2">
        <v>0.86195922693623439</v>
      </c>
      <c r="P25" s="2">
        <v>0.83772706489090498</v>
      </c>
      <c r="Q25" s="2">
        <v>0.86195922693623439</v>
      </c>
    </row>
    <row r="28" spans="9:17" x14ac:dyDescent="0.2">
      <c r="I28" t="s">
        <v>40</v>
      </c>
    </row>
    <row r="29" spans="9:17" ht="15" thickBot="1" x14ac:dyDescent="0.25"/>
    <row r="30" spans="9:17" x14ac:dyDescent="0.2">
      <c r="I30" s="4" t="s">
        <v>8</v>
      </c>
      <c r="J30" s="4"/>
    </row>
    <row r="31" spans="9:17" x14ac:dyDescent="0.2">
      <c r="I31" t="s">
        <v>9</v>
      </c>
      <c r="J31">
        <v>0.99992310929668993</v>
      </c>
    </row>
    <row r="32" spans="9:17" x14ac:dyDescent="0.2">
      <c r="I32" t="s">
        <v>10</v>
      </c>
      <c r="J32">
        <v>0.99984622450556004</v>
      </c>
    </row>
    <row r="33" spans="9:17" x14ac:dyDescent="0.2">
      <c r="I33" t="s">
        <v>11</v>
      </c>
      <c r="J33">
        <v>-1.4</v>
      </c>
    </row>
    <row r="34" spans="9:17" x14ac:dyDescent="0.2">
      <c r="I34" t="s">
        <v>12</v>
      </c>
      <c r="J34">
        <v>5.4757453711261164</v>
      </c>
    </row>
    <row r="35" spans="9:17" ht="15" thickBot="1" x14ac:dyDescent="0.25">
      <c r="I35" s="2" t="s">
        <v>13</v>
      </c>
      <c r="J35" s="2">
        <v>1</v>
      </c>
    </row>
    <row r="37" spans="9:17" ht="15" thickBot="1" x14ac:dyDescent="0.25">
      <c r="I37" t="s">
        <v>14</v>
      </c>
    </row>
    <row r="38" spans="9:17" x14ac:dyDescent="0.2">
      <c r="I38" s="3"/>
      <c r="J38" s="3" t="s">
        <v>19</v>
      </c>
      <c r="K38" s="3" t="s">
        <v>20</v>
      </c>
      <c r="L38" s="3" t="s">
        <v>21</v>
      </c>
      <c r="M38" s="3" t="s">
        <v>22</v>
      </c>
      <c r="N38" s="3" t="s">
        <v>23</v>
      </c>
    </row>
    <row r="39" spans="9:17" x14ac:dyDescent="0.2">
      <c r="I39" t="s">
        <v>15</v>
      </c>
      <c r="J39">
        <v>7</v>
      </c>
      <c r="K39">
        <v>974770.93820601003</v>
      </c>
      <c r="L39">
        <v>139252.99117228715</v>
      </c>
      <c r="M39">
        <v>32509.933658364935</v>
      </c>
      <c r="N39" t="e">
        <v>#NUM!</v>
      </c>
    </row>
    <row r="40" spans="9:17" x14ac:dyDescent="0.2">
      <c r="I40" t="s">
        <v>16</v>
      </c>
      <c r="J40">
        <v>5</v>
      </c>
      <c r="K40">
        <v>149.91893684704547</v>
      </c>
      <c r="L40">
        <v>29.983787369409093</v>
      </c>
    </row>
    <row r="41" spans="9:17" ht="15" thickBot="1" x14ac:dyDescent="0.25">
      <c r="I41" s="2" t="s">
        <v>17</v>
      </c>
      <c r="J41" s="2">
        <v>12</v>
      </c>
      <c r="K41" s="2">
        <v>974920.85714285704</v>
      </c>
      <c r="L41" s="2"/>
      <c r="M41" s="2"/>
      <c r="N41" s="2"/>
    </row>
    <row r="42" spans="9:17" ht="15" thickBot="1" x14ac:dyDescent="0.25"/>
    <row r="43" spans="9:17" x14ac:dyDescent="0.2">
      <c r="I43" s="3"/>
      <c r="J43" s="3" t="s">
        <v>24</v>
      </c>
      <c r="K43" s="3" t="s">
        <v>12</v>
      </c>
      <c r="L43" s="3" t="s">
        <v>25</v>
      </c>
      <c r="M43" s="3" t="s">
        <v>26</v>
      </c>
      <c r="N43" s="3" t="s">
        <v>27</v>
      </c>
      <c r="O43" s="3" t="s">
        <v>28</v>
      </c>
      <c r="P43" s="3" t="s">
        <v>29</v>
      </c>
      <c r="Q43" s="3" t="s">
        <v>30</v>
      </c>
    </row>
    <row r="44" spans="9:17" x14ac:dyDescent="0.2">
      <c r="I44" t="s">
        <v>18</v>
      </c>
      <c r="P44">
        <v>0</v>
      </c>
      <c r="Q44">
        <v>0</v>
      </c>
    </row>
    <row r="45" spans="9:17" x14ac:dyDescent="0.2">
      <c r="I45" t="s">
        <v>31</v>
      </c>
      <c r="P45">
        <v>-7.21961108014932E-154</v>
      </c>
      <c r="Q45">
        <v>7.21961108014932E-154</v>
      </c>
    </row>
    <row r="46" spans="9:17" x14ac:dyDescent="0.2">
      <c r="I46" t="s">
        <v>32</v>
      </c>
      <c r="P46">
        <v>-1.1695133673645823E-307</v>
      </c>
      <c r="Q46">
        <v>1.1695133673645823E-307</v>
      </c>
    </row>
    <row r="47" spans="9:17" x14ac:dyDescent="0.2">
      <c r="I47" t="s">
        <v>33</v>
      </c>
      <c r="P47">
        <v>6.8533984129911704E+16</v>
      </c>
      <c r="Q47">
        <v>6.8533984129911704E+16</v>
      </c>
    </row>
    <row r="48" spans="9:17" x14ac:dyDescent="0.2">
      <c r="I48" t="s">
        <v>34</v>
      </c>
      <c r="P48">
        <v>2.7318493321601264E+161</v>
      </c>
      <c r="Q48">
        <v>2.7318493321601264E+161</v>
      </c>
    </row>
    <row r="49" spans="9:17" x14ac:dyDescent="0.2">
      <c r="I49" t="s">
        <v>35</v>
      </c>
      <c r="P49">
        <v>0</v>
      </c>
      <c r="Q49">
        <v>0</v>
      </c>
    </row>
    <row r="50" spans="9:17" x14ac:dyDescent="0.2">
      <c r="I50" t="s">
        <v>36</v>
      </c>
      <c r="J50">
        <v>-28.036919719794696</v>
      </c>
      <c r="K50">
        <v>6.9336490683507446</v>
      </c>
      <c r="L50">
        <v>-4.0436023576346978</v>
      </c>
      <c r="M50">
        <v>9.8875319130975105E-3</v>
      </c>
      <c r="N50">
        <v>-45.860432069573775</v>
      </c>
      <c r="O50">
        <v>-10.213407370015613</v>
      </c>
      <c r="P50">
        <v>-45.860432069573775</v>
      </c>
      <c r="Q50">
        <v>-10.213407370015613</v>
      </c>
    </row>
    <row r="51" spans="9:17" ht="15" thickBot="1" x14ac:dyDescent="0.25">
      <c r="I51" s="2" t="s">
        <v>37</v>
      </c>
      <c r="J51" s="2">
        <v>0.84984314591356969</v>
      </c>
      <c r="K51" s="2">
        <v>4.7133613311577654E-3</v>
      </c>
      <c r="L51" s="2">
        <v>180.30511267949379</v>
      </c>
      <c r="M51" s="2">
        <v>9.9568172034607934E-11</v>
      </c>
      <c r="N51" s="2">
        <v>0.83772706489090498</v>
      </c>
      <c r="O51" s="2">
        <v>0.86195922693623439</v>
      </c>
      <c r="P51" s="2">
        <v>0.83772706489090498</v>
      </c>
      <c r="Q51" s="2">
        <v>0.86195922693623439</v>
      </c>
    </row>
    <row r="55" spans="9:17" x14ac:dyDescent="0.2">
      <c r="I55" t="s">
        <v>38</v>
      </c>
    </row>
    <row r="56" spans="9:17" ht="15" thickBot="1" x14ac:dyDescent="0.25"/>
    <row r="57" spans="9:17" x14ac:dyDescent="0.2">
      <c r="I57" s="3" t="s">
        <v>13</v>
      </c>
      <c r="J57" s="3" t="s">
        <v>39</v>
      </c>
      <c r="K57" s="3" t="s">
        <v>16</v>
      </c>
    </row>
    <row r="58" spans="9:17" ht="15" thickBot="1" x14ac:dyDescent="0.25">
      <c r="I58" s="2">
        <v>1</v>
      </c>
      <c r="J58" s="2">
        <v>-47313.932629058763</v>
      </c>
      <c r="K58" s="2">
        <v>47948.932629058763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31B5-9C0E-44E6-ABE4-56DC4F69D17E}">
  <dimension ref="A1:H6"/>
  <sheetViews>
    <sheetView workbookViewId="0">
      <selection activeCell="P43" sqref="P43"/>
    </sheetView>
  </sheetViews>
  <sheetFormatPr defaultRowHeight="14.25" x14ac:dyDescent="0.2"/>
  <sheetData>
    <row r="1" spans="1:8" x14ac:dyDescent="0.2">
      <c r="A1" t="s">
        <v>6</v>
      </c>
      <c r="B1" s="5" t="s">
        <v>0</v>
      </c>
      <c r="C1" s="5"/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7</v>
      </c>
      <c r="B2" s="1">
        <v>10</v>
      </c>
      <c r="C2">
        <f>B2/1000</f>
        <v>0.01</v>
      </c>
      <c r="D2">
        <f>A2*C2</f>
        <v>7.0000000000000007E-2</v>
      </c>
      <c r="E2" s="1">
        <v>20</v>
      </c>
      <c r="F2">
        <f>E2*D2</f>
        <v>1.4000000000000001</v>
      </c>
      <c r="G2">
        <f>F2/3.3*4096</f>
        <v>1737.69696969697</v>
      </c>
      <c r="H2">
        <f>ABS(G2)/4096*3.3/ E2/C2</f>
        <v>7.0000000000000009</v>
      </c>
    </row>
    <row r="3" spans="1:8" x14ac:dyDescent="0.2">
      <c r="A3">
        <v>2</v>
      </c>
      <c r="B3" s="1">
        <v>100</v>
      </c>
      <c r="C3">
        <f t="shared" ref="C3:C6" si="0">B3/1000</f>
        <v>0.1</v>
      </c>
      <c r="D3">
        <f t="shared" ref="D3:D6" si="1">A3*C3</f>
        <v>0.2</v>
      </c>
      <c r="E3" s="1">
        <v>20</v>
      </c>
      <c r="F3">
        <f t="shared" ref="F3:F4" si="2">E3*D3</f>
        <v>4</v>
      </c>
      <c r="G3">
        <f t="shared" ref="G3:G6" si="3">F3/3.3*4096</f>
        <v>4964.848484848485</v>
      </c>
      <c r="H3">
        <f t="shared" ref="H3:H6" si="4">ABS(G3)/4096*3.3/ E3/C3</f>
        <v>2</v>
      </c>
    </row>
    <row r="4" spans="1:8" x14ac:dyDescent="0.2">
      <c r="A4">
        <v>2</v>
      </c>
      <c r="B4" s="1">
        <v>2</v>
      </c>
      <c r="C4">
        <f t="shared" si="0"/>
        <v>2E-3</v>
      </c>
      <c r="D4">
        <f t="shared" si="1"/>
        <v>4.0000000000000001E-3</v>
      </c>
      <c r="E4" s="1">
        <v>20</v>
      </c>
      <c r="F4">
        <f t="shared" si="2"/>
        <v>0.08</v>
      </c>
      <c r="G4">
        <f t="shared" si="3"/>
        <v>99.296969696969711</v>
      </c>
      <c r="H4">
        <f t="shared" si="4"/>
        <v>2</v>
      </c>
    </row>
    <row r="5" spans="1:8" x14ac:dyDescent="0.2">
      <c r="A5">
        <v>17</v>
      </c>
      <c r="B5" s="1">
        <v>2</v>
      </c>
      <c r="C5">
        <f t="shared" si="0"/>
        <v>2E-3</v>
      </c>
      <c r="D5">
        <f t="shared" si="1"/>
        <v>3.4000000000000002E-2</v>
      </c>
      <c r="E5" s="1">
        <v>20</v>
      </c>
      <c r="F5">
        <f>E5*D5</f>
        <v>0.68</v>
      </c>
      <c r="G5">
        <f t="shared" si="3"/>
        <v>844.02424242424252</v>
      </c>
      <c r="H5">
        <f t="shared" si="4"/>
        <v>17</v>
      </c>
    </row>
    <row r="6" spans="1:8" x14ac:dyDescent="0.2">
      <c r="A6">
        <v>0.6</v>
      </c>
      <c r="B6" s="1">
        <v>10</v>
      </c>
      <c r="C6">
        <f t="shared" si="0"/>
        <v>0.01</v>
      </c>
      <c r="D6">
        <f t="shared" si="1"/>
        <v>6.0000000000000001E-3</v>
      </c>
      <c r="E6" s="1">
        <v>40</v>
      </c>
      <c r="F6">
        <f>E6*D6</f>
        <v>0.24</v>
      </c>
      <c r="G6">
        <f t="shared" si="3"/>
        <v>297.89090909090908</v>
      </c>
      <c r="H6">
        <f t="shared" si="4"/>
        <v>0.59999999999999987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宋诚</dc:creator>
  <cp:lastModifiedBy>诚 宋</cp:lastModifiedBy>
  <dcterms:created xsi:type="dcterms:W3CDTF">2015-06-05T18:19:34Z</dcterms:created>
  <dcterms:modified xsi:type="dcterms:W3CDTF">2025-08-01T17:47:04Z</dcterms:modified>
</cp:coreProperties>
</file>