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23042d8996ddfe4/桌面/"/>
    </mc:Choice>
  </mc:AlternateContent>
  <xr:revisionPtr revIDLastSave="89" documentId="11_AD4DA82427541F7ACA7EB8A5188801206BE8DE15" xr6:coauthVersionLast="47" xr6:coauthVersionMax="47" xr10:uidLastSave="{FE34BD50-6CA3-4CD0-A457-36859A991F2F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11" i="1" s="1"/>
  <c r="C11" i="1"/>
  <c r="D7" i="1"/>
  <c r="E7" i="1" s="1"/>
  <c r="H7" i="1"/>
  <c r="I7" i="1" s="1"/>
  <c r="D4" i="1"/>
  <c r="E4" i="1" s="1"/>
  <c r="G4" i="1" s="1"/>
  <c r="H4" i="1" s="1"/>
  <c r="I4" i="1" s="1"/>
  <c r="D5" i="1"/>
  <c r="E5" i="1" s="1"/>
  <c r="G5" i="1" s="1"/>
  <c r="H5" i="1" s="1"/>
  <c r="I5" i="1" s="1"/>
  <c r="D6" i="1"/>
  <c r="E6" i="1" s="1"/>
  <c r="G6" i="1" s="1"/>
  <c r="H6" i="1" s="1"/>
  <c r="I6" i="1" s="1"/>
  <c r="G3" i="1"/>
  <c r="H3" i="1" s="1"/>
  <c r="I3" i="1" s="1"/>
  <c r="E3" i="1"/>
  <c r="D3" i="1"/>
</calcChain>
</file>

<file path=xl/sharedStrings.xml><?xml version="1.0" encoding="utf-8"?>
<sst xmlns="http://schemas.openxmlformats.org/spreadsheetml/2006/main" count="15" uniqueCount="15">
  <si>
    <t>实际电流</t>
    <phoneticPr fontId="1" type="noConversion"/>
  </si>
  <si>
    <t>采样电压</t>
    <phoneticPr fontId="1" type="noConversion"/>
  </si>
  <si>
    <t xml:space="preserve"> 采样电阻</t>
    <phoneticPr fontId="1" type="noConversion"/>
  </si>
  <si>
    <t>增益系数</t>
    <phoneticPr fontId="1" type="noConversion"/>
  </si>
  <si>
    <t>输出电压</t>
    <phoneticPr fontId="1" type="noConversion"/>
  </si>
  <si>
    <t>ADC读取</t>
    <phoneticPr fontId="1" type="noConversion"/>
  </si>
  <si>
    <t>软件换算后</t>
    <phoneticPr fontId="1" type="noConversion"/>
  </si>
  <si>
    <t>齿比</t>
    <phoneticPr fontId="1" type="noConversion"/>
  </si>
  <si>
    <t>周长/cm</t>
    <phoneticPr fontId="1" type="noConversion"/>
  </si>
  <si>
    <t>s</t>
    <phoneticPr fontId="1" type="noConversion"/>
  </si>
  <si>
    <t>t</t>
    <phoneticPr fontId="1" type="noConversion"/>
  </si>
  <si>
    <t>v</t>
    <phoneticPr fontId="1" type="noConversion"/>
  </si>
  <si>
    <t>编码器线数</t>
    <phoneticPr fontId="1" type="noConversion"/>
  </si>
  <si>
    <t>采样时间</t>
    <phoneticPr fontId="1" type="noConversion"/>
  </si>
  <si>
    <t>编码器实际值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</si>
</sst>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"/>
  <sheetViews>
    <sheetView tabSelected="1" zoomScale="145" zoomScaleNormal="145" workbookViewId="0">
      <selection activeCell="J7" sqref="J7"/>
    </sheetView>
  </sheetViews>
  <sheetFormatPr defaultRowHeight="13.9" x14ac:dyDescent="0.4"/>
  <cols>
    <col min="2" max="2" width="11.9296875" customWidth="1"/>
    <col min="4" max="4" width="12.86328125" bestFit="1" customWidth="1"/>
    <col min="8" max="8" width="12" customWidth="1"/>
  </cols>
  <sheetData>
    <row r="2" spans="2:9" x14ac:dyDescent="0.4">
      <c r="B2" t="s">
        <v>0</v>
      </c>
      <c r="C2" s="2" t="s">
        <v>2</v>
      </c>
      <c r="D2" s="2"/>
      <c r="E2" t="s">
        <v>1</v>
      </c>
      <c r="F2" t="s">
        <v>3</v>
      </c>
      <c r="G2" t="s">
        <v>4</v>
      </c>
      <c r="H2" t="s">
        <v>5</v>
      </c>
      <c r="I2" t="s">
        <v>6</v>
      </c>
    </row>
    <row r="3" spans="2:9" x14ac:dyDescent="0.4">
      <c r="B3">
        <v>7</v>
      </c>
      <c r="C3" s="1">
        <v>10</v>
      </c>
      <c r="D3">
        <f>C3/1000</f>
        <v>0.01</v>
      </c>
      <c r="E3">
        <f>B3*D3</f>
        <v>7.0000000000000007E-2</v>
      </c>
      <c r="F3" s="1">
        <v>20</v>
      </c>
      <c r="G3">
        <f>F3*E3</f>
        <v>1.4000000000000001</v>
      </c>
      <c r="H3">
        <f>G3/3.3*4096</f>
        <v>1737.69696969697</v>
      </c>
      <c r="I3">
        <f>ABS(H3)/4096*3.3/ F3/D3</f>
        <v>7.0000000000000009</v>
      </c>
    </row>
    <row r="4" spans="2:9" x14ac:dyDescent="0.4">
      <c r="B4">
        <v>2</v>
      </c>
      <c r="C4" s="1">
        <v>100</v>
      </c>
      <c r="D4">
        <f t="shared" ref="D4:D6" si="0">C4/1000</f>
        <v>0.1</v>
      </c>
      <c r="E4">
        <f t="shared" ref="E4:E6" si="1">B4*D4</f>
        <v>0.2</v>
      </c>
      <c r="F4" s="1">
        <v>20</v>
      </c>
      <c r="G4">
        <f t="shared" ref="G4:G6" si="2">F4*E4</f>
        <v>4</v>
      </c>
      <c r="H4">
        <f t="shared" ref="H4:H6" si="3">G4/3.3*4096</f>
        <v>4964.848484848485</v>
      </c>
      <c r="I4">
        <f t="shared" ref="I4:I6" si="4">ABS(H4)/4096*3.3/ F4/D4</f>
        <v>2</v>
      </c>
    </row>
    <row r="5" spans="2:9" x14ac:dyDescent="0.4">
      <c r="B5">
        <v>2</v>
      </c>
      <c r="C5" s="1">
        <v>2</v>
      </c>
      <c r="D5">
        <f t="shared" si="0"/>
        <v>2E-3</v>
      </c>
      <c r="E5">
        <f t="shared" si="1"/>
        <v>4.0000000000000001E-3</v>
      </c>
      <c r="F5" s="1">
        <v>20</v>
      </c>
      <c r="G5">
        <f t="shared" si="2"/>
        <v>0.08</v>
      </c>
      <c r="H5">
        <f t="shared" si="3"/>
        <v>99.296969696969711</v>
      </c>
      <c r="I5">
        <f t="shared" si="4"/>
        <v>2</v>
      </c>
    </row>
    <row r="6" spans="2:9" x14ac:dyDescent="0.4">
      <c r="B6">
        <v>17</v>
      </c>
      <c r="C6" s="1">
        <v>2</v>
      </c>
      <c r="D6">
        <f t="shared" si="0"/>
        <v>2E-3</v>
      </c>
      <c r="E6">
        <f t="shared" si="1"/>
        <v>3.4000000000000002E-2</v>
      </c>
      <c r="F6" s="1">
        <v>20</v>
      </c>
      <c r="G6">
        <f t="shared" si="2"/>
        <v>0.68</v>
      </c>
      <c r="H6">
        <f t="shared" si="3"/>
        <v>844.02424242424252</v>
      </c>
      <c r="I6">
        <f t="shared" si="4"/>
        <v>17</v>
      </c>
    </row>
    <row r="7" spans="2:9" x14ac:dyDescent="0.4">
      <c r="C7" s="1">
        <v>10</v>
      </c>
      <c r="D7">
        <f t="shared" ref="D7" si="5">C7/1000</f>
        <v>0.01</v>
      </c>
      <c r="E7">
        <f t="shared" ref="E7" si="6">B7*D7</f>
        <v>0</v>
      </c>
      <c r="F7" s="1">
        <v>20</v>
      </c>
      <c r="G7">
        <v>1.8</v>
      </c>
      <c r="H7">
        <f t="shared" ref="H7" si="7">G7/3.3*4096</f>
        <v>2234.1818181818185</v>
      </c>
      <c r="I7">
        <f t="shared" ref="I7" si="8">ABS(H7)/4096*3.3/ F7/D7</f>
        <v>9</v>
      </c>
    </row>
    <row r="9" spans="2:9" x14ac:dyDescent="0.4">
      <c r="B9" t="s">
        <v>12</v>
      </c>
      <c r="C9" t="s">
        <v>13</v>
      </c>
      <c r="D9" t="s">
        <v>14</v>
      </c>
      <c r="E9" t="s">
        <v>7</v>
      </c>
      <c r="F9" t="s">
        <v>8</v>
      </c>
      <c r="H9" t="s">
        <v>9</v>
      </c>
      <c r="I9">
        <f>D10/B10/E10*F10</f>
        <v>0.30137669579383891</v>
      </c>
    </row>
    <row r="10" spans="2:9" x14ac:dyDescent="0.4">
      <c r="B10">
        <v>512</v>
      </c>
      <c r="C10">
        <v>3</v>
      </c>
      <c r="D10">
        <v>35</v>
      </c>
      <c r="E10">
        <v>4.22</v>
      </c>
      <c r="F10">
        <v>18.604758400000001</v>
      </c>
      <c r="H10" t="s">
        <v>10</v>
      </c>
      <c r="I10">
        <f>C11</f>
        <v>3.0000000000000001E-3</v>
      </c>
    </row>
    <row r="11" spans="2:9" x14ac:dyDescent="0.4">
      <c r="C11">
        <f>C10/1000</f>
        <v>3.0000000000000001E-3</v>
      </c>
      <c r="H11" t="s">
        <v>11</v>
      </c>
      <c r="I11">
        <f>I9/I10</f>
        <v>100.4588985979463</v>
      </c>
    </row>
  </sheetData>
  <mergeCells count="1"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宋诚</dc:creator>
  <cp:lastModifiedBy>诚 宋</cp:lastModifiedBy>
  <dcterms:created xsi:type="dcterms:W3CDTF">2015-06-05T18:19:34Z</dcterms:created>
  <dcterms:modified xsi:type="dcterms:W3CDTF">2025-07-13T12:53:22Z</dcterms:modified>
</cp:coreProperties>
</file>