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eac21075_bl_students_amrita_edu/Documents/Lip Reading (Open-Lab)/"/>
    </mc:Choice>
  </mc:AlternateContent>
  <xr:revisionPtr revIDLastSave="2538" documentId="8_{AA1064F9-E967-45CC-AD02-6D56B2B7492D}" xr6:coauthVersionLast="47" xr6:coauthVersionMax="47" xr10:uidLastSave="{5BBEE5E4-4E31-40E7-A8B7-9F86AE67BB8B}"/>
  <bookViews>
    <workbookView minimized="1" xWindow="10584" yWindow="3120" windowWidth="10560" windowHeight="8880" activeTab="1" xr2:uid="{D85D318C-74D0-4B38-BAD0-D807643341B8}"/>
  </bookViews>
  <sheets>
    <sheet name="words" sheetId="1" r:id="rId1"/>
    <sheet name="Sheet3" sheetId="5" r:id="rId2"/>
    <sheet name="Sheet4" sheetId="6" state="hidden" r:id="rId3"/>
    <sheet name="Sheet2" sheetId="4" state="hidden" r:id="rId4"/>
    <sheet name="Sheet1" sheetId="3" state="hidden" r:id="rId5"/>
    <sheet name="Praveen-words" sheetId="2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6" l="1"/>
  <c r="AD4" i="6"/>
  <c r="AD5" i="6"/>
  <c r="AD6" i="6"/>
  <c r="AD7" i="6"/>
  <c r="AD8" i="6"/>
  <c r="AD9" i="6"/>
  <c r="AD10" i="6"/>
  <c r="AD11" i="6"/>
  <c r="AD2" i="6"/>
  <c r="AC3" i="6"/>
  <c r="AC4" i="6"/>
  <c r="AC5" i="6"/>
  <c r="AC6" i="6"/>
  <c r="AC7" i="6"/>
  <c r="AC8" i="6"/>
  <c r="AC9" i="6"/>
  <c r="AC10" i="6"/>
  <c r="AC11" i="6"/>
  <c r="AC2" i="6"/>
  <c r="AB3" i="6"/>
  <c r="AB4" i="6"/>
  <c r="AB5" i="6"/>
  <c r="AB6" i="6"/>
  <c r="AB7" i="6"/>
  <c r="AB8" i="6"/>
  <c r="AB9" i="6"/>
  <c r="AB10" i="6"/>
  <c r="AB11" i="6"/>
  <c r="AB2" i="6"/>
  <c r="AA3" i="6"/>
  <c r="AA4" i="6"/>
  <c r="AA5" i="6"/>
  <c r="AA6" i="6"/>
  <c r="AA7" i="6"/>
  <c r="AA8" i="6"/>
  <c r="AA9" i="6"/>
  <c r="AA10" i="6"/>
  <c r="AA11" i="6"/>
  <c r="AA2" i="6"/>
  <c r="Z3" i="6"/>
  <c r="Z4" i="6"/>
  <c r="Z5" i="6"/>
  <c r="Z6" i="6"/>
  <c r="Z7" i="6"/>
  <c r="Z8" i="6"/>
  <c r="Z9" i="6"/>
  <c r="Z10" i="6"/>
  <c r="Z11" i="6"/>
  <c r="Z2" i="6"/>
  <c r="Y3" i="6"/>
  <c r="Y4" i="6"/>
  <c r="Y5" i="6"/>
  <c r="Y6" i="6"/>
  <c r="Y7" i="6"/>
  <c r="Y8" i="6"/>
  <c r="Y9" i="6"/>
  <c r="Y10" i="6"/>
  <c r="Y11" i="6"/>
  <c r="Y2" i="6"/>
  <c r="X3" i="6"/>
  <c r="X4" i="6"/>
  <c r="X5" i="6"/>
  <c r="X6" i="6"/>
  <c r="X7" i="6"/>
  <c r="X8" i="6"/>
  <c r="X9" i="6"/>
  <c r="X10" i="6"/>
  <c r="X11" i="6"/>
  <c r="X2" i="6"/>
  <c r="W3" i="6"/>
  <c r="W4" i="6"/>
  <c r="W5" i="6"/>
  <c r="W6" i="6"/>
  <c r="W7" i="6"/>
  <c r="W8" i="6"/>
  <c r="W9" i="6"/>
  <c r="W10" i="6"/>
  <c r="W11" i="6"/>
  <c r="W2" i="6"/>
  <c r="V3" i="6"/>
  <c r="V4" i="6"/>
  <c r="V5" i="6"/>
  <c r="V6" i="6"/>
  <c r="V7" i="6"/>
  <c r="V8" i="6"/>
  <c r="V9" i="6"/>
  <c r="V10" i="6"/>
  <c r="V11" i="6"/>
  <c r="V2" i="6"/>
  <c r="U3" i="6"/>
  <c r="U4" i="6"/>
  <c r="U5" i="6"/>
  <c r="U6" i="6"/>
  <c r="U7" i="6"/>
  <c r="U8" i="6"/>
  <c r="U9" i="6"/>
  <c r="U10" i="6"/>
  <c r="U11" i="6"/>
  <c r="U2" i="6"/>
  <c r="E12" i="6"/>
  <c r="F12" i="6" s="1"/>
  <c r="F3" i="6"/>
  <c r="F4" i="6"/>
  <c r="F5" i="6"/>
  <c r="F6" i="6"/>
  <c r="F7" i="6"/>
  <c r="F8" i="6"/>
  <c r="F9" i="6"/>
  <c r="F10" i="6"/>
  <c r="F11" i="6"/>
  <c r="F2" i="6"/>
  <c r="C12" i="6"/>
  <c r="D12" i="6"/>
  <c r="B12" i="6"/>
  <c r="E7" i="1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E7" i="2"/>
  <c r="E4" i="2"/>
  <c r="E4" i="1"/>
  <c r="E3" i="1"/>
</calcChain>
</file>

<file path=xl/sharedStrings.xml><?xml version="1.0" encoding="utf-8"?>
<sst xmlns="http://schemas.openxmlformats.org/spreadsheetml/2006/main" count="593" uniqueCount="220">
  <si>
    <t>S.No</t>
  </si>
  <si>
    <t>Model</t>
  </si>
  <si>
    <t>Optimizer</t>
  </si>
  <si>
    <t>Epochs (Time)</t>
  </si>
  <si>
    <t>Layers</t>
  </si>
  <si>
    <t>Description</t>
  </si>
  <si>
    <t>Training</t>
  </si>
  <si>
    <t>Testing</t>
  </si>
  <si>
    <t>Accuracy</t>
  </si>
  <si>
    <t>Precision</t>
  </si>
  <si>
    <t>Recall</t>
  </si>
  <si>
    <t>F1-Score</t>
  </si>
  <si>
    <t>Resnet-50</t>
  </si>
  <si>
    <t>Adagrad</t>
  </si>
  <si>
    <t>10 
(118.07 sec)</t>
  </si>
  <si>
    <t>Conv 3D Layers:20 
Maxpooling layers:1 
Activation Layers(ReLU): 15 
Flatten Layers:1 
Dense Layers:4 
Dropout Layers: 3 
Add Layers:7</t>
  </si>
  <si>
    <t>Inception-V3</t>
  </si>
  <si>
    <t>10 
(257.23 sec)</t>
  </si>
  <si>
    <t xml:space="preserve">Conv 3D Layers:15 
Maxpooling layers:4 
Concatenate Layers: 2 
Flatten Layers:1 
Dense Layers:3 
Dropout Layers: 2 </t>
  </si>
  <si>
    <t>Resnet-50 + SVM</t>
  </si>
  <si>
    <t>Conv 3D Layers:16 
Maxpooling layers:1 
Add Layers: 8 
Flatten Layers:1 
SVM Linear Kernal:1</t>
  </si>
  <si>
    <t>Inception-V3 + SVM</t>
  </si>
  <si>
    <t>Conv 3D Layers:16 
Maxpooling layers:2  
Flatten Layers:1 
SVM Linear Kernal:1</t>
  </si>
  <si>
    <t>VGG-16 + SVM</t>
  </si>
  <si>
    <t>with out dense layers</t>
  </si>
  <si>
    <t>with dense layers</t>
  </si>
  <si>
    <t>Resnet-50 + KNN</t>
  </si>
  <si>
    <t>N=5</t>
  </si>
  <si>
    <t>Inception-V3 + KNN</t>
  </si>
  <si>
    <t>VGG-16 + KNN</t>
  </si>
  <si>
    <t>N=17</t>
  </si>
  <si>
    <t>Resnet-50 + Ada boost</t>
  </si>
  <si>
    <t>N=80, Learning Rate=0.1</t>
  </si>
  <si>
    <t>N=100, Learning Rate=0.4</t>
  </si>
  <si>
    <t>N=500, Learning Rate=0.05</t>
  </si>
  <si>
    <t>N=150, Learning Rate=0.01</t>
  </si>
  <si>
    <t>N=200, Learning Rate=0.001</t>
  </si>
  <si>
    <t>Inception-V3 + Ada boost</t>
  </si>
  <si>
    <t>N=80, Learning Rate=0.5</t>
  </si>
  <si>
    <t>N=150, Learning Rate=0.2</t>
  </si>
  <si>
    <t>VGG-16 + Ada boost</t>
  </si>
  <si>
    <t>N=120, Learning Rate=0.5</t>
  </si>
  <si>
    <t>N=120, Learning Rate=0.005</t>
  </si>
  <si>
    <t>N=300, Learning Rate=0.005</t>
  </si>
  <si>
    <t>Resnet-50 + Random Forest</t>
  </si>
  <si>
    <t>N=500, Depth=100</t>
  </si>
  <si>
    <t>N=1000, Depth=90</t>
  </si>
  <si>
    <t>N=300, Depth=10</t>
  </si>
  <si>
    <t>Inception-V3 + Random Forest</t>
  </si>
  <si>
    <t>N=350, Depth=20</t>
  </si>
  <si>
    <t>N=400, Depth=30</t>
  </si>
  <si>
    <t>VGG-16 + Random Forest</t>
  </si>
  <si>
    <t>N=500, Depth=50</t>
  </si>
  <si>
    <t>Saved Name</t>
  </si>
  <si>
    <t>resnet</t>
  </si>
  <si>
    <t>inception_v3</t>
  </si>
  <si>
    <t>vgg_16</t>
  </si>
  <si>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</si>
  <si>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</si>
  <si>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</si>
  <si>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</si>
  <si>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</si>
  <si>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</si>
  <si>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</si>
  <si>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</si>
  <si>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</si>
  <si>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</si>
  <si>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model_11</t>
  </si>
  <si>
    <t>model_12</t>
  </si>
  <si>
    <t>model_13</t>
  </si>
  <si>
    <t>model_14</t>
  </si>
  <si>
    <t>model_15</t>
  </si>
  <si>
    <t>model_16</t>
  </si>
  <si>
    <t>model_17</t>
  </si>
  <si>
    <t>model_18</t>
  </si>
  <si>
    <t>model_19</t>
  </si>
  <si>
    <t>model_20</t>
  </si>
  <si>
    <t>model_21</t>
  </si>
  <si>
    <t>model_22</t>
  </si>
  <si>
    <t>model_23</t>
  </si>
  <si>
    <t>model_24</t>
  </si>
  <si>
    <t>model_25</t>
  </si>
  <si>
    <t>model_26</t>
  </si>
  <si>
    <t>VGG-16</t>
  </si>
  <si>
    <t>Mobile Net</t>
  </si>
  <si>
    <t>VGG-16+SVM</t>
  </si>
  <si>
    <t>Mobile Net+SVM</t>
  </si>
  <si>
    <t>Mobile Net+KNN</t>
  </si>
  <si>
    <t>Mobile Net+Ada boost</t>
  </si>
  <si>
    <t>Mobile Net+Random Forest</t>
  </si>
  <si>
    <t>Loss: 2.2991</t>
  </si>
  <si>
    <t>Loss: 2.2978</t>
  </si>
  <si>
    <t>mobilenet</t>
  </si>
  <si>
    <t>Loss: 2.2947</t>
  </si>
  <si>
    <t>Loss: 2.2909</t>
  </si>
  <si>
    <t>Area of ROC Curve</t>
  </si>
  <si>
    <t>N=80, Learning Rate=1.0</t>
  </si>
  <si>
    <t xml:space="preserve"> Input Layer: 1
Conv2D Layers: 20 
MaxPooling2D Layer: 1
Add Layers: 8
Activation Layers (ReLU): 17 
Flatten Layer: 1
Dense Layers: 4
Dropout Layers: 3</t>
  </si>
  <si>
    <t>Loss: 2.2952</t>
  </si>
  <si>
    <t>Loss: 2.2953</t>
  </si>
  <si>
    <t>Loss: 2.2931</t>
  </si>
  <si>
    <t>10(1447.76 Sec)</t>
  </si>
  <si>
    <t>Loss: 2.3024</t>
  </si>
  <si>
    <t>Loss: 2.3025</t>
  </si>
  <si>
    <t>model_27</t>
  </si>
  <si>
    <t>model_28</t>
  </si>
  <si>
    <t>model_29</t>
  </si>
  <si>
    <t>model_30</t>
  </si>
  <si>
    <t>model_31</t>
  </si>
  <si>
    <t>model_32</t>
  </si>
  <si>
    <t>model_33</t>
  </si>
  <si>
    <t>model_34</t>
  </si>
  <si>
    <t>model_35</t>
  </si>
  <si>
    <t>model_36</t>
  </si>
  <si>
    <t>model_37</t>
  </si>
  <si>
    <t>Loss: 2.3026</t>
  </si>
  <si>
    <t>Loss: 2.3342</t>
  </si>
  <si>
    <t>Loss: 2.3046</t>
  </si>
  <si>
    <t>N=200, Learning Rate=0.005</t>
  </si>
  <si>
    <t>N=2000, Depth=30</t>
  </si>
  <si>
    <t>Training Accuracy</t>
  </si>
  <si>
    <t>Training Precision</t>
  </si>
  <si>
    <t>Training Recall</t>
  </si>
  <si>
    <t>Training F1-Score</t>
  </si>
  <si>
    <t>Testing  Accuracy</t>
  </si>
  <si>
    <t>Testing  Precision</t>
  </si>
  <si>
    <t>Testing  Recall</t>
  </si>
  <si>
    <t>Testing  F1- score</t>
  </si>
  <si>
    <t>Applied  PCA</t>
  </si>
  <si>
    <t>Resnet-50+ SVM</t>
  </si>
  <si>
    <t>Resnet-50+ Random forest</t>
  </si>
  <si>
    <t>Linear Kernal</t>
  </si>
  <si>
    <t>VGG-16 +SVM</t>
  </si>
  <si>
    <t>100, 8192</t>
  </si>
  <si>
    <t>1200,  8192</t>
  </si>
  <si>
    <t>Conv 2D Layers:20 
Maxpooling layers:1 
Activation Layers(ReLU): 15 
Flatten Layers:1 
Dense Layers:4 
Dropout Layers: 3 
Add Layers:7</t>
  </si>
  <si>
    <t xml:space="preserve">Conv 2D Layers:15 
Maxpooling layers:4 
Concatenate Layers: 2 
Flatten Layers:1 
Dense Layers:3 
Dropout Layers: 2 </t>
  </si>
  <si>
    <t>Conv 2D Layers:16 
Maxpooling layers:1 
Add Layers: 8 
Flatten Layers:1 
SVM Linear Kernal:1</t>
  </si>
  <si>
    <t>Conv 2D Layers:16 
Maxpooling layers:2  
Flatten Layers:1 
SVM Linear Kernal:1</t>
  </si>
  <si>
    <t>Applied LDR</t>
  </si>
  <si>
    <t>Resnet-50+Random Forest</t>
  </si>
  <si>
    <t>N=1</t>
  </si>
  <si>
    <t>N=300, Depth=90</t>
  </si>
  <si>
    <t>N=200, Depth=100</t>
  </si>
  <si>
    <t>Best: PCA = 50 Components, Depth=5, N=200</t>
  </si>
  <si>
    <t xml:space="preserve">After doing gird search for resnet+random forest </t>
  </si>
  <si>
    <t>S.NO</t>
  </si>
  <si>
    <t>AUC-ROC</t>
  </si>
  <si>
    <t>Model-1</t>
  </si>
  <si>
    <t>Model-2</t>
  </si>
  <si>
    <t>Model-3</t>
  </si>
  <si>
    <t>Model-4</t>
  </si>
  <si>
    <t>Model-5</t>
  </si>
  <si>
    <t>Model-6</t>
  </si>
  <si>
    <t>Model-7</t>
  </si>
  <si>
    <t>Model-8</t>
  </si>
  <si>
    <t>Deep Learning Model</t>
  </si>
  <si>
    <t>Machine Leaarning Model</t>
  </si>
  <si>
    <t>Specifications</t>
  </si>
  <si>
    <t>Resnet</t>
  </si>
  <si>
    <t>MobileNet</t>
  </si>
  <si>
    <t>SVM</t>
  </si>
  <si>
    <t>Random Forest</t>
  </si>
  <si>
    <t>PCA Applied</t>
  </si>
  <si>
    <t>No</t>
  </si>
  <si>
    <t>Yes</t>
  </si>
  <si>
    <t>N=1000,Depth=90</t>
  </si>
  <si>
    <t>N=400,Depth=30</t>
  </si>
  <si>
    <t>N=200,Depth=5</t>
  </si>
  <si>
    <t>No.of PCA Components</t>
  </si>
  <si>
    <t>NA</t>
  </si>
  <si>
    <t>Year</t>
  </si>
  <si>
    <t>Model Used</t>
  </si>
  <si>
    <t>Dataset</t>
  </si>
  <si>
    <t>CNN</t>
  </si>
  <si>
    <t>LRS2</t>
  </si>
  <si>
    <t>Multitask CNN</t>
  </si>
  <si>
    <t>MIRACL-VC1</t>
  </si>
  <si>
    <t>LRW</t>
  </si>
  <si>
    <t>Proposed Model</t>
  </si>
  <si>
    <t>TP</t>
  </si>
  <si>
    <t>TN</t>
  </si>
  <si>
    <t>FP</t>
  </si>
  <si>
    <t>FN</t>
  </si>
  <si>
    <t>Class-0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</si>
  <si>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</si>
  <si>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</si>
  <si>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</si>
  <si>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</si>
  <si>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</si>
  <si>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</si>
  <si>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</si>
  <si>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</si>
  <si>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</si>
  <si>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Model-9</t>
  </si>
  <si>
    <t>Model-10</t>
  </si>
  <si>
    <t>Model-11</t>
  </si>
  <si>
    <t>N=500,Depth=50</t>
  </si>
  <si>
    <t>N=2000,Depth=30</t>
  </si>
  <si>
    <t>Jinghan Wu et.al(2023)</t>
  </si>
  <si>
    <t>AVLetters</t>
  </si>
  <si>
    <t>Nandini M A et.al(2019)</t>
  </si>
  <si>
    <t>Deep Weighted Feature Representation</t>
  </si>
  <si>
    <t>Own dataset of Kannada Language</t>
  </si>
  <si>
    <t>Dharin Parekh et.al(2019)</t>
  </si>
  <si>
    <t>CAE+LSTM</t>
  </si>
  <si>
    <t>TCD-TIMIT</t>
  </si>
  <si>
    <t>LSTM</t>
  </si>
  <si>
    <t>Muhamad A H et.al(2022)</t>
  </si>
  <si>
    <t>LRW-1000</t>
  </si>
  <si>
    <t>CNN+ResNet-18</t>
  </si>
  <si>
    <t>CNN+ResNet18</t>
  </si>
  <si>
    <t>Choungyuan Bi et.al(2019)</t>
  </si>
  <si>
    <t>DenseNet</t>
  </si>
  <si>
    <t>Joon son Chung et.al.(2017)</t>
  </si>
  <si>
    <t>S.N.Hashmi et.al(2018)</t>
  </si>
  <si>
    <t>P.Sindhura et.al(2018)</t>
  </si>
  <si>
    <t>S.Fenghour et.al(2020)</t>
  </si>
  <si>
    <t>L.Qu et.al(2024)</t>
  </si>
  <si>
    <t>M.A.Abrar et.al(2019)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</si>
</sst>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3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BA12-D1FE-4383-BC1F-1443B1606B7B}">
  <dimension ref="A1:R48"/>
  <sheetViews>
    <sheetView topLeftCell="A8" zoomScaleNormal="70" workbookViewId="0">
      <selection activeCell="M41" sqref="M41"/>
    </sheetView>
  </sheetViews>
  <sheetFormatPr defaultColWidth="8.88671875" defaultRowHeight="14.4" x14ac:dyDescent="0.3"/>
  <cols>
    <col min="1" max="1" width="8.88671875" style="1"/>
    <col min="2" max="2" width="25.88671875" style="1" customWidth="1"/>
    <col min="3" max="3" width="8.77734375" style="1" bestFit="1" customWidth="1"/>
    <col min="4" max="4" width="12.21875" style="1" bestFit="1" customWidth="1"/>
    <col min="5" max="5" width="6.21875" style="1" bestFit="1" customWidth="1"/>
    <col min="6" max="6" width="25" style="1" customWidth="1"/>
    <col min="7" max="14" width="8.88671875" style="1"/>
    <col min="15" max="15" width="11.5546875" style="1" customWidth="1"/>
    <col min="16" max="16" width="12.33203125" style="1" hidden="1" customWidth="1"/>
    <col min="17" max="17" width="10.109375" style="1" bestFit="1" customWidth="1"/>
    <col min="18" max="16384" width="8.88671875" style="1"/>
  </cols>
  <sheetData>
    <row r="1" spans="1:16" x14ac:dyDescent="0.3">
      <c r="A1" s="27" t="s">
        <v>0</v>
      </c>
      <c r="B1" s="28" t="s">
        <v>1</v>
      </c>
      <c r="C1" s="28" t="s">
        <v>2</v>
      </c>
      <c r="D1" s="34" t="s">
        <v>3</v>
      </c>
      <c r="E1" s="28" t="s">
        <v>4</v>
      </c>
      <c r="F1" s="28" t="s">
        <v>5</v>
      </c>
      <c r="G1" s="31" t="s">
        <v>6</v>
      </c>
      <c r="H1" s="32"/>
      <c r="I1" s="32"/>
      <c r="J1" s="33"/>
      <c r="K1" s="31" t="s">
        <v>7</v>
      </c>
      <c r="L1" s="32"/>
      <c r="M1" s="32"/>
      <c r="N1" s="33"/>
      <c r="O1" s="34" t="s">
        <v>95</v>
      </c>
      <c r="P1" s="36" t="s">
        <v>53</v>
      </c>
    </row>
    <row r="2" spans="1:16" x14ac:dyDescent="0.3">
      <c r="A2" s="30"/>
      <c r="B2" s="29"/>
      <c r="C2" s="29"/>
      <c r="D2" s="35"/>
      <c r="E2" s="29"/>
      <c r="F2" s="29"/>
      <c r="G2" s="2" t="s">
        <v>8</v>
      </c>
      <c r="H2" s="2" t="s">
        <v>9</v>
      </c>
      <c r="I2" s="2" t="s">
        <v>10</v>
      </c>
      <c r="J2" s="2" t="s">
        <v>11</v>
      </c>
      <c r="K2" s="2" t="s">
        <v>8</v>
      </c>
      <c r="L2" s="2" t="s">
        <v>9</v>
      </c>
      <c r="M2" s="2" t="s">
        <v>10</v>
      </c>
      <c r="N2" s="2" t="s">
        <v>11</v>
      </c>
      <c r="O2" s="35"/>
      <c r="P2" s="36"/>
    </row>
    <row r="3" spans="1:16" ht="100.95" customHeight="1" x14ac:dyDescent="0.3">
      <c r="A3" s="2">
        <v>1</v>
      </c>
      <c r="B3" s="2" t="s">
        <v>12</v>
      </c>
      <c r="C3" s="2" t="s">
        <v>13</v>
      </c>
      <c r="D3" s="3" t="s">
        <v>14</v>
      </c>
      <c r="E3" s="2">
        <f>20+1+15+1+4+3+7</f>
        <v>51</v>
      </c>
      <c r="F3" s="3" t="s">
        <v>135</v>
      </c>
      <c r="G3" s="2">
        <v>10.61</v>
      </c>
      <c r="H3" s="31" t="s">
        <v>90</v>
      </c>
      <c r="I3" s="32"/>
      <c r="J3" s="33"/>
      <c r="K3" s="2">
        <v>16.670000000000002</v>
      </c>
      <c r="L3" s="31" t="s">
        <v>91</v>
      </c>
      <c r="M3" s="32"/>
      <c r="N3" s="33"/>
      <c r="O3" s="6"/>
      <c r="P3" s="2" t="s">
        <v>54</v>
      </c>
    </row>
    <row r="4" spans="1:16" ht="86.4" x14ac:dyDescent="0.3">
      <c r="A4" s="2">
        <v>2</v>
      </c>
      <c r="B4" s="2" t="s">
        <v>16</v>
      </c>
      <c r="C4" s="2" t="s">
        <v>13</v>
      </c>
      <c r="D4" s="3" t="s">
        <v>17</v>
      </c>
      <c r="E4" s="2">
        <f>15+4+2+1+3+2</f>
        <v>27</v>
      </c>
      <c r="F4" s="3" t="s">
        <v>136</v>
      </c>
      <c r="G4" s="2">
        <v>10.45</v>
      </c>
      <c r="H4" s="31" t="s">
        <v>93</v>
      </c>
      <c r="I4" s="32"/>
      <c r="J4" s="33"/>
      <c r="K4" s="2">
        <v>14.67</v>
      </c>
      <c r="L4" s="31" t="s">
        <v>94</v>
      </c>
      <c r="M4" s="32"/>
      <c r="N4" s="33"/>
      <c r="O4" s="6"/>
      <c r="P4" s="2" t="s">
        <v>55</v>
      </c>
    </row>
    <row r="5" spans="1:16" x14ac:dyDescent="0.3">
      <c r="A5" s="2">
        <v>3</v>
      </c>
      <c r="B5" s="2" t="s">
        <v>83</v>
      </c>
      <c r="C5" s="2"/>
      <c r="D5" s="3"/>
      <c r="E5" s="2"/>
      <c r="F5" s="3"/>
      <c r="G5" s="2">
        <v>11.3</v>
      </c>
      <c r="H5" s="31" t="s">
        <v>115</v>
      </c>
      <c r="I5" s="32"/>
      <c r="J5" s="33"/>
      <c r="K5" s="2">
        <v>11</v>
      </c>
      <c r="L5" s="31" t="s">
        <v>103</v>
      </c>
      <c r="M5" s="32"/>
      <c r="N5" s="33"/>
      <c r="O5" s="6"/>
      <c r="P5" s="2" t="s">
        <v>56</v>
      </c>
    </row>
    <row r="6" spans="1:16" x14ac:dyDescent="0.3">
      <c r="A6" s="2">
        <v>4</v>
      </c>
      <c r="B6" s="2" t="s">
        <v>84</v>
      </c>
      <c r="C6" s="2"/>
      <c r="D6" s="3"/>
      <c r="E6" s="2"/>
      <c r="F6" s="3"/>
      <c r="G6" s="2">
        <v>9.58</v>
      </c>
      <c r="H6" s="31" t="s">
        <v>116</v>
      </c>
      <c r="I6" s="32"/>
      <c r="J6" s="33"/>
      <c r="K6" s="2">
        <v>10</v>
      </c>
      <c r="L6" s="31" t="s">
        <v>117</v>
      </c>
      <c r="M6" s="32"/>
      <c r="N6" s="33"/>
      <c r="O6" s="6"/>
      <c r="P6" s="2" t="s">
        <v>92</v>
      </c>
    </row>
    <row r="7" spans="1:16" ht="72" x14ac:dyDescent="0.3">
      <c r="A7" s="2">
        <v>5</v>
      </c>
      <c r="B7" s="2" t="s">
        <v>19</v>
      </c>
      <c r="C7" s="2"/>
      <c r="D7" s="2"/>
      <c r="E7" s="2">
        <f>16+1+8+1+1</f>
        <v>27</v>
      </c>
      <c r="F7" s="3" t="s">
        <v>137</v>
      </c>
      <c r="G7" s="2">
        <v>100</v>
      </c>
      <c r="H7" s="2">
        <v>100</v>
      </c>
      <c r="I7" s="2">
        <v>100</v>
      </c>
      <c r="J7" s="2">
        <v>100</v>
      </c>
      <c r="K7" s="2">
        <v>44.33</v>
      </c>
      <c r="L7" s="2">
        <v>50.09</v>
      </c>
      <c r="M7" s="2">
        <v>44.33</v>
      </c>
      <c r="N7" s="2">
        <v>40.82</v>
      </c>
      <c r="O7" s="2">
        <v>0.82</v>
      </c>
      <c r="P7" s="2" t="s">
        <v>57</v>
      </c>
    </row>
    <row r="8" spans="1:16" ht="57.6" x14ac:dyDescent="0.3">
      <c r="A8" s="2">
        <v>6</v>
      </c>
      <c r="B8" s="2" t="s">
        <v>21</v>
      </c>
      <c r="C8" s="2"/>
      <c r="D8" s="2"/>
      <c r="E8" s="2">
        <v>20</v>
      </c>
      <c r="F8" s="3" t="s">
        <v>138</v>
      </c>
      <c r="G8" s="2">
        <v>100</v>
      </c>
      <c r="H8" s="2">
        <v>100</v>
      </c>
      <c r="I8" s="2">
        <v>100</v>
      </c>
      <c r="J8" s="2">
        <v>100</v>
      </c>
      <c r="K8" s="2">
        <v>39.33</v>
      </c>
      <c r="L8" s="2">
        <v>48.48</v>
      </c>
      <c r="M8" s="2">
        <v>39.33</v>
      </c>
      <c r="N8" s="2">
        <v>37.69</v>
      </c>
      <c r="O8" s="2">
        <v>0.8</v>
      </c>
      <c r="P8" s="2" t="s">
        <v>58</v>
      </c>
    </row>
    <row r="9" spans="1:16" x14ac:dyDescent="0.3">
      <c r="A9" s="26">
        <v>7</v>
      </c>
      <c r="B9" s="26" t="s">
        <v>85</v>
      </c>
      <c r="C9" s="2"/>
      <c r="D9" s="2"/>
      <c r="E9" s="2"/>
      <c r="F9" s="2" t="s">
        <v>24</v>
      </c>
      <c r="G9" s="2">
        <v>100</v>
      </c>
      <c r="H9" s="2">
        <v>100</v>
      </c>
      <c r="I9" s="2">
        <v>100</v>
      </c>
      <c r="J9" s="2">
        <v>100</v>
      </c>
      <c r="K9" s="2">
        <v>35.33</v>
      </c>
      <c r="L9" s="2">
        <v>47.01</v>
      </c>
      <c r="M9" s="2">
        <v>35.33</v>
      </c>
      <c r="N9" s="2">
        <v>34.01</v>
      </c>
      <c r="O9" s="2">
        <v>0.77</v>
      </c>
      <c r="P9" s="2" t="s">
        <v>59</v>
      </c>
    </row>
    <row r="10" spans="1:16" x14ac:dyDescent="0.3">
      <c r="A10" s="26"/>
      <c r="B10" s="26"/>
      <c r="C10" s="2"/>
      <c r="D10" s="2"/>
      <c r="E10" s="2"/>
      <c r="F10" s="2" t="s">
        <v>25</v>
      </c>
      <c r="G10" s="2">
        <v>100</v>
      </c>
      <c r="H10" s="2">
        <v>100</v>
      </c>
      <c r="I10" s="2">
        <v>100</v>
      </c>
      <c r="J10" s="2">
        <v>100</v>
      </c>
      <c r="K10" s="2">
        <v>36.33</v>
      </c>
      <c r="L10" s="2">
        <v>43.17</v>
      </c>
      <c r="M10" s="2">
        <v>36.33</v>
      </c>
      <c r="N10" s="2">
        <v>33.85</v>
      </c>
      <c r="O10" s="2">
        <v>0.78</v>
      </c>
      <c r="P10" s="2" t="s">
        <v>60</v>
      </c>
    </row>
    <row r="11" spans="1:16" x14ac:dyDescent="0.3">
      <c r="A11" s="2">
        <v>8</v>
      </c>
      <c r="B11" s="2" t="s">
        <v>86</v>
      </c>
      <c r="C11" s="2"/>
      <c r="D11" s="2"/>
      <c r="E11" s="2"/>
      <c r="F11" s="2" t="s">
        <v>131</v>
      </c>
      <c r="G11" s="2">
        <v>100</v>
      </c>
      <c r="H11" s="2">
        <v>100</v>
      </c>
      <c r="I11" s="2">
        <v>100</v>
      </c>
      <c r="J11" s="2">
        <v>100</v>
      </c>
      <c r="K11" s="2">
        <v>24</v>
      </c>
      <c r="L11" s="2">
        <v>33.340000000000003</v>
      </c>
      <c r="M11" s="2">
        <v>24</v>
      </c>
      <c r="N11" s="2">
        <v>20.59</v>
      </c>
      <c r="O11" s="2">
        <v>0.71</v>
      </c>
      <c r="P11" s="2"/>
    </row>
    <row r="12" spans="1:16" x14ac:dyDescent="0.3">
      <c r="A12" s="2">
        <v>9</v>
      </c>
      <c r="B12" s="2" t="s">
        <v>26</v>
      </c>
      <c r="C12" s="2"/>
      <c r="D12" s="2"/>
      <c r="E12" s="2"/>
      <c r="F12" s="2" t="s">
        <v>27</v>
      </c>
      <c r="G12" s="2">
        <v>79.16</v>
      </c>
      <c r="H12" s="2">
        <v>81.91</v>
      </c>
      <c r="I12" s="2">
        <v>79.16</v>
      </c>
      <c r="J12" s="2">
        <v>79.34</v>
      </c>
      <c r="K12" s="2">
        <v>17</v>
      </c>
      <c r="L12" s="2">
        <v>19.809999999999999</v>
      </c>
      <c r="M12" s="2">
        <v>17</v>
      </c>
      <c r="N12" s="2">
        <v>15.68</v>
      </c>
      <c r="O12" s="2">
        <v>0.57999999999999996</v>
      </c>
      <c r="P12" s="2" t="s">
        <v>61</v>
      </c>
    </row>
    <row r="13" spans="1:16" x14ac:dyDescent="0.3">
      <c r="A13" s="2">
        <v>10</v>
      </c>
      <c r="B13" s="2" t="s">
        <v>28</v>
      </c>
      <c r="C13" s="2"/>
      <c r="D13" s="2"/>
      <c r="E13" s="2"/>
      <c r="F13" s="2" t="s">
        <v>27</v>
      </c>
      <c r="G13" s="2">
        <v>78.75</v>
      </c>
      <c r="H13" s="2">
        <v>81.27</v>
      </c>
      <c r="I13" s="2">
        <v>78.75</v>
      </c>
      <c r="J13" s="2">
        <v>78.72</v>
      </c>
      <c r="K13" s="2">
        <v>20.329999999999998</v>
      </c>
      <c r="L13" s="2">
        <v>23.47</v>
      </c>
      <c r="M13" s="2">
        <v>20.329999999999998</v>
      </c>
      <c r="N13" s="2">
        <v>19.477</v>
      </c>
      <c r="O13" s="2">
        <v>0.63</v>
      </c>
      <c r="P13" s="2" t="s">
        <v>62</v>
      </c>
    </row>
    <row r="14" spans="1:16" x14ac:dyDescent="0.3">
      <c r="A14" s="2">
        <v>11</v>
      </c>
      <c r="B14" s="2" t="s">
        <v>29</v>
      </c>
      <c r="C14" s="2"/>
      <c r="D14" s="2"/>
      <c r="E14" s="2"/>
      <c r="F14" s="2" t="s">
        <v>30</v>
      </c>
      <c r="G14" s="2">
        <v>67.41</v>
      </c>
      <c r="H14" s="2">
        <v>73.75</v>
      </c>
      <c r="I14" s="2">
        <v>67.41</v>
      </c>
      <c r="J14" s="2">
        <v>67.41</v>
      </c>
      <c r="K14" s="2">
        <v>17.329999999999998</v>
      </c>
      <c r="L14" s="2">
        <v>22.42</v>
      </c>
      <c r="M14" s="2">
        <v>17.329999999999998</v>
      </c>
      <c r="N14" s="2">
        <v>15.85</v>
      </c>
      <c r="O14" s="2">
        <v>0.59</v>
      </c>
      <c r="P14" s="2" t="s">
        <v>63</v>
      </c>
    </row>
    <row r="15" spans="1:16" x14ac:dyDescent="0.3">
      <c r="A15" s="2">
        <v>12</v>
      </c>
      <c r="B15" s="2" t="s">
        <v>87</v>
      </c>
      <c r="C15" s="2"/>
      <c r="D15" s="2"/>
      <c r="E15" s="2"/>
      <c r="F15" s="2" t="s">
        <v>27</v>
      </c>
      <c r="G15" s="2">
        <v>78.58</v>
      </c>
      <c r="H15" s="2">
        <v>80.86</v>
      </c>
      <c r="I15" s="2">
        <v>78.58</v>
      </c>
      <c r="J15" s="2">
        <v>78.62</v>
      </c>
      <c r="K15" s="2">
        <v>12.33</v>
      </c>
      <c r="L15" s="2">
        <v>18.63</v>
      </c>
      <c r="M15" s="2">
        <v>12.33</v>
      </c>
      <c r="N15" s="2">
        <v>13.94</v>
      </c>
      <c r="O15" s="2">
        <v>0.54</v>
      </c>
      <c r="P15" s="2"/>
    </row>
    <row r="16" spans="1:16" x14ac:dyDescent="0.3">
      <c r="A16" s="26">
        <v>13</v>
      </c>
      <c r="B16" s="26" t="s">
        <v>31</v>
      </c>
      <c r="C16" s="2"/>
      <c r="D16" s="2"/>
      <c r="E16" s="2"/>
      <c r="F16" s="2" t="s">
        <v>96</v>
      </c>
      <c r="G16" s="2">
        <v>35.909999999999997</v>
      </c>
      <c r="H16" s="2">
        <v>38.44</v>
      </c>
      <c r="I16" s="2">
        <v>35.909999999999997</v>
      </c>
      <c r="J16" s="2">
        <v>36.130000000000003</v>
      </c>
      <c r="K16" s="2">
        <v>15</v>
      </c>
      <c r="L16" s="2">
        <v>16.899999999999999</v>
      </c>
      <c r="M16" s="2">
        <v>15</v>
      </c>
      <c r="N16" s="2">
        <v>13.96</v>
      </c>
      <c r="O16" s="2">
        <v>0.6</v>
      </c>
      <c r="P16" s="2" t="s">
        <v>64</v>
      </c>
    </row>
    <row r="17" spans="1:16" x14ac:dyDescent="0.3">
      <c r="A17" s="26"/>
      <c r="B17" s="26"/>
      <c r="C17" s="2"/>
      <c r="D17" s="2"/>
      <c r="E17" s="2"/>
      <c r="F17" s="2" t="s">
        <v>33</v>
      </c>
      <c r="G17" s="2">
        <v>41.75</v>
      </c>
      <c r="H17" s="2">
        <v>56.12</v>
      </c>
      <c r="I17" s="2">
        <v>41.75</v>
      </c>
      <c r="J17" s="2">
        <v>40.19</v>
      </c>
      <c r="K17" s="2">
        <v>20.66</v>
      </c>
      <c r="L17" s="2">
        <v>36.700000000000003</v>
      </c>
      <c r="M17" s="2">
        <v>20.66</v>
      </c>
      <c r="N17" s="2">
        <v>18.899999999999999</v>
      </c>
      <c r="O17" s="2">
        <v>0.69</v>
      </c>
      <c r="P17" s="2" t="s">
        <v>65</v>
      </c>
    </row>
    <row r="18" spans="1:16" x14ac:dyDescent="0.3">
      <c r="A18" s="26"/>
      <c r="B18" s="26"/>
      <c r="C18" s="2"/>
      <c r="D18" s="2"/>
      <c r="E18" s="2"/>
      <c r="F18" s="2" t="s">
        <v>34</v>
      </c>
      <c r="G18" s="2">
        <v>59</v>
      </c>
      <c r="H18" s="2">
        <v>65.117000000000004</v>
      </c>
      <c r="I18" s="2">
        <v>59</v>
      </c>
      <c r="J18" s="2">
        <v>58.75</v>
      </c>
      <c r="K18" s="2">
        <v>20.66</v>
      </c>
      <c r="L18" s="2">
        <v>37.090000000000003</v>
      </c>
      <c r="M18" s="2">
        <v>20.66</v>
      </c>
      <c r="N18" s="2">
        <v>17.649999999999999</v>
      </c>
      <c r="O18" s="2">
        <v>0.71</v>
      </c>
      <c r="P18" s="2" t="s">
        <v>66</v>
      </c>
    </row>
    <row r="19" spans="1:16" x14ac:dyDescent="0.3">
      <c r="A19" s="26"/>
      <c r="B19" s="26"/>
      <c r="C19" s="2"/>
      <c r="D19" s="2"/>
      <c r="E19" s="2"/>
      <c r="F19" s="2" t="s">
        <v>35</v>
      </c>
      <c r="G19" s="2">
        <v>37.909999999999997</v>
      </c>
      <c r="H19" s="2">
        <v>39.47</v>
      </c>
      <c r="I19" s="2">
        <v>37.909999999999997</v>
      </c>
      <c r="J19" s="2">
        <v>37.72</v>
      </c>
      <c r="K19" s="2">
        <v>15.66</v>
      </c>
      <c r="L19" s="2">
        <v>22.01</v>
      </c>
      <c r="M19" s="2">
        <v>15.66</v>
      </c>
      <c r="N19" s="2">
        <v>14.05</v>
      </c>
      <c r="O19" s="2">
        <v>0.65</v>
      </c>
      <c r="P19" s="2" t="s">
        <v>67</v>
      </c>
    </row>
    <row r="20" spans="1:16" x14ac:dyDescent="0.3">
      <c r="A20" s="26"/>
      <c r="B20" s="26"/>
      <c r="C20" s="2"/>
      <c r="D20" s="2"/>
      <c r="E20" s="2"/>
      <c r="F20" s="2" t="s">
        <v>36</v>
      </c>
      <c r="G20" s="2">
        <v>23.08</v>
      </c>
      <c r="H20" s="2">
        <v>19.03</v>
      </c>
      <c r="I20" s="2">
        <v>23.08</v>
      </c>
      <c r="J20" s="2">
        <v>17.32</v>
      </c>
      <c r="K20" s="2">
        <v>15.33</v>
      </c>
      <c r="L20" s="2">
        <v>21.61</v>
      </c>
      <c r="M20" s="2">
        <v>15.33</v>
      </c>
      <c r="N20" s="2">
        <v>12.03</v>
      </c>
      <c r="O20" s="2">
        <v>0.62</v>
      </c>
      <c r="P20" s="2" t="s">
        <v>68</v>
      </c>
    </row>
    <row r="21" spans="1:16" x14ac:dyDescent="0.3">
      <c r="A21" s="26">
        <v>14</v>
      </c>
      <c r="B21" s="26" t="s">
        <v>37</v>
      </c>
      <c r="C21" s="2"/>
      <c r="D21" s="2"/>
      <c r="E21" s="2"/>
      <c r="F21" s="2" t="s">
        <v>38</v>
      </c>
      <c r="G21" s="2">
        <v>50.08</v>
      </c>
      <c r="H21" s="2">
        <v>58.03</v>
      </c>
      <c r="I21" s="2">
        <v>50.08</v>
      </c>
      <c r="J21" s="2">
        <v>49.85</v>
      </c>
      <c r="K21" s="2">
        <v>26</v>
      </c>
      <c r="L21" s="2">
        <v>28.38</v>
      </c>
      <c r="M21" s="2">
        <v>26</v>
      </c>
      <c r="N21" s="2">
        <v>24.78</v>
      </c>
      <c r="O21" s="2">
        <v>0.67</v>
      </c>
      <c r="P21" s="2" t="s">
        <v>69</v>
      </c>
    </row>
    <row r="22" spans="1:16" x14ac:dyDescent="0.3">
      <c r="A22" s="26"/>
      <c r="B22" s="26"/>
      <c r="C22" s="2"/>
      <c r="D22" s="2"/>
      <c r="E22" s="2"/>
      <c r="F22" s="2" t="s">
        <v>33</v>
      </c>
      <c r="G22" s="2">
        <v>45.25</v>
      </c>
      <c r="H22" s="2">
        <v>53.46</v>
      </c>
      <c r="I22" s="2">
        <v>45.25</v>
      </c>
      <c r="J22" s="2">
        <v>44.79</v>
      </c>
      <c r="K22" s="2">
        <v>18.66</v>
      </c>
      <c r="L22" s="2">
        <v>28.55</v>
      </c>
      <c r="M22" s="2">
        <v>18.66</v>
      </c>
      <c r="N22" s="2">
        <v>17.72</v>
      </c>
      <c r="O22" s="2">
        <v>0.64</v>
      </c>
      <c r="P22" s="2" t="s">
        <v>70</v>
      </c>
    </row>
    <row r="23" spans="1:16" x14ac:dyDescent="0.3">
      <c r="A23" s="26"/>
      <c r="B23" s="26"/>
      <c r="C23" s="2"/>
      <c r="D23" s="2"/>
      <c r="E23" s="2"/>
      <c r="F23" s="2" t="s">
        <v>39</v>
      </c>
      <c r="G23" s="2">
        <v>54.92</v>
      </c>
      <c r="H23" s="2">
        <v>66.430000000000007</v>
      </c>
      <c r="I23" s="2">
        <v>54.92</v>
      </c>
      <c r="J23" s="2">
        <v>53.92</v>
      </c>
      <c r="K23" s="2">
        <v>16.329999999999998</v>
      </c>
      <c r="L23" s="2">
        <v>22.71</v>
      </c>
      <c r="M23" s="2">
        <v>16.329999999999998</v>
      </c>
      <c r="N23" s="2">
        <v>14.2</v>
      </c>
      <c r="O23" s="2">
        <v>0.66</v>
      </c>
      <c r="P23" s="2" t="s">
        <v>71</v>
      </c>
    </row>
    <row r="24" spans="1:16" x14ac:dyDescent="0.3">
      <c r="A24" s="26">
        <v>15</v>
      </c>
      <c r="B24" s="26" t="s">
        <v>40</v>
      </c>
      <c r="C24" s="2"/>
      <c r="D24" s="2"/>
      <c r="E24" s="2"/>
      <c r="F24" s="2" t="s">
        <v>41</v>
      </c>
      <c r="G24" s="2">
        <v>43.59</v>
      </c>
      <c r="H24" s="2">
        <v>48.25</v>
      </c>
      <c r="I24" s="2">
        <v>43.58</v>
      </c>
      <c r="J24" s="2">
        <v>41.9</v>
      </c>
      <c r="K24" s="2">
        <v>20.329999999999998</v>
      </c>
      <c r="L24" s="2">
        <v>34.14</v>
      </c>
      <c r="M24" s="2">
        <v>20.329999999999998</v>
      </c>
      <c r="N24" s="2">
        <v>18.41</v>
      </c>
      <c r="O24" s="2">
        <v>0.64</v>
      </c>
      <c r="P24" s="2" t="s">
        <v>72</v>
      </c>
    </row>
    <row r="25" spans="1:16" x14ac:dyDescent="0.3">
      <c r="A25" s="26"/>
      <c r="B25" s="26"/>
      <c r="C25" s="2"/>
      <c r="D25" s="2"/>
      <c r="E25" s="2"/>
      <c r="F25" s="2" t="s">
        <v>42</v>
      </c>
      <c r="G25" s="2">
        <v>29.08</v>
      </c>
      <c r="H25" s="2">
        <v>29.49</v>
      </c>
      <c r="I25" s="2">
        <v>29.08</v>
      </c>
      <c r="J25" s="2">
        <v>27.53</v>
      </c>
      <c r="K25" s="2">
        <v>15</v>
      </c>
      <c r="L25" s="2">
        <v>13.02</v>
      </c>
      <c r="M25" s="2">
        <v>15</v>
      </c>
      <c r="N25" s="2">
        <v>11.08</v>
      </c>
      <c r="O25" s="2">
        <v>0.61</v>
      </c>
      <c r="P25" s="2" t="s">
        <v>73</v>
      </c>
    </row>
    <row r="26" spans="1:16" x14ac:dyDescent="0.3">
      <c r="A26" s="26"/>
      <c r="B26" s="26"/>
      <c r="C26" s="2"/>
      <c r="D26" s="2"/>
      <c r="E26" s="2"/>
      <c r="F26" s="2" t="s">
        <v>43</v>
      </c>
      <c r="G26" s="2">
        <v>33.75</v>
      </c>
      <c r="H26" s="2">
        <v>37.380000000000003</v>
      </c>
      <c r="I26" s="2">
        <v>33.75</v>
      </c>
      <c r="J26" s="2">
        <v>34.130000000000003</v>
      </c>
      <c r="K26" s="2">
        <v>21.66</v>
      </c>
      <c r="L26" s="2">
        <v>28.62</v>
      </c>
      <c r="M26" s="2">
        <v>21.66</v>
      </c>
      <c r="N26" s="2">
        <v>20.2</v>
      </c>
      <c r="O26" s="2">
        <v>0.69</v>
      </c>
      <c r="P26" s="2" t="s">
        <v>74</v>
      </c>
    </row>
    <row r="27" spans="1:16" x14ac:dyDescent="0.3">
      <c r="A27" s="2">
        <v>16</v>
      </c>
      <c r="B27" s="2" t="s">
        <v>88</v>
      </c>
      <c r="C27" s="2"/>
      <c r="D27" s="2"/>
      <c r="E27" s="2"/>
      <c r="F27" s="2" t="s">
        <v>118</v>
      </c>
      <c r="G27" s="2">
        <v>26.75</v>
      </c>
      <c r="H27" s="2">
        <v>31.26</v>
      </c>
      <c r="I27" s="2">
        <v>26.75</v>
      </c>
      <c r="J27" s="2">
        <v>25.21</v>
      </c>
      <c r="K27" s="2">
        <v>13</v>
      </c>
      <c r="L27" s="2">
        <v>6.93</v>
      </c>
      <c r="M27" s="2">
        <v>13</v>
      </c>
      <c r="N27" s="2">
        <v>6.04</v>
      </c>
      <c r="O27" s="2">
        <v>0.54</v>
      </c>
      <c r="P27" s="2"/>
    </row>
    <row r="28" spans="1:16" x14ac:dyDescent="0.3">
      <c r="A28" s="26">
        <v>17</v>
      </c>
      <c r="B28" s="26" t="s">
        <v>44</v>
      </c>
      <c r="C28" s="2"/>
      <c r="D28" s="2"/>
      <c r="E28" s="2"/>
      <c r="F28" s="2" t="s">
        <v>45</v>
      </c>
      <c r="G28" s="2">
        <v>100</v>
      </c>
      <c r="H28" s="2">
        <v>100</v>
      </c>
      <c r="I28" s="2">
        <v>100</v>
      </c>
      <c r="J28" s="2">
        <v>100</v>
      </c>
      <c r="K28" s="2">
        <v>38.659999999999997</v>
      </c>
      <c r="L28" s="2">
        <v>42.38</v>
      </c>
      <c r="M28" s="2">
        <v>38.659999999999997</v>
      </c>
      <c r="N28" s="2">
        <v>38.24</v>
      </c>
      <c r="O28" s="2">
        <v>0.77</v>
      </c>
      <c r="P28" s="2" t="s">
        <v>75</v>
      </c>
    </row>
    <row r="29" spans="1:16" x14ac:dyDescent="0.3">
      <c r="A29" s="26"/>
      <c r="B29" s="26"/>
      <c r="C29" s="2"/>
      <c r="D29" s="2"/>
      <c r="E29" s="2"/>
      <c r="F29" s="2" t="s">
        <v>46</v>
      </c>
      <c r="G29" s="2">
        <v>100</v>
      </c>
      <c r="H29" s="2">
        <v>100</v>
      </c>
      <c r="I29" s="2">
        <v>100</v>
      </c>
      <c r="J29" s="2">
        <v>100</v>
      </c>
      <c r="K29" s="2">
        <v>44</v>
      </c>
      <c r="L29" s="2">
        <v>48.46</v>
      </c>
      <c r="M29" s="2">
        <v>44</v>
      </c>
      <c r="N29" s="2">
        <v>43.83</v>
      </c>
      <c r="O29" s="2">
        <v>0.79</v>
      </c>
      <c r="P29" s="2" t="s">
        <v>76</v>
      </c>
    </row>
    <row r="30" spans="1:16" x14ac:dyDescent="0.3">
      <c r="A30" s="26"/>
      <c r="B30" s="26"/>
      <c r="C30" s="2"/>
      <c r="D30" s="2"/>
      <c r="E30" s="2"/>
      <c r="F30" s="2" t="s">
        <v>47</v>
      </c>
      <c r="G30" s="2">
        <v>100</v>
      </c>
      <c r="H30" s="2">
        <v>100</v>
      </c>
      <c r="I30" s="2">
        <v>100</v>
      </c>
      <c r="J30" s="2">
        <v>100</v>
      </c>
      <c r="K30" s="2">
        <v>43</v>
      </c>
      <c r="L30" s="2">
        <v>48.57</v>
      </c>
      <c r="M30" s="2">
        <v>43</v>
      </c>
      <c r="N30" s="2">
        <v>42.05</v>
      </c>
      <c r="O30" s="2">
        <v>0.78</v>
      </c>
      <c r="P30" s="2" t="s">
        <v>77</v>
      </c>
    </row>
    <row r="31" spans="1:16" x14ac:dyDescent="0.3">
      <c r="A31" s="26">
        <v>18</v>
      </c>
      <c r="B31" s="26" t="s">
        <v>48</v>
      </c>
      <c r="C31" s="2"/>
      <c r="D31" s="2"/>
      <c r="E31" s="2"/>
      <c r="F31" s="2" t="s">
        <v>49</v>
      </c>
      <c r="G31" s="2">
        <v>100</v>
      </c>
      <c r="H31" s="2">
        <v>100</v>
      </c>
      <c r="I31" s="2">
        <v>100</v>
      </c>
      <c r="J31" s="2">
        <v>100</v>
      </c>
      <c r="K31" s="2">
        <v>41.33</v>
      </c>
      <c r="L31" s="2">
        <v>48.61</v>
      </c>
      <c r="M31" s="2">
        <v>41.33</v>
      </c>
      <c r="N31" s="2">
        <v>40.869999999999997</v>
      </c>
      <c r="O31" s="2">
        <v>0.8</v>
      </c>
      <c r="P31" s="2" t="s">
        <v>78</v>
      </c>
    </row>
    <row r="32" spans="1:16" x14ac:dyDescent="0.3">
      <c r="A32" s="26"/>
      <c r="B32" s="26"/>
      <c r="C32" s="2"/>
      <c r="D32" s="2"/>
      <c r="E32" s="2"/>
      <c r="F32" s="2" t="s">
        <v>47</v>
      </c>
      <c r="G32" s="2">
        <v>100</v>
      </c>
      <c r="H32" s="2">
        <v>100</v>
      </c>
      <c r="I32" s="2">
        <v>100</v>
      </c>
      <c r="J32" s="2">
        <v>100</v>
      </c>
      <c r="K32" s="2">
        <v>42</v>
      </c>
      <c r="L32" s="2">
        <v>44.68</v>
      </c>
      <c r="M32" s="2">
        <v>42</v>
      </c>
      <c r="N32" s="2">
        <v>40.08</v>
      </c>
      <c r="O32" s="2">
        <v>0.8</v>
      </c>
      <c r="P32" s="2" t="s">
        <v>79</v>
      </c>
    </row>
    <row r="33" spans="1:18" x14ac:dyDescent="0.3">
      <c r="A33" s="26"/>
      <c r="B33" s="26"/>
      <c r="C33" s="2"/>
      <c r="D33" s="2"/>
      <c r="E33" s="2"/>
      <c r="F33" s="2" t="s">
        <v>50</v>
      </c>
      <c r="G33" s="2">
        <v>100</v>
      </c>
      <c r="H33" s="2">
        <v>100</v>
      </c>
      <c r="I33" s="2">
        <v>100</v>
      </c>
      <c r="J33" s="2">
        <v>100</v>
      </c>
      <c r="K33" s="2">
        <v>44</v>
      </c>
      <c r="L33" s="2">
        <v>54.26</v>
      </c>
      <c r="M33" s="2">
        <v>44</v>
      </c>
      <c r="N33" s="2">
        <v>42.7</v>
      </c>
      <c r="O33" s="2">
        <v>0.8</v>
      </c>
      <c r="P33" s="2" t="s">
        <v>80</v>
      </c>
    </row>
    <row r="34" spans="1:18" x14ac:dyDescent="0.3">
      <c r="A34" s="26">
        <v>19</v>
      </c>
      <c r="B34" s="26" t="s">
        <v>51</v>
      </c>
      <c r="C34" s="2"/>
      <c r="D34" s="2"/>
      <c r="E34" s="2"/>
      <c r="F34" s="2" t="s">
        <v>47</v>
      </c>
      <c r="G34" s="2">
        <v>100</v>
      </c>
      <c r="H34" s="2">
        <v>100</v>
      </c>
      <c r="I34" s="2">
        <v>100</v>
      </c>
      <c r="J34" s="2">
        <v>100</v>
      </c>
      <c r="K34" s="2">
        <v>27.33</v>
      </c>
      <c r="L34" s="2">
        <v>35.17</v>
      </c>
      <c r="M34" s="2">
        <v>27.33</v>
      </c>
      <c r="N34" s="2">
        <v>26.04</v>
      </c>
      <c r="O34" s="2">
        <v>0.73</v>
      </c>
      <c r="P34" s="2" t="s">
        <v>81</v>
      </c>
    </row>
    <row r="35" spans="1:18" x14ac:dyDescent="0.3">
      <c r="A35" s="27"/>
      <c r="B35" s="27"/>
      <c r="C35" s="4"/>
      <c r="D35" s="4"/>
      <c r="E35" s="4"/>
      <c r="F35" s="4" t="s">
        <v>52</v>
      </c>
      <c r="G35" s="4">
        <v>100</v>
      </c>
      <c r="H35" s="4">
        <v>100</v>
      </c>
      <c r="I35" s="4">
        <v>100</v>
      </c>
      <c r="J35" s="4">
        <v>100</v>
      </c>
      <c r="K35" s="4">
        <v>32.659999999999997</v>
      </c>
      <c r="L35" s="4">
        <v>40.72</v>
      </c>
      <c r="M35" s="4">
        <v>32.659999999999997</v>
      </c>
      <c r="N35" s="4">
        <v>31.15</v>
      </c>
      <c r="O35" s="4">
        <v>0.75</v>
      </c>
      <c r="P35" s="2" t="s">
        <v>82</v>
      </c>
    </row>
    <row r="36" spans="1:18" x14ac:dyDescent="0.3">
      <c r="A36" s="2">
        <v>20</v>
      </c>
      <c r="B36" s="2" t="s">
        <v>89</v>
      </c>
      <c r="C36" s="2"/>
      <c r="D36" s="2"/>
      <c r="E36" s="2"/>
      <c r="F36" s="2" t="s">
        <v>119</v>
      </c>
      <c r="G36" s="2">
        <v>100</v>
      </c>
      <c r="H36" s="2">
        <v>100</v>
      </c>
      <c r="I36" s="2">
        <v>100</v>
      </c>
      <c r="J36" s="2">
        <v>100</v>
      </c>
      <c r="K36" s="2">
        <v>26</v>
      </c>
      <c r="L36" s="2">
        <v>30.85</v>
      </c>
      <c r="M36" s="2">
        <v>26</v>
      </c>
      <c r="N36" s="2">
        <v>25.6</v>
      </c>
      <c r="O36" s="2">
        <v>0.63</v>
      </c>
      <c r="P36" s="2"/>
    </row>
    <row r="37" spans="1:18" x14ac:dyDescent="0.3">
      <c r="G37" s="32" t="s">
        <v>6</v>
      </c>
      <c r="H37" s="32"/>
      <c r="I37" s="32"/>
      <c r="J37" s="32"/>
      <c r="K37" s="32" t="s">
        <v>7</v>
      </c>
      <c r="L37" s="32"/>
      <c r="M37" s="32"/>
      <c r="N37" s="32"/>
      <c r="O37" s="1" t="s">
        <v>95</v>
      </c>
    </row>
    <row r="38" spans="1:18" x14ac:dyDescent="0.3">
      <c r="A38" s="2"/>
      <c r="B38" s="2" t="s">
        <v>128</v>
      </c>
      <c r="C38" s="2"/>
      <c r="D38" s="2"/>
      <c r="E38" s="2"/>
      <c r="F38" s="2"/>
      <c r="G38" s="2" t="s">
        <v>8</v>
      </c>
      <c r="H38" s="2" t="s">
        <v>9</v>
      </c>
      <c r="I38" s="2" t="s">
        <v>10</v>
      </c>
      <c r="J38" s="2" t="s">
        <v>11</v>
      </c>
      <c r="K38" s="2" t="s">
        <v>8</v>
      </c>
      <c r="L38" s="2" t="s">
        <v>9</v>
      </c>
      <c r="M38" s="2" t="s">
        <v>10</v>
      </c>
      <c r="N38" s="2" t="s">
        <v>11</v>
      </c>
      <c r="O38" s="2"/>
    </row>
    <row r="39" spans="1:18" x14ac:dyDescent="0.3">
      <c r="A39" s="2">
        <v>21</v>
      </c>
      <c r="B39" s="2" t="s">
        <v>130</v>
      </c>
      <c r="C39" s="2"/>
      <c r="D39" s="2"/>
      <c r="E39" s="2"/>
      <c r="F39" s="2" t="s">
        <v>47</v>
      </c>
      <c r="G39" s="2">
        <v>100</v>
      </c>
      <c r="H39" s="2">
        <v>100</v>
      </c>
      <c r="I39" s="2">
        <v>100</v>
      </c>
      <c r="J39" s="2">
        <v>100</v>
      </c>
      <c r="K39" s="2">
        <v>60</v>
      </c>
      <c r="L39" s="2">
        <v>60.41</v>
      </c>
      <c r="M39" s="2">
        <v>60</v>
      </c>
      <c r="N39" s="2">
        <v>59.95</v>
      </c>
      <c r="O39" s="2">
        <v>0.65</v>
      </c>
      <c r="Q39" s="25" t="s">
        <v>134</v>
      </c>
      <c r="R39" s="1" t="s">
        <v>133</v>
      </c>
    </row>
    <row r="40" spans="1:18" x14ac:dyDescent="0.3">
      <c r="A40" s="2">
        <v>22</v>
      </c>
      <c r="B40" s="2" t="s">
        <v>48</v>
      </c>
      <c r="C40" s="2"/>
      <c r="D40" s="2"/>
      <c r="E40" s="2"/>
      <c r="F40" s="2" t="s">
        <v>50</v>
      </c>
      <c r="G40" s="2">
        <v>100</v>
      </c>
      <c r="H40" s="2">
        <v>100</v>
      </c>
      <c r="I40" s="2">
        <v>100</v>
      </c>
      <c r="J40" s="2">
        <v>100</v>
      </c>
      <c r="K40" s="2">
        <v>55</v>
      </c>
      <c r="L40" s="2">
        <v>30.25</v>
      </c>
      <c r="M40" s="2">
        <v>55</v>
      </c>
      <c r="N40" s="2">
        <v>39</v>
      </c>
      <c r="O40" s="2">
        <v>0.37</v>
      </c>
      <c r="Q40" s="25" t="s">
        <v>134</v>
      </c>
      <c r="R40" s="1" t="s">
        <v>133</v>
      </c>
    </row>
    <row r="41" spans="1:18" x14ac:dyDescent="0.3">
      <c r="A41" s="2">
        <v>23</v>
      </c>
      <c r="B41" s="2" t="s">
        <v>129</v>
      </c>
      <c r="C41" s="2"/>
      <c r="D41" s="2"/>
      <c r="E41" s="2"/>
      <c r="F41" s="2" t="s">
        <v>131</v>
      </c>
      <c r="G41" s="2">
        <v>71.67</v>
      </c>
      <c r="H41" s="2">
        <v>71.67</v>
      </c>
      <c r="I41" s="2">
        <v>71.959999999999994</v>
      </c>
      <c r="J41" s="2">
        <v>71.67</v>
      </c>
      <c r="K41" s="2">
        <v>44.67</v>
      </c>
      <c r="L41" s="2">
        <v>55.99</v>
      </c>
      <c r="M41" s="2">
        <v>44.67</v>
      </c>
      <c r="N41" s="2">
        <v>44.48</v>
      </c>
      <c r="O41" s="2"/>
    </row>
    <row r="43" spans="1:18" x14ac:dyDescent="0.3">
      <c r="A43" s="2"/>
      <c r="B43" s="2" t="s">
        <v>139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8" x14ac:dyDescent="0.3">
      <c r="A44" s="36">
        <v>24</v>
      </c>
      <c r="B44" s="36" t="s">
        <v>140</v>
      </c>
      <c r="C44" s="2"/>
      <c r="D44" s="2"/>
      <c r="E44" s="2"/>
      <c r="F44" s="2" t="s">
        <v>47</v>
      </c>
      <c r="G44" s="2">
        <v>99</v>
      </c>
      <c r="H44" s="2">
        <v>99.01</v>
      </c>
      <c r="I44" s="2">
        <v>99</v>
      </c>
      <c r="J44" s="2">
        <v>98.99</v>
      </c>
      <c r="K44" s="2">
        <v>50</v>
      </c>
      <c r="L44" s="2">
        <v>52.19</v>
      </c>
      <c r="M44" s="2">
        <v>50</v>
      </c>
      <c r="N44" s="2">
        <v>48.98</v>
      </c>
      <c r="O44" s="2">
        <v>0.52</v>
      </c>
      <c r="Q44" s="1" t="s">
        <v>141</v>
      </c>
    </row>
    <row r="45" spans="1:18" x14ac:dyDescent="0.3">
      <c r="A45" s="36"/>
      <c r="B45" s="36"/>
      <c r="C45" s="2"/>
      <c r="D45" s="2"/>
      <c r="E45" s="2"/>
      <c r="F45" s="2" t="s">
        <v>142</v>
      </c>
      <c r="G45" s="2">
        <v>100</v>
      </c>
      <c r="H45" s="2">
        <v>100</v>
      </c>
      <c r="I45" s="2">
        <v>100</v>
      </c>
      <c r="J45" s="2">
        <v>100</v>
      </c>
      <c r="K45" s="2">
        <v>55</v>
      </c>
      <c r="L45" s="2">
        <v>59.5</v>
      </c>
      <c r="M45" s="2">
        <v>55</v>
      </c>
      <c r="N45" s="2">
        <v>56.03</v>
      </c>
      <c r="O45" s="2">
        <v>0.55000000000000004</v>
      </c>
      <c r="Q45" s="1" t="s">
        <v>141</v>
      </c>
    </row>
    <row r="46" spans="1:18" x14ac:dyDescent="0.3">
      <c r="A46" s="36"/>
      <c r="B46" s="36"/>
      <c r="C46" s="2"/>
      <c r="D46" s="2"/>
      <c r="E46" s="2"/>
      <c r="F46" s="2" t="s">
        <v>143</v>
      </c>
      <c r="G46" s="2">
        <v>100</v>
      </c>
      <c r="H46" s="2">
        <v>100</v>
      </c>
      <c r="I46" s="2">
        <v>100</v>
      </c>
      <c r="J46" s="2">
        <v>100</v>
      </c>
      <c r="K46" s="2">
        <v>55</v>
      </c>
      <c r="L46" s="2">
        <v>58.18</v>
      </c>
      <c r="M46" s="2">
        <v>55</v>
      </c>
      <c r="N46" s="2">
        <v>55.33</v>
      </c>
      <c r="O46" s="2">
        <v>0.56000000000000005</v>
      </c>
      <c r="Q46" s="1" t="s">
        <v>141</v>
      </c>
    </row>
    <row r="48" spans="1:18" ht="27" customHeight="1" x14ac:dyDescent="0.3">
      <c r="B48" s="18" t="s">
        <v>145</v>
      </c>
      <c r="F48" s="18" t="s">
        <v>144</v>
      </c>
      <c r="G48" s="1">
        <v>100</v>
      </c>
      <c r="H48" s="1">
        <v>100</v>
      </c>
      <c r="I48" s="1">
        <v>100</v>
      </c>
      <c r="J48" s="1">
        <v>100</v>
      </c>
      <c r="K48" s="1">
        <v>75</v>
      </c>
      <c r="L48" s="1">
        <v>56.25</v>
      </c>
      <c r="M48" s="1">
        <v>75</v>
      </c>
      <c r="N48" s="1">
        <v>64.28</v>
      </c>
      <c r="O48" s="1">
        <v>0.6</v>
      </c>
    </row>
  </sheetData>
  <mergeCells count="36">
    <mergeCell ref="B44:B46"/>
    <mergeCell ref="A44:A46"/>
    <mergeCell ref="H5:J5"/>
    <mergeCell ref="L5:N5"/>
    <mergeCell ref="H6:J6"/>
    <mergeCell ref="L6:N6"/>
    <mergeCell ref="G37:J37"/>
    <mergeCell ref="K37:N37"/>
    <mergeCell ref="A16:A20"/>
    <mergeCell ref="B16:B20"/>
    <mergeCell ref="A9:A10"/>
    <mergeCell ref="B9:B10"/>
    <mergeCell ref="A21:A23"/>
    <mergeCell ref="B21:B23"/>
    <mergeCell ref="B28:B30"/>
    <mergeCell ref="A24:A26"/>
    <mergeCell ref="O1:O2"/>
    <mergeCell ref="P1:P2"/>
    <mergeCell ref="H3:J3"/>
    <mergeCell ref="L3:N3"/>
    <mergeCell ref="H4:J4"/>
    <mergeCell ref="L4:N4"/>
    <mergeCell ref="C1:C2"/>
    <mergeCell ref="B1:B2"/>
    <mergeCell ref="A1:A2"/>
    <mergeCell ref="G1:J1"/>
    <mergeCell ref="K1:N1"/>
    <mergeCell ref="F1:F2"/>
    <mergeCell ref="E1:E2"/>
    <mergeCell ref="D1:D2"/>
    <mergeCell ref="B24:B26"/>
    <mergeCell ref="B34:B35"/>
    <mergeCell ref="A34:A35"/>
    <mergeCell ref="B31:B33"/>
    <mergeCell ref="A31:A33"/>
    <mergeCell ref="A28:A30"/>
  </mergeCells>
  <phoneticPr fontId="1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0E76-FC88-402E-9473-15193275D79A}">
  <dimension ref="A1:T26"/>
  <sheetViews>
    <sheetView tabSelected="1" zoomScaleNormal="100" workbookViewId="0">
      <selection activeCell="J18" sqref="J18"/>
    </sheetView>
  </sheetViews>
  <sheetFormatPr defaultRowHeight="14.4" x14ac:dyDescent="0.3"/>
  <cols>
    <col min="3" max="3" width="10.21875" customWidth="1"/>
    <col min="10" max="10" width="18" customWidth="1"/>
    <col min="11" max="11" width="22.21875" customWidth="1"/>
    <col min="12" max="12" width="16" customWidth="1"/>
    <col min="13" max="13" width="12" customWidth="1"/>
    <col min="14" max="14" width="19.6640625" customWidth="1"/>
    <col min="17" max="17" width="25.21875" customWidth="1"/>
    <col min="18" max="18" width="21.5546875" customWidth="1"/>
    <col min="19" max="19" width="9.77734375" customWidth="1"/>
    <col min="20" max="20" width="20.33203125" customWidth="1"/>
  </cols>
  <sheetData>
    <row r="1" spans="1:20" x14ac:dyDescent="0.3">
      <c r="A1" t="s">
        <v>146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147</v>
      </c>
      <c r="I1" t="s">
        <v>1</v>
      </c>
      <c r="J1" t="s">
        <v>156</v>
      </c>
      <c r="K1" t="s">
        <v>157</v>
      </c>
      <c r="L1" t="s">
        <v>158</v>
      </c>
      <c r="M1" t="s">
        <v>163</v>
      </c>
      <c r="N1" t="s">
        <v>169</v>
      </c>
      <c r="Q1" t="s">
        <v>171</v>
      </c>
      <c r="R1" t="s">
        <v>172</v>
      </c>
      <c r="S1" t="s">
        <v>8</v>
      </c>
      <c r="T1" t="s">
        <v>173</v>
      </c>
    </row>
    <row r="2" spans="1:20" x14ac:dyDescent="0.3">
      <c r="B2" t="s">
        <v>148</v>
      </c>
      <c r="C2">
        <v>44.33</v>
      </c>
      <c r="D2">
        <v>50.09</v>
      </c>
      <c r="E2">
        <v>44.33</v>
      </c>
      <c r="F2">
        <v>40.82</v>
      </c>
      <c r="G2">
        <v>82</v>
      </c>
      <c r="I2" t="s">
        <v>148</v>
      </c>
      <c r="J2" t="s">
        <v>159</v>
      </c>
      <c r="K2" t="s">
        <v>161</v>
      </c>
      <c r="L2" t="s">
        <v>131</v>
      </c>
      <c r="M2" t="s">
        <v>164</v>
      </c>
      <c r="N2" t="s">
        <v>170</v>
      </c>
      <c r="Q2" t="s">
        <v>214</v>
      </c>
      <c r="R2" t="s">
        <v>207</v>
      </c>
      <c r="S2">
        <v>57</v>
      </c>
      <c r="T2" t="s">
        <v>178</v>
      </c>
    </row>
    <row r="3" spans="1:20" x14ac:dyDescent="0.3">
      <c r="B3" t="s">
        <v>149</v>
      </c>
      <c r="C3">
        <v>44</v>
      </c>
      <c r="D3">
        <v>48.46</v>
      </c>
      <c r="E3">
        <v>44</v>
      </c>
      <c r="F3">
        <v>43.83</v>
      </c>
      <c r="G3">
        <v>79</v>
      </c>
      <c r="I3" t="s">
        <v>149</v>
      </c>
      <c r="J3" t="s">
        <v>159</v>
      </c>
      <c r="K3" t="s">
        <v>162</v>
      </c>
      <c r="L3" t="s">
        <v>166</v>
      </c>
      <c r="M3" t="s">
        <v>164</v>
      </c>
      <c r="N3" t="s">
        <v>170</v>
      </c>
      <c r="Q3" t="s">
        <v>215</v>
      </c>
      <c r="R3" t="s">
        <v>174</v>
      </c>
      <c r="S3">
        <v>56</v>
      </c>
      <c r="T3" t="s">
        <v>177</v>
      </c>
    </row>
    <row r="4" spans="1:20" x14ac:dyDescent="0.3">
      <c r="B4" t="s">
        <v>150</v>
      </c>
      <c r="C4">
        <v>44</v>
      </c>
      <c r="D4">
        <v>54.26</v>
      </c>
      <c r="E4">
        <v>44</v>
      </c>
      <c r="F4">
        <v>42.7</v>
      </c>
      <c r="G4">
        <v>80</v>
      </c>
      <c r="I4" t="s">
        <v>150</v>
      </c>
      <c r="J4" t="s">
        <v>16</v>
      </c>
      <c r="K4" t="s">
        <v>162</v>
      </c>
      <c r="L4" t="s">
        <v>167</v>
      </c>
      <c r="M4" t="s">
        <v>164</v>
      </c>
      <c r="N4" t="s">
        <v>170</v>
      </c>
      <c r="Q4" t="s">
        <v>216</v>
      </c>
      <c r="R4" t="s">
        <v>16</v>
      </c>
      <c r="S4">
        <v>37.1</v>
      </c>
      <c r="T4" t="s">
        <v>177</v>
      </c>
    </row>
    <row r="5" spans="1:20" x14ac:dyDescent="0.3">
      <c r="B5" t="s">
        <v>151</v>
      </c>
      <c r="C5">
        <v>55</v>
      </c>
      <c r="D5">
        <v>30.25</v>
      </c>
      <c r="E5">
        <v>55</v>
      </c>
      <c r="F5">
        <v>39</v>
      </c>
      <c r="G5">
        <v>37</v>
      </c>
      <c r="I5" t="s">
        <v>151</v>
      </c>
      <c r="J5" t="s">
        <v>16</v>
      </c>
      <c r="K5" t="s">
        <v>162</v>
      </c>
      <c r="L5" t="s">
        <v>167</v>
      </c>
      <c r="M5" t="s">
        <v>165</v>
      </c>
      <c r="N5">
        <v>100</v>
      </c>
      <c r="Q5" t="s">
        <v>219</v>
      </c>
      <c r="R5" t="s">
        <v>174</v>
      </c>
      <c r="S5">
        <v>60</v>
      </c>
      <c r="T5" t="s">
        <v>177</v>
      </c>
    </row>
    <row r="6" spans="1:20" ht="28.8" x14ac:dyDescent="0.3">
      <c r="B6" t="s">
        <v>152</v>
      </c>
      <c r="C6">
        <v>36.33</v>
      </c>
      <c r="D6">
        <v>43.17</v>
      </c>
      <c r="E6">
        <v>36.33</v>
      </c>
      <c r="F6">
        <v>33.85</v>
      </c>
      <c r="G6">
        <v>78</v>
      </c>
      <c r="I6" t="s">
        <v>152</v>
      </c>
      <c r="J6" t="s">
        <v>83</v>
      </c>
      <c r="K6" t="s">
        <v>161</v>
      </c>
      <c r="L6" t="s">
        <v>131</v>
      </c>
      <c r="M6" t="s">
        <v>164</v>
      </c>
      <c r="N6" t="s">
        <v>170</v>
      </c>
      <c r="Q6" t="s">
        <v>201</v>
      </c>
      <c r="R6" s="16" t="s">
        <v>202</v>
      </c>
      <c r="S6">
        <v>68.459999999999994</v>
      </c>
      <c r="T6" t="s">
        <v>203</v>
      </c>
    </row>
    <row r="7" spans="1:20" x14ac:dyDescent="0.3">
      <c r="B7" t="s">
        <v>153</v>
      </c>
      <c r="C7">
        <v>26</v>
      </c>
      <c r="D7">
        <v>30.85</v>
      </c>
      <c r="E7">
        <v>26</v>
      </c>
      <c r="F7">
        <v>25.6</v>
      </c>
      <c r="G7">
        <v>71</v>
      </c>
      <c r="I7" t="s">
        <v>153</v>
      </c>
      <c r="J7" t="s">
        <v>160</v>
      </c>
      <c r="K7" t="s">
        <v>161</v>
      </c>
      <c r="L7" t="s">
        <v>131</v>
      </c>
      <c r="M7" t="s">
        <v>164</v>
      </c>
      <c r="N7" t="s">
        <v>170</v>
      </c>
      <c r="Q7" t="s">
        <v>204</v>
      </c>
      <c r="R7" t="s">
        <v>205</v>
      </c>
      <c r="S7">
        <v>63.22</v>
      </c>
      <c r="T7" t="s">
        <v>177</v>
      </c>
    </row>
    <row r="8" spans="1:20" x14ac:dyDescent="0.3">
      <c r="B8" t="s">
        <v>154</v>
      </c>
      <c r="C8">
        <v>37</v>
      </c>
      <c r="D8">
        <v>47.4</v>
      </c>
      <c r="E8">
        <v>37</v>
      </c>
      <c r="F8">
        <v>33.090000000000003</v>
      </c>
      <c r="G8">
        <v>80</v>
      </c>
      <c r="I8" t="s">
        <v>154</v>
      </c>
      <c r="J8" t="s">
        <v>159</v>
      </c>
      <c r="K8" t="s">
        <v>161</v>
      </c>
      <c r="L8" t="s">
        <v>131</v>
      </c>
      <c r="M8" t="s">
        <v>165</v>
      </c>
      <c r="N8">
        <v>100</v>
      </c>
      <c r="Q8" t="s">
        <v>212</v>
      </c>
      <c r="R8" t="s">
        <v>213</v>
      </c>
      <c r="S8">
        <v>37.92</v>
      </c>
      <c r="T8" t="s">
        <v>209</v>
      </c>
    </row>
    <row r="9" spans="1:20" x14ac:dyDescent="0.3">
      <c r="B9" t="s">
        <v>155</v>
      </c>
      <c r="C9">
        <v>75</v>
      </c>
      <c r="D9">
        <v>56.25</v>
      </c>
      <c r="E9">
        <v>75</v>
      </c>
      <c r="F9">
        <v>64.28</v>
      </c>
      <c r="G9">
        <v>60</v>
      </c>
      <c r="I9" t="s">
        <v>155</v>
      </c>
      <c r="J9" t="s">
        <v>159</v>
      </c>
      <c r="K9" t="s">
        <v>162</v>
      </c>
      <c r="L9" t="s">
        <v>168</v>
      </c>
      <c r="M9" t="s">
        <v>165</v>
      </c>
      <c r="N9">
        <v>50</v>
      </c>
      <c r="Q9" t="s">
        <v>217</v>
      </c>
      <c r="R9" t="s">
        <v>174</v>
      </c>
      <c r="S9">
        <v>65.5</v>
      </c>
      <c r="T9" t="s">
        <v>175</v>
      </c>
    </row>
    <row r="10" spans="1:20" x14ac:dyDescent="0.3">
      <c r="Q10" t="s">
        <v>208</v>
      </c>
      <c r="R10" t="s">
        <v>210</v>
      </c>
      <c r="S10">
        <v>44.6</v>
      </c>
      <c r="T10" t="s">
        <v>209</v>
      </c>
    </row>
    <row r="11" spans="1:20" x14ac:dyDescent="0.3">
      <c r="Q11" t="s">
        <v>199</v>
      </c>
      <c r="R11" t="s">
        <v>211</v>
      </c>
      <c r="S11">
        <v>70.77</v>
      </c>
      <c r="T11" t="s">
        <v>200</v>
      </c>
    </row>
    <row r="12" spans="1:20" x14ac:dyDescent="0.3">
      <c r="Q12" t="s">
        <v>218</v>
      </c>
      <c r="R12" t="s">
        <v>176</v>
      </c>
      <c r="S12">
        <v>43.53</v>
      </c>
      <c r="T12" t="s">
        <v>206</v>
      </c>
    </row>
    <row r="13" spans="1:20" x14ac:dyDescent="0.3">
      <c r="Q13">
        <v>2024</v>
      </c>
      <c r="R13" t="s">
        <v>179</v>
      </c>
      <c r="S13">
        <v>75</v>
      </c>
      <c r="T13" t="s">
        <v>177</v>
      </c>
    </row>
    <row r="15" spans="1:20" x14ac:dyDescent="0.3">
      <c r="B15" t="s">
        <v>1</v>
      </c>
      <c r="C15" t="s">
        <v>8</v>
      </c>
      <c r="D15" t="s">
        <v>9</v>
      </c>
      <c r="E15" t="s">
        <v>10</v>
      </c>
      <c r="F15" t="s">
        <v>11</v>
      </c>
      <c r="G15" t="s">
        <v>147</v>
      </c>
      <c r="I15" t="s">
        <v>1</v>
      </c>
      <c r="J15" t="s">
        <v>156</v>
      </c>
      <c r="K15" t="s">
        <v>157</v>
      </c>
      <c r="L15" t="s">
        <v>158</v>
      </c>
      <c r="M15" t="s">
        <v>163</v>
      </c>
      <c r="N15" t="s">
        <v>169</v>
      </c>
    </row>
    <row r="16" spans="1:20" x14ac:dyDescent="0.3">
      <c r="B16" t="s">
        <v>148</v>
      </c>
      <c r="C16">
        <v>44.33</v>
      </c>
      <c r="D16">
        <v>50.09</v>
      </c>
      <c r="E16">
        <v>44.33</v>
      </c>
      <c r="F16">
        <v>40.82</v>
      </c>
      <c r="G16">
        <v>70</v>
      </c>
      <c r="I16" t="s">
        <v>148</v>
      </c>
      <c r="J16" t="s">
        <v>159</v>
      </c>
      <c r="K16" t="s">
        <v>161</v>
      </c>
      <c r="L16" t="s">
        <v>131</v>
      </c>
      <c r="M16" t="s">
        <v>164</v>
      </c>
      <c r="N16" t="s">
        <v>170</v>
      </c>
    </row>
    <row r="17" spans="2:14" x14ac:dyDescent="0.3">
      <c r="B17" t="s">
        <v>149</v>
      </c>
      <c r="C17">
        <v>44</v>
      </c>
      <c r="D17">
        <v>48.46</v>
      </c>
      <c r="E17">
        <v>44</v>
      </c>
      <c r="F17">
        <v>43.83</v>
      </c>
      <c r="G17">
        <v>67</v>
      </c>
      <c r="I17" t="s">
        <v>149</v>
      </c>
      <c r="J17" t="s">
        <v>159</v>
      </c>
      <c r="K17" t="s">
        <v>162</v>
      </c>
      <c r="L17" t="s">
        <v>166</v>
      </c>
      <c r="M17" t="s">
        <v>164</v>
      </c>
      <c r="N17" t="s">
        <v>170</v>
      </c>
    </row>
    <row r="18" spans="2:14" x14ac:dyDescent="0.3">
      <c r="B18" t="s">
        <v>150</v>
      </c>
      <c r="C18">
        <v>37</v>
      </c>
      <c r="D18">
        <v>47.4</v>
      </c>
      <c r="E18">
        <v>37</v>
      </c>
      <c r="F18">
        <v>33.090000000000003</v>
      </c>
      <c r="G18">
        <v>58</v>
      </c>
      <c r="I18" t="s">
        <v>150</v>
      </c>
      <c r="J18" t="s">
        <v>159</v>
      </c>
      <c r="K18" t="s">
        <v>161</v>
      </c>
      <c r="L18" t="s">
        <v>131</v>
      </c>
      <c r="M18" t="s">
        <v>165</v>
      </c>
      <c r="N18">
        <v>100</v>
      </c>
    </row>
    <row r="19" spans="2:14" x14ac:dyDescent="0.3">
      <c r="B19" t="s">
        <v>151</v>
      </c>
      <c r="C19">
        <v>75</v>
      </c>
      <c r="D19">
        <v>74</v>
      </c>
      <c r="E19">
        <v>75</v>
      </c>
      <c r="F19">
        <v>74</v>
      </c>
      <c r="G19">
        <v>63</v>
      </c>
      <c r="I19" t="s">
        <v>151</v>
      </c>
      <c r="J19" t="s">
        <v>159</v>
      </c>
      <c r="K19" t="s">
        <v>162</v>
      </c>
      <c r="L19" t="s">
        <v>168</v>
      </c>
      <c r="M19" t="s">
        <v>165</v>
      </c>
      <c r="N19">
        <v>50</v>
      </c>
    </row>
    <row r="20" spans="2:14" x14ac:dyDescent="0.3">
      <c r="B20" t="s">
        <v>152</v>
      </c>
      <c r="C20">
        <v>44</v>
      </c>
      <c r="D20">
        <v>54.26</v>
      </c>
      <c r="E20">
        <v>44</v>
      </c>
      <c r="F20">
        <v>42.7</v>
      </c>
      <c r="G20">
        <v>66</v>
      </c>
      <c r="I20" t="s">
        <v>152</v>
      </c>
      <c r="J20" t="s">
        <v>16</v>
      </c>
      <c r="K20" t="s">
        <v>162</v>
      </c>
      <c r="L20" t="s">
        <v>167</v>
      </c>
      <c r="M20" t="s">
        <v>164</v>
      </c>
      <c r="N20" t="s">
        <v>170</v>
      </c>
    </row>
    <row r="21" spans="2:14" x14ac:dyDescent="0.3">
      <c r="B21" t="s">
        <v>153</v>
      </c>
      <c r="C21">
        <v>55</v>
      </c>
      <c r="D21">
        <v>30.25</v>
      </c>
      <c r="E21">
        <v>55</v>
      </c>
      <c r="F21">
        <v>39</v>
      </c>
      <c r="G21">
        <v>40</v>
      </c>
      <c r="I21" t="s">
        <v>153</v>
      </c>
      <c r="J21" t="s">
        <v>16</v>
      </c>
      <c r="K21" t="s">
        <v>162</v>
      </c>
      <c r="L21" t="s">
        <v>167</v>
      </c>
      <c r="M21" t="s">
        <v>165</v>
      </c>
      <c r="N21">
        <v>100</v>
      </c>
    </row>
    <row r="22" spans="2:14" x14ac:dyDescent="0.3">
      <c r="B22" t="s">
        <v>154</v>
      </c>
      <c r="C22">
        <v>39.33</v>
      </c>
      <c r="D22">
        <v>48.48</v>
      </c>
      <c r="E22">
        <v>39.33</v>
      </c>
      <c r="F22">
        <v>37.69</v>
      </c>
      <c r="G22">
        <v>70</v>
      </c>
      <c r="I22" t="s">
        <v>154</v>
      </c>
      <c r="J22" t="s">
        <v>16</v>
      </c>
      <c r="K22" t="s">
        <v>161</v>
      </c>
      <c r="L22" t="s">
        <v>131</v>
      </c>
      <c r="M22" t="s">
        <v>164</v>
      </c>
      <c r="N22" t="s">
        <v>170</v>
      </c>
    </row>
    <row r="23" spans="2:14" x14ac:dyDescent="0.3">
      <c r="B23" t="s">
        <v>155</v>
      </c>
      <c r="C23">
        <v>36.33</v>
      </c>
      <c r="D23">
        <v>43.17</v>
      </c>
      <c r="E23">
        <v>36.33</v>
      </c>
      <c r="F23">
        <v>33.85</v>
      </c>
      <c r="G23">
        <v>70</v>
      </c>
      <c r="I23" t="s">
        <v>155</v>
      </c>
      <c r="J23" t="s">
        <v>83</v>
      </c>
      <c r="K23" t="s">
        <v>161</v>
      </c>
      <c r="L23" t="s">
        <v>131</v>
      </c>
      <c r="M23" t="s">
        <v>164</v>
      </c>
      <c r="N23" t="s">
        <v>170</v>
      </c>
    </row>
    <row r="24" spans="2:14" x14ac:dyDescent="0.3">
      <c r="B24" t="s">
        <v>194</v>
      </c>
      <c r="C24">
        <v>32.67</v>
      </c>
      <c r="D24">
        <v>40.729999999999997</v>
      </c>
      <c r="E24">
        <v>32.659999999999997</v>
      </c>
      <c r="F24">
        <v>31.15</v>
      </c>
      <c r="G24">
        <v>66</v>
      </c>
      <c r="I24" t="s">
        <v>194</v>
      </c>
      <c r="J24" t="s">
        <v>83</v>
      </c>
      <c r="K24" t="s">
        <v>162</v>
      </c>
      <c r="L24" t="s">
        <v>197</v>
      </c>
      <c r="M24" t="s">
        <v>164</v>
      </c>
      <c r="N24" t="s">
        <v>170</v>
      </c>
    </row>
    <row r="25" spans="2:14" x14ac:dyDescent="0.3">
      <c r="B25" t="s">
        <v>195</v>
      </c>
      <c r="C25">
        <v>24</v>
      </c>
      <c r="D25">
        <v>33.340000000000003</v>
      </c>
      <c r="E25">
        <v>24</v>
      </c>
      <c r="F25">
        <v>20.59</v>
      </c>
      <c r="G25">
        <v>70</v>
      </c>
      <c r="I25" t="s">
        <v>195</v>
      </c>
      <c r="J25" t="s">
        <v>160</v>
      </c>
      <c r="K25" t="s">
        <v>161</v>
      </c>
      <c r="L25" t="s">
        <v>131</v>
      </c>
      <c r="M25" t="s">
        <v>164</v>
      </c>
      <c r="N25" t="s">
        <v>170</v>
      </c>
    </row>
    <row r="26" spans="2:14" x14ac:dyDescent="0.3">
      <c r="B26" t="s">
        <v>196</v>
      </c>
      <c r="C26">
        <v>26</v>
      </c>
      <c r="D26">
        <v>30.85</v>
      </c>
      <c r="E26">
        <v>26</v>
      </c>
      <c r="F26">
        <v>25.6</v>
      </c>
      <c r="G26">
        <v>67</v>
      </c>
      <c r="I26" t="s">
        <v>196</v>
      </c>
      <c r="J26" t="s">
        <v>160</v>
      </c>
      <c r="K26" t="s">
        <v>162</v>
      </c>
      <c r="L26" t="s">
        <v>198</v>
      </c>
      <c r="M26" t="s">
        <v>164</v>
      </c>
      <c r="N26" t="s">
        <v>170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99BC-52BB-45ED-809F-8AD6754B2DD4}">
  <dimension ref="A1:AD12"/>
  <sheetViews>
    <sheetView workbookViewId="0">
      <selection activeCell="W20" sqref="W20"/>
    </sheetView>
  </sheetViews>
  <sheetFormatPr defaultRowHeight="14.4" x14ac:dyDescent="0.3"/>
  <cols>
    <col min="1" max="1" width="10.21875" customWidth="1"/>
  </cols>
  <sheetData>
    <row r="1" spans="1:30" x14ac:dyDescent="0.3">
      <c r="B1" t="s">
        <v>180</v>
      </c>
      <c r="C1" t="s">
        <v>181</v>
      </c>
      <c r="D1" t="s">
        <v>182</v>
      </c>
      <c r="E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</row>
    <row r="2" spans="1:30" x14ac:dyDescent="0.3">
      <c r="A2" t="s">
        <v>184</v>
      </c>
      <c r="B2">
        <v>7</v>
      </c>
      <c r="C2">
        <v>15</v>
      </c>
      <c r="D2">
        <v>7</v>
      </c>
      <c r="E2">
        <v>1</v>
      </c>
      <c r="F2">
        <f>SUM(B2:E2)</f>
        <v>30</v>
      </c>
      <c r="I2" t="s">
        <v>184</v>
      </c>
      <c r="J2">
        <v>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184</v>
      </c>
      <c r="U2">
        <f t="shared" ref="U2:AD2" si="0">J2*3</f>
        <v>27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</row>
    <row r="3" spans="1:30" x14ac:dyDescent="0.3">
      <c r="A3" t="s">
        <v>185</v>
      </c>
      <c r="B3">
        <v>6</v>
      </c>
      <c r="C3">
        <v>17</v>
      </c>
      <c r="D3">
        <v>5</v>
      </c>
      <c r="E3">
        <v>2</v>
      </c>
      <c r="F3">
        <f t="shared" ref="F3:F12" si="1">SUM(B3:E3)</f>
        <v>30</v>
      </c>
      <c r="I3" t="s">
        <v>185</v>
      </c>
      <c r="J3">
        <v>0</v>
      </c>
      <c r="K3">
        <v>10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185</v>
      </c>
      <c r="U3">
        <f t="shared" ref="U3:U11" si="2">J3*3</f>
        <v>0</v>
      </c>
      <c r="V3">
        <f t="shared" ref="V3:V11" si="3">K3*3</f>
        <v>30</v>
      </c>
      <c r="W3">
        <f t="shared" ref="W3:W11" si="4">L3*3</f>
        <v>0</v>
      </c>
      <c r="X3">
        <f t="shared" ref="X3:X11" si="5">M3*3</f>
        <v>0</v>
      </c>
      <c r="Y3">
        <f t="shared" ref="Y3:Y11" si="6">N3*3</f>
        <v>0</v>
      </c>
      <c r="Z3">
        <f t="shared" ref="Z3:Z11" si="7">O3*3</f>
        <v>0</v>
      </c>
      <c r="AA3">
        <f t="shared" ref="AA3:AA11" si="8">P3*3</f>
        <v>0</v>
      </c>
      <c r="AB3">
        <f t="shared" ref="AB3:AB11" si="9">Q3*3</f>
        <v>0</v>
      </c>
      <c r="AC3">
        <f t="shared" ref="AC3:AC11" si="10">R3*3</f>
        <v>0</v>
      </c>
      <c r="AD3">
        <f t="shared" ref="AD3:AD11" si="11">S3*3</f>
        <v>0</v>
      </c>
    </row>
    <row r="4" spans="1:30" x14ac:dyDescent="0.3">
      <c r="A4" t="s">
        <v>186</v>
      </c>
      <c r="B4">
        <v>7</v>
      </c>
      <c r="C4">
        <v>15</v>
      </c>
      <c r="D4">
        <v>6</v>
      </c>
      <c r="E4">
        <v>2</v>
      </c>
      <c r="F4">
        <f t="shared" si="1"/>
        <v>30</v>
      </c>
      <c r="I4" t="s">
        <v>186</v>
      </c>
      <c r="J4">
        <v>0</v>
      </c>
      <c r="K4">
        <v>3</v>
      </c>
      <c r="L4">
        <v>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186</v>
      </c>
      <c r="U4">
        <f t="shared" si="2"/>
        <v>0</v>
      </c>
      <c r="V4">
        <f t="shared" si="3"/>
        <v>9</v>
      </c>
      <c r="W4">
        <f t="shared" si="4"/>
        <v>24</v>
      </c>
      <c r="X4">
        <f t="shared" si="5"/>
        <v>0</v>
      </c>
      <c r="Y4">
        <f t="shared" si="6"/>
        <v>0</v>
      </c>
      <c r="Z4">
        <f t="shared" si="7"/>
        <v>0</v>
      </c>
      <c r="AA4">
        <f t="shared" si="8"/>
        <v>0</v>
      </c>
      <c r="AB4">
        <f t="shared" si="9"/>
        <v>0</v>
      </c>
      <c r="AC4">
        <f t="shared" si="10"/>
        <v>0</v>
      </c>
      <c r="AD4">
        <f t="shared" si="11"/>
        <v>0</v>
      </c>
    </row>
    <row r="5" spans="1:30" x14ac:dyDescent="0.3">
      <c r="A5" t="s">
        <v>187</v>
      </c>
      <c r="B5">
        <v>7</v>
      </c>
      <c r="C5">
        <v>16</v>
      </c>
      <c r="D5">
        <v>5</v>
      </c>
      <c r="E5">
        <v>2</v>
      </c>
      <c r="F5">
        <f t="shared" si="1"/>
        <v>30</v>
      </c>
      <c r="I5" t="s">
        <v>187</v>
      </c>
      <c r="J5">
        <v>0</v>
      </c>
      <c r="K5">
        <v>0</v>
      </c>
      <c r="L5">
        <v>1</v>
      </c>
      <c r="M5">
        <v>7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 t="s">
        <v>187</v>
      </c>
      <c r="U5">
        <f t="shared" si="2"/>
        <v>0</v>
      </c>
      <c r="V5">
        <f t="shared" si="3"/>
        <v>0</v>
      </c>
      <c r="W5">
        <f t="shared" si="4"/>
        <v>3</v>
      </c>
      <c r="X5">
        <f t="shared" si="5"/>
        <v>21</v>
      </c>
      <c r="Y5">
        <f t="shared" si="6"/>
        <v>0</v>
      </c>
      <c r="Z5">
        <f t="shared" si="7"/>
        <v>3</v>
      </c>
      <c r="AA5">
        <f t="shared" si="8"/>
        <v>0</v>
      </c>
      <c r="AB5">
        <f t="shared" si="9"/>
        <v>3</v>
      </c>
      <c r="AC5">
        <f t="shared" si="10"/>
        <v>0</v>
      </c>
      <c r="AD5">
        <f t="shared" si="11"/>
        <v>0</v>
      </c>
    </row>
    <row r="6" spans="1:30" x14ac:dyDescent="0.3">
      <c r="A6" t="s">
        <v>188</v>
      </c>
      <c r="B6">
        <v>7</v>
      </c>
      <c r="C6">
        <v>16</v>
      </c>
      <c r="D6">
        <v>4</v>
      </c>
      <c r="E6">
        <v>3</v>
      </c>
      <c r="F6">
        <f t="shared" si="1"/>
        <v>30</v>
      </c>
      <c r="I6" t="s">
        <v>188</v>
      </c>
      <c r="J6">
        <v>2</v>
      </c>
      <c r="K6">
        <v>0</v>
      </c>
      <c r="L6">
        <v>0</v>
      </c>
      <c r="M6">
        <v>1</v>
      </c>
      <c r="N6">
        <v>4</v>
      </c>
      <c r="O6">
        <v>0</v>
      </c>
      <c r="P6">
        <v>0</v>
      </c>
      <c r="Q6">
        <v>0</v>
      </c>
      <c r="R6">
        <v>2</v>
      </c>
      <c r="S6">
        <v>1</v>
      </c>
      <c r="T6" t="s">
        <v>188</v>
      </c>
      <c r="U6">
        <f t="shared" si="2"/>
        <v>6</v>
      </c>
      <c r="V6">
        <f t="shared" si="3"/>
        <v>0</v>
      </c>
      <c r="W6">
        <f t="shared" si="4"/>
        <v>0</v>
      </c>
      <c r="X6">
        <f t="shared" si="5"/>
        <v>3</v>
      </c>
      <c r="Y6">
        <f t="shared" si="6"/>
        <v>12</v>
      </c>
      <c r="Z6">
        <f t="shared" si="7"/>
        <v>0</v>
      </c>
      <c r="AA6">
        <f t="shared" si="8"/>
        <v>0</v>
      </c>
      <c r="AB6">
        <f t="shared" si="9"/>
        <v>0</v>
      </c>
      <c r="AC6">
        <f t="shared" si="10"/>
        <v>6</v>
      </c>
      <c r="AD6">
        <f t="shared" si="11"/>
        <v>3</v>
      </c>
    </row>
    <row r="7" spans="1:30" x14ac:dyDescent="0.3">
      <c r="A7" t="s">
        <v>189</v>
      </c>
      <c r="B7">
        <v>7</v>
      </c>
      <c r="C7">
        <v>16</v>
      </c>
      <c r="D7">
        <v>5</v>
      </c>
      <c r="E7">
        <v>2</v>
      </c>
      <c r="F7">
        <f t="shared" si="1"/>
        <v>30</v>
      </c>
      <c r="I7" t="s">
        <v>189</v>
      </c>
      <c r="J7">
        <v>0</v>
      </c>
      <c r="K7">
        <v>0</v>
      </c>
      <c r="L7">
        <v>0</v>
      </c>
      <c r="M7">
        <v>0</v>
      </c>
      <c r="N7">
        <v>0</v>
      </c>
      <c r="O7">
        <v>8</v>
      </c>
      <c r="P7">
        <v>1</v>
      </c>
      <c r="Q7">
        <v>0</v>
      </c>
      <c r="R7">
        <v>0</v>
      </c>
      <c r="S7">
        <v>1</v>
      </c>
      <c r="T7" t="s">
        <v>189</v>
      </c>
      <c r="U7">
        <f t="shared" si="2"/>
        <v>0</v>
      </c>
      <c r="V7">
        <f t="shared" si="3"/>
        <v>0</v>
      </c>
      <c r="W7">
        <f t="shared" si="4"/>
        <v>0</v>
      </c>
      <c r="X7">
        <f t="shared" si="5"/>
        <v>0</v>
      </c>
      <c r="Y7">
        <f t="shared" si="6"/>
        <v>0</v>
      </c>
      <c r="Z7">
        <f t="shared" si="7"/>
        <v>24</v>
      </c>
      <c r="AA7">
        <f t="shared" si="8"/>
        <v>3</v>
      </c>
      <c r="AB7">
        <f t="shared" si="9"/>
        <v>0</v>
      </c>
      <c r="AC7">
        <f t="shared" si="10"/>
        <v>0</v>
      </c>
      <c r="AD7">
        <f t="shared" si="11"/>
        <v>3</v>
      </c>
    </row>
    <row r="8" spans="1:30" x14ac:dyDescent="0.3">
      <c r="A8" t="s">
        <v>190</v>
      </c>
      <c r="B8">
        <v>7</v>
      </c>
      <c r="C8">
        <v>15</v>
      </c>
      <c r="D8">
        <v>6</v>
      </c>
      <c r="E8">
        <v>2</v>
      </c>
      <c r="F8">
        <f t="shared" si="1"/>
        <v>30</v>
      </c>
      <c r="I8" t="s">
        <v>190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</v>
      </c>
      <c r="Q8">
        <v>0</v>
      </c>
      <c r="R8">
        <v>0</v>
      </c>
      <c r="S8">
        <v>0</v>
      </c>
      <c r="T8" t="s">
        <v>190</v>
      </c>
      <c r="U8">
        <f t="shared" si="2"/>
        <v>0</v>
      </c>
      <c r="V8">
        <f t="shared" si="3"/>
        <v>0</v>
      </c>
      <c r="W8">
        <f t="shared" si="4"/>
        <v>0</v>
      </c>
      <c r="X8">
        <f t="shared" si="5"/>
        <v>0</v>
      </c>
      <c r="Y8">
        <f t="shared" si="6"/>
        <v>0</v>
      </c>
      <c r="Z8">
        <f t="shared" si="7"/>
        <v>0</v>
      </c>
      <c r="AA8">
        <f t="shared" si="8"/>
        <v>30</v>
      </c>
      <c r="AB8">
        <f t="shared" si="9"/>
        <v>0</v>
      </c>
      <c r="AC8">
        <f t="shared" si="10"/>
        <v>0</v>
      </c>
      <c r="AD8">
        <f t="shared" si="11"/>
        <v>0</v>
      </c>
    </row>
    <row r="9" spans="1:30" x14ac:dyDescent="0.3">
      <c r="A9" t="s">
        <v>191</v>
      </c>
      <c r="B9">
        <v>6</v>
      </c>
      <c r="C9">
        <v>17</v>
      </c>
      <c r="D9">
        <v>4</v>
      </c>
      <c r="E9">
        <v>3</v>
      </c>
      <c r="F9">
        <f t="shared" si="1"/>
        <v>30</v>
      </c>
      <c r="I9" t="s">
        <v>191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7</v>
      </c>
      <c r="R9">
        <v>1</v>
      </c>
      <c r="S9">
        <v>0</v>
      </c>
      <c r="T9" t="s">
        <v>191</v>
      </c>
      <c r="U9">
        <f t="shared" si="2"/>
        <v>0</v>
      </c>
      <c r="V9">
        <f t="shared" si="3"/>
        <v>0</v>
      </c>
      <c r="W9">
        <f t="shared" si="4"/>
        <v>0</v>
      </c>
      <c r="X9">
        <f t="shared" si="5"/>
        <v>0</v>
      </c>
      <c r="Y9">
        <f t="shared" si="6"/>
        <v>6</v>
      </c>
      <c r="Z9">
        <f t="shared" si="7"/>
        <v>0</v>
      </c>
      <c r="AA9">
        <f t="shared" si="8"/>
        <v>0</v>
      </c>
      <c r="AB9">
        <f t="shared" si="9"/>
        <v>21</v>
      </c>
      <c r="AC9">
        <f t="shared" si="10"/>
        <v>3</v>
      </c>
      <c r="AD9">
        <f t="shared" si="11"/>
        <v>0</v>
      </c>
    </row>
    <row r="10" spans="1:30" x14ac:dyDescent="0.3">
      <c r="A10" t="s">
        <v>192</v>
      </c>
      <c r="B10">
        <v>7</v>
      </c>
      <c r="C10">
        <v>15</v>
      </c>
      <c r="D10">
        <v>6</v>
      </c>
      <c r="E10">
        <v>2</v>
      </c>
      <c r="F10">
        <f t="shared" si="1"/>
        <v>30</v>
      </c>
      <c r="I10" t="s">
        <v>192</v>
      </c>
      <c r="J10">
        <v>0</v>
      </c>
      <c r="K10">
        <v>0</v>
      </c>
      <c r="L10">
        <v>2</v>
      </c>
      <c r="M10">
        <v>0</v>
      </c>
      <c r="N10">
        <v>1</v>
      </c>
      <c r="O10">
        <v>0</v>
      </c>
      <c r="P10">
        <v>1</v>
      </c>
      <c r="Q10">
        <v>0</v>
      </c>
      <c r="R10">
        <v>5</v>
      </c>
      <c r="S10">
        <v>1</v>
      </c>
      <c r="T10" t="s">
        <v>192</v>
      </c>
      <c r="U10">
        <f t="shared" si="2"/>
        <v>0</v>
      </c>
      <c r="V10">
        <f t="shared" si="3"/>
        <v>0</v>
      </c>
      <c r="W10">
        <f t="shared" si="4"/>
        <v>6</v>
      </c>
      <c r="X10">
        <f t="shared" si="5"/>
        <v>0</v>
      </c>
      <c r="Y10">
        <f t="shared" si="6"/>
        <v>3</v>
      </c>
      <c r="Z10">
        <f t="shared" si="7"/>
        <v>0</v>
      </c>
      <c r="AA10">
        <f t="shared" si="8"/>
        <v>3</v>
      </c>
      <c r="AB10">
        <f t="shared" si="9"/>
        <v>0</v>
      </c>
      <c r="AC10">
        <f t="shared" si="10"/>
        <v>15</v>
      </c>
      <c r="AD10">
        <f t="shared" si="11"/>
        <v>3</v>
      </c>
    </row>
    <row r="11" spans="1:30" x14ac:dyDescent="0.3">
      <c r="A11" t="s">
        <v>193</v>
      </c>
      <c r="B11">
        <v>7</v>
      </c>
      <c r="C11">
        <v>15</v>
      </c>
      <c r="D11">
        <v>5</v>
      </c>
      <c r="E11">
        <v>3</v>
      </c>
      <c r="F11">
        <f t="shared" si="1"/>
        <v>30</v>
      </c>
      <c r="I11" t="s">
        <v>193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7</v>
      </c>
      <c r="T11" t="s">
        <v>193</v>
      </c>
      <c r="U11">
        <f t="shared" si="2"/>
        <v>3</v>
      </c>
      <c r="V11">
        <f t="shared" si="3"/>
        <v>0</v>
      </c>
      <c r="W11">
        <f t="shared" si="4"/>
        <v>0</v>
      </c>
      <c r="X11">
        <f t="shared" si="5"/>
        <v>3</v>
      </c>
      <c r="Y11">
        <f t="shared" si="6"/>
        <v>0</v>
      </c>
      <c r="Z11">
        <f t="shared" si="7"/>
        <v>0</v>
      </c>
      <c r="AA11">
        <f t="shared" si="8"/>
        <v>0</v>
      </c>
      <c r="AB11">
        <f t="shared" si="9"/>
        <v>3</v>
      </c>
      <c r="AC11">
        <f t="shared" si="10"/>
        <v>0</v>
      </c>
      <c r="AD11">
        <f t="shared" si="11"/>
        <v>21</v>
      </c>
    </row>
    <row r="12" spans="1:30" x14ac:dyDescent="0.3">
      <c r="B12">
        <f>SUM(B2:B11)</f>
        <v>68</v>
      </c>
      <c r="C12">
        <f t="shared" ref="C12:D12" si="12">SUM(C2:C11)</f>
        <v>157</v>
      </c>
      <c r="D12">
        <f t="shared" si="12"/>
        <v>53</v>
      </c>
      <c r="E12">
        <f>SUM(E2:E11)</f>
        <v>22</v>
      </c>
      <c r="F12">
        <f t="shared" si="1"/>
        <v>300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6B8A-32CA-4112-97DF-16EAD84DD1E1}">
  <dimension ref="A1:L9"/>
  <sheetViews>
    <sheetView workbookViewId="0">
      <selection activeCell="B14" sqref="B14"/>
    </sheetView>
  </sheetViews>
  <sheetFormatPr defaultRowHeight="14.4" x14ac:dyDescent="0.3"/>
  <cols>
    <col min="1" max="1" width="8.88671875" style="16"/>
    <col min="2" max="2" width="14" style="16" customWidth="1"/>
    <col min="3" max="3" width="19.21875" style="16" customWidth="1"/>
    <col min="4" max="16384" width="8.88671875" style="16"/>
  </cols>
  <sheetData>
    <row r="1" spans="1:12" x14ac:dyDescent="0.3">
      <c r="A1" s="40" t="s">
        <v>0</v>
      </c>
      <c r="B1" s="34" t="s">
        <v>1</v>
      </c>
      <c r="C1" s="34" t="s">
        <v>5</v>
      </c>
      <c r="D1" s="37" t="s">
        <v>6</v>
      </c>
      <c r="E1" s="38"/>
      <c r="F1" s="38"/>
      <c r="G1" s="39"/>
      <c r="H1" s="37" t="s">
        <v>7</v>
      </c>
      <c r="I1" s="38"/>
      <c r="J1" s="38"/>
      <c r="K1" s="39"/>
      <c r="L1" s="34" t="s">
        <v>95</v>
      </c>
    </row>
    <row r="2" spans="1:12" x14ac:dyDescent="0.3">
      <c r="A2" s="41"/>
      <c r="B2" s="35"/>
      <c r="C2" s="35"/>
      <c r="D2" s="3" t="s">
        <v>8</v>
      </c>
      <c r="E2" s="3" t="s">
        <v>9</v>
      </c>
      <c r="F2" s="3" t="s">
        <v>10</v>
      </c>
      <c r="G2" s="3" t="s">
        <v>11</v>
      </c>
      <c r="H2" s="3" t="s">
        <v>8</v>
      </c>
      <c r="I2" s="3" t="s">
        <v>9</v>
      </c>
      <c r="J2" s="3" t="s">
        <v>10</v>
      </c>
      <c r="K2" s="3" t="s">
        <v>11</v>
      </c>
      <c r="L2" s="35"/>
    </row>
    <row r="3" spans="1:12" ht="28.8" x14ac:dyDescent="0.3">
      <c r="A3" s="21">
        <v>1</v>
      </c>
      <c r="B3" s="22" t="s">
        <v>19</v>
      </c>
      <c r="C3" s="3" t="s">
        <v>131</v>
      </c>
      <c r="D3" s="3">
        <v>100</v>
      </c>
      <c r="E3" s="3">
        <v>100</v>
      </c>
      <c r="F3" s="3">
        <v>100</v>
      </c>
      <c r="G3" s="3">
        <v>100</v>
      </c>
      <c r="H3" s="3">
        <v>44.33</v>
      </c>
      <c r="I3" s="3">
        <v>50.09</v>
      </c>
      <c r="J3" s="3">
        <v>44.33</v>
      </c>
      <c r="K3" s="3">
        <v>40.82</v>
      </c>
      <c r="L3" s="3">
        <v>0.82</v>
      </c>
    </row>
    <row r="4" spans="1:12" ht="28.2" customHeight="1" x14ac:dyDescent="0.3">
      <c r="A4" s="21">
        <v>2</v>
      </c>
      <c r="B4" s="23" t="s">
        <v>44</v>
      </c>
      <c r="C4" s="3" t="s">
        <v>46</v>
      </c>
      <c r="D4" s="3">
        <v>100</v>
      </c>
      <c r="E4" s="3">
        <v>100</v>
      </c>
      <c r="F4" s="3">
        <v>100</v>
      </c>
      <c r="G4" s="3">
        <v>100</v>
      </c>
      <c r="H4" s="3">
        <v>44</v>
      </c>
      <c r="I4" s="3">
        <v>48.46</v>
      </c>
      <c r="J4" s="3">
        <v>44</v>
      </c>
      <c r="K4" s="3">
        <v>43.83</v>
      </c>
      <c r="L4" s="3">
        <v>0.79</v>
      </c>
    </row>
    <row r="5" spans="1:12" ht="33.6" customHeight="1" x14ac:dyDescent="0.3">
      <c r="A5" s="21">
        <v>3</v>
      </c>
      <c r="B5" s="24" t="s">
        <v>48</v>
      </c>
      <c r="C5" s="3" t="s">
        <v>50</v>
      </c>
      <c r="D5" s="3">
        <v>100</v>
      </c>
      <c r="E5" s="3">
        <v>100</v>
      </c>
      <c r="F5" s="3">
        <v>100</v>
      </c>
      <c r="G5" s="3">
        <v>100</v>
      </c>
      <c r="H5" s="3">
        <v>44</v>
      </c>
      <c r="I5" s="3">
        <v>54.26</v>
      </c>
      <c r="J5" s="3">
        <v>44</v>
      </c>
      <c r="K5" s="3">
        <v>42.7</v>
      </c>
      <c r="L5" s="3">
        <v>0.8</v>
      </c>
    </row>
    <row r="6" spans="1:12" ht="27.6" customHeight="1" x14ac:dyDescent="0.3">
      <c r="A6" s="21">
        <v>4</v>
      </c>
      <c r="B6" s="22" t="s">
        <v>130</v>
      </c>
      <c r="C6" s="3" t="s">
        <v>47</v>
      </c>
      <c r="D6" s="3">
        <v>100</v>
      </c>
      <c r="E6" s="3">
        <v>100</v>
      </c>
      <c r="F6" s="3">
        <v>100</v>
      </c>
      <c r="G6" s="3">
        <v>100</v>
      </c>
      <c r="H6" s="3">
        <v>60</v>
      </c>
      <c r="I6" s="3">
        <v>60.41</v>
      </c>
      <c r="J6" s="3">
        <v>60</v>
      </c>
      <c r="K6" s="3">
        <v>59.95</v>
      </c>
      <c r="L6" s="3">
        <v>0.65</v>
      </c>
    </row>
    <row r="7" spans="1:12" ht="30" customHeight="1" x14ac:dyDescent="0.3">
      <c r="A7" s="21">
        <v>5</v>
      </c>
      <c r="B7" s="22" t="s">
        <v>48</v>
      </c>
      <c r="C7" s="3" t="s">
        <v>50</v>
      </c>
      <c r="D7" s="3">
        <v>100</v>
      </c>
      <c r="E7" s="3">
        <v>100</v>
      </c>
      <c r="F7" s="3">
        <v>100</v>
      </c>
      <c r="G7" s="3">
        <v>100</v>
      </c>
      <c r="H7" s="3">
        <v>55</v>
      </c>
      <c r="I7" s="3">
        <v>30.25</v>
      </c>
      <c r="J7" s="3">
        <v>55</v>
      </c>
      <c r="K7" s="3">
        <v>39</v>
      </c>
      <c r="L7" s="3">
        <v>0.37</v>
      </c>
    </row>
    <row r="8" spans="1:12" x14ac:dyDescent="0.3">
      <c r="A8" s="21">
        <v>6</v>
      </c>
      <c r="B8" s="16" t="s">
        <v>132</v>
      </c>
      <c r="C8" s="3" t="s">
        <v>131</v>
      </c>
      <c r="D8" s="3">
        <v>100</v>
      </c>
      <c r="E8" s="3">
        <v>100</v>
      </c>
      <c r="F8" s="3">
        <v>100</v>
      </c>
      <c r="G8" s="3">
        <v>100</v>
      </c>
      <c r="H8" s="3">
        <v>36.33</v>
      </c>
      <c r="I8" s="3">
        <v>43.17</v>
      </c>
      <c r="J8" s="3">
        <v>36.33</v>
      </c>
      <c r="K8" s="3">
        <v>33.85</v>
      </c>
      <c r="L8" s="3">
        <v>0.78</v>
      </c>
    </row>
    <row r="9" spans="1:12" ht="43.2" x14ac:dyDescent="0.3">
      <c r="A9" s="21">
        <v>7</v>
      </c>
      <c r="B9" s="3" t="s">
        <v>89</v>
      </c>
      <c r="C9" s="3" t="s">
        <v>119</v>
      </c>
      <c r="D9" s="3">
        <v>100</v>
      </c>
      <c r="E9" s="3">
        <v>100</v>
      </c>
      <c r="F9" s="3">
        <v>100</v>
      </c>
      <c r="G9" s="3">
        <v>100</v>
      </c>
      <c r="H9" s="3">
        <v>26</v>
      </c>
      <c r="I9" s="3">
        <v>30.85</v>
      </c>
      <c r="J9" s="3">
        <v>26</v>
      </c>
      <c r="K9" s="3">
        <v>25.6</v>
      </c>
      <c r="L9" s="3">
        <v>0.63</v>
      </c>
    </row>
  </sheetData>
  <mergeCells count="6">
    <mergeCell ref="H1:K1"/>
    <mergeCell ref="L1:L2"/>
    <mergeCell ref="A1:A2"/>
    <mergeCell ref="B1:B2"/>
    <mergeCell ref="C1:C2"/>
    <mergeCell ref="D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665A-0159-40A8-8B4A-90C61645291A}">
  <dimension ref="A1:L35"/>
  <sheetViews>
    <sheetView workbookViewId="0">
      <selection activeCell="L1" activeCellId="9" sqref="D1:D1048576 C1:C1048576 E1:E1048576 F1:F1048576 G1:G1048576 H1:H1048576 I1:I1048576 J1:J1048576 K1:K1048576 L1:L1048576"/>
    </sheetView>
  </sheetViews>
  <sheetFormatPr defaultRowHeight="14.4" x14ac:dyDescent="0.3"/>
  <cols>
    <col min="1" max="1" width="25.88671875" style="18" customWidth="1"/>
    <col min="2" max="2" width="25" style="18" customWidth="1"/>
    <col min="3" max="3" width="17.5546875" style="16" customWidth="1"/>
    <col min="4" max="11" width="8.88671875" style="18"/>
    <col min="12" max="12" width="11.5546875" style="18" customWidth="1"/>
    <col min="13" max="16384" width="8.88671875" style="16"/>
  </cols>
  <sheetData>
    <row r="1" spans="1:12" ht="39" customHeight="1" x14ac:dyDescent="0.3">
      <c r="A1" s="17" t="s">
        <v>1</v>
      </c>
      <c r="B1" s="17" t="s">
        <v>5</v>
      </c>
      <c r="C1" s="16" t="str">
        <f t="shared" ref="C1:C35" si="0">CONCATENATE(A1, " ", B1)</f>
        <v>Model Description</v>
      </c>
      <c r="D1" s="18" t="s">
        <v>120</v>
      </c>
      <c r="E1" s="16" t="s">
        <v>121</v>
      </c>
      <c r="F1" s="16" t="s">
        <v>122</v>
      </c>
      <c r="G1" s="16" t="s">
        <v>123</v>
      </c>
      <c r="H1" s="16" t="s">
        <v>124</v>
      </c>
      <c r="I1" s="16" t="s">
        <v>125</v>
      </c>
      <c r="J1" s="16" t="s">
        <v>126</v>
      </c>
      <c r="K1" s="16" t="s">
        <v>127</v>
      </c>
      <c r="L1" s="17" t="s">
        <v>95</v>
      </c>
    </row>
    <row r="2" spans="1:12" ht="129.6" x14ac:dyDescent="0.3">
      <c r="A2" s="18" t="s">
        <v>12</v>
      </c>
      <c r="B2" s="18" t="s">
        <v>15</v>
      </c>
      <c r="C2" s="16" t="str">
        <f t="shared" si="0"/>
        <v>Resnet-50 Conv 3D Layers:20 
Maxpooling layers:1 
Activation Layers(ReLU): 15 
Flatten Layers:1 
Dense Layers:4 
Dropout Layers: 3 
Add Layers:7</v>
      </c>
      <c r="D2" s="18">
        <v>10.61</v>
      </c>
      <c r="E2" s="16"/>
      <c r="F2" s="16"/>
      <c r="G2" s="16"/>
      <c r="H2" s="18">
        <v>16.670000000000002</v>
      </c>
      <c r="I2" s="16"/>
      <c r="J2" s="16"/>
      <c r="K2" s="16"/>
      <c r="L2" s="19"/>
    </row>
    <row r="3" spans="1:12" ht="115.2" x14ac:dyDescent="0.3">
      <c r="A3" s="18" t="s">
        <v>16</v>
      </c>
      <c r="B3" s="18" t="s">
        <v>18</v>
      </c>
      <c r="C3" s="16" t="str">
        <f t="shared" si="0"/>
        <v xml:space="preserve">Inception-V3 Conv 3D Layers:15 
Maxpooling layers:4 
Concatenate Layers: 2 
Flatten Layers:1 
Dense Layers:3 
Dropout Layers: 2 </v>
      </c>
      <c r="D3" s="18">
        <v>10.45</v>
      </c>
      <c r="E3" s="16"/>
      <c r="F3" s="16"/>
      <c r="G3" s="16"/>
      <c r="H3" s="18">
        <v>14.67</v>
      </c>
      <c r="I3" s="16"/>
      <c r="J3" s="16"/>
      <c r="K3" s="16"/>
      <c r="L3" s="19"/>
    </row>
    <row r="4" spans="1:12" x14ac:dyDescent="0.3">
      <c r="A4" s="18" t="s">
        <v>83</v>
      </c>
      <c r="C4" s="16" t="str">
        <f t="shared" si="0"/>
        <v xml:space="preserve">VGG-16 </v>
      </c>
      <c r="D4" s="18">
        <v>11.3</v>
      </c>
      <c r="E4" s="16"/>
      <c r="F4" s="16"/>
      <c r="G4" s="16"/>
      <c r="H4" s="18">
        <v>11</v>
      </c>
      <c r="I4" s="16"/>
      <c r="J4" s="16"/>
      <c r="K4" s="16"/>
      <c r="L4" s="19"/>
    </row>
    <row r="5" spans="1:12" x14ac:dyDescent="0.3">
      <c r="A5" s="18" t="s">
        <v>84</v>
      </c>
      <c r="C5" s="16" t="str">
        <f t="shared" si="0"/>
        <v xml:space="preserve">Mobile Net </v>
      </c>
      <c r="D5" s="18">
        <v>9.58</v>
      </c>
      <c r="E5" s="16"/>
      <c r="F5" s="16"/>
      <c r="G5" s="16"/>
      <c r="H5" s="18">
        <v>10</v>
      </c>
      <c r="I5" s="16"/>
      <c r="J5" s="16"/>
      <c r="K5" s="16"/>
      <c r="L5" s="19"/>
    </row>
    <row r="6" spans="1:12" ht="86.4" x14ac:dyDescent="0.3">
      <c r="A6" s="18" t="s">
        <v>19</v>
      </c>
      <c r="B6" s="18" t="s">
        <v>20</v>
      </c>
      <c r="C6" s="16" t="str">
        <f t="shared" si="0"/>
        <v>Resnet-50 + SVM Conv 3D Layers:16 
Maxpooling layers:1 
Add Layers: 8 
Flatten Layers:1 
SVM Linear Kernal:1</v>
      </c>
      <c r="D6" s="18">
        <v>100</v>
      </c>
      <c r="E6" s="18">
        <v>100</v>
      </c>
      <c r="F6" s="18">
        <v>100</v>
      </c>
      <c r="G6" s="18">
        <v>100</v>
      </c>
      <c r="H6" s="18">
        <v>44.33</v>
      </c>
      <c r="I6" s="18">
        <v>50.09</v>
      </c>
      <c r="J6" s="18">
        <v>44.33</v>
      </c>
      <c r="K6" s="18">
        <v>40.82</v>
      </c>
      <c r="L6" s="18">
        <v>0.82</v>
      </c>
    </row>
    <row r="7" spans="1:12" ht="72" x14ac:dyDescent="0.3">
      <c r="A7" s="18" t="s">
        <v>21</v>
      </c>
      <c r="B7" s="18" t="s">
        <v>22</v>
      </c>
      <c r="C7" s="16" t="str">
        <f t="shared" si="0"/>
        <v>Inception-V3 + SVM Conv 3D Layers:16 
Maxpooling layers:2  
Flatten Layers:1 
SVM Linear Kernal:1</v>
      </c>
      <c r="D7" s="18">
        <v>100</v>
      </c>
      <c r="E7" s="18">
        <v>100</v>
      </c>
      <c r="F7" s="18">
        <v>100</v>
      </c>
      <c r="G7" s="18">
        <v>100</v>
      </c>
      <c r="H7" s="18">
        <v>39.33</v>
      </c>
      <c r="I7" s="18">
        <v>48.48</v>
      </c>
      <c r="J7" s="18">
        <v>39.33</v>
      </c>
      <c r="K7" s="18">
        <v>37.69</v>
      </c>
      <c r="L7" s="18">
        <v>0.8</v>
      </c>
    </row>
    <row r="8" spans="1:12" ht="28.8" x14ac:dyDescent="0.3">
      <c r="A8" s="42" t="s">
        <v>85</v>
      </c>
      <c r="B8" s="18" t="s">
        <v>24</v>
      </c>
      <c r="C8" s="16" t="str">
        <f t="shared" si="0"/>
        <v>VGG-16+SVM with out dense layers</v>
      </c>
      <c r="D8" s="18">
        <v>100</v>
      </c>
      <c r="E8" s="18">
        <v>100</v>
      </c>
      <c r="F8" s="18">
        <v>100</v>
      </c>
      <c r="G8" s="18">
        <v>100</v>
      </c>
      <c r="H8" s="18">
        <v>35.33</v>
      </c>
      <c r="I8" s="18">
        <v>47.01</v>
      </c>
      <c r="J8" s="18">
        <v>35.33</v>
      </c>
      <c r="K8" s="18">
        <v>34.01</v>
      </c>
      <c r="L8" s="18">
        <v>0.77</v>
      </c>
    </row>
    <row r="9" spans="1:12" x14ac:dyDescent="0.3">
      <c r="A9" s="42"/>
      <c r="B9" s="18" t="s">
        <v>25</v>
      </c>
      <c r="C9" s="16" t="str">
        <f t="shared" si="0"/>
        <v xml:space="preserve"> with dense layers</v>
      </c>
      <c r="D9" s="18">
        <v>100</v>
      </c>
      <c r="E9" s="18">
        <v>100</v>
      </c>
      <c r="F9" s="18">
        <v>100</v>
      </c>
      <c r="G9" s="18">
        <v>100</v>
      </c>
      <c r="H9" s="18">
        <v>36.33</v>
      </c>
      <c r="I9" s="18">
        <v>43.17</v>
      </c>
      <c r="J9" s="18">
        <v>36.33</v>
      </c>
      <c r="K9" s="18">
        <v>33.85</v>
      </c>
      <c r="L9" s="18">
        <v>0.78</v>
      </c>
    </row>
    <row r="10" spans="1:12" x14ac:dyDescent="0.3">
      <c r="A10" s="18" t="s">
        <v>86</v>
      </c>
      <c r="C10" s="16" t="str">
        <f t="shared" si="0"/>
        <v xml:space="preserve">Mobile Net+SVM </v>
      </c>
      <c r="D10" s="18">
        <v>100</v>
      </c>
      <c r="E10" s="18">
        <v>100</v>
      </c>
      <c r="F10" s="18">
        <v>100</v>
      </c>
      <c r="G10" s="18">
        <v>100</v>
      </c>
      <c r="H10" s="18">
        <v>24</v>
      </c>
      <c r="I10" s="18">
        <v>33.340000000000003</v>
      </c>
      <c r="J10" s="18">
        <v>24</v>
      </c>
      <c r="K10" s="18">
        <v>20.59</v>
      </c>
      <c r="L10" s="18">
        <v>0.71</v>
      </c>
    </row>
    <row r="11" spans="1:12" ht="28.8" x14ac:dyDescent="0.3">
      <c r="A11" s="18" t="s">
        <v>26</v>
      </c>
      <c r="B11" s="18" t="s">
        <v>27</v>
      </c>
      <c r="C11" s="16" t="str">
        <f t="shared" si="0"/>
        <v>Resnet-50 + KNN N=5</v>
      </c>
      <c r="D11" s="18">
        <v>79.16</v>
      </c>
      <c r="E11" s="18">
        <v>81.91</v>
      </c>
      <c r="F11" s="18">
        <v>79.16</v>
      </c>
      <c r="G11" s="18">
        <v>79.34</v>
      </c>
      <c r="H11" s="18">
        <v>17</v>
      </c>
      <c r="I11" s="18">
        <v>19.809999999999999</v>
      </c>
      <c r="J11" s="18">
        <v>17</v>
      </c>
      <c r="K11" s="18">
        <v>15.68</v>
      </c>
      <c r="L11" s="18">
        <v>0.57999999999999996</v>
      </c>
    </row>
    <row r="12" spans="1:12" ht="28.8" x14ac:dyDescent="0.3">
      <c r="A12" s="18" t="s">
        <v>28</v>
      </c>
      <c r="B12" s="18" t="s">
        <v>27</v>
      </c>
      <c r="C12" s="16" t="str">
        <f t="shared" si="0"/>
        <v>Inception-V3 + KNN N=5</v>
      </c>
      <c r="D12" s="18">
        <v>78.75</v>
      </c>
      <c r="E12" s="18">
        <v>81.27</v>
      </c>
      <c r="F12" s="18">
        <v>78.75</v>
      </c>
      <c r="G12" s="18">
        <v>78.72</v>
      </c>
      <c r="H12" s="18">
        <v>20.329999999999998</v>
      </c>
      <c r="I12" s="18">
        <v>23.47</v>
      </c>
      <c r="J12" s="18">
        <v>20.329999999999998</v>
      </c>
      <c r="K12" s="18">
        <v>19.477</v>
      </c>
      <c r="L12" s="18">
        <v>0.63</v>
      </c>
    </row>
    <row r="13" spans="1:12" ht="28.8" x14ac:dyDescent="0.3">
      <c r="A13" s="18" t="s">
        <v>29</v>
      </c>
      <c r="B13" s="18" t="s">
        <v>30</v>
      </c>
      <c r="C13" s="16" t="str">
        <f t="shared" si="0"/>
        <v>VGG-16 + KNN N=17</v>
      </c>
      <c r="D13" s="18">
        <v>67.41</v>
      </c>
      <c r="E13" s="18">
        <v>73.75</v>
      </c>
      <c r="F13" s="18">
        <v>67.41</v>
      </c>
      <c r="G13" s="18">
        <v>67.41</v>
      </c>
      <c r="H13" s="18">
        <v>17.329999999999998</v>
      </c>
      <c r="I13" s="18">
        <v>22.42</v>
      </c>
      <c r="J13" s="18">
        <v>17.329999999999998</v>
      </c>
      <c r="K13" s="18">
        <v>15.85</v>
      </c>
      <c r="L13" s="18">
        <v>0.59</v>
      </c>
    </row>
    <row r="14" spans="1:12" ht="28.8" x14ac:dyDescent="0.3">
      <c r="A14" s="18" t="s">
        <v>87</v>
      </c>
      <c r="B14" s="18" t="s">
        <v>27</v>
      </c>
      <c r="C14" s="16" t="str">
        <f t="shared" si="0"/>
        <v>Mobile Net+KNN N=5</v>
      </c>
      <c r="D14" s="18">
        <v>78.58</v>
      </c>
      <c r="E14" s="18">
        <v>80.86</v>
      </c>
      <c r="F14" s="18">
        <v>78.58</v>
      </c>
      <c r="G14" s="18">
        <v>78.62</v>
      </c>
      <c r="H14" s="18">
        <v>12.33</v>
      </c>
      <c r="I14" s="18">
        <v>18.63</v>
      </c>
      <c r="J14" s="18">
        <v>12.33</v>
      </c>
      <c r="K14" s="18">
        <v>13.94</v>
      </c>
      <c r="L14" s="18">
        <v>0.54</v>
      </c>
    </row>
    <row r="15" spans="1:12" ht="43.2" x14ac:dyDescent="0.3">
      <c r="A15" s="42" t="s">
        <v>31</v>
      </c>
      <c r="B15" s="18" t="s">
        <v>96</v>
      </c>
      <c r="C15" s="16" t="str">
        <f t="shared" si="0"/>
        <v>Resnet-50 + Ada boost N=80, Learning Rate=1.0</v>
      </c>
      <c r="D15" s="18">
        <v>35.909999999999997</v>
      </c>
      <c r="E15" s="18">
        <v>38.44</v>
      </c>
      <c r="F15" s="18">
        <v>35.909999999999997</v>
      </c>
      <c r="G15" s="18">
        <v>36.130000000000003</v>
      </c>
      <c r="H15" s="18">
        <v>15</v>
      </c>
      <c r="I15" s="18">
        <v>16.899999999999999</v>
      </c>
      <c r="J15" s="18">
        <v>15</v>
      </c>
      <c r="K15" s="18">
        <v>13.96</v>
      </c>
      <c r="L15" s="18">
        <v>0.6</v>
      </c>
    </row>
    <row r="16" spans="1:12" ht="28.8" x14ac:dyDescent="0.3">
      <c r="A16" s="42"/>
      <c r="B16" s="18" t="s">
        <v>33</v>
      </c>
      <c r="C16" s="16" t="str">
        <f t="shared" si="0"/>
        <v xml:space="preserve"> N=100, Learning Rate=0.4</v>
      </c>
      <c r="D16" s="18">
        <v>41.75</v>
      </c>
      <c r="E16" s="18">
        <v>56.12</v>
      </c>
      <c r="F16" s="18">
        <v>41.75</v>
      </c>
      <c r="G16" s="18">
        <v>40.19</v>
      </c>
      <c r="H16" s="18">
        <v>20.66</v>
      </c>
      <c r="I16" s="18">
        <v>36.700000000000003</v>
      </c>
      <c r="J16" s="18">
        <v>20.66</v>
      </c>
      <c r="K16" s="18">
        <v>18.899999999999999</v>
      </c>
      <c r="L16" s="18">
        <v>0.69</v>
      </c>
    </row>
    <row r="17" spans="1:12" ht="28.8" x14ac:dyDescent="0.3">
      <c r="A17" s="42"/>
      <c r="B17" s="18" t="s">
        <v>34</v>
      </c>
      <c r="C17" s="16" t="str">
        <f t="shared" si="0"/>
        <v xml:space="preserve"> N=500, Learning Rate=0.05</v>
      </c>
      <c r="D17" s="18">
        <v>59</v>
      </c>
      <c r="E17" s="18">
        <v>65.117000000000004</v>
      </c>
      <c r="F17" s="18">
        <v>59</v>
      </c>
      <c r="G17" s="18">
        <v>58.75</v>
      </c>
      <c r="H17" s="18">
        <v>20.66</v>
      </c>
      <c r="I17" s="18">
        <v>37.090000000000003</v>
      </c>
      <c r="J17" s="18">
        <v>20.66</v>
      </c>
      <c r="K17" s="18">
        <v>17.649999999999999</v>
      </c>
      <c r="L17" s="18">
        <v>0.71</v>
      </c>
    </row>
    <row r="18" spans="1:12" ht="28.8" x14ac:dyDescent="0.3">
      <c r="A18" s="42"/>
      <c r="B18" s="18" t="s">
        <v>35</v>
      </c>
      <c r="C18" s="16" t="str">
        <f t="shared" si="0"/>
        <v xml:space="preserve"> N=150, Learning Rate=0.01</v>
      </c>
      <c r="D18" s="18">
        <v>37.909999999999997</v>
      </c>
      <c r="E18" s="18">
        <v>39.47</v>
      </c>
      <c r="F18" s="18">
        <v>37.909999999999997</v>
      </c>
      <c r="G18" s="18">
        <v>37.72</v>
      </c>
      <c r="H18" s="18">
        <v>15.66</v>
      </c>
      <c r="I18" s="18">
        <v>22.01</v>
      </c>
      <c r="J18" s="18">
        <v>15.66</v>
      </c>
      <c r="K18" s="18">
        <v>14.05</v>
      </c>
      <c r="L18" s="18">
        <v>0.65</v>
      </c>
    </row>
    <row r="19" spans="1:12" ht="28.8" x14ac:dyDescent="0.3">
      <c r="A19" s="42"/>
      <c r="B19" s="18" t="s">
        <v>36</v>
      </c>
      <c r="C19" s="16" t="str">
        <f t="shared" si="0"/>
        <v xml:space="preserve"> N=200, Learning Rate=0.001</v>
      </c>
      <c r="D19" s="18">
        <v>23.08</v>
      </c>
      <c r="E19" s="18">
        <v>19.03</v>
      </c>
      <c r="F19" s="18">
        <v>23.08</v>
      </c>
      <c r="G19" s="18">
        <v>17.32</v>
      </c>
      <c r="H19" s="18">
        <v>15.33</v>
      </c>
      <c r="I19" s="18">
        <v>21.61</v>
      </c>
      <c r="J19" s="18">
        <v>15.33</v>
      </c>
      <c r="K19" s="18">
        <v>12.03</v>
      </c>
      <c r="L19" s="18">
        <v>0.62</v>
      </c>
    </row>
    <row r="20" spans="1:12" ht="43.2" x14ac:dyDescent="0.3">
      <c r="A20" s="42" t="s">
        <v>37</v>
      </c>
      <c r="B20" s="18" t="s">
        <v>38</v>
      </c>
      <c r="C20" s="16" t="str">
        <f t="shared" si="0"/>
        <v>Inception-V3 + Ada boost N=80, Learning Rate=0.5</v>
      </c>
      <c r="D20" s="18">
        <v>50.08</v>
      </c>
      <c r="E20" s="18">
        <v>58.03</v>
      </c>
      <c r="F20" s="18">
        <v>50.08</v>
      </c>
      <c r="G20" s="18">
        <v>49.85</v>
      </c>
      <c r="H20" s="18">
        <v>26</v>
      </c>
      <c r="I20" s="18">
        <v>28.38</v>
      </c>
      <c r="J20" s="18">
        <v>26</v>
      </c>
      <c r="K20" s="18">
        <v>24.78</v>
      </c>
      <c r="L20" s="18">
        <v>0.67</v>
      </c>
    </row>
    <row r="21" spans="1:12" ht="28.8" x14ac:dyDescent="0.3">
      <c r="A21" s="42"/>
      <c r="B21" s="18" t="s">
        <v>33</v>
      </c>
      <c r="C21" s="16" t="str">
        <f t="shared" si="0"/>
        <v xml:space="preserve"> N=100, Learning Rate=0.4</v>
      </c>
      <c r="D21" s="18">
        <v>45.25</v>
      </c>
      <c r="E21" s="18">
        <v>53.46</v>
      </c>
      <c r="F21" s="18">
        <v>45.25</v>
      </c>
      <c r="G21" s="18">
        <v>44.79</v>
      </c>
      <c r="H21" s="18">
        <v>18.66</v>
      </c>
      <c r="I21" s="18">
        <v>28.55</v>
      </c>
      <c r="J21" s="18">
        <v>18.66</v>
      </c>
      <c r="K21" s="18">
        <v>17.72</v>
      </c>
      <c r="L21" s="18">
        <v>0.64</v>
      </c>
    </row>
    <row r="22" spans="1:12" ht="28.8" x14ac:dyDescent="0.3">
      <c r="A22" s="42"/>
      <c r="B22" s="18" t="s">
        <v>39</v>
      </c>
      <c r="C22" s="16" t="str">
        <f t="shared" si="0"/>
        <v xml:space="preserve"> N=150, Learning Rate=0.2</v>
      </c>
      <c r="D22" s="18">
        <v>54.92</v>
      </c>
      <c r="E22" s="18">
        <v>66.430000000000007</v>
      </c>
      <c r="F22" s="18">
        <v>54.92</v>
      </c>
      <c r="G22" s="18">
        <v>53.92</v>
      </c>
      <c r="H22" s="18">
        <v>16.329999999999998</v>
      </c>
      <c r="I22" s="18">
        <v>22.71</v>
      </c>
      <c r="J22" s="18">
        <v>16.329999999999998</v>
      </c>
      <c r="K22" s="18">
        <v>14.2</v>
      </c>
      <c r="L22" s="18">
        <v>0.66</v>
      </c>
    </row>
    <row r="23" spans="1:12" ht="43.2" x14ac:dyDescent="0.3">
      <c r="A23" s="42" t="s">
        <v>40</v>
      </c>
      <c r="B23" s="18" t="s">
        <v>41</v>
      </c>
      <c r="C23" s="16" t="str">
        <f t="shared" si="0"/>
        <v>VGG-16 + Ada boost N=120, Learning Rate=0.5</v>
      </c>
      <c r="D23" s="18">
        <v>43.59</v>
      </c>
      <c r="E23" s="18">
        <v>48.25</v>
      </c>
      <c r="F23" s="18">
        <v>43.58</v>
      </c>
      <c r="G23" s="18">
        <v>41.9</v>
      </c>
      <c r="H23" s="18">
        <v>20.329999999999998</v>
      </c>
      <c r="I23" s="18">
        <v>34.14</v>
      </c>
      <c r="J23" s="18">
        <v>20.329999999999998</v>
      </c>
      <c r="K23" s="18">
        <v>18.41</v>
      </c>
      <c r="L23" s="18">
        <v>0.64</v>
      </c>
    </row>
    <row r="24" spans="1:12" ht="28.8" x14ac:dyDescent="0.3">
      <c r="A24" s="42"/>
      <c r="B24" s="18" t="s">
        <v>42</v>
      </c>
      <c r="C24" s="16" t="str">
        <f t="shared" si="0"/>
        <v xml:space="preserve"> N=120, Learning Rate=0.005</v>
      </c>
      <c r="D24" s="18">
        <v>29.08</v>
      </c>
      <c r="E24" s="18">
        <v>29.49</v>
      </c>
      <c r="F24" s="18">
        <v>29.08</v>
      </c>
      <c r="G24" s="18">
        <v>27.53</v>
      </c>
      <c r="H24" s="18">
        <v>15</v>
      </c>
      <c r="I24" s="18">
        <v>13.02</v>
      </c>
      <c r="J24" s="18">
        <v>15</v>
      </c>
      <c r="K24" s="18">
        <v>11.08</v>
      </c>
      <c r="L24" s="18">
        <v>0.61</v>
      </c>
    </row>
    <row r="25" spans="1:12" ht="28.8" x14ac:dyDescent="0.3">
      <c r="A25" s="42"/>
      <c r="B25" s="18" t="s">
        <v>43</v>
      </c>
      <c r="C25" s="16" t="str">
        <f t="shared" si="0"/>
        <v xml:space="preserve"> N=300, Learning Rate=0.005</v>
      </c>
      <c r="D25" s="18">
        <v>33.75</v>
      </c>
      <c r="E25" s="18">
        <v>37.380000000000003</v>
      </c>
      <c r="F25" s="18">
        <v>33.75</v>
      </c>
      <c r="G25" s="18">
        <v>34.130000000000003</v>
      </c>
      <c r="H25" s="18">
        <v>21.66</v>
      </c>
      <c r="I25" s="18">
        <v>28.62</v>
      </c>
      <c r="J25" s="18">
        <v>21.66</v>
      </c>
      <c r="K25" s="18">
        <v>20.2</v>
      </c>
      <c r="L25" s="18">
        <v>0.69</v>
      </c>
    </row>
    <row r="26" spans="1:12" ht="57.6" x14ac:dyDescent="0.3">
      <c r="A26" s="18" t="s">
        <v>88</v>
      </c>
      <c r="B26" s="18" t="s">
        <v>118</v>
      </c>
      <c r="C26" s="16" t="str">
        <f t="shared" si="0"/>
        <v>Mobile Net+Ada boost N=200, Learning Rate=0.005</v>
      </c>
      <c r="D26" s="18">
        <v>26.75</v>
      </c>
      <c r="E26" s="18">
        <v>31.26</v>
      </c>
      <c r="F26" s="18">
        <v>26.75</v>
      </c>
      <c r="G26" s="18">
        <v>25.21</v>
      </c>
      <c r="H26" s="18">
        <v>13</v>
      </c>
      <c r="I26" s="18">
        <v>6.93</v>
      </c>
      <c r="J26" s="18">
        <v>13</v>
      </c>
      <c r="K26" s="18">
        <v>6.04</v>
      </c>
      <c r="L26" s="18">
        <v>0.54</v>
      </c>
    </row>
    <row r="27" spans="1:12" ht="43.2" x14ac:dyDescent="0.3">
      <c r="A27" s="42" t="s">
        <v>44</v>
      </c>
      <c r="B27" s="18" t="s">
        <v>45</v>
      </c>
      <c r="C27" s="16" t="str">
        <f t="shared" si="0"/>
        <v>Resnet-50 + Random Forest N=500, Depth=100</v>
      </c>
      <c r="D27" s="18">
        <v>100</v>
      </c>
      <c r="E27" s="18">
        <v>100</v>
      </c>
      <c r="F27" s="18">
        <v>100</v>
      </c>
      <c r="G27" s="18">
        <v>100</v>
      </c>
      <c r="H27" s="18">
        <v>38.659999999999997</v>
      </c>
      <c r="I27" s="18">
        <v>42.38</v>
      </c>
      <c r="J27" s="18">
        <v>38.659999999999997</v>
      </c>
      <c r="K27" s="18">
        <v>38.24</v>
      </c>
      <c r="L27" s="18">
        <v>0.77</v>
      </c>
    </row>
    <row r="28" spans="1:12" x14ac:dyDescent="0.3">
      <c r="A28" s="42"/>
      <c r="B28" s="18" t="s">
        <v>46</v>
      </c>
      <c r="C28" s="16" t="str">
        <f t="shared" si="0"/>
        <v xml:space="preserve"> N=1000, Depth=90</v>
      </c>
      <c r="D28" s="18">
        <v>100</v>
      </c>
      <c r="E28" s="18">
        <v>100</v>
      </c>
      <c r="F28" s="18">
        <v>100</v>
      </c>
      <c r="G28" s="18">
        <v>100</v>
      </c>
      <c r="H28" s="18">
        <v>44</v>
      </c>
      <c r="I28" s="18">
        <v>48.46</v>
      </c>
      <c r="J28" s="18">
        <v>44</v>
      </c>
      <c r="K28" s="18">
        <v>43.83</v>
      </c>
      <c r="L28" s="18">
        <v>0.79</v>
      </c>
    </row>
    <row r="29" spans="1:12" x14ac:dyDescent="0.3">
      <c r="A29" s="42"/>
      <c r="B29" s="18" t="s">
        <v>47</v>
      </c>
      <c r="C29" s="16" t="str">
        <f t="shared" si="0"/>
        <v xml:space="preserve"> N=300, Depth=10</v>
      </c>
      <c r="D29" s="18">
        <v>100</v>
      </c>
      <c r="E29" s="18">
        <v>100</v>
      </c>
      <c r="F29" s="18">
        <v>100</v>
      </c>
      <c r="G29" s="18">
        <v>100</v>
      </c>
      <c r="H29" s="18">
        <v>43</v>
      </c>
      <c r="I29" s="18">
        <v>48.57</v>
      </c>
      <c r="J29" s="18">
        <v>43</v>
      </c>
      <c r="K29" s="18">
        <v>42.05</v>
      </c>
      <c r="L29" s="18">
        <v>0.78</v>
      </c>
    </row>
    <row r="30" spans="1:12" ht="43.2" x14ac:dyDescent="0.3">
      <c r="A30" s="42" t="s">
        <v>48</v>
      </c>
      <c r="B30" s="18" t="s">
        <v>49</v>
      </c>
      <c r="C30" s="16" t="str">
        <f t="shared" si="0"/>
        <v>Inception-V3 + Random Forest N=350, Depth=20</v>
      </c>
      <c r="D30" s="18">
        <v>100</v>
      </c>
      <c r="E30" s="18">
        <v>100</v>
      </c>
      <c r="F30" s="18">
        <v>100</v>
      </c>
      <c r="G30" s="18">
        <v>100</v>
      </c>
      <c r="H30" s="18">
        <v>41.33</v>
      </c>
      <c r="I30" s="18">
        <v>48.61</v>
      </c>
      <c r="J30" s="18">
        <v>41.33</v>
      </c>
      <c r="K30" s="18">
        <v>40.869999999999997</v>
      </c>
      <c r="L30" s="18">
        <v>0.8</v>
      </c>
    </row>
    <row r="31" spans="1:12" x14ac:dyDescent="0.3">
      <c r="A31" s="42"/>
      <c r="B31" s="18" t="s">
        <v>47</v>
      </c>
      <c r="C31" s="16" t="str">
        <f t="shared" si="0"/>
        <v xml:space="preserve"> N=300, Depth=10</v>
      </c>
      <c r="D31" s="18">
        <v>100</v>
      </c>
      <c r="E31" s="18">
        <v>100</v>
      </c>
      <c r="F31" s="18">
        <v>100</v>
      </c>
      <c r="G31" s="18">
        <v>100</v>
      </c>
      <c r="H31" s="18">
        <v>42</v>
      </c>
      <c r="I31" s="18">
        <v>44.68</v>
      </c>
      <c r="J31" s="18">
        <v>42</v>
      </c>
      <c r="K31" s="18">
        <v>40.08</v>
      </c>
      <c r="L31" s="18">
        <v>0.8</v>
      </c>
    </row>
    <row r="32" spans="1:12" x14ac:dyDescent="0.3">
      <c r="A32" s="42"/>
      <c r="B32" s="18" t="s">
        <v>50</v>
      </c>
      <c r="C32" s="16" t="str">
        <f t="shared" si="0"/>
        <v xml:space="preserve"> N=400, Depth=30</v>
      </c>
      <c r="D32" s="18">
        <v>100</v>
      </c>
      <c r="E32" s="18">
        <v>100</v>
      </c>
      <c r="F32" s="18">
        <v>100</v>
      </c>
      <c r="G32" s="18">
        <v>100</v>
      </c>
      <c r="H32" s="18">
        <v>44</v>
      </c>
      <c r="I32" s="18">
        <v>54.26</v>
      </c>
      <c r="J32" s="18">
        <v>44</v>
      </c>
      <c r="K32" s="18">
        <v>42.7</v>
      </c>
      <c r="L32" s="18">
        <v>0.8</v>
      </c>
    </row>
    <row r="33" spans="1:12" ht="43.2" x14ac:dyDescent="0.3">
      <c r="A33" s="42" t="s">
        <v>51</v>
      </c>
      <c r="B33" s="18" t="s">
        <v>47</v>
      </c>
      <c r="C33" s="16" t="str">
        <f t="shared" si="0"/>
        <v>VGG-16 + Random Forest N=300, Depth=10</v>
      </c>
      <c r="D33" s="18">
        <v>100</v>
      </c>
      <c r="E33" s="18">
        <v>100</v>
      </c>
      <c r="F33" s="18">
        <v>100</v>
      </c>
      <c r="G33" s="18">
        <v>100</v>
      </c>
      <c r="H33" s="18">
        <v>27.33</v>
      </c>
      <c r="I33" s="18">
        <v>35.17</v>
      </c>
      <c r="J33" s="18">
        <v>27.33</v>
      </c>
      <c r="K33" s="18">
        <v>26.04</v>
      </c>
      <c r="L33" s="18">
        <v>0.73</v>
      </c>
    </row>
    <row r="34" spans="1:12" x14ac:dyDescent="0.3">
      <c r="A34" s="42"/>
      <c r="B34" s="18" t="s">
        <v>52</v>
      </c>
      <c r="C34" s="16" t="str">
        <f t="shared" si="0"/>
        <v xml:space="preserve"> N=500, Depth=50</v>
      </c>
      <c r="D34" s="18">
        <v>100</v>
      </c>
      <c r="E34" s="18">
        <v>100</v>
      </c>
      <c r="F34" s="18">
        <v>100</v>
      </c>
      <c r="G34" s="18">
        <v>100</v>
      </c>
      <c r="H34" s="18">
        <v>32.659999999999997</v>
      </c>
      <c r="I34" s="18">
        <v>40.72</v>
      </c>
      <c r="J34" s="18">
        <v>32.659999999999997</v>
      </c>
      <c r="K34" s="18">
        <v>31.15</v>
      </c>
      <c r="L34" s="18">
        <v>0.75</v>
      </c>
    </row>
    <row r="35" spans="1:12" ht="43.2" x14ac:dyDescent="0.3">
      <c r="A35" s="18" t="s">
        <v>89</v>
      </c>
      <c r="B35" s="18" t="s">
        <v>119</v>
      </c>
      <c r="C35" s="16" t="str">
        <f t="shared" si="0"/>
        <v>Mobile Net+Random Forest N=2000, Depth=30</v>
      </c>
      <c r="D35" s="18">
        <v>100</v>
      </c>
      <c r="E35" s="18">
        <v>100</v>
      </c>
      <c r="F35" s="18">
        <v>100</v>
      </c>
      <c r="G35" s="18">
        <v>100</v>
      </c>
      <c r="H35" s="18">
        <v>26</v>
      </c>
      <c r="I35" s="18">
        <v>30.85</v>
      </c>
      <c r="J35" s="18">
        <v>26</v>
      </c>
      <c r="K35" s="18">
        <v>25.6</v>
      </c>
      <c r="L35" s="18">
        <v>0.63</v>
      </c>
    </row>
  </sheetData>
  <mergeCells count="7">
    <mergeCell ref="A30:A32"/>
    <mergeCell ref="A33:A34"/>
    <mergeCell ref="A8:A9"/>
    <mergeCell ref="A15:A19"/>
    <mergeCell ref="A20:A22"/>
    <mergeCell ref="A23:A25"/>
    <mergeCell ref="A27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570B-6228-4BD0-8EAB-29C002D6E7F4}">
  <dimension ref="A1:P43"/>
  <sheetViews>
    <sheetView workbookViewId="0">
      <selection activeCell="D40" sqref="D40"/>
    </sheetView>
  </sheetViews>
  <sheetFormatPr defaultRowHeight="14.4" x14ac:dyDescent="0.3"/>
  <cols>
    <col min="2" max="2" width="20.33203125" customWidth="1"/>
    <col min="6" max="6" width="26.6640625" customWidth="1"/>
    <col min="16" max="16" width="16" customWidth="1"/>
  </cols>
  <sheetData>
    <row r="1" spans="1:16" x14ac:dyDescent="0.3">
      <c r="A1" s="27" t="s">
        <v>0</v>
      </c>
      <c r="B1" s="28" t="s">
        <v>1</v>
      </c>
      <c r="C1" s="28" t="s">
        <v>2</v>
      </c>
      <c r="D1" s="34" t="s">
        <v>3</v>
      </c>
      <c r="E1" s="28" t="s">
        <v>4</v>
      </c>
      <c r="F1" s="28" t="s">
        <v>5</v>
      </c>
      <c r="G1" s="31" t="s">
        <v>6</v>
      </c>
      <c r="H1" s="32"/>
      <c r="I1" s="32"/>
      <c r="J1" s="33"/>
      <c r="K1" s="31" t="s">
        <v>7</v>
      </c>
      <c r="L1" s="32"/>
      <c r="M1" s="32"/>
      <c r="N1" s="33"/>
      <c r="O1" s="34" t="s">
        <v>95</v>
      </c>
      <c r="P1" s="36" t="s">
        <v>53</v>
      </c>
    </row>
    <row r="2" spans="1:16" ht="39" customHeight="1" x14ac:dyDescent="0.3">
      <c r="A2" s="30"/>
      <c r="B2" s="29"/>
      <c r="C2" s="29"/>
      <c r="D2" s="35"/>
      <c r="E2" s="29"/>
      <c r="F2" s="29"/>
      <c r="G2" s="2" t="s">
        <v>8</v>
      </c>
      <c r="H2" s="2" t="s">
        <v>9</v>
      </c>
      <c r="I2" s="2" t="s">
        <v>10</v>
      </c>
      <c r="J2" s="2" t="s">
        <v>11</v>
      </c>
      <c r="K2" s="2" t="s">
        <v>8</v>
      </c>
      <c r="L2" s="2" t="s">
        <v>9</v>
      </c>
      <c r="M2" s="2" t="s">
        <v>10</v>
      </c>
      <c r="N2" s="2" t="s">
        <v>11</v>
      </c>
      <c r="O2" s="35"/>
      <c r="P2" s="36"/>
    </row>
    <row r="3" spans="1:16" ht="115.2" x14ac:dyDescent="0.3">
      <c r="A3" s="2">
        <v>1</v>
      </c>
      <c r="B3" s="2" t="s">
        <v>12</v>
      </c>
      <c r="C3" s="2" t="s">
        <v>13</v>
      </c>
      <c r="D3" s="3" t="s">
        <v>14</v>
      </c>
      <c r="E3" s="2">
        <v>55</v>
      </c>
      <c r="F3" s="3" t="s">
        <v>97</v>
      </c>
      <c r="G3" s="2">
        <v>11.41</v>
      </c>
      <c r="H3" s="31" t="s">
        <v>98</v>
      </c>
      <c r="I3" s="32"/>
      <c r="J3" s="33"/>
      <c r="K3" s="2">
        <v>15.33</v>
      </c>
      <c r="L3" s="31" t="s">
        <v>98</v>
      </c>
      <c r="M3" s="32"/>
      <c r="N3" s="33"/>
      <c r="O3" s="6"/>
      <c r="P3" s="2" t="s">
        <v>54</v>
      </c>
    </row>
    <row r="4" spans="1:16" ht="86.4" x14ac:dyDescent="0.3">
      <c r="A4" s="2">
        <v>2</v>
      </c>
      <c r="B4" s="2" t="s">
        <v>16</v>
      </c>
      <c r="C4" s="2" t="s">
        <v>13</v>
      </c>
      <c r="D4" s="3" t="s">
        <v>17</v>
      </c>
      <c r="E4" s="2">
        <f>15+4+2+1+3+2</f>
        <v>27</v>
      </c>
      <c r="F4" s="3" t="s">
        <v>18</v>
      </c>
      <c r="G4" s="2">
        <v>10.63</v>
      </c>
      <c r="H4" s="31" t="s">
        <v>99</v>
      </c>
      <c r="I4" s="32"/>
      <c r="J4" s="33"/>
      <c r="K4" s="2">
        <v>17</v>
      </c>
      <c r="L4" s="31" t="s">
        <v>100</v>
      </c>
      <c r="M4" s="32"/>
      <c r="N4" s="33"/>
      <c r="O4" s="6"/>
      <c r="P4" s="2" t="s">
        <v>55</v>
      </c>
    </row>
    <row r="5" spans="1:16" ht="28.8" x14ac:dyDescent="0.3">
      <c r="A5" s="2">
        <v>3</v>
      </c>
      <c r="B5" s="2" t="s">
        <v>83</v>
      </c>
      <c r="C5" s="2"/>
      <c r="D5" s="3" t="s">
        <v>101</v>
      </c>
      <c r="E5" s="2"/>
      <c r="F5" s="3"/>
      <c r="G5" s="2">
        <v>11.12</v>
      </c>
      <c r="H5" s="31" t="s">
        <v>102</v>
      </c>
      <c r="I5" s="32"/>
      <c r="J5" s="33"/>
      <c r="K5" s="2">
        <v>14.67</v>
      </c>
      <c r="L5" s="31" t="s">
        <v>103</v>
      </c>
      <c r="M5" s="32"/>
      <c r="N5" s="33"/>
      <c r="O5" s="6"/>
      <c r="P5" s="2" t="s">
        <v>56</v>
      </c>
    </row>
    <row r="6" spans="1:16" x14ac:dyDescent="0.3">
      <c r="A6" s="2">
        <v>4</v>
      </c>
      <c r="B6" s="2" t="s">
        <v>84</v>
      </c>
      <c r="C6" s="2"/>
      <c r="D6" s="3"/>
      <c r="E6" s="2"/>
      <c r="F6" s="3"/>
      <c r="G6" s="2"/>
      <c r="H6" s="31"/>
      <c r="I6" s="32"/>
      <c r="J6" s="33"/>
      <c r="K6" s="2"/>
      <c r="L6" s="31"/>
      <c r="M6" s="32"/>
      <c r="N6" s="33"/>
      <c r="O6" s="6"/>
      <c r="P6" s="2" t="s">
        <v>92</v>
      </c>
    </row>
    <row r="7" spans="1:16" ht="72" x14ac:dyDescent="0.3">
      <c r="A7" s="2">
        <v>5</v>
      </c>
      <c r="B7" s="2" t="s">
        <v>19</v>
      </c>
      <c r="C7" s="2"/>
      <c r="D7" s="2"/>
      <c r="E7" s="2">
        <f>16+1+8+1+1</f>
        <v>27</v>
      </c>
      <c r="F7" s="3" t="s">
        <v>20</v>
      </c>
      <c r="G7" s="2">
        <v>100</v>
      </c>
      <c r="H7" s="2">
        <v>100</v>
      </c>
      <c r="I7" s="2">
        <v>100</v>
      </c>
      <c r="J7" s="2">
        <v>100</v>
      </c>
      <c r="K7" s="2">
        <v>39.659999999999997</v>
      </c>
      <c r="L7" s="2">
        <v>41.01</v>
      </c>
      <c r="M7" s="2">
        <v>39.659999999999997</v>
      </c>
      <c r="N7" s="2">
        <v>36.32</v>
      </c>
      <c r="O7" s="2">
        <v>0.82</v>
      </c>
      <c r="P7" s="2" t="s">
        <v>57</v>
      </c>
    </row>
    <row r="8" spans="1:16" ht="58.2" thickBot="1" x14ac:dyDescent="0.35">
      <c r="A8" s="4">
        <v>6</v>
      </c>
      <c r="B8" s="4" t="s">
        <v>21</v>
      </c>
      <c r="C8" s="4"/>
      <c r="D8" s="4"/>
      <c r="E8" s="4">
        <v>20</v>
      </c>
      <c r="F8" s="15" t="s">
        <v>22</v>
      </c>
      <c r="G8" s="4">
        <v>100</v>
      </c>
      <c r="H8" s="4">
        <v>100</v>
      </c>
      <c r="I8" s="4">
        <v>100</v>
      </c>
      <c r="J8" s="4">
        <v>100</v>
      </c>
      <c r="K8" s="4">
        <v>41.66</v>
      </c>
      <c r="L8" s="4">
        <v>46.06</v>
      </c>
      <c r="M8" s="4">
        <v>41.66</v>
      </c>
      <c r="N8" s="4">
        <v>39.14</v>
      </c>
      <c r="O8" s="4">
        <v>0.81</v>
      </c>
      <c r="P8" s="4" t="s">
        <v>58</v>
      </c>
    </row>
    <row r="9" spans="1:16" x14ac:dyDescent="0.3">
      <c r="A9" s="7">
        <v>7</v>
      </c>
      <c r="B9" s="43" t="s">
        <v>23</v>
      </c>
      <c r="C9" s="8"/>
      <c r="D9" s="8"/>
      <c r="E9" s="8"/>
      <c r="F9" s="8" t="s">
        <v>24</v>
      </c>
      <c r="G9" s="8">
        <v>100</v>
      </c>
      <c r="H9" s="8">
        <v>100</v>
      </c>
      <c r="I9" s="8">
        <v>100</v>
      </c>
      <c r="J9" s="8">
        <v>100</v>
      </c>
      <c r="K9" s="8">
        <v>42.66</v>
      </c>
      <c r="L9" s="8">
        <v>57.87</v>
      </c>
      <c r="M9" s="8">
        <v>42.66</v>
      </c>
      <c r="N9" s="8">
        <v>42.09</v>
      </c>
      <c r="O9" s="8">
        <v>0.81</v>
      </c>
      <c r="P9" s="9" t="s">
        <v>59</v>
      </c>
    </row>
    <row r="10" spans="1:16" ht="15" thickBot="1" x14ac:dyDescent="0.35">
      <c r="A10" s="12">
        <v>8</v>
      </c>
      <c r="B10" s="44"/>
      <c r="C10" s="13"/>
      <c r="D10" s="13"/>
      <c r="E10" s="13"/>
      <c r="F10" s="13" t="s">
        <v>25</v>
      </c>
      <c r="G10" s="13">
        <v>100</v>
      </c>
      <c r="H10" s="13">
        <v>100</v>
      </c>
      <c r="I10" s="13">
        <v>100</v>
      </c>
      <c r="J10" s="13">
        <v>100</v>
      </c>
      <c r="K10" s="13">
        <v>35.659999999999997</v>
      </c>
      <c r="L10" s="13">
        <v>49.09</v>
      </c>
      <c r="M10" s="13">
        <v>35.659999999999997</v>
      </c>
      <c r="N10" s="13">
        <v>34.97</v>
      </c>
      <c r="O10" s="13">
        <v>0.79</v>
      </c>
      <c r="P10" s="14" t="s">
        <v>60</v>
      </c>
    </row>
    <row r="11" spans="1:16" x14ac:dyDescent="0.3">
      <c r="A11" s="5">
        <v>9</v>
      </c>
      <c r="B11" s="5" t="s">
        <v>26</v>
      </c>
      <c r="C11" s="5"/>
      <c r="D11" s="5"/>
      <c r="E11" s="5"/>
      <c r="F11" s="5" t="s">
        <v>27</v>
      </c>
      <c r="G11" s="5">
        <v>78</v>
      </c>
      <c r="H11" s="5">
        <v>81.08</v>
      </c>
      <c r="I11" s="5">
        <v>78</v>
      </c>
      <c r="J11" s="5">
        <v>78.084999999999994</v>
      </c>
      <c r="K11" s="5">
        <v>23.33</v>
      </c>
      <c r="L11" s="5">
        <v>29.28</v>
      </c>
      <c r="M11" s="5">
        <v>23.33</v>
      </c>
      <c r="N11" s="5">
        <v>21.76</v>
      </c>
      <c r="O11" s="5">
        <v>0.61</v>
      </c>
      <c r="P11" s="5" t="s">
        <v>61</v>
      </c>
    </row>
    <row r="12" spans="1:16" x14ac:dyDescent="0.3">
      <c r="A12" s="2">
        <v>10</v>
      </c>
      <c r="B12" s="2" t="s">
        <v>28</v>
      </c>
      <c r="C12" s="2"/>
      <c r="D12" s="2"/>
      <c r="E12" s="2"/>
      <c r="F12" s="2" t="s">
        <v>27</v>
      </c>
      <c r="G12" s="2">
        <v>76.91</v>
      </c>
      <c r="H12" s="2">
        <v>80.28</v>
      </c>
      <c r="I12" s="2">
        <v>76.91</v>
      </c>
      <c r="J12" s="2">
        <v>76.88</v>
      </c>
      <c r="K12" s="2">
        <v>22</v>
      </c>
      <c r="L12" s="2">
        <v>19.91</v>
      </c>
      <c r="M12" s="2">
        <v>22</v>
      </c>
      <c r="N12" s="2">
        <v>19.32</v>
      </c>
      <c r="O12" s="2">
        <v>0.62</v>
      </c>
      <c r="P12" s="2" t="s">
        <v>62</v>
      </c>
    </row>
    <row r="13" spans="1:16" ht="15" thickBot="1" x14ac:dyDescent="0.35">
      <c r="A13" s="4">
        <v>11</v>
      </c>
      <c r="B13" s="4" t="s">
        <v>29</v>
      </c>
      <c r="C13" s="4"/>
      <c r="D13" s="4"/>
      <c r="E13" s="4"/>
      <c r="F13" s="4" t="s">
        <v>30</v>
      </c>
      <c r="G13" s="4">
        <v>63.5</v>
      </c>
      <c r="H13" s="4">
        <v>71.23</v>
      </c>
      <c r="I13" s="4">
        <v>63.5</v>
      </c>
      <c r="J13" s="4">
        <v>63.11</v>
      </c>
      <c r="K13" s="4">
        <v>15.66</v>
      </c>
      <c r="L13" s="4">
        <v>26.42</v>
      </c>
      <c r="M13" s="4">
        <v>15.66</v>
      </c>
      <c r="N13" s="4">
        <v>14.28</v>
      </c>
      <c r="O13" s="4">
        <v>0.59</v>
      </c>
      <c r="P13" s="4" t="s">
        <v>63</v>
      </c>
    </row>
    <row r="14" spans="1:16" x14ac:dyDescent="0.3">
      <c r="A14" s="7">
        <v>12</v>
      </c>
      <c r="B14" s="43" t="s">
        <v>31</v>
      </c>
      <c r="C14" s="8"/>
      <c r="D14" s="8"/>
      <c r="E14" s="8"/>
      <c r="F14" s="8" t="s">
        <v>32</v>
      </c>
      <c r="G14" s="8">
        <v>31.33</v>
      </c>
      <c r="H14" s="8">
        <v>31.76</v>
      </c>
      <c r="I14" s="8">
        <v>31.33</v>
      </c>
      <c r="J14" s="8">
        <v>30.75</v>
      </c>
      <c r="K14" s="8">
        <v>15.66</v>
      </c>
      <c r="L14" s="8">
        <v>14.48</v>
      </c>
      <c r="M14" s="8">
        <v>15.66</v>
      </c>
      <c r="N14" s="8">
        <v>11.59</v>
      </c>
      <c r="O14" s="8">
        <v>0.6</v>
      </c>
      <c r="P14" s="9" t="s">
        <v>64</v>
      </c>
    </row>
    <row r="15" spans="1:16" x14ac:dyDescent="0.3">
      <c r="A15" s="10">
        <v>13</v>
      </c>
      <c r="B15" s="26"/>
      <c r="C15" s="2"/>
      <c r="D15" s="2"/>
      <c r="E15" s="2"/>
      <c r="F15" s="2" t="s">
        <v>33</v>
      </c>
      <c r="G15" s="2">
        <v>47.75</v>
      </c>
      <c r="H15" s="2">
        <v>53.79</v>
      </c>
      <c r="I15" s="2">
        <v>47.75</v>
      </c>
      <c r="J15" s="2">
        <v>47.023000000000003</v>
      </c>
      <c r="K15" s="2">
        <v>18.66</v>
      </c>
      <c r="L15" s="2">
        <v>23.66</v>
      </c>
      <c r="M15" s="2">
        <v>18.66</v>
      </c>
      <c r="N15" s="2">
        <v>14.2</v>
      </c>
      <c r="O15" s="2">
        <v>0.61</v>
      </c>
      <c r="P15" s="11" t="s">
        <v>65</v>
      </c>
    </row>
    <row r="16" spans="1:16" x14ac:dyDescent="0.3">
      <c r="A16" s="10">
        <v>14</v>
      </c>
      <c r="B16" s="26"/>
      <c r="C16" s="2"/>
      <c r="D16" s="2"/>
      <c r="E16" s="2"/>
      <c r="F16" s="2" t="s">
        <v>34</v>
      </c>
      <c r="G16" s="2">
        <v>59.08</v>
      </c>
      <c r="H16" s="2">
        <v>63.48</v>
      </c>
      <c r="I16" s="2">
        <v>59.08</v>
      </c>
      <c r="J16" s="2">
        <v>58.75</v>
      </c>
      <c r="K16" s="2">
        <v>20</v>
      </c>
      <c r="L16" s="2">
        <v>30.4</v>
      </c>
      <c r="M16" s="2">
        <v>20</v>
      </c>
      <c r="N16" s="2">
        <v>18.600000000000001</v>
      </c>
      <c r="O16" s="2">
        <v>0.68</v>
      </c>
      <c r="P16" s="11" t="s">
        <v>66</v>
      </c>
    </row>
    <row r="17" spans="1:16" x14ac:dyDescent="0.3">
      <c r="A17" s="10">
        <v>15</v>
      </c>
      <c r="B17" s="26"/>
      <c r="C17" s="2"/>
      <c r="D17" s="2"/>
      <c r="E17" s="2"/>
      <c r="F17" s="2" t="s">
        <v>35</v>
      </c>
      <c r="G17" s="2">
        <v>40.33</v>
      </c>
      <c r="H17" s="2">
        <v>42.65</v>
      </c>
      <c r="I17" s="2">
        <v>40.33</v>
      </c>
      <c r="J17" s="2">
        <v>40.799999999999997</v>
      </c>
      <c r="K17" s="2">
        <v>23.66</v>
      </c>
      <c r="L17" s="2">
        <v>30.8</v>
      </c>
      <c r="M17" s="2">
        <v>23.6</v>
      </c>
      <c r="N17" s="2">
        <v>20.9</v>
      </c>
      <c r="O17" s="2">
        <v>0.72</v>
      </c>
      <c r="P17" s="11" t="s">
        <v>67</v>
      </c>
    </row>
    <row r="18" spans="1:16" ht="15" thickBot="1" x14ac:dyDescent="0.35">
      <c r="A18" s="12">
        <v>16</v>
      </c>
      <c r="B18" s="44"/>
      <c r="C18" s="13"/>
      <c r="D18" s="13"/>
      <c r="E18" s="13"/>
      <c r="F18" s="13" t="s">
        <v>36</v>
      </c>
      <c r="G18" s="13">
        <v>29.75</v>
      </c>
      <c r="H18" s="13">
        <v>26.47</v>
      </c>
      <c r="I18" s="13">
        <v>29.75</v>
      </c>
      <c r="J18" s="13">
        <v>25.03</v>
      </c>
      <c r="K18" s="13">
        <v>13</v>
      </c>
      <c r="L18" s="13">
        <v>14.44</v>
      </c>
      <c r="M18" s="13">
        <v>13</v>
      </c>
      <c r="N18" s="13">
        <v>10.09</v>
      </c>
      <c r="O18" s="13">
        <v>0.63</v>
      </c>
      <c r="P18" s="14" t="s">
        <v>68</v>
      </c>
    </row>
    <row r="19" spans="1:16" x14ac:dyDescent="0.3">
      <c r="A19" s="5">
        <v>17</v>
      </c>
      <c r="B19" s="30" t="s">
        <v>37</v>
      </c>
      <c r="C19" s="5"/>
      <c r="D19" s="5"/>
      <c r="E19" s="5"/>
      <c r="F19" s="5" t="s">
        <v>38</v>
      </c>
      <c r="G19" s="5">
        <v>36.659999999999997</v>
      </c>
      <c r="H19" s="5">
        <v>42.39</v>
      </c>
      <c r="I19" s="5">
        <v>36.659999999999997</v>
      </c>
      <c r="J19" s="5">
        <v>36.229999999999997</v>
      </c>
      <c r="K19" s="5">
        <v>17</v>
      </c>
      <c r="L19" s="5">
        <v>25.18</v>
      </c>
      <c r="M19" s="5">
        <v>17</v>
      </c>
      <c r="N19" s="5">
        <v>15.74</v>
      </c>
      <c r="O19" s="5">
        <v>0.61</v>
      </c>
      <c r="P19" s="5" t="s">
        <v>69</v>
      </c>
    </row>
    <row r="20" spans="1:16" x14ac:dyDescent="0.3">
      <c r="A20" s="2">
        <v>18</v>
      </c>
      <c r="B20" s="26"/>
      <c r="C20" s="2"/>
      <c r="D20" s="2"/>
      <c r="E20" s="2"/>
      <c r="F20" s="2" t="s">
        <v>33</v>
      </c>
      <c r="G20" s="2">
        <v>51.08</v>
      </c>
      <c r="H20" s="2">
        <v>63.48</v>
      </c>
      <c r="I20" s="2">
        <v>51.08</v>
      </c>
      <c r="J20" s="2">
        <v>49.29</v>
      </c>
      <c r="K20" s="2">
        <v>19.66</v>
      </c>
      <c r="L20" s="2">
        <v>21.34</v>
      </c>
      <c r="M20" s="2">
        <v>19.66</v>
      </c>
      <c r="N20" s="2">
        <v>18.55</v>
      </c>
      <c r="O20" s="2">
        <v>0.66</v>
      </c>
      <c r="P20" s="2" t="s">
        <v>70</v>
      </c>
    </row>
    <row r="21" spans="1:16" ht="15" thickBot="1" x14ac:dyDescent="0.35">
      <c r="A21" s="4">
        <v>19</v>
      </c>
      <c r="B21" s="27"/>
      <c r="C21" s="4"/>
      <c r="D21" s="4"/>
      <c r="E21" s="4"/>
      <c r="F21" s="4" t="s">
        <v>39</v>
      </c>
      <c r="G21" s="4">
        <v>53</v>
      </c>
      <c r="H21" s="4">
        <v>61.16</v>
      </c>
      <c r="I21" s="4">
        <v>53</v>
      </c>
      <c r="J21" s="4">
        <v>61.12</v>
      </c>
      <c r="K21" s="4">
        <v>23.66</v>
      </c>
      <c r="L21" s="4">
        <v>35.86</v>
      </c>
      <c r="M21" s="4">
        <v>23.66</v>
      </c>
      <c r="N21" s="4">
        <v>21.59</v>
      </c>
      <c r="O21" s="4">
        <v>0.68</v>
      </c>
      <c r="P21" s="4" t="s">
        <v>71</v>
      </c>
    </row>
    <row r="22" spans="1:16" x14ac:dyDescent="0.3">
      <c r="A22" s="7">
        <v>20</v>
      </c>
      <c r="B22" s="43" t="s">
        <v>40</v>
      </c>
      <c r="C22" s="8"/>
      <c r="D22" s="8"/>
      <c r="E22" s="8"/>
      <c r="F22" s="8" t="s">
        <v>41</v>
      </c>
      <c r="G22" s="8">
        <v>47.5</v>
      </c>
      <c r="H22" s="8">
        <v>50.9</v>
      </c>
      <c r="I22" s="8">
        <v>47.5</v>
      </c>
      <c r="J22" s="8">
        <v>46.71</v>
      </c>
      <c r="K22" s="8">
        <v>18.66</v>
      </c>
      <c r="L22" s="8">
        <v>24.69</v>
      </c>
      <c r="M22" s="8">
        <v>18.66</v>
      </c>
      <c r="N22" s="8">
        <v>14.93</v>
      </c>
      <c r="O22" s="20">
        <v>0.62</v>
      </c>
      <c r="P22" s="9" t="s">
        <v>72</v>
      </c>
    </row>
    <row r="23" spans="1:16" x14ac:dyDescent="0.3">
      <c r="A23" s="10">
        <v>21</v>
      </c>
      <c r="B23" s="26"/>
      <c r="C23" s="2"/>
      <c r="D23" s="2"/>
      <c r="E23" s="2"/>
      <c r="F23" s="2" t="s">
        <v>42</v>
      </c>
      <c r="G23" s="2">
        <v>30.33</v>
      </c>
      <c r="H23" s="2">
        <v>27.63</v>
      </c>
      <c r="I23" s="2">
        <v>30.33</v>
      </c>
      <c r="J23" s="2">
        <v>27.56</v>
      </c>
      <c r="K23" s="2">
        <v>21.33</v>
      </c>
      <c r="L23" s="2">
        <v>17.190000000000001</v>
      </c>
      <c r="M23" s="2">
        <v>21.33</v>
      </c>
      <c r="N23" s="2">
        <v>16.579999999999998</v>
      </c>
      <c r="O23" s="2">
        <v>0.65</v>
      </c>
      <c r="P23" s="11" t="s">
        <v>73</v>
      </c>
    </row>
    <row r="24" spans="1:16" ht="15" thickBot="1" x14ac:dyDescent="0.35">
      <c r="A24" s="12">
        <v>22</v>
      </c>
      <c r="B24" s="44"/>
      <c r="C24" s="13"/>
      <c r="D24" s="13"/>
      <c r="E24" s="13"/>
      <c r="F24" s="13" t="s">
        <v>43</v>
      </c>
      <c r="G24" s="13">
        <v>37.75</v>
      </c>
      <c r="H24" s="13">
        <v>38.07</v>
      </c>
      <c r="I24" s="13">
        <v>37.75</v>
      </c>
      <c r="J24" s="13">
        <v>37.47</v>
      </c>
      <c r="K24" s="13">
        <v>21</v>
      </c>
      <c r="L24" s="13">
        <v>29.4</v>
      </c>
      <c r="M24" s="13">
        <v>21</v>
      </c>
      <c r="N24" s="13">
        <v>19.78</v>
      </c>
      <c r="O24" s="13">
        <v>0.65</v>
      </c>
      <c r="P24" s="14" t="s">
        <v>74</v>
      </c>
    </row>
    <row r="25" spans="1:16" x14ac:dyDescent="0.3">
      <c r="A25" s="5">
        <v>23</v>
      </c>
      <c r="B25" s="30" t="s">
        <v>44</v>
      </c>
      <c r="C25" s="5"/>
      <c r="D25" s="5"/>
      <c r="E25" s="5"/>
      <c r="F25" s="5" t="s">
        <v>45</v>
      </c>
      <c r="G25" s="5">
        <v>100</v>
      </c>
      <c r="H25" s="5">
        <v>100</v>
      </c>
      <c r="I25" s="5">
        <v>100</v>
      </c>
      <c r="J25" s="5">
        <v>100</v>
      </c>
      <c r="P25" s="5" t="s">
        <v>75</v>
      </c>
    </row>
    <row r="26" spans="1:16" x14ac:dyDescent="0.3">
      <c r="A26" s="2">
        <v>24</v>
      </c>
      <c r="B26" s="26"/>
      <c r="C26" s="2"/>
      <c r="D26" s="2"/>
      <c r="E26" s="2"/>
      <c r="F26" s="2" t="s">
        <v>46</v>
      </c>
      <c r="G26" s="2">
        <v>100</v>
      </c>
      <c r="H26" s="2">
        <v>100</v>
      </c>
      <c r="I26" s="2">
        <v>100</v>
      </c>
      <c r="J26" s="2">
        <v>100</v>
      </c>
      <c r="K26" s="5">
        <v>32.659999999999997</v>
      </c>
      <c r="L26" s="5">
        <v>39.39</v>
      </c>
      <c r="M26" s="5">
        <v>32.659999999999997</v>
      </c>
      <c r="N26" s="5">
        <v>32.770000000000003</v>
      </c>
      <c r="O26" s="5">
        <v>0.76</v>
      </c>
      <c r="P26" s="2" t="s">
        <v>76</v>
      </c>
    </row>
    <row r="27" spans="1:16" x14ac:dyDescent="0.3">
      <c r="A27" s="2">
        <v>25</v>
      </c>
      <c r="B27" s="26"/>
      <c r="C27" s="2"/>
      <c r="D27" s="2"/>
      <c r="E27" s="2"/>
      <c r="F27" s="2" t="s">
        <v>47</v>
      </c>
      <c r="G27" s="2">
        <v>100</v>
      </c>
      <c r="H27" s="2">
        <v>100</v>
      </c>
      <c r="I27" s="2">
        <v>100</v>
      </c>
      <c r="J27" s="2">
        <v>100</v>
      </c>
      <c r="K27" s="2">
        <v>31.66</v>
      </c>
      <c r="L27" s="2">
        <v>44.45</v>
      </c>
      <c r="M27" s="2">
        <v>31.66</v>
      </c>
      <c r="N27" s="2">
        <v>31.36</v>
      </c>
      <c r="O27" s="2">
        <v>0.75</v>
      </c>
      <c r="P27" s="2" t="s">
        <v>77</v>
      </c>
    </row>
    <row r="28" spans="1:16" x14ac:dyDescent="0.3">
      <c r="A28" s="2">
        <v>26</v>
      </c>
      <c r="B28" s="26" t="s">
        <v>48</v>
      </c>
      <c r="C28" s="2"/>
      <c r="D28" s="2"/>
      <c r="E28" s="2"/>
      <c r="F28" s="2" t="s">
        <v>49</v>
      </c>
      <c r="G28" s="2">
        <v>100</v>
      </c>
      <c r="H28" s="2">
        <v>100</v>
      </c>
      <c r="I28" s="2">
        <v>100</v>
      </c>
      <c r="J28" s="2">
        <v>100</v>
      </c>
      <c r="K28" s="2">
        <v>42</v>
      </c>
      <c r="L28" s="2">
        <v>46.03</v>
      </c>
      <c r="M28" s="2">
        <v>42</v>
      </c>
      <c r="N28" s="2">
        <v>41.3</v>
      </c>
      <c r="O28" s="2">
        <v>0.8</v>
      </c>
      <c r="P28" s="2" t="s">
        <v>78</v>
      </c>
    </row>
    <row r="29" spans="1:16" x14ac:dyDescent="0.3">
      <c r="A29" s="2">
        <v>27</v>
      </c>
      <c r="B29" s="26"/>
      <c r="C29" s="2"/>
      <c r="D29" s="2"/>
      <c r="E29" s="2"/>
      <c r="F29" s="2" t="s">
        <v>47</v>
      </c>
      <c r="G29" s="2">
        <v>100</v>
      </c>
      <c r="H29" s="2">
        <v>100</v>
      </c>
      <c r="I29" s="2">
        <v>100</v>
      </c>
      <c r="J29" s="2">
        <v>100</v>
      </c>
      <c r="K29">
        <v>43.33</v>
      </c>
      <c r="L29" s="2">
        <v>51.6</v>
      </c>
      <c r="M29" s="2">
        <v>43.3</v>
      </c>
      <c r="N29" s="2">
        <v>43.69</v>
      </c>
      <c r="O29" s="2">
        <v>0.81</v>
      </c>
      <c r="P29" s="2" t="s">
        <v>79</v>
      </c>
    </row>
    <row r="30" spans="1:16" x14ac:dyDescent="0.3">
      <c r="A30" s="2">
        <v>28</v>
      </c>
      <c r="B30" s="26"/>
      <c r="C30" s="2"/>
      <c r="D30" s="2"/>
      <c r="E30" s="2"/>
      <c r="F30" s="2" t="s">
        <v>50</v>
      </c>
      <c r="G30" s="2">
        <v>100</v>
      </c>
      <c r="H30" s="2">
        <v>100</v>
      </c>
      <c r="I30" s="2">
        <v>100</v>
      </c>
      <c r="J30" s="2">
        <v>100</v>
      </c>
      <c r="K30" s="2">
        <v>41.33</v>
      </c>
      <c r="L30" s="2">
        <v>46.07</v>
      </c>
      <c r="M30" s="2">
        <v>41.33</v>
      </c>
      <c r="N30" s="2">
        <v>41.54</v>
      </c>
      <c r="O30" s="2">
        <v>0.8</v>
      </c>
      <c r="P30" s="2" t="s">
        <v>80</v>
      </c>
    </row>
    <row r="31" spans="1:16" x14ac:dyDescent="0.3">
      <c r="A31" s="2">
        <v>29</v>
      </c>
      <c r="B31" s="26" t="s">
        <v>51</v>
      </c>
      <c r="C31" s="2"/>
      <c r="D31" s="2"/>
      <c r="E31" s="2"/>
      <c r="F31" s="2" t="s">
        <v>47</v>
      </c>
      <c r="G31" s="2">
        <v>100</v>
      </c>
      <c r="H31" s="2">
        <v>100</v>
      </c>
      <c r="I31" s="2">
        <v>100</v>
      </c>
      <c r="J31" s="2">
        <v>100</v>
      </c>
      <c r="K31" s="2"/>
      <c r="L31" s="2"/>
      <c r="M31" s="2"/>
      <c r="N31" s="2"/>
      <c r="O31" s="2"/>
      <c r="P31" s="2" t="s">
        <v>81</v>
      </c>
    </row>
    <row r="32" spans="1:16" x14ac:dyDescent="0.3">
      <c r="A32" s="2">
        <v>30</v>
      </c>
      <c r="B32" s="26"/>
      <c r="C32" s="2"/>
      <c r="D32" s="2"/>
      <c r="E32" s="2"/>
      <c r="F32" s="2" t="s">
        <v>52</v>
      </c>
      <c r="G32" s="2">
        <v>100</v>
      </c>
      <c r="H32" s="2">
        <v>100</v>
      </c>
      <c r="I32" s="2">
        <v>100</v>
      </c>
      <c r="J32" s="2">
        <v>100</v>
      </c>
      <c r="K32" s="2"/>
      <c r="L32" s="2"/>
      <c r="M32" s="2"/>
      <c r="N32" s="2"/>
      <c r="O32" s="2"/>
      <c r="P32" s="2" t="s">
        <v>82</v>
      </c>
    </row>
    <row r="33" spans="1:16" x14ac:dyDescent="0.3">
      <c r="A33" s="2">
        <v>31</v>
      </c>
      <c r="O33" s="2"/>
      <c r="P33" s="2" t="s">
        <v>104</v>
      </c>
    </row>
    <row r="34" spans="1:16" x14ac:dyDescent="0.3">
      <c r="A34" s="2">
        <v>32</v>
      </c>
      <c r="O34" s="2"/>
      <c r="P34" s="2" t="s">
        <v>105</v>
      </c>
    </row>
    <row r="35" spans="1:16" x14ac:dyDescent="0.3">
      <c r="A35" s="2">
        <v>33</v>
      </c>
      <c r="O35" s="4"/>
      <c r="P35" s="2" t="s">
        <v>106</v>
      </c>
    </row>
    <row r="36" spans="1:16" x14ac:dyDescent="0.3">
      <c r="A36" s="2">
        <v>34</v>
      </c>
      <c r="O36" s="2"/>
      <c r="P36" s="2" t="s">
        <v>107</v>
      </c>
    </row>
    <row r="37" spans="1:16" x14ac:dyDescent="0.3">
      <c r="A37" s="2">
        <v>35</v>
      </c>
      <c r="P37" s="2" t="s">
        <v>108</v>
      </c>
    </row>
    <row r="38" spans="1:16" x14ac:dyDescent="0.3">
      <c r="A38" s="2">
        <v>36</v>
      </c>
      <c r="P38" s="2" t="s">
        <v>109</v>
      </c>
    </row>
    <row r="39" spans="1:16" x14ac:dyDescent="0.3">
      <c r="A39" s="2">
        <v>37</v>
      </c>
      <c r="P39" s="2" t="s">
        <v>110</v>
      </c>
    </row>
    <row r="40" spans="1:16" x14ac:dyDescent="0.3">
      <c r="A40" s="2">
        <v>38</v>
      </c>
      <c r="P40" s="2" t="s">
        <v>111</v>
      </c>
    </row>
    <row r="41" spans="1:16" x14ac:dyDescent="0.3">
      <c r="A41" s="2">
        <v>39</v>
      </c>
      <c r="P41" s="2" t="s">
        <v>112</v>
      </c>
    </row>
    <row r="42" spans="1:16" x14ac:dyDescent="0.3">
      <c r="A42" s="2">
        <v>40</v>
      </c>
      <c r="P42" s="2" t="s">
        <v>113</v>
      </c>
    </row>
    <row r="43" spans="1:16" x14ac:dyDescent="0.3">
      <c r="A43" s="2">
        <v>41</v>
      </c>
      <c r="P43" s="2" t="s">
        <v>114</v>
      </c>
    </row>
  </sheetData>
  <mergeCells count="25">
    <mergeCell ref="P1:P2"/>
    <mergeCell ref="H5:J5"/>
    <mergeCell ref="L5:N5"/>
    <mergeCell ref="H6:J6"/>
    <mergeCell ref="L6:N6"/>
    <mergeCell ref="O1:O2"/>
    <mergeCell ref="G1:J1"/>
    <mergeCell ref="K1:N1"/>
    <mergeCell ref="H4:J4"/>
    <mergeCell ref="L4:N4"/>
    <mergeCell ref="B28:B30"/>
    <mergeCell ref="B31:B32"/>
    <mergeCell ref="B19:B21"/>
    <mergeCell ref="B22:B24"/>
    <mergeCell ref="B25:B27"/>
    <mergeCell ref="B9:B10"/>
    <mergeCell ref="B14:B18"/>
    <mergeCell ref="A1:A2"/>
    <mergeCell ref="B1:B2"/>
    <mergeCell ref="C1:C2"/>
    <mergeCell ref="D1:D2"/>
    <mergeCell ref="E1:E2"/>
    <mergeCell ref="F1:F2"/>
    <mergeCell ref="H3:J3"/>
    <mergeCell ref="L3:N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a75b90-9c51-45b0-90d0-86d342c919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0138A479D42D4CB85BBE47B664C421" ma:contentTypeVersion="17" ma:contentTypeDescription="Create a new document." ma:contentTypeScope="" ma:versionID="19d6a5d5644141e5d2b1559988845008">
  <xsd:schema xmlns:xsd="http://www.w3.org/2001/XMLSchema" xmlns:xs="http://www.w3.org/2001/XMLSchema" xmlns:p="http://schemas.microsoft.com/office/2006/metadata/properties" xmlns:ns3="4ca75b90-9c51-45b0-90d0-86d342c91973" xmlns:ns4="b68f695e-9d85-4b15-abd6-682badaab9e4" targetNamespace="http://schemas.microsoft.com/office/2006/metadata/properties" ma:root="true" ma:fieldsID="b6b52e73ec26ef3dccb31f3aa95c2e5a" ns3:_="" ns4:_="">
    <xsd:import namespace="4ca75b90-9c51-45b0-90d0-86d342c91973"/>
    <xsd:import namespace="b68f695e-9d85-4b15-abd6-682badaab9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ingHintHash" minOccurs="0"/>
                <xsd:element ref="ns4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75b90-9c51-45b0-90d0-86d342c919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f695e-9d85-4b15-abd6-682badaab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8850CF-9638-453C-9196-5040380201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904B42-4DD1-48AC-B8B4-CD8A033D156C}">
  <ds:schemaRefs>
    <ds:schemaRef ds:uri="b68f695e-9d85-4b15-abd6-682badaab9e4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4ca75b90-9c51-45b0-90d0-86d342c91973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121DA4C-485E-47FF-9A57-82B5EC401A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a75b90-9c51-45b0-90d0-86d342c91973"/>
    <ds:schemaRef ds:uri="b68f695e-9d85-4b15-abd6-682badaab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words</vt:lpstr>
      <vt:lpstr>Sheet3</vt:lpstr>
      <vt:lpstr>Sheet4</vt:lpstr>
      <vt:lpstr>Sheet2</vt:lpstr>
      <vt:lpstr>Sheet1</vt:lpstr>
      <vt:lpstr>Praveen-words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Taduvai Satvik Gupta</dc:creator>
  <cp:keywords/>
  <dc:description/>
  <cp:lastModifiedBy>Taduvai Satvik Gupta</cp:lastModifiedBy>
  <cp:revision/>
  <dcterms:created xsi:type="dcterms:W3CDTF">2024-05-26T11:54:26Z</dcterms:created>
  <dcterms:modified xsi:type="dcterms:W3CDTF">2024-06-24T09:35:14Z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0x010100510138A479D42D4CB85BBE47B664C421</vt:lpwstr>
  </property>
</Properties>
</file>