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nka\Downloads\"/>
    </mc:Choice>
  </mc:AlternateContent>
  <xr:revisionPtr revIDLastSave="0" documentId="13_ncr:1_{5373387B-69B4-4631-9033-A28EBE8C3447}" xr6:coauthVersionLast="47" xr6:coauthVersionMax="47" xr10:uidLastSave="{00000000-0000-0000-0000-000000000000}"/>
  <bookViews>
    <workbookView xWindow="-108" yWindow="-108" windowWidth="23256" windowHeight="13896" xr2:uid="{E01FF1C1-BDE6-46FF-98D9-DE8BAA7BA3CE}"/>
  </bookViews>
  <sheets>
    <sheet name="Used_Cars" sheetId="1" r:id="rId1"/>
    <sheet name="ANCOVA1" sheetId="13" r:id="rId2"/>
    <sheet name="XLSTAT_20240319_211216_1_HID" sheetId="14" state="hidden" r:id="rId3"/>
    <sheet name="XLSTAT_20240315_170453_1_HID" sheetId="9" state="hidden" r:id="rId4"/>
    <sheet name="descriptive statistics" sheetId="10" r:id="rId5"/>
  </sheets>
  <definedNames>
    <definedName name="_xlnm._FilterDatabase" localSheetId="0" hidden="1">Used_Cars!$A$1:$L$432</definedName>
    <definedName name="tab20240319_211216_RunProcANC_1_69" localSheetId="1" hidden="1">ANCOVA1!$B$199:$C$630</definedName>
    <definedName name="tab20240319_211216_RunProcANC_1_78" localSheetId="1" hidden="1">ANCOVA1!$B$105:$H$108</definedName>
    <definedName name="tab20240319_211216_RunProcANC_1_89" localSheetId="1" hidden="1">ANCOVA1!$B$115:$I$139</definedName>
    <definedName name="tab20240319_211216_RunProcANC_1_91" localSheetId="1" hidden="1">ANCOVA1!$B$87:$C$100</definedName>
    <definedName name="tab20240319_211216_RunProcANC_2_69" localSheetId="1" hidden="1">ANCOVA1!$D$199:$D$630</definedName>
    <definedName name="tab20240319_211216_RunProcANC_2_89" localSheetId="1" hidden="1">ANCOVA1!$B$150:$I$173</definedName>
    <definedName name="tab20240319_211216_RunProcANC_3_69" localSheetId="1" hidden="1">ANCOVA1!$E$199:$E$630</definedName>
    <definedName name="tab20240319_211216_RunProcANC_4_69" localSheetId="1" hidden="1">ANCOVA1!$F$199:$G$630</definedName>
    <definedName name="tab20240319_211216_RunProcANC_5_69" localSheetId="1" hidden="1">ANCOVA1!$H$199:$M$630</definedName>
    <definedName name="xdata1" localSheetId="3" hidden="1">XLSTAT_20240315_170453_1_HID!$C$1:$C$70</definedName>
    <definedName name="xdata1" localSheetId="2" hidden="1">XLSTAT_20240319_211216_1_HID!$C$1:$C$70</definedName>
    <definedName name="xdata1" hidden="1">#REF!</definedName>
    <definedName name="xdata2" localSheetId="3" hidden="1">XLSTAT_20240315_170453_1_HID!$G$1:$G$70</definedName>
    <definedName name="xdata2" localSheetId="2" hidden="1">XLSTAT_20240319_211216_1_HID!$G$1:$G$70</definedName>
    <definedName name="xdata2" hidden="1">#REF!</definedName>
    <definedName name="ydata1" localSheetId="3" hidden="1">XLSTAT_20240315_170453_1_HID!$D$1:$D$70</definedName>
    <definedName name="ydata1" localSheetId="2" hidden="1">XLSTAT_20240319_211216_1_HID!$D$1:$D$70</definedName>
    <definedName name="ydata1" hidden="1">#REF!</definedName>
    <definedName name="ydata2" localSheetId="3" hidden="1">XLSTAT_20240315_170453_1_HID!$H$1:$H$70</definedName>
    <definedName name="ydata2" localSheetId="2" hidden="1">XLSTAT_20240319_211216_1_HID!$H$1:$H$70</definedName>
    <definedName name="ydata2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4" l="1"/>
  <c r="H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G1" i="14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D1" i="14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C1" i="14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2" i="1"/>
  <c r="H1" i="9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G1" i="9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D1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C1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</calcChain>
</file>

<file path=xl/sharedStrings.xml><?xml version="1.0" encoding="utf-8"?>
<sst xmlns="http://schemas.openxmlformats.org/spreadsheetml/2006/main" count="3813" uniqueCount="611">
  <si>
    <t>price</t>
  </si>
  <si>
    <t>type</t>
  </si>
  <si>
    <t>make</t>
  </si>
  <si>
    <t>year</t>
  </si>
  <si>
    <t>model</t>
  </si>
  <si>
    <t>mileage_miles</t>
  </si>
  <si>
    <t>Engine</t>
  </si>
  <si>
    <t>Transmission</t>
  </si>
  <si>
    <t>Drive Type</t>
  </si>
  <si>
    <t>Fuel</t>
  </si>
  <si>
    <t>City MPG</t>
  </si>
  <si>
    <t>Highway MPG</t>
  </si>
  <si>
    <t>sedan</t>
  </si>
  <si>
    <t>chevrolet</t>
  </si>
  <si>
    <t>impala</t>
  </si>
  <si>
    <t>4 Cyl</t>
  </si>
  <si>
    <t>Automatic</t>
  </si>
  <si>
    <t>FWD</t>
  </si>
  <si>
    <t>Gasoline</t>
  </si>
  <si>
    <t>hyundai</t>
  </si>
  <si>
    <t>elantra</t>
  </si>
  <si>
    <t>volkswagen</t>
  </si>
  <si>
    <t>passat</t>
  </si>
  <si>
    <t>ford</t>
  </si>
  <si>
    <t>fusion</t>
  </si>
  <si>
    <t>dodge</t>
  </si>
  <si>
    <t>dart</t>
  </si>
  <si>
    <t>taurus</t>
  </si>
  <si>
    <t>6 Cyl</t>
  </si>
  <si>
    <t>AWD</t>
  </si>
  <si>
    <t>fiesta</t>
  </si>
  <si>
    <t>sonata</t>
  </si>
  <si>
    <t>malibu</t>
  </si>
  <si>
    <t>toyota</t>
  </si>
  <si>
    <t>camry</t>
  </si>
  <si>
    <t>cruze</t>
  </si>
  <si>
    <t>nissan</t>
  </si>
  <si>
    <t>altima</t>
  </si>
  <si>
    <t>honda</t>
  </si>
  <si>
    <t>civic</t>
  </si>
  <si>
    <t>kia</t>
  </si>
  <si>
    <t>optima</t>
  </si>
  <si>
    <t>jetta</t>
  </si>
  <si>
    <t>forte</t>
  </si>
  <si>
    <t>Manual</t>
  </si>
  <si>
    <t>corolla</t>
  </si>
  <si>
    <t>charger</t>
  </si>
  <si>
    <t>RWD</t>
  </si>
  <si>
    <t>accord</t>
  </si>
  <si>
    <t>maxima</t>
  </si>
  <si>
    <t>versa</t>
  </si>
  <si>
    <t>rio</t>
  </si>
  <si>
    <t>Flexible-Fuel</t>
  </si>
  <si>
    <t>Hybrid</t>
  </si>
  <si>
    <t>volt</t>
  </si>
  <si>
    <t>sentra</t>
  </si>
  <si>
    <t>cadenza</t>
  </si>
  <si>
    <t>k5</t>
  </si>
  <si>
    <t>clarity</t>
  </si>
  <si>
    <t>insight</t>
  </si>
  <si>
    <t>8 Cyl</t>
  </si>
  <si>
    <t>avalon</t>
  </si>
  <si>
    <t>stinger</t>
  </si>
  <si>
    <t>arteon</t>
  </si>
  <si>
    <t>Constraints: an=0</t>
  </si>
  <si>
    <t>Interactions / Level: 2</t>
  </si>
  <si>
    <t>Confidence interval (%): 95</t>
  </si>
  <si>
    <t>Tolerance: 0.0001</t>
  </si>
  <si>
    <t>Use least squares means: Yes</t>
  </si>
  <si>
    <t>Summary statistics (Quantitative data):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</si>
  <si>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</si>
  <si>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</si>
  <si>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</si>
  <si>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</si>
  <si>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</si>
  <si>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</si>
  <si>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</si>
  <si>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</si>
  <si>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Summary statistics (Qualitative data):</t>
  </si>
  <si>
    <t>Categories</t>
  </si>
  <si>
    <t>Counts</t>
  </si>
  <si>
    <t>Frequencies</t>
  </si>
  <si>
    <t>%</t>
  </si>
  <si>
    <t/>
  </si>
  <si>
    <t>WARNING: it is impossible to calculate the whole results because one of the modality of the Fuel-Flexible-Fuel interaction has less than two observations</t>
  </si>
  <si>
    <t>Correlation matrix:</t>
  </si>
  <si>
    <t>make-chevrolet</t>
  </si>
  <si>
    <t>make-dodge</t>
  </si>
  <si>
    <t>make-ford</t>
  </si>
  <si>
    <t>make-honda</t>
  </si>
  <si>
    <t>make-hyundai</t>
  </si>
  <si>
    <t>make-kia</t>
  </si>
  <si>
    <t>make-nissan</t>
  </si>
  <si>
    <t>make-toyota</t>
  </si>
  <si>
    <t>make-volkswagen</t>
  </si>
  <si>
    <t>Engine-4 Cyl</t>
  </si>
  <si>
    <t>Engine-6 Cyl</t>
  </si>
  <si>
    <t>Engine-8 Cyl</t>
  </si>
  <si>
    <t>Transmission-Automatic</t>
  </si>
  <si>
    <t>Transmission-Manual</t>
  </si>
  <si>
    <t>Drive Type-AWD</t>
  </si>
  <si>
    <t>Drive Type-FWD</t>
  </si>
  <si>
    <t>Drive Type-RWD</t>
  </si>
  <si>
    <t>Fuel-Flexible-Fuel</t>
  </si>
  <si>
    <t>Fuel-Gasoline</t>
  </si>
  <si>
    <t>Fuel-Hybrid</t>
  </si>
  <si>
    <t>City MPG*Highway MPG</t>
  </si>
  <si>
    <t>Regression of variable price:</t>
  </si>
  <si>
    <t>Goodness of fit statistics (price):</t>
  </si>
  <si>
    <t>Sum of weights</t>
  </si>
  <si>
    <t>DF</t>
  </si>
  <si>
    <t>R²</t>
  </si>
  <si>
    <t>Adjusted R²</t>
  </si>
  <si>
    <t>MSE</t>
  </si>
  <si>
    <t>RMSE</t>
  </si>
  <si>
    <t>MAPE</t>
  </si>
  <si>
    <t>DW</t>
  </si>
  <si>
    <t>Cp</t>
  </si>
  <si>
    <t>AIC</t>
  </si>
  <si>
    <t>AICC</t>
  </si>
  <si>
    <t>SBC</t>
  </si>
  <si>
    <t>PC</t>
  </si>
  <si>
    <t>Analysis of variance (price):</t>
  </si>
  <si>
    <t>Source</t>
  </si>
  <si>
    <t>Sum of squares</t>
  </si>
  <si>
    <t>Mean squares</t>
  </si>
  <si>
    <t>F</t>
  </si>
  <si>
    <t>Pr &gt; F</t>
  </si>
  <si>
    <t>p-values signification codes</t>
  </si>
  <si>
    <t>Model</t>
  </si>
  <si>
    <t>***</t>
  </si>
  <si>
    <t>Error</t>
  </si>
  <si>
    <t>Corrected Total</t>
  </si>
  <si>
    <t>Computed against model Y=Mean(Y)</t>
  </si>
  <si>
    <t>Signification codes: 0 &lt; *** &lt; 0.001 &lt; ** &lt; 0.01 &lt; * &lt; 0.05 &lt; . &lt; 0.1 &lt; ° &lt; 1</t>
  </si>
  <si>
    <t>Model parameters (price):</t>
  </si>
  <si>
    <t>Value</t>
  </si>
  <si>
    <t>Standard error</t>
  </si>
  <si>
    <t>t</t>
  </si>
  <si>
    <t>Pr &gt; |t|</t>
  </si>
  <si>
    <t>Lower bound (95%)</t>
  </si>
  <si>
    <t>Upper bound (95%)</t>
  </si>
  <si>
    <t>Intercept</t>
  </si>
  <si>
    <t>°</t>
  </si>
  <si>
    <t>.</t>
  </si>
  <si>
    <t>*</t>
  </si>
  <si>
    <t>Equation of the model (price):</t>
  </si>
  <si>
    <t>Standardized coefficients (price):</t>
  </si>
  <si>
    <t xml:space="preserve"> </t>
  </si>
  <si>
    <t>Predictions and residuals (price):</t>
  </si>
  <si>
    <t>Observation</t>
  </si>
  <si>
    <t>Weight</t>
  </si>
  <si>
    <t>Pred(price)</t>
  </si>
  <si>
    <t>Residual</t>
  </si>
  <si>
    <t>Std. residual</t>
  </si>
  <si>
    <t>Std. dev. on pred. (Mean)</t>
  </si>
  <si>
    <t>Lower bound 95% (Mean)</t>
  </si>
  <si>
    <t>Upper bound 95% (Mean)</t>
  </si>
  <si>
    <t>Std. dev. on pred. (Observation)</t>
  </si>
  <si>
    <t>Lower bound 95% (Observation)</t>
  </si>
  <si>
    <t>Upper bound 95% (Observation)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</si>
  <si>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</si>
  <si>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</si>
  <si>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</si>
  <si>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</si>
  <si>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</si>
  <si>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</si>
  <si>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</si>
  <si>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</si>
  <si>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</si>
  <si>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</si>
  <si>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</si>
  <si>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</si>
  <si>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</si>
  <si>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</si>
  <si>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</si>
  <si>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</si>
  <si>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</si>
  <si>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</si>
  <si>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</si>
  <si>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</si>
  <si>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</si>
  <si>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</si>
  <si>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</si>
  <si>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</si>
  <si>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</si>
  <si>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</si>
  <si>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</si>
  <si>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</si>
  <si>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</si>
  <si>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</si>
  <si>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</si>
  <si>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</si>
  <si>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</si>
  <si>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</si>
  <si>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</si>
  <si>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</si>
  <si>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</si>
  <si>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</si>
  <si>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</si>
  <si>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</si>
  <si>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</si>
  <si>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Obs42</t>
  </si>
  <si>
    <t>Obs43</t>
  </si>
  <si>
    <t>Obs44</t>
  </si>
  <si>
    <t>Obs45</t>
  </si>
  <si>
    <t>Obs46</t>
  </si>
  <si>
    <t>Obs47</t>
  </si>
  <si>
    <t>Obs48</t>
  </si>
  <si>
    <t>Obs49</t>
  </si>
  <si>
    <t>Obs50</t>
  </si>
  <si>
    <t>Obs51</t>
  </si>
  <si>
    <t>Obs52</t>
  </si>
  <si>
    <t>Obs53</t>
  </si>
  <si>
    <t>Obs54</t>
  </si>
  <si>
    <t>Obs55</t>
  </si>
  <si>
    <t>Obs56</t>
  </si>
  <si>
    <t>Obs57</t>
  </si>
  <si>
    <t>Obs58</t>
  </si>
  <si>
    <t>Obs59</t>
  </si>
  <si>
    <t>Obs60</t>
  </si>
  <si>
    <t>Obs61</t>
  </si>
  <si>
    <t>Obs62</t>
  </si>
  <si>
    <t>Obs63</t>
  </si>
  <si>
    <t>Obs64</t>
  </si>
  <si>
    <t>Obs65</t>
  </si>
  <si>
    <t>Obs66</t>
  </si>
  <si>
    <t>Obs67</t>
  </si>
  <si>
    <t>Obs68</t>
  </si>
  <si>
    <t>Obs69</t>
  </si>
  <si>
    <t>Obs70</t>
  </si>
  <si>
    <t>Obs71</t>
  </si>
  <si>
    <t>Obs72</t>
  </si>
  <si>
    <t>Obs73</t>
  </si>
  <si>
    <t>Obs74</t>
  </si>
  <si>
    <t>Obs75</t>
  </si>
  <si>
    <t>Obs76</t>
  </si>
  <si>
    <t>Obs77</t>
  </si>
  <si>
    <t>Obs78</t>
  </si>
  <si>
    <t>Obs79</t>
  </si>
  <si>
    <t>Obs80</t>
  </si>
  <si>
    <t>Obs81</t>
  </si>
  <si>
    <t>Obs82</t>
  </si>
  <si>
    <t>Obs83</t>
  </si>
  <si>
    <t>Obs84</t>
  </si>
  <si>
    <t>Obs85</t>
  </si>
  <si>
    <t>Obs86</t>
  </si>
  <si>
    <t>Obs87</t>
  </si>
  <si>
    <t>Obs88</t>
  </si>
  <si>
    <t>Obs89</t>
  </si>
  <si>
    <t>Obs90</t>
  </si>
  <si>
    <t>Obs91</t>
  </si>
  <si>
    <t>Obs92</t>
  </si>
  <si>
    <t>Obs93</t>
  </si>
  <si>
    <t>Obs94</t>
  </si>
  <si>
    <t>Obs95</t>
  </si>
  <si>
    <t>Obs96</t>
  </si>
  <si>
    <t>Obs97</t>
  </si>
  <si>
    <t>Obs98</t>
  </si>
  <si>
    <t>Obs99</t>
  </si>
  <si>
    <t>Obs100</t>
  </si>
  <si>
    <t>Obs101</t>
  </si>
  <si>
    <t>Obs102</t>
  </si>
  <si>
    <t>Obs103</t>
  </si>
  <si>
    <t>Obs104</t>
  </si>
  <si>
    <t>Obs105</t>
  </si>
  <si>
    <t>Obs106</t>
  </si>
  <si>
    <t>Obs107</t>
  </si>
  <si>
    <t>Obs108</t>
  </si>
  <si>
    <t>Obs109</t>
  </si>
  <si>
    <t>Obs110</t>
  </si>
  <si>
    <t>Obs111</t>
  </si>
  <si>
    <t>Obs112</t>
  </si>
  <si>
    <t>Obs113</t>
  </si>
  <si>
    <t>Obs114</t>
  </si>
  <si>
    <t>Obs115</t>
  </si>
  <si>
    <t>Obs116</t>
  </si>
  <si>
    <t>Obs117</t>
  </si>
  <si>
    <t>Obs118</t>
  </si>
  <si>
    <t>Obs119</t>
  </si>
  <si>
    <t>Obs120</t>
  </si>
  <si>
    <t>Obs121</t>
  </si>
  <si>
    <t>Obs122</t>
  </si>
  <si>
    <t>Obs123</t>
  </si>
  <si>
    <t>Obs124</t>
  </si>
  <si>
    <t>Obs125</t>
  </si>
  <si>
    <t>Obs126</t>
  </si>
  <si>
    <t>Obs127</t>
  </si>
  <si>
    <t>Obs128</t>
  </si>
  <si>
    <t>Obs129</t>
  </si>
  <si>
    <t>Obs130</t>
  </si>
  <si>
    <t>Obs131</t>
  </si>
  <si>
    <t>Obs132</t>
  </si>
  <si>
    <t>Obs133</t>
  </si>
  <si>
    <t>Obs134</t>
  </si>
  <si>
    <t>Obs135</t>
  </si>
  <si>
    <t>Obs136</t>
  </si>
  <si>
    <t>Obs137</t>
  </si>
  <si>
    <t>Obs138</t>
  </si>
  <si>
    <t>Obs139</t>
  </si>
  <si>
    <t>Obs140</t>
  </si>
  <si>
    <t>Obs141</t>
  </si>
  <si>
    <t>Obs142</t>
  </si>
  <si>
    <t>Obs143</t>
  </si>
  <si>
    <t>Obs144</t>
  </si>
  <si>
    <t>Obs145</t>
  </si>
  <si>
    <t>Obs146</t>
  </si>
  <si>
    <t>Obs147</t>
  </si>
  <si>
    <t>Obs148</t>
  </si>
  <si>
    <t>Obs149</t>
  </si>
  <si>
    <t>Obs150</t>
  </si>
  <si>
    <t>Obs151</t>
  </si>
  <si>
    <t>Obs152</t>
  </si>
  <si>
    <t>Obs153</t>
  </si>
  <si>
    <t>Obs154</t>
  </si>
  <si>
    <t>Obs155</t>
  </si>
  <si>
    <t>Obs156</t>
  </si>
  <si>
    <t>Obs157</t>
  </si>
  <si>
    <t>Obs158</t>
  </si>
  <si>
    <t>Obs159</t>
  </si>
  <si>
    <t>Obs160</t>
  </si>
  <si>
    <t>Obs161</t>
  </si>
  <si>
    <t>Obs162</t>
  </si>
  <si>
    <t>Obs163</t>
  </si>
  <si>
    <t>Obs164</t>
  </si>
  <si>
    <t>Obs165</t>
  </si>
  <si>
    <t>Obs166</t>
  </si>
  <si>
    <t>Obs167</t>
  </si>
  <si>
    <t>Obs168</t>
  </si>
  <si>
    <t>Obs169</t>
  </si>
  <si>
    <t>Obs170</t>
  </si>
  <si>
    <t>Obs171</t>
  </si>
  <si>
    <t>Obs172</t>
  </si>
  <si>
    <t>Obs173</t>
  </si>
  <si>
    <t>Obs174</t>
  </si>
  <si>
    <t>Obs175</t>
  </si>
  <si>
    <t>Obs176</t>
  </si>
  <si>
    <t>Obs177</t>
  </si>
  <si>
    <t>Obs178</t>
  </si>
  <si>
    <t>Obs179</t>
  </si>
  <si>
    <t>Obs180</t>
  </si>
  <si>
    <t>Obs181</t>
  </si>
  <si>
    <t>Obs182</t>
  </si>
  <si>
    <t>Obs183</t>
  </si>
  <si>
    <t>Obs184</t>
  </si>
  <si>
    <t>Obs185</t>
  </si>
  <si>
    <t>Obs186</t>
  </si>
  <si>
    <t>Obs187</t>
  </si>
  <si>
    <t>Obs188</t>
  </si>
  <si>
    <t>Obs189</t>
  </si>
  <si>
    <t>Obs190</t>
  </si>
  <si>
    <t>Obs191</t>
  </si>
  <si>
    <t>Obs192</t>
  </si>
  <si>
    <t>Obs193</t>
  </si>
  <si>
    <t>Obs194</t>
  </si>
  <si>
    <t>Obs195</t>
  </si>
  <si>
    <t>Obs196</t>
  </si>
  <si>
    <t>Obs197</t>
  </si>
  <si>
    <t>Obs198</t>
  </si>
  <si>
    <t>Obs199</t>
  </si>
  <si>
    <t>Obs200</t>
  </si>
  <si>
    <t>Obs201</t>
  </si>
  <si>
    <t>Obs202</t>
  </si>
  <si>
    <t>Obs203</t>
  </si>
  <si>
    <t>Obs204</t>
  </si>
  <si>
    <t>Obs205</t>
  </si>
  <si>
    <t>Obs206</t>
  </si>
  <si>
    <t>Obs207</t>
  </si>
  <si>
    <t>Obs208</t>
  </si>
  <si>
    <t>Obs209</t>
  </si>
  <si>
    <t>Obs210</t>
  </si>
  <si>
    <t>Obs211</t>
  </si>
  <si>
    <t>Obs212</t>
  </si>
  <si>
    <t>Obs213</t>
  </si>
  <si>
    <t>Obs214</t>
  </si>
  <si>
    <t>Obs215</t>
  </si>
  <si>
    <t>Obs216</t>
  </si>
  <si>
    <t>Obs217</t>
  </si>
  <si>
    <t>Obs218</t>
  </si>
  <si>
    <t>Obs219</t>
  </si>
  <si>
    <t>Obs220</t>
  </si>
  <si>
    <t>Obs221</t>
  </si>
  <si>
    <t>Obs222</t>
  </si>
  <si>
    <t>Obs223</t>
  </si>
  <si>
    <t>Obs224</t>
  </si>
  <si>
    <t>Obs225</t>
  </si>
  <si>
    <t>Obs226</t>
  </si>
  <si>
    <t>Obs227</t>
  </si>
  <si>
    <t>Obs228</t>
  </si>
  <si>
    <t>Obs229</t>
  </si>
  <si>
    <t>Obs230</t>
  </si>
  <si>
    <t>Obs231</t>
  </si>
  <si>
    <t>Obs232</t>
  </si>
  <si>
    <t>Obs233</t>
  </si>
  <si>
    <t>Obs234</t>
  </si>
  <si>
    <t>Obs235</t>
  </si>
  <si>
    <t>Obs236</t>
  </si>
  <si>
    <t>Obs237</t>
  </si>
  <si>
    <t>Obs238</t>
  </si>
  <si>
    <t>Obs239</t>
  </si>
  <si>
    <t>Obs240</t>
  </si>
  <si>
    <t>Obs241</t>
  </si>
  <si>
    <t>Obs242</t>
  </si>
  <si>
    <t>Obs243</t>
  </si>
  <si>
    <t>Obs244</t>
  </si>
  <si>
    <t>Obs245</t>
  </si>
  <si>
    <t>Obs246</t>
  </si>
  <si>
    <t>Obs247</t>
  </si>
  <si>
    <t>Obs248</t>
  </si>
  <si>
    <t>Obs249</t>
  </si>
  <si>
    <t>Obs250</t>
  </si>
  <si>
    <t>Obs251</t>
  </si>
  <si>
    <t>Obs252</t>
  </si>
  <si>
    <t>Obs253</t>
  </si>
  <si>
    <t>Obs254</t>
  </si>
  <si>
    <t>Obs255</t>
  </si>
  <si>
    <t>Obs256</t>
  </si>
  <si>
    <t>Obs257</t>
  </si>
  <si>
    <t>Obs258</t>
  </si>
  <si>
    <t>Obs259</t>
  </si>
  <si>
    <t>Obs260</t>
  </si>
  <si>
    <t>Obs261</t>
  </si>
  <si>
    <t>Obs262</t>
  </si>
  <si>
    <t>Obs263</t>
  </si>
  <si>
    <t>Obs264</t>
  </si>
  <si>
    <t>Obs265</t>
  </si>
  <si>
    <t>Obs266</t>
  </si>
  <si>
    <t>Obs267</t>
  </si>
  <si>
    <t>Obs268</t>
  </si>
  <si>
    <t>Obs269</t>
  </si>
  <si>
    <t>Obs270</t>
  </si>
  <si>
    <t>Obs271</t>
  </si>
  <si>
    <t>Obs272</t>
  </si>
  <si>
    <t>Obs273</t>
  </si>
  <si>
    <t>Obs274</t>
  </si>
  <si>
    <t>Obs275</t>
  </si>
  <si>
    <t>Obs276</t>
  </si>
  <si>
    <t>Obs277</t>
  </si>
  <si>
    <t>Obs278</t>
  </si>
  <si>
    <t>Obs279</t>
  </si>
  <si>
    <t>Obs280</t>
  </si>
  <si>
    <t>Obs281</t>
  </si>
  <si>
    <t>Obs282</t>
  </si>
  <si>
    <t>Obs283</t>
  </si>
  <si>
    <t>Obs284</t>
  </si>
  <si>
    <t>Obs285</t>
  </si>
  <si>
    <t>Obs286</t>
  </si>
  <si>
    <t>Obs287</t>
  </si>
  <si>
    <t>Obs288</t>
  </si>
  <si>
    <t>Obs289</t>
  </si>
  <si>
    <t>Obs290</t>
  </si>
  <si>
    <t>Obs291</t>
  </si>
  <si>
    <t>Obs292</t>
  </si>
  <si>
    <t>Obs293</t>
  </si>
  <si>
    <t>Obs294</t>
  </si>
  <si>
    <t>Obs295</t>
  </si>
  <si>
    <t>Obs296</t>
  </si>
  <si>
    <t>Obs297</t>
  </si>
  <si>
    <t>Obs298</t>
  </si>
  <si>
    <t>Obs299</t>
  </si>
  <si>
    <t>Obs300</t>
  </si>
  <si>
    <t>Obs301</t>
  </si>
  <si>
    <t>Obs302</t>
  </si>
  <si>
    <t>Obs303</t>
  </si>
  <si>
    <t>Obs304</t>
  </si>
  <si>
    <t>Obs305</t>
  </si>
  <si>
    <t>Obs306</t>
  </si>
  <si>
    <t>Obs307</t>
  </si>
  <si>
    <t>Obs308</t>
  </si>
  <si>
    <t>Obs309</t>
  </si>
  <si>
    <t>Obs310</t>
  </si>
  <si>
    <t>Obs311</t>
  </si>
  <si>
    <t>Obs312</t>
  </si>
  <si>
    <t>Obs313</t>
  </si>
  <si>
    <t>Obs314</t>
  </si>
  <si>
    <t>Obs315</t>
  </si>
  <si>
    <t>Obs316</t>
  </si>
  <si>
    <t>Obs317</t>
  </si>
  <si>
    <t>Obs318</t>
  </si>
  <si>
    <t>Obs319</t>
  </si>
  <si>
    <t>Obs320</t>
  </si>
  <si>
    <t>Obs321</t>
  </si>
  <si>
    <t>Obs322</t>
  </si>
  <si>
    <t>Obs323</t>
  </si>
  <si>
    <t>Obs324</t>
  </si>
  <si>
    <t>Obs325</t>
  </si>
  <si>
    <t>Obs326</t>
  </si>
  <si>
    <t>Obs327</t>
  </si>
  <si>
    <t>Obs328</t>
  </si>
  <si>
    <t>Obs329</t>
  </si>
  <si>
    <t>Obs330</t>
  </si>
  <si>
    <t>Obs331</t>
  </si>
  <si>
    <t>Obs332</t>
  </si>
  <si>
    <t>Obs333</t>
  </si>
  <si>
    <t>Obs334</t>
  </si>
  <si>
    <t>Obs335</t>
  </si>
  <si>
    <t>Obs336</t>
  </si>
  <si>
    <t>Obs337</t>
  </si>
  <si>
    <t>Obs338</t>
  </si>
  <si>
    <t>Obs339</t>
  </si>
  <si>
    <t>Obs340</t>
  </si>
  <si>
    <t>Obs341</t>
  </si>
  <si>
    <t>Obs342</t>
  </si>
  <si>
    <t>Obs343</t>
  </si>
  <si>
    <t>Obs344</t>
  </si>
  <si>
    <t>Obs345</t>
  </si>
  <si>
    <t>Obs346</t>
  </si>
  <si>
    <t>Obs347</t>
  </si>
  <si>
    <t>Obs348</t>
  </si>
  <si>
    <t>Obs349</t>
  </si>
  <si>
    <t>Obs350</t>
  </si>
  <si>
    <t>Obs351</t>
  </si>
  <si>
    <t>Obs352</t>
  </si>
  <si>
    <t>Obs353</t>
  </si>
  <si>
    <t>Obs354</t>
  </si>
  <si>
    <t>Obs355</t>
  </si>
  <si>
    <t>Obs356</t>
  </si>
  <si>
    <t>Obs357</t>
  </si>
  <si>
    <t>Obs358</t>
  </si>
  <si>
    <t>Obs359</t>
  </si>
  <si>
    <t>Obs360</t>
  </si>
  <si>
    <t>Obs361</t>
  </si>
  <si>
    <t>Obs362</t>
  </si>
  <si>
    <t>Obs363</t>
  </si>
  <si>
    <t>Obs364</t>
  </si>
  <si>
    <t>Obs365</t>
  </si>
  <si>
    <t>Obs366</t>
  </si>
  <si>
    <t>Obs367</t>
  </si>
  <si>
    <t>Obs368</t>
  </si>
  <si>
    <t>Obs369</t>
  </si>
  <si>
    <t>Obs370</t>
  </si>
  <si>
    <t>Obs371</t>
  </si>
  <si>
    <t>Obs372</t>
  </si>
  <si>
    <t>Obs373</t>
  </si>
  <si>
    <t>Obs374</t>
  </si>
  <si>
    <t>Obs375</t>
  </si>
  <si>
    <t>Obs376</t>
  </si>
  <si>
    <t>Obs377</t>
  </si>
  <si>
    <t>Obs378</t>
  </si>
  <si>
    <t>Obs379</t>
  </si>
  <si>
    <t>Obs380</t>
  </si>
  <si>
    <t>Obs381</t>
  </si>
  <si>
    <t>Obs382</t>
  </si>
  <si>
    <t>Obs383</t>
  </si>
  <si>
    <t>Obs384</t>
  </si>
  <si>
    <t>Obs385</t>
  </si>
  <si>
    <t>Obs386</t>
  </si>
  <si>
    <t>Obs387</t>
  </si>
  <si>
    <t>Obs388</t>
  </si>
  <si>
    <t>Obs389</t>
  </si>
  <si>
    <t>Obs390</t>
  </si>
  <si>
    <t>Obs391</t>
  </si>
  <si>
    <t>Obs392</t>
  </si>
  <si>
    <t>Obs393</t>
  </si>
  <si>
    <t>Obs394</t>
  </si>
  <si>
    <t>Obs395</t>
  </si>
  <si>
    <t>Obs396</t>
  </si>
  <si>
    <t>Obs397</t>
  </si>
  <si>
    <t>Obs398</t>
  </si>
  <si>
    <t>Obs399</t>
  </si>
  <si>
    <t>Obs400</t>
  </si>
  <si>
    <t>Obs401</t>
  </si>
  <si>
    <t>Obs402</t>
  </si>
  <si>
    <t>Obs403</t>
  </si>
  <si>
    <t>Obs404</t>
  </si>
  <si>
    <t>Obs405</t>
  </si>
  <si>
    <t>Obs406</t>
  </si>
  <si>
    <t>Obs407</t>
  </si>
  <si>
    <t>Obs408</t>
  </si>
  <si>
    <t>Obs409</t>
  </si>
  <si>
    <t>Obs410</t>
  </si>
  <si>
    <t>Obs411</t>
  </si>
  <si>
    <t>Obs412</t>
  </si>
  <si>
    <t>Obs413</t>
  </si>
  <si>
    <t>Obs414</t>
  </si>
  <si>
    <t>Obs415</t>
  </si>
  <si>
    <t>Obs416</t>
  </si>
  <si>
    <t>Obs417</t>
  </si>
  <si>
    <t>Obs418</t>
  </si>
  <si>
    <t>Obs419</t>
  </si>
  <si>
    <t>Obs420</t>
  </si>
  <si>
    <t>Obs421</t>
  </si>
  <si>
    <t>Obs422</t>
  </si>
  <si>
    <t>Obs423</t>
  </si>
  <si>
    <t>Obs424</t>
  </si>
  <si>
    <t>Obs425</t>
  </si>
  <si>
    <t>Obs426</t>
  </si>
  <si>
    <t>Obs427</t>
  </si>
  <si>
    <t>Obs428</t>
  </si>
  <si>
    <t>Obs429</t>
  </si>
  <si>
    <t>Obs430</t>
  </si>
  <si>
    <t>Obs431</t>
  </si>
  <si>
    <t>LS Means for factor make:</t>
  </si>
  <si>
    <t>Category</t>
  </si>
  <si>
    <t>LS mean</t>
  </si>
  <si>
    <t>LS Means for factor Engine:</t>
  </si>
  <si>
    <t>LS Means for factor Transmission:</t>
  </si>
  <si>
    <t>LS Means for factor Drive Type:</t>
  </si>
  <si>
    <t>LS Means for factor Fuel:</t>
  </si>
  <si>
    <t>count</t>
  </si>
  <si>
    <t>mean</t>
  </si>
  <si>
    <t>std</t>
  </si>
  <si>
    <t>min</t>
  </si>
  <si>
    <t>max</t>
  </si>
  <si>
    <t>Years Old</t>
  </si>
  <si>
    <t>Y / Dependent variables: Workbook = Final_analysis_Used_cars_updated.xlsx / Sheet = Used_Cars / Range = Used_Cars!$A:$A / 431 rows and 1 column</t>
  </si>
  <si>
    <t>X / Quantitative: Workbook = Final_analysis_Used_cars_updated.xlsx / Sheet = Used_Cars / Range = 'Used_Cars'!$F:$F,'Used_Cars'!$M:$O / 431 rows and 4 columns</t>
  </si>
  <si>
    <t>X / Qualitative: Workbook = Final_analysis_Used_cars_updated.xlsx / Sheet = Used_Cars / Range = 'Used_Cars'!$C:$C,'Used_Cars'!$I:$L / 431 rows and 5 columns</t>
  </si>
  <si>
    <t>price = 91535.7827238825-5.79710324921206E-02*mileage_miles-962.801398276581*City MPG-359.752497177415*Highway MPG-1260.90751019067*Years Old+264.654923521349*make-chevrolet-6045.94711585801*make-dodge-4174.03528763087*make-ford+4285.97788711708*make-honda+920.546287685454*make-hyundai+321.922661204524*make-kia-1016.63805665688*make-nissan+2050.50042087696*make-toyota-16405.5323884217*Engine-4 Cyl-13662.6779627412*Engine-6 Cyl+1571.34811015024*Transmission-Automatic+190.195962296314*Drive Type-AWD-1943.29730224415*Drive Type-FWD-20741.2886759925*Fuel-Flexible-Fuel-14169.0709322824*Fuel-Gasoline+8.95185664621509*City MPG*Highway MPG</t>
  </si>
  <si>
    <r>
      <t>XLSTAT-Student 2023.3.1.1416 - ANCOVA - Start time: 03/19/2024 at 21:15:40 / End time: 03/19/2024 at 21:16:12</t>
    </r>
    <r>
      <rPr>
        <sz val="11"/>
        <color rgb="FFFFFFFF"/>
        <rFont val="Aptos Narrow"/>
        <family val="2"/>
        <scheme val="minor"/>
      </rPr>
      <t xml:space="preserve"> / Microsoft Excel 16.017328</t>
    </r>
  </si>
  <si>
    <t>years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</si>
</sst>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&lt;0.0001]&quot;&lt;0.0001&quot;;0.000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color rgb="FF008941"/>
      <name val="Aptos Narrow"/>
      <family val="2"/>
      <scheme val="minor"/>
    </font>
    <font>
      <sz val="11"/>
      <color rgb="FF780000"/>
      <name val="Aptos Narrow"/>
      <family val="2"/>
      <scheme val="minor"/>
    </font>
    <font>
      <sz val="11"/>
      <color rgb="FF007800"/>
      <name val="Aptos Narrow"/>
      <family val="2"/>
      <scheme val="minor"/>
    </font>
    <font>
      <b/>
      <sz val="11"/>
      <color rgb="FF780000"/>
      <name val="Aptos Narrow"/>
      <family val="2"/>
      <scheme val="minor"/>
    </font>
    <font>
      <b/>
      <sz val="11"/>
      <color rgb="FF00780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164" fontId="3" fillId="0" borderId="3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2" xfId="0" applyBorder="1"/>
    <xf numFmtId="49" fontId="4" fillId="0" borderId="2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11" fillId="0" borderId="0" xfId="0" applyFont="1"/>
    <xf numFmtId="0" fontId="12" fillId="0" borderId="1" xfId="0" applyFont="1" applyBorder="1"/>
    <xf numFmtId="0" fontId="12" fillId="0" borderId="5" xfId="0" applyFont="1" applyBorder="1"/>
    <xf numFmtId="0" fontId="12" fillId="0" borderId="6" xfId="0" applyFont="1" applyBorder="1"/>
    <xf numFmtId="0" fontId="2" fillId="0" borderId="7" xfId="0" applyFont="1" applyFill="1" applyBorder="1" applyAlignment="1">
      <alignment horizontal="center" vertical="top"/>
    </xf>
    <xf numFmtId="0" fontId="0" fillId="0" borderId="0" xfId="0" applyFont="1"/>
    <xf numFmtId="49" fontId="0" fillId="0" borderId="0" xfId="0" applyNumberFormat="1" applyAlignment="1"/>
    <xf numFmtId="0" fontId="0" fillId="0" borderId="2" xfId="0" applyFont="1" applyBorder="1" applyAlignment="1">
      <alignment horizontal="center" vertical="center" wrapText="1"/>
    </xf>
    <xf numFmtId="49" fontId="0" fillId="0" borderId="2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/>
    <xf numFmtId="49" fontId="0" fillId="0" borderId="4" xfId="0" applyNumberFormat="1" applyBorder="1" applyAlignment="1"/>
    <xf numFmtId="0" fontId="3" fillId="0" borderId="3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3" xfId="0" applyNumberFormat="1" applyBorder="1" applyAlignment="1">
      <alignment horizontal="left"/>
    </xf>
    <xf numFmtId="0" fontId="0" fillId="0" borderId="0" xfId="0" applyNumberFormat="1" applyAlignment="1">
      <alignment horizontal="left"/>
    </xf>
    <xf numFmtId="0" fontId="0" fillId="0" borderId="4" xfId="0" applyNumberFormat="1" applyBorder="1" applyAlignment="1">
      <alignment horizontal="left"/>
    </xf>
    <xf numFmtId="49" fontId="4" fillId="0" borderId="0" xfId="0" applyNumberFormat="1" applyFont="1" applyAlignment="1"/>
    <xf numFmtId="49" fontId="0" fillId="0" borderId="3" xfId="0" applyNumberFormat="1" applyBorder="1" applyAlignment="1"/>
    <xf numFmtId="49" fontId="5" fillId="0" borderId="4" xfId="0" applyNumberFormat="1" applyFont="1" applyBorder="1" applyAlignment="1"/>
    <xf numFmtId="0" fontId="1" fillId="0" borderId="3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7" fillId="0" borderId="4" xfId="0" applyNumberFormat="1" applyFont="1" applyBorder="1" applyAlignment="1">
      <alignment horizontal="center"/>
    </xf>
    <xf numFmtId="49" fontId="0" fillId="0" borderId="2" xfId="0" applyNumberFormat="1" applyBorder="1" applyAlignment="1"/>
    <xf numFmtId="0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price / Standardized coefficients(95%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104-4BBD-BD57-96586FB7D2E3}"/>
              </c:ext>
            </c:extLst>
          </c:dPt>
          <c:dPt>
            <c:idx val="1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104-4BBD-BD57-96586FB7D2E3}"/>
              </c:ext>
            </c:extLst>
          </c:dPt>
          <c:dPt>
            <c:idx val="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104-4BBD-BD57-96586FB7D2E3}"/>
              </c:ext>
            </c:extLst>
          </c:dPt>
          <c:dPt>
            <c:idx val="3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104-4BBD-BD57-96586FB7D2E3}"/>
              </c:ext>
            </c:extLst>
          </c:dPt>
          <c:dPt>
            <c:idx val="4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104-4BBD-BD57-96586FB7D2E3}"/>
              </c:ext>
            </c:extLst>
          </c:dPt>
          <c:dPt>
            <c:idx val="5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3104-4BBD-BD57-96586FB7D2E3}"/>
              </c:ext>
            </c:extLst>
          </c:dPt>
          <c:dPt>
            <c:idx val="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104-4BBD-BD57-96586FB7D2E3}"/>
              </c:ext>
            </c:extLst>
          </c:dPt>
          <c:dPt>
            <c:idx val="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3104-4BBD-BD57-96586FB7D2E3}"/>
              </c:ext>
            </c:extLst>
          </c:dPt>
          <c:dPt>
            <c:idx val="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104-4BBD-BD57-96586FB7D2E3}"/>
              </c:ext>
            </c:extLst>
          </c:dPt>
          <c:dPt>
            <c:idx val="9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3104-4BBD-BD57-96586FB7D2E3}"/>
              </c:ext>
            </c:extLst>
          </c:dPt>
          <c:dPt>
            <c:idx val="10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104-4BBD-BD57-96586FB7D2E3}"/>
              </c:ext>
            </c:extLst>
          </c:dPt>
          <c:dPt>
            <c:idx val="11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3104-4BBD-BD57-96586FB7D2E3}"/>
              </c:ext>
            </c:extLst>
          </c:dPt>
          <c:dPt>
            <c:idx val="12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104-4BBD-BD57-96586FB7D2E3}"/>
              </c:ext>
            </c:extLst>
          </c:dPt>
          <c:dPt>
            <c:idx val="1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3104-4BBD-BD57-96586FB7D2E3}"/>
              </c:ext>
            </c:extLst>
          </c:dPt>
          <c:dPt>
            <c:idx val="1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3104-4BBD-BD57-96586FB7D2E3}"/>
              </c:ext>
            </c:extLst>
          </c:dPt>
          <c:dPt>
            <c:idx val="1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3104-4BBD-BD57-96586FB7D2E3}"/>
              </c:ext>
            </c:extLst>
          </c:dPt>
          <c:dPt>
            <c:idx val="1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3104-4BBD-BD57-96586FB7D2E3}"/>
              </c:ext>
            </c:extLst>
          </c:dPt>
          <c:dPt>
            <c:idx val="17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3104-4BBD-BD57-96586FB7D2E3}"/>
              </c:ext>
            </c:extLst>
          </c:dPt>
          <c:dPt>
            <c:idx val="18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3104-4BBD-BD57-96586FB7D2E3}"/>
              </c:ext>
            </c:extLst>
          </c:dPt>
          <c:dPt>
            <c:idx val="19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3104-4BBD-BD57-96586FB7D2E3}"/>
              </c:ext>
            </c:extLst>
          </c:dPt>
          <c:dPt>
            <c:idx val="20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3104-4BBD-BD57-96586FB7D2E3}"/>
              </c:ext>
            </c:extLst>
          </c:dPt>
          <c:dPt>
            <c:idx val="2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3104-4BBD-BD57-96586FB7D2E3}"/>
              </c:ext>
            </c:extLst>
          </c:dPt>
          <c:dPt>
            <c:idx val="22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3104-4BBD-BD57-96586FB7D2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5"/>
                <c:pt idx="0">
                  <c:v>5.3920902551840733E-2</c:v>
                </c:pt>
                <c:pt idx="1">
                  <c:v>0.33530503645687149</c:v>
                </c:pt>
                <c:pt idx="2">
                  <c:v>0.27405222875864088</c:v>
                </c:pt>
                <c:pt idx="3">
                  <c:v>5.6756426689365425E-2</c:v>
                </c:pt>
                <c:pt idx="4">
                  <c:v>4.8902244277584529E-2</c:v>
                </c:pt>
                <c:pt idx="5">
                  <c:v>0.106650888078448</c:v>
                </c:pt>
                <c:pt idx="6">
                  <c:v>5.3690134146536811E-2</c:v>
                </c:pt>
                <c:pt idx="7">
                  <c:v>7.0860452410905828E-2</c:v>
                </c:pt>
                <c:pt idx="8">
                  <c:v>5.9363085743631368E-2</c:v>
                </c:pt>
                <c:pt idx="9">
                  <c:v>6.517219968915354E-2</c:v>
                </c:pt>
                <c:pt idx="10">
                  <c:v>5.3677598721084727E-2</c:v>
                </c:pt>
                <c:pt idx="11">
                  <c:v>7.061838312635671E-2</c:v>
                </c:pt>
                <c:pt idx="12">
                  <c:v>-</c:v>
                </c:pt>
                <c:pt idx="13">
                  <c:v>0.16177255796002654</c:v>
                </c:pt>
                <c:pt idx="14">
                  <c:v>9.7731255467156497E-2</c:v>
                </c:pt>
                <c:pt idx="15">
                  <c:v>-</c:v>
                </c:pt>
                <c:pt idx="16">
                  <c:v>3.9564860515269855E-2</c:v>
                </c:pt>
                <c:pt idx="17">
                  <c:v>-</c:v>
                </c:pt>
                <c:pt idx="18">
                  <c:v>0.10060107491962798</c:v>
                </c:pt>
                <c:pt idx="19">
                  <c:v>0.13982106208176276</c:v>
                </c:pt>
                <c:pt idx="20">
                  <c:v>-</c:v>
                </c:pt>
                <c:pt idx="21">
                  <c:v>4.7147812236436326E-2</c:v>
                </c:pt>
                <c:pt idx="22">
                  <c:v>0.13258896442635848</c:v>
                </c:pt>
                <c:pt idx="23">
                  <c:v>-</c:v>
                </c:pt>
                <c:pt idx="24">
                  <c:v>0.50541355126533882</c:v>
                </c:pt>
              </c:numLit>
            </c:plus>
            <c:minus>
              <c:numLit>
                <c:formatCode>General</c:formatCode>
                <c:ptCount val="25"/>
                <c:pt idx="0">
                  <c:v>5.3920902551840705E-2</c:v>
                </c:pt>
                <c:pt idx="1">
                  <c:v>0.33530503645687149</c:v>
                </c:pt>
                <c:pt idx="2">
                  <c:v>0.27405222875864088</c:v>
                </c:pt>
                <c:pt idx="3">
                  <c:v>5.6756426689365425E-2</c:v>
                </c:pt>
                <c:pt idx="4">
                  <c:v>4.8902244277584529E-2</c:v>
                </c:pt>
                <c:pt idx="5">
                  <c:v>0.10665088807844797</c:v>
                </c:pt>
                <c:pt idx="6">
                  <c:v>5.3690134146536811E-2</c:v>
                </c:pt>
                <c:pt idx="7">
                  <c:v>7.0860452410905828E-2</c:v>
                </c:pt>
                <c:pt idx="8">
                  <c:v>5.9363085743631361E-2</c:v>
                </c:pt>
                <c:pt idx="9">
                  <c:v>6.517219968915354E-2</c:v>
                </c:pt>
                <c:pt idx="10">
                  <c:v>5.3677598721084727E-2</c:v>
                </c:pt>
                <c:pt idx="11">
                  <c:v>7.061838312635671E-2</c:v>
                </c:pt>
                <c:pt idx="12">
                  <c:v>0</c:v>
                </c:pt>
                <c:pt idx="13">
                  <c:v>0.16177255796002654</c:v>
                </c:pt>
                <c:pt idx="14">
                  <c:v>9.7731255467156442E-2</c:v>
                </c:pt>
                <c:pt idx="15">
                  <c:v>0</c:v>
                </c:pt>
                <c:pt idx="16">
                  <c:v>3.9564860515269848E-2</c:v>
                </c:pt>
                <c:pt idx="17">
                  <c:v>0</c:v>
                </c:pt>
                <c:pt idx="18">
                  <c:v>0.10060107491962798</c:v>
                </c:pt>
                <c:pt idx="19">
                  <c:v>0.13982106208176276</c:v>
                </c:pt>
                <c:pt idx="20">
                  <c:v>0</c:v>
                </c:pt>
                <c:pt idx="21">
                  <c:v>4.7147812236436326E-2</c:v>
                </c:pt>
                <c:pt idx="22">
                  <c:v>0.13258896442635848</c:v>
                </c:pt>
                <c:pt idx="23">
                  <c:v>0</c:v>
                </c:pt>
                <c:pt idx="24">
                  <c:v>0.50541355126533871</c:v>
                </c:pt>
              </c:numLit>
            </c:minus>
          </c:errBars>
          <c:cat>
            <c:strRef>
              <c:f>ANCOVA1!$B$151:$B$173</c:f>
              <c:strCache>
                <c:ptCount val="23"/>
                <c:pt idx="0">
                  <c:v>mileage_miles</c:v>
                </c:pt>
                <c:pt idx="1">
                  <c:v>Years Old</c:v>
                </c:pt>
                <c:pt idx="2">
                  <c:v>make-chevrolet</c:v>
                </c:pt>
                <c:pt idx="3">
                  <c:v>make-dodge</c:v>
                </c:pt>
                <c:pt idx="4">
                  <c:v>make-ford</c:v>
                </c:pt>
                <c:pt idx="5">
                  <c:v>make-honda</c:v>
                </c:pt>
                <c:pt idx="6">
                  <c:v>make-hyundai</c:v>
                </c:pt>
                <c:pt idx="7">
                  <c:v>make-kia</c:v>
                </c:pt>
                <c:pt idx="8">
                  <c:v>make-nissan</c:v>
                </c:pt>
                <c:pt idx="9">
                  <c:v>make-toyota</c:v>
                </c:pt>
                <c:pt idx="10">
                  <c:v>make-volkswagen</c:v>
                </c:pt>
                <c:pt idx="11">
                  <c:v>Engine-4 Cyl</c:v>
                </c:pt>
                <c:pt idx="12">
                  <c:v>Engine-6 Cyl</c:v>
                </c:pt>
                <c:pt idx="13">
                  <c:v>Engine-8 Cyl</c:v>
                </c:pt>
                <c:pt idx="14">
                  <c:v>Transmission-Automatic</c:v>
                </c:pt>
                <c:pt idx="15">
                  <c:v>Transmission-Manual</c:v>
                </c:pt>
                <c:pt idx="16">
                  <c:v>Drive Type-AWD</c:v>
                </c:pt>
                <c:pt idx="17">
                  <c:v>Drive Type-FWD</c:v>
                </c:pt>
                <c:pt idx="18">
                  <c:v>Drive Type-RWD</c:v>
                </c:pt>
                <c:pt idx="19">
                  <c:v>Fuel-Flexible-Fuel</c:v>
                </c:pt>
                <c:pt idx="20">
                  <c:v>Fuel-Gasoline</c:v>
                </c:pt>
                <c:pt idx="21">
                  <c:v>Fuel-Hybrid</c:v>
                </c:pt>
                <c:pt idx="22">
                  <c:v>City MPG*Highway MPG</c:v>
                </c:pt>
              </c:strCache>
            </c:strRef>
          </c:cat>
          <c:val>
            <c:numRef>
              <c:f>ANCOVA1!$C$151:$C$173</c:f>
              <c:numCache>
                <c:formatCode>0.000</c:formatCode>
                <c:ptCount val="23"/>
                <c:pt idx="0">
                  <c:v>-0.20988614547313536</c:v>
                </c:pt>
                <c:pt idx="1">
                  <c:v>-0.39755813145223018</c:v>
                </c:pt>
                <c:pt idx="2">
                  <c:v>7.6872944680734592E-3</c:v>
                </c:pt>
                <c:pt idx="3">
                  <c:v>-0.22959692437307161</c:v>
                </c:pt>
                <c:pt idx="4">
                  <c:v>-0.13999709506611635</c:v>
                </c:pt>
                <c:pt idx="5">
                  <c:v>0.25103742644806992</c:v>
                </c:pt>
                <c:pt idx="6">
                  <c:v>4.399081715018479E-2</c:v>
                </c:pt>
                <c:pt idx="7">
                  <c:v>1.7406383618437323E-2</c:v>
                </c:pt>
                <c:pt idx="8">
                  <c:v>-3.9773765447358209E-2</c:v>
                </c:pt>
                <c:pt idx="9">
                  <c:v>0.12825193483367506</c:v>
                </c:pt>
                <c:pt idx="10">
                  <c:v>0</c:v>
                </c:pt>
                <c:pt idx="11">
                  <c:v>-0.81683531191756076</c:v>
                </c:pt>
                <c:pt idx="12">
                  <c:v>-0.57808648168885224</c:v>
                </c:pt>
                <c:pt idx="13">
                  <c:v>0</c:v>
                </c:pt>
                <c:pt idx="14">
                  <c:v>3.3528860667835982E-2</c:v>
                </c:pt>
                <c:pt idx="15">
                  <c:v>0</c:v>
                </c:pt>
                <c:pt idx="16">
                  <c:v>6.995225837567353E-3</c:v>
                </c:pt>
                <c:pt idx="17">
                  <c:v>-9.967944973121047E-2</c:v>
                </c:pt>
                <c:pt idx="18">
                  <c:v>0</c:v>
                </c:pt>
                <c:pt idx="19">
                  <c:v>-0.14891514617321272</c:v>
                </c:pt>
                <c:pt idx="20">
                  <c:v>-0.59951265677051335</c:v>
                </c:pt>
                <c:pt idx="21">
                  <c:v>0</c:v>
                </c:pt>
                <c:pt idx="22">
                  <c:v>0.57492325906746289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4-4BBD-BD57-96586FB7D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280731024"/>
        <c:axId val="1280738704"/>
      </c:barChart>
      <c:catAx>
        <c:axId val="128073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280738704"/>
        <c:crosses val="autoZero"/>
        <c:auto val="1"/>
        <c:lblAlgn val="ctr"/>
        <c:lblOffset val="100"/>
        <c:noMultiLvlLbl val="0"/>
      </c:catAx>
      <c:valAx>
        <c:axId val="1280738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28073102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Means (price) - Fuel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cat>
            <c:strRef>
              <c:f>ANCOVA1!$B$793:$B$795</c:f>
              <c:strCache>
                <c:ptCount val="3"/>
                <c:pt idx="0">
                  <c:v>Flexible-Fuel</c:v>
                </c:pt>
                <c:pt idx="1">
                  <c:v>Gasoline</c:v>
                </c:pt>
                <c:pt idx="2">
                  <c:v>Hybrid</c:v>
                </c:pt>
              </c:strCache>
            </c:strRef>
          </c:cat>
          <c:val>
            <c:numRef>
              <c:f>ANCOVA1!$C$793:$C$795</c:f>
              <c:numCache>
                <c:formatCode>0.000</c:formatCode>
                <c:ptCount val="3"/>
                <c:pt idx="0">
                  <c:v>23435.380289085842</c:v>
                </c:pt>
                <c:pt idx="1">
                  <c:v>30007.598032795904</c:v>
                </c:pt>
                <c:pt idx="2">
                  <c:v>44176.668965078337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64-4DB2-A485-62A6EBF4B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719984"/>
        <c:axId val="1280723344"/>
      </c:lineChart>
      <c:catAx>
        <c:axId val="128071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Fuel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1280723344"/>
        <c:crosses val="autoZero"/>
        <c:auto val="1"/>
        <c:lblAlgn val="ctr"/>
        <c:lblOffset val="100"/>
        <c:noMultiLvlLbl val="0"/>
      </c:catAx>
      <c:valAx>
        <c:axId val="1280723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28071998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price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3810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ANCOVA1!$D$200:$D$630</c:f>
              <c:numCache>
                <c:formatCode>0.000</c:formatCode>
                <c:ptCount val="431"/>
                <c:pt idx="0">
                  <c:v>14589</c:v>
                </c:pt>
                <c:pt idx="1">
                  <c:v>14999</c:v>
                </c:pt>
                <c:pt idx="2">
                  <c:v>14999</c:v>
                </c:pt>
                <c:pt idx="3">
                  <c:v>15589</c:v>
                </c:pt>
                <c:pt idx="4">
                  <c:v>15589</c:v>
                </c:pt>
                <c:pt idx="5">
                  <c:v>15589</c:v>
                </c:pt>
                <c:pt idx="6">
                  <c:v>15589</c:v>
                </c:pt>
                <c:pt idx="7">
                  <c:v>15999</c:v>
                </c:pt>
                <c:pt idx="8">
                  <c:v>15999</c:v>
                </c:pt>
                <c:pt idx="9">
                  <c:v>15999</c:v>
                </c:pt>
                <c:pt idx="10">
                  <c:v>15999</c:v>
                </c:pt>
                <c:pt idx="11">
                  <c:v>16589</c:v>
                </c:pt>
                <c:pt idx="12">
                  <c:v>16589</c:v>
                </c:pt>
                <c:pt idx="13">
                  <c:v>16999</c:v>
                </c:pt>
                <c:pt idx="14">
                  <c:v>17589</c:v>
                </c:pt>
                <c:pt idx="15">
                  <c:v>17589</c:v>
                </c:pt>
                <c:pt idx="16">
                  <c:v>17999</c:v>
                </c:pt>
                <c:pt idx="17">
                  <c:v>17999</c:v>
                </c:pt>
                <c:pt idx="18">
                  <c:v>17999</c:v>
                </c:pt>
                <c:pt idx="19">
                  <c:v>17999</c:v>
                </c:pt>
                <c:pt idx="20">
                  <c:v>17999</c:v>
                </c:pt>
                <c:pt idx="21">
                  <c:v>17999</c:v>
                </c:pt>
                <c:pt idx="22">
                  <c:v>17999</c:v>
                </c:pt>
                <c:pt idx="23">
                  <c:v>17999</c:v>
                </c:pt>
                <c:pt idx="24">
                  <c:v>18589</c:v>
                </c:pt>
                <c:pt idx="25">
                  <c:v>18589</c:v>
                </c:pt>
                <c:pt idx="26">
                  <c:v>18589</c:v>
                </c:pt>
                <c:pt idx="27">
                  <c:v>18589</c:v>
                </c:pt>
                <c:pt idx="28">
                  <c:v>18589</c:v>
                </c:pt>
                <c:pt idx="29">
                  <c:v>18589</c:v>
                </c:pt>
                <c:pt idx="30">
                  <c:v>18999</c:v>
                </c:pt>
                <c:pt idx="31">
                  <c:v>18999</c:v>
                </c:pt>
                <c:pt idx="32">
                  <c:v>18999</c:v>
                </c:pt>
                <c:pt idx="33">
                  <c:v>18999</c:v>
                </c:pt>
                <c:pt idx="34">
                  <c:v>18999</c:v>
                </c:pt>
                <c:pt idx="35">
                  <c:v>18999</c:v>
                </c:pt>
                <c:pt idx="36">
                  <c:v>19589</c:v>
                </c:pt>
                <c:pt idx="37">
                  <c:v>19589</c:v>
                </c:pt>
                <c:pt idx="38">
                  <c:v>19589</c:v>
                </c:pt>
                <c:pt idx="39">
                  <c:v>19589</c:v>
                </c:pt>
                <c:pt idx="40">
                  <c:v>19589</c:v>
                </c:pt>
                <c:pt idx="41">
                  <c:v>19589</c:v>
                </c:pt>
                <c:pt idx="42">
                  <c:v>19589</c:v>
                </c:pt>
                <c:pt idx="43">
                  <c:v>19999</c:v>
                </c:pt>
                <c:pt idx="44">
                  <c:v>19999</c:v>
                </c:pt>
                <c:pt idx="45">
                  <c:v>19999</c:v>
                </c:pt>
                <c:pt idx="46">
                  <c:v>19999</c:v>
                </c:pt>
                <c:pt idx="47">
                  <c:v>19999</c:v>
                </c:pt>
                <c:pt idx="48">
                  <c:v>19999</c:v>
                </c:pt>
                <c:pt idx="49">
                  <c:v>19999</c:v>
                </c:pt>
                <c:pt idx="50">
                  <c:v>19999</c:v>
                </c:pt>
                <c:pt idx="51">
                  <c:v>19999</c:v>
                </c:pt>
                <c:pt idx="52">
                  <c:v>20589</c:v>
                </c:pt>
                <c:pt idx="53">
                  <c:v>20589</c:v>
                </c:pt>
                <c:pt idx="54">
                  <c:v>20589</c:v>
                </c:pt>
                <c:pt idx="55">
                  <c:v>20589</c:v>
                </c:pt>
                <c:pt idx="56">
                  <c:v>20589</c:v>
                </c:pt>
                <c:pt idx="57">
                  <c:v>20589</c:v>
                </c:pt>
                <c:pt idx="58">
                  <c:v>20589</c:v>
                </c:pt>
                <c:pt idx="59">
                  <c:v>20589</c:v>
                </c:pt>
                <c:pt idx="60">
                  <c:v>20589</c:v>
                </c:pt>
                <c:pt idx="61">
                  <c:v>20589</c:v>
                </c:pt>
                <c:pt idx="62">
                  <c:v>20589</c:v>
                </c:pt>
                <c:pt idx="63">
                  <c:v>20589</c:v>
                </c:pt>
                <c:pt idx="64">
                  <c:v>20999</c:v>
                </c:pt>
                <c:pt idx="65">
                  <c:v>20999</c:v>
                </c:pt>
                <c:pt idx="66">
                  <c:v>20999</c:v>
                </c:pt>
                <c:pt idx="67">
                  <c:v>20999</c:v>
                </c:pt>
                <c:pt idx="68">
                  <c:v>20999</c:v>
                </c:pt>
                <c:pt idx="69">
                  <c:v>20999</c:v>
                </c:pt>
                <c:pt idx="70">
                  <c:v>20999</c:v>
                </c:pt>
                <c:pt idx="71">
                  <c:v>20999</c:v>
                </c:pt>
                <c:pt idx="72">
                  <c:v>20999</c:v>
                </c:pt>
                <c:pt idx="73">
                  <c:v>20999</c:v>
                </c:pt>
                <c:pt idx="74">
                  <c:v>20999</c:v>
                </c:pt>
                <c:pt idx="75">
                  <c:v>20999</c:v>
                </c:pt>
                <c:pt idx="76">
                  <c:v>20999</c:v>
                </c:pt>
                <c:pt idx="77">
                  <c:v>20999</c:v>
                </c:pt>
                <c:pt idx="78">
                  <c:v>20999</c:v>
                </c:pt>
                <c:pt idx="79">
                  <c:v>20999</c:v>
                </c:pt>
                <c:pt idx="80">
                  <c:v>20999</c:v>
                </c:pt>
                <c:pt idx="81">
                  <c:v>21589</c:v>
                </c:pt>
                <c:pt idx="82">
                  <c:v>21589</c:v>
                </c:pt>
                <c:pt idx="83">
                  <c:v>21589</c:v>
                </c:pt>
                <c:pt idx="84">
                  <c:v>21589</c:v>
                </c:pt>
                <c:pt idx="85">
                  <c:v>21589</c:v>
                </c:pt>
                <c:pt idx="86">
                  <c:v>21589</c:v>
                </c:pt>
                <c:pt idx="87">
                  <c:v>21589</c:v>
                </c:pt>
                <c:pt idx="88">
                  <c:v>21589</c:v>
                </c:pt>
                <c:pt idx="89">
                  <c:v>21589</c:v>
                </c:pt>
                <c:pt idx="90">
                  <c:v>21589</c:v>
                </c:pt>
                <c:pt idx="91">
                  <c:v>21589</c:v>
                </c:pt>
                <c:pt idx="92">
                  <c:v>21589</c:v>
                </c:pt>
                <c:pt idx="93">
                  <c:v>21589</c:v>
                </c:pt>
                <c:pt idx="94">
                  <c:v>21589</c:v>
                </c:pt>
                <c:pt idx="95">
                  <c:v>21589</c:v>
                </c:pt>
                <c:pt idx="96">
                  <c:v>21589</c:v>
                </c:pt>
                <c:pt idx="97">
                  <c:v>21589</c:v>
                </c:pt>
                <c:pt idx="98">
                  <c:v>21589</c:v>
                </c:pt>
                <c:pt idx="99">
                  <c:v>21589</c:v>
                </c:pt>
                <c:pt idx="100">
                  <c:v>21589</c:v>
                </c:pt>
                <c:pt idx="101">
                  <c:v>21589</c:v>
                </c:pt>
                <c:pt idx="102">
                  <c:v>21999</c:v>
                </c:pt>
                <c:pt idx="103">
                  <c:v>21999</c:v>
                </c:pt>
                <c:pt idx="104">
                  <c:v>21999</c:v>
                </c:pt>
                <c:pt idx="105">
                  <c:v>21999</c:v>
                </c:pt>
                <c:pt idx="106">
                  <c:v>21999</c:v>
                </c:pt>
                <c:pt idx="107">
                  <c:v>21999</c:v>
                </c:pt>
                <c:pt idx="108">
                  <c:v>21999</c:v>
                </c:pt>
                <c:pt idx="109">
                  <c:v>21999</c:v>
                </c:pt>
                <c:pt idx="110">
                  <c:v>21999</c:v>
                </c:pt>
                <c:pt idx="111">
                  <c:v>21999</c:v>
                </c:pt>
                <c:pt idx="112">
                  <c:v>21999</c:v>
                </c:pt>
                <c:pt idx="113">
                  <c:v>21999</c:v>
                </c:pt>
                <c:pt idx="114">
                  <c:v>21999</c:v>
                </c:pt>
                <c:pt idx="115">
                  <c:v>21999</c:v>
                </c:pt>
                <c:pt idx="116">
                  <c:v>21999</c:v>
                </c:pt>
                <c:pt idx="117">
                  <c:v>21999</c:v>
                </c:pt>
                <c:pt idx="118">
                  <c:v>21999</c:v>
                </c:pt>
                <c:pt idx="119">
                  <c:v>21999</c:v>
                </c:pt>
                <c:pt idx="120">
                  <c:v>21999</c:v>
                </c:pt>
                <c:pt idx="121">
                  <c:v>21999</c:v>
                </c:pt>
                <c:pt idx="122">
                  <c:v>22589</c:v>
                </c:pt>
                <c:pt idx="123">
                  <c:v>22589</c:v>
                </c:pt>
                <c:pt idx="124">
                  <c:v>22589</c:v>
                </c:pt>
                <c:pt idx="125">
                  <c:v>22589</c:v>
                </c:pt>
                <c:pt idx="126">
                  <c:v>22589</c:v>
                </c:pt>
                <c:pt idx="127">
                  <c:v>22589</c:v>
                </c:pt>
                <c:pt idx="128">
                  <c:v>22589</c:v>
                </c:pt>
                <c:pt idx="129">
                  <c:v>22589</c:v>
                </c:pt>
                <c:pt idx="130">
                  <c:v>22589</c:v>
                </c:pt>
                <c:pt idx="131">
                  <c:v>22999</c:v>
                </c:pt>
                <c:pt idx="132">
                  <c:v>22999</c:v>
                </c:pt>
                <c:pt idx="133">
                  <c:v>22999</c:v>
                </c:pt>
                <c:pt idx="134">
                  <c:v>22999</c:v>
                </c:pt>
                <c:pt idx="135">
                  <c:v>22999</c:v>
                </c:pt>
                <c:pt idx="136">
                  <c:v>22999</c:v>
                </c:pt>
                <c:pt idx="137">
                  <c:v>22999</c:v>
                </c:pt>
                <c:pt idx="138">
                  <c:v>22999</c:v>
                </c:pt>
                <c:pt idx="139">
                  <c:v>22999</c:v>
                </c:pt>
                <c:pt idx="140">
                  <c:v>22999</c:v>
                </c:pt>
                <c:pt idx="141">
                  <c:v>22999</c:v>
                </c:pt>
                <c:pt idx="142">
                  <c:v>22999</c:v>
                </c:pt>
                <c:pt idx="143">
                  <c:v>22999</c:v>
                </c:pt>
                <c:pt idx="144">
                  <c:v>22999</c:v>
                </c:pt>
                <c:pt idx="145">
                  <c:v>22999</c:v>
                </c:pt>
                <c:pt idx="146">
                  <c:v>22999</c:v>
                </c:pt>
                <c:pt idx="147">
                  <c:v>22999</c:v>
                </c:pt>
                <c:pt idx="148">
                  <c:v>22999</c:v>
                </c:pt>
                <c:pt idx="149">
                  <c:v>22999</c:v>
                </c:pt>
                <c:pt idx="150">
                  <c:v>22999</c:v>
                </c:pt>
                <c:pt idx="151">
                  <c:v>23589</c:v>
                </c:pt>
                <c:pt idx="152">
                  <c:v>23589</c:v>
                </c:pt>
                <c:pt idx="153">
                  <c:v>23589</c:v>
                </c:pt>
                <c:pt idx="154">
                  <c:v>23589</c:v>
                </c:pt>
                <c:pt idx="155">
                  <c:v>23589</c:v>
                </c:pt>
                <c:pt idx="156">
                  <c:v>23589</c:v>
                </c:pt>
                <c:pt idx="157">
                  <c:v>23589</c:v>
                </c:pt>
                <c:pt idx="158">
                  <c:v>23589</c:v>
                </c:pt>
                <c:pt idx="159">
                  <c:v>23589</c:v>
                </c:pt>
                <c:pt idx="160">
                  <c:v>23589</c:v>
                </c:pt>
                <c:pt idx="161">
                  <c:v>23589</c:v>
                </c:pt>
                <c:pt idx="162">
                  <c:v>23589</c:v>
                </c:pt>
                <c:pt idx="163">
                  <c:v>23589</c:v>
                </c:pt>
                <c:pt idx="164">
                  <c:v>23589</c:v>
                </c:pt>
                <c:pt idx="165">
                  <c:v>23589</c:v>
                </c:pt>
                <c:pt idx="166">
                  <c:v>23589</c:v>
                </c:pt>
                <c:pt idx="167">
                  <c:v>23589</c:v>
                </c:pt>
                <c:pt idx="168">
                  <c:v>23589</c:v>
                </c:pt>
                <c:pt idx="169">
                  <c:v>23589</c:v>
                </c:pt>
                <c:pt idx="170">
                  <c:v>23589</c:v>
                </c:pt>
                <c:pt idx="171">
                  <c:v>23999</c:v>
                </c:pt>
                <c:pt idx="172">
                  <c:v>23999</c:v>
                </c:pt>
                <c:pt idx="173">
                  <c:v>23999</c:v>
                </c:pt>
                <c:pt idx="174">
                  <c:v>23999</c:v>
                </c:pt>
                <c:pt idx="175">
                  <c:v>23999</c:v>
                </c:pt>
                <c:pt idx="176">
                  <c:v>23999</c:v>
                </c:pt>
                <c:pt idx="177">
                  <c:v>23999</c:v>
                </c:pt>
                <c:pt idx="178">
                  <c:v>23999</c:v>
                </c:pt>
                <c:pt idx="179">
                  <c:v>23999</c:v>
                </c:pt>
                <c:pt idx="180">
                  <c:v>23999</c:v>
                </c:pt>
                <c:pt idx="181">
                  <c:v>23999</c:v>
                </c:pt>
                <c:pt idx="182">
                  <c:v>23999</c:v>
                </c:pt>
                <c:pt idx="183">
                  <c:v>23999</c:v>
                </c:pt>
                <c:pt idx="184">
                  <c:v>23999</c:v>
                </c:pt>
                <c:pt idx="185">
                  <c:v>23999</c:v>
                </c:pt>
                <c:pt idx="186">
                  <c:v>23999</c:v>
                </c:pt>
                <c:pt idx="187">
                  <c:v>23999</c:v>
                </c:pt>
                <c:pt idx="188">
                  <c:v>23999</c:v>
                </c:pt>
                <c:pt idx="189">
                  <c:v>23999</c:v>
                </c:pt>
                <c:pt idx="190">
                  <c:v>23999</c:v>
                </c:pt>
                <c:pt idx="191">
                  <c:v>24589</c:v>
                </c:pt>
                <c:pt idx="192">
                  <c:v>24589</c:v>
                </c:pt>
                <c:pt idx="193">
                  <c:v>24589</c:v>
                </c:pt>
                <c:pt idx="194">
                  <c:v>24589</c:v>
                </c:pt>
                <c:pt idx="195">
                  <c:v>24589</c:v>
                </c:pt>
                <c:pt idx="196">
                  <c:v>24589</c:v>
                </c:pt>
                <c:pt idx="197">
                  <c:v>24589</c:v>
                </c:pt>
                <c:pt idx="198">
                  <c:v>24589</c:v>
                </c:pt>
                <c:pt idx="199">
                  <c:v>24589</c:v>
                </c:pt>
                <c:pt idx="200">
                  <c:v>24589</c:v>
                </c:pt>
                <c:pt idx="201">
                  <c:v>24589</c:v>
                </c:pt>
                <c:pt idx="202">
                  <c:v>24589</c:v>
                </c:pt>
                <c:pt idx="203">
                  <c:v>24999</c:v>
                </c:pt>
                <c:pt idx="204">
                  <c:v>24999</c:v>
                </c:pt>
                <c:pt idx="205">
                  <c:v>24999</c:v>
                </c:pt>
                <c:pt idx="206">
                  <c:v>24999</c:v>
                </c:pt>
                <c:pt idx="207">
                  <c:v>24999</c:v>
                </c:pt>
                <c:pt idx="208">
                  <c:v>24999</c:v>
                </c:pt>
                <c:pt idx="209">
                  <c:v>24999</c:v>
                </c:pt>
                <c:pt idx="210">
                  <c:v>24999</c:v>
                </c:pt>
                <c:pt idx="211">
                  <c:v>24999</c:v>
                </c:pt>
                <c:pt idx="212">
                  <c:v>24999</c:v>
                </c:pt>
                <c:pt idx="213">
                  <c:v>24999</c:v>
                </c:pt>
                <c:pt idx="214">
                  <c:v>24999</c:v>
                </c:pt>
                <c:pt idx="215">
                  <c:v>25589</c:v>
                </c:pt>
                <c:pt idx="216">
                  <c:v>25589</c:v>
                </c:pt>
                <c:pt idx="217">
                  <c:v>25589</c:v>
                </c:pt>
                <c:pt idx="218">
                  <c:v>25589</c:v>
                </c:pt>
                <c:pt idx="219">
                  <c:v>25589</c:v>
                </c:pt>
                <c:pt idx="220">
                  <c:v>25589</c:v>
                </c:pt>
                <c:pt idx="221">
                  <c:v>25589</c:v>
                </c:pt>
                <c:pt idx="222">
                  <c:v>25589</c:v>
                </c:pt>
                <c:pt idx="223">
                  <c:v>25589</c:v>
                </c:pt>
                <c:pt idx="224">
                  <c:v>25589</c:v>
                </c:pt>
                <c:pt idx="225">
                  <c:v>25589</c:v>
                </c:pt>
                <c:pt idx="226">
                  <c:v>25589</c:v>
                </c:pt>
                <c:pt idx="227">
                  <c:v>25999</c:v>
                </c:pt>
                <c:pt idx="228">
                  <c:v>25999</c:v>
                </c:pt>
                <c:pt idx="229">
                  <c:v>25999</c:v>
                </c:pt>
                <c:pt idx="230">
                  <c:v>25999</c:v>
                </c:pt>
                <c:pt idx="231">
                  <c:v>25999</c:v>
                </c:pt>
                <c:pt idx="232">
                  <c:v>25999</c:v>
                </c:pt>
                <c:pt idx="233">
                  <c:v>25999</c:v>
                </c:pt>
                <c:pt idx="234">
                  <c:v>25999</c:v>
                </c:pt>
                <c:pt idx="235">
                  <c:v>25999</c:v>
                </c:pt>
                <c:pt idx="236">
                  <c:v>25999</c:v>
                </c:pt>
                <c:pt idx="237">
                  <c:v>26589</c:v>
                </c:pt>
                <c:pt idx="238">
                  <c:v>26589</c:v>
                </c:pt>
                <c:pt idx="239">
                  <c:v>26589</c:v>
                </c:pt>
                <c:pt idx="240">
                  <c:v>26589</c:v>
                </c:pt>
                <c:pt idx="241">
                  <c:v>26589</c:v>
                </c:pt>
                <c:pt idx="242">
                  <c:v>26589</c:v>
                </c:pt>
                <c:pt idx="243">
                  <c:v>26589</c:v>
                </c:pt>
                <c:pt idx="244">
                  <c:v>26589</c:v>
                </c:pt>
                <c:pt idx="245">
                  <c:v>26589</c:v>
                </c:pt>
                <c:pt idx="246">
                  <c:v>26589</c:v>
                </c:pt>
                <c:pt idx="247">
                  <c:v>26589</c:v>
                </c:pt>
                <c:pt idx="248">
                  <c:v>26999</c:v>
                </c:pt>
                <c:pt idx="249">
                  <c:v>26999</c:v>
                </c:pt>
                <c:pt idx="250">
                  <c:v>26999</c:v>
                </c:pt>
                <c:pt idx="251">
                  <c:v>26999</c:v>
                </c:pt>
                <c:pt idx="252">
                  <c:v>26999</c:v>
                </c:pt>
                <c:pt idx="253">
                  <c:v>26999</c:v>
                </c:pt>
                <c:pt idx="254">
                  <c:v>26999</c:v>
                </c:pt>
                <c:pt idx="255">
                  <c:v>26999</c:v>
                </c:pt>
                <c:pt idx="256">
                  <c:v>26999</c:v>
                </c:pt>
                <c:pt idx="257">
                  <c:v>26999</c:v>
                </c:pt>
                <c:pt idx="258">
                  <c:v>26999</c:v>
                </c:pt>
                <c:pt idx="259">
                  <c:v>27589</c:v>
                </c:pt>
                <c:pt idx="260">
                  <c:v>27589</c:v>
                </c:pt>
                <c:pt idx="261">
                  <c:v>27589</c:v>
                </c:pt>
                <c:pt idx="262">
                  <c:v>27589</c:v>
                </c:pt>
                <c:pt idx="263">
                  <c:v>27589</c:v>
                </c:pt>
                <c:pt idx="264">
                  <c:v>27589</c:v>
                </c:pt>
                <c:pt idx="265">
                  <c:v>27589</c:v>
                </c:pt>
                <c:pt idx="266">
                  <c:v>27589</c:v>
                </c:pt>
                <c:pt idx="267">
                  <c:v>27589</c:v>
                </c:pt>
                <c:pt idx="268">
                  <c:v>27589</c:v>
                </c:pt>
                <c:pt idx="269">
                  <c:v>27589</c:v>
                </c:pt>
                <c:pt idx="270">
                  <c:v>27589</c:v>
                </c:pt>
                <c:pt idx="271">
                  <c:v>27999</c:v>
                </c:pt>
                <c:pt idx="272">
                  <c:v>27999</c:v>
                </c:pt>
                <c:pt idx="273">
                  <c:v>27999</c:v>
                </c:pt>
                <c:pt idx="274">
                  <c:v>27999</c:v>
                </c:pt>
                <c:pt idx="275">
                  <c:v>27999</c:v>
                </c:pt>
                <c:pt idx="276">
                  <c:v>27999</c:v>
                </c:pt>
                <c:pt idx="277">
                  <c:v>27999</c:v>
                </c:pt>
                <c:pt idx="278">
                  <c:v>27999</c:v>
                </c:pt>
                <c:pt idx="279">
                  <c:v>27999</c:v>
                </c:pt>
                <c:pt idx="280">
                  <c:v>27999</c:v>
                </c:pt>
                <c:pt idx="281">
                  <c:v>27999</c:v>
                </c:pt>
                <c:pt idx="282">
                  <c:v>27999</c:v>
                </c:pt>
                <c:pt idx="283">
                  <c:v>27999</c:v>
                </c:pt>
                <c:pt idx="284">
                  <c:v>27999</c:v>
                </c:pt>
                <c:pt idx="285">
                  <c:v>27999</c:v>
                </c:pt>
                <c:pt idx="286">
                  <c:v>28589</c:v>
                </c:pt>
                <c:pt idx="287">
                  <c:v>28589</c:v>
                </c:pt>
                <c:pt idx="288">
                  <c:v>28589</c:v>
                </c:pt>
                <c:pt idx="289">
                  <c:v>28589</c:v>
                </c:pt>
                <c:pt idx="290">
                  <c:v>28589</c:v>
                </c:pt>
                <c:pt idx="291">
                  <c:v>28589</c:v>
                </c:pt>
                <c:pt idx="292">
                  <c:v>28589</c:v>
                </c:pt>
                <c:pt idx="293">
                  <c:v>28589</c:v>
                </c:pt>
                <c:pt idx="294">
                  <c:v>28589</c:v>
                </c:pt>
                <c:pt idx="295">
                  <c:v>28589</c:v>
                </c:pt>
                <c:pt idx="296">
                  <c:v>28999</c:v>
                </c:pt>
                <c:pt idx="297">
                  <c:v>28999</c:v>
                </c:pt>
                <c:pt idx="298">
                  <c:v>28999</c:v>
                </c:pt>
                <c:pt idx="299">
                  <c:v>28999</c:v>
                </c:pt>
                <c:pt idx="300">
                  <c:v>28999</c:v>
                </c:pt>
                <c:pt idx="301">
                  <c:v>28999</c:v>
                </c:pt>
                <c:pt idx="302">
                  <c:v>29589</c:v>
                </c:pt>
                <c:pt idx="303">
                  <c:v>29589</c:v>
                </c:pt>
                <c:pt idx="304">
                  <c:v>29589</c:v>
                </c:pt>
                <c:pt idx="305">
                  <c:v>29589</c:v>
                </c:pt>
                <c:pt idx="306">
                  <c:v>29589</c:v>
                </c:pt>
                <c:pt idx="307">
                  <c:v>29589</c:v>
                </c:pt>
                <c:pt idx="308">
                  <c:v>29589</c:v>
                </c:pt>
                <c:pt idx="309">
                  <c:v>29589</c:v>
                </c:pt>
                <c:pt idx="310">
                  <c:v>29589</c:v>
                </c:pt>
                <c:pt idx="311">
                  <c:v>29589</c:v>
                </c:pt>
                <c:pt idx="312">
                  <c:v>29589</c:v>
                </c:pt>
                <c:pt idx="313">
                  <c:v>29589</c:v>
                </c:pt>
                <c:pt idx="314">
                  <c:v>29589</c:v>
                </c:pt>
                <c:pt idx="315">
                  <c:v>29589</c:v>
                </c:pt>
                <c:pt idx="316">
                  <c:v>29999</c:v>
                </c:pt>
                <c:pt idx="317">
                  <c:v>29999</c:v>
                </c:pt>
                <c:pt idx="318">
                  <c:v>29999</c:v>
                </c:pt>
                <c:pt idx="319">
                  <c:v>29999</c:v>
                </c:pt>
                <c:pt idx="320">
                  <c:v>29999</c:v>
                </c:pt>
                <c:pt idx="321">
                  <c:v>29999</c:v>
                </c:pt>
                <c:pt idx="322">
                  <c:v>29999</c:v>
                </c:pt>
                <c:pt idx="323">
                  <c:v>29999</c:v>
                </c:pt>
                <c:pt idx="324">
                  <c:v>29999</c:v>
                </c:pt>
                <c:pt idx="325">
                  <c:v>29999</c:v>
                </c:pt>
                <c:pt idx="326">
                  <c:v>29999</c:v>
                </c:pt>
                <c:pt idx="327">
                  <c:v>29999</c:v>
                </c:pt>
                <c:pt idx="328">
                  <c:v>29999</c:v>
                </c:pt>
                <c:pt idx="329">
                  <c:v>30589</c:v>
                </c:pt>
                <c:pt idx="330">
                  <c:v>30589</c:v>
                </c:pt>
                <c:pt idx="331">
                  <c:v>30589</c:v>
                </c:pt>
                <c:pt idx="332">
                  <c:v>30589</c:v>
                </c:pt>
                <c:pt idx="333">
                  <c:v>30589</c:v>
                </c:pt>
                <c:pt idx="334">
                  <c:v>30589</c:v>
                </c:pt>
                <c:pt idx="335">
                  <c:v>30589</c:v>
                </c:pt>
                <c:pt idx="336">
                  <c:v>30589</c:v>
                </c:pt>
                <c:pt idx="337">
                  <c:v>30589</c:v>
                </c:pt>
                <c:pt idx="338">
                  <c:v>30589</c:v>
                </c:pt>
                <c:pt idx="339">
                  <c:v>30589</c:v>
                </c:pt>
                <c:pt idx="340">
                  <c:v>30589</c:v>
                </c:pt>
                <c:pt idx="341">
                  <c:v>30589</c:v>
                </c:pt>
                <c:pt idx="342">
                  <c:v>30999</c:v>
                </c:pt>
                <c:pt idx="343">
                  <c:v>30999</c:v>
                </c:pt>
                <c:pt idx="344">
                  <c:v>30999</c:v>
                </c:pt>
                <c:pt idx="345">
                  <c:v>30999</c:v>
                </c:pt>
                <c:pt idx="346">
                  <c:v>30999</c:v>
                </c:pt>
                <c:pt idx="347">
                  <c:v>30999</c:v>
                </c:pt>
                <c:pt idx="348">
                  <c:v>30999</c:v>
                </c:pt>
                <c:pt idx="349">
                  <c:v>30999</c:v>
                </c:pt>
                <c:pt idx="350">
                  <c:v>30999</c:v>
                </c:pt>
                <c:pt idx="351">
                  <c:v>30999</c:v>
                </c:pt>
                <c:pt idx="352">
                  <c:v>31589</c:v>
                </c:pt>
                <c:pt idx="353">
                  <c:v>31589</c:v>
                </c:pt>
                <c:pt idx="354">
                  <c:v>31589</c:v>
                </c:pt>
                <c:pt idx="355">
                  <c:v>31589</c:v>
                </c:pt>
                <c:pt idx="356">
                  <c:v>31589</c:v>
                </c:pt>
                <c:pt idx="357">
                  <c:v>31589</c:v>
                </c:pt>
                <c:pt idx="358">
                  <c:v>31589</c:v>
                </c:pt>
                <c:pt idx="359">
                  <c:v>31589</c:v>
                </c:pt>
                <c:pt idx="360">
                  <c:v>31589</c:v>
                </c:pt>
                <c:pt idx="361">
                  <c:v>31589</c:v>
                </c:pt>
                <c:pt idx="362">
                  <c:v>31589</c:v>
                </c:pt>
                <c:pt idx="363">
                  <c:v>31589</c:v>
                </c:pt>
                <c:pt idx="364">
                  <c:v>31589</c:v>
                </c:pt>
                <c:pt idx="365">
                  <c:v>31999</c:v>
                </c:pt>
                <c:pt idx="366">
                  <c:v>31999</c:v>
                </c:pt>
                <c:pt idx="367">
                  <c:v>31999</c:v>
                </c:pt>
                <c:pt idx="368">
                  <c:v>31999</c:v>
                </c:pt>
                <c:pt idx="369">
                  <c:v>31999</c:v>
                </c:pt>
                <c:pt idx="370">
                  <c:v>31999</c:v>
                </c:pt>
                <c:pt idx="371">
                  <c:v>31999</c:v>
                </c:pt>
                <c:pt idx="372">
                  <c:v>31999</c:v>
                </c:pt>
                <c:pt idx="373">
                  <c:v>31999</c:v>
                </c:pt>
                <c:pt idx="374">
                  <c:v>31999</c:v>
                </c:pt>
                <c:pt idx="375">
                  <c:v>31999</c:v>
                </c:pt>
                <c:pt idx="376">
                  <c:v>31999</c:v>
                </c:pt>
                <c:pt idx="377">
                  <c:v>31999</c:v>
                </c:pt>
                <c:pt idx="378">
                  <c:v>31999</c:v>
                </c:pt>
                <c:pt idx="379">
                  <c:v>32589</c:v>
                </c:pt>
                <c:pt idx="380">
                  <c:v>32589</c:v>
                </c:pt>
                <c:pt idx="381">
                  <c:v>32589</c:v>
                </c:pt>
                <c:pt idx="382">
                  <c:v>32589</c:v>
                </c:pt>
                <c:pt idx="383">
                  <c:v>32999</c:v>
                </c:pt>
                <c:pt idx="384">
                  <c:v>32999</c:v>
                </c:pt>
                <c:pt idx="385">
                  <c:v>32999</c:v>
                </c:pt>
                <c:pt idx="386">
                  <c:v>32999</c:v>
                </c:pt>
                <c:pt idx="387">
                  <c:v>33589</c:v>
                </c:pt>
                <c:pt idx="388">
                  <c:v>33589</c:v>
                </c:pt>
                <c:pt idx="389">
                  <c:v>33589</c:v>
                </c:pt>
                <c:pt idx="390">
                  <c:v>33589</c:v>
                </c:pt>
                <c:pt idx="391">
                  <c:v>33589</c:v>
                </c:pt>
                <c:pt idx="392">
                  <c:v>33589</c:v>
                </c:pt>
                <c:pt idx="393">
                  <c:v>33589</c:v>
                </c:pt>
                <c:pt idx="394">
                  <c:v>33999</c:v>
                </c:pt>
                <c:pt idx="395">
                  <c:v>33999</c:v>
                </c:pt>
                <c:pt idx="396">
                  <c:v>33999</c:v>
                </c:pt>
                <c:pt idx="397">
                  <c:v>33999</c:v>
                </c:pt>
                <c:pt idx="398">
                  <c:v>33999</c:v>
                </c:pt>
                <c:pt idx="399">
                  <c:v>33999</c:v>
                </c:pt>
                <c:pt idx="400">
                  <c:v>34589</c:v>
                </c:pt>
                <c:pt idx="401">
                  <c:v>34999</c:v>
                </c:pt>
                <c:pt idx="402">
                  <c:v>34999</c:v>
                </c:pt>
                <c:pt idx="403">
                  <c:v>34999</c:v>
                </c:pt>
                <c:pt idx="404">
                  <c:v>35589</c:v>
                </c:pt>
                <c:pt idx="405">
                  <c:v>35589</c:v>
                </c:pt>
                <c:pt idx="406">
                  <c:v>35589</c:v>
                </c:pt>
                <c:pt idx="407">
                  <c:v>35999</c:v>
                </c:pt>
                <c:pt idx="408">
                  <c:v>35999</c:v>
                </c:pt>
                <c:pt idx="409">
                  <c:v>35999</c:v>
                </c:pt>
                <c:pt idx="410">
                  <c:v>36999</c:v>
                </c:pt>
                <c:pt idx="411">
                  <c:v>37589</c:v>
                </c:pt>
                <c:pt idx="412">
                  <c:v>38589</c:v>
                </c:pt>
                <c:pt idx="413">
                  <c:v>38999</c:v>
                </c:pt>
                <c:pt idx="414">
                  <c:v>38999</c:v>
                </c:pt>
                <c:pt idx="415">
                  <c:v>38999</c:v>
                </c:pt>
                <c:pt idx="416">
                  <c:v>40589</c:v>
                </c:pt>
                <c:pt idx="417">
                  <c:v>40589</c:v>
                </c:pt>
                <c:pt idx="418">
                  <c:v>40999</c:v>
                </c:pt>
                <c:pt idx="419">
                  <c:v>41999</c:v>
                </c:pt>
                <c:pt idx="420">
                  <c:v>43999</c:v>
                </c:pt>
                <c:pt idx="421">
                  <c:v>47999</c:v>
                </c:pt>
                <c:pt idx="422">
                  <c:v>48999</c:v>
                </c:pt>
                <c:pt idx="423">
                  <c:v>49999</c:v>
                </c:pt>
                <c:pt idx="424">
                  <c:v>50589</c:v>
                </c:pt>
                <c:pt idx="425">
                  <c:v>50999</c:v>
                </c:pt>
                <c:pt idx="426">
                  <c:v>53999</c:v>
                </c:pt>
                <c:pt idx="427">
                  <c:v>54589</c:v>
                </c:pt>
                <c:pt idx="428">
                  <c:v>58589</c:v>
                </c:pt>
                <c:pt idx="429">
                  <c:v>59999</c:v>
                </c:pt>
                <c:pt idx="430">
                  <c:v>60589</c:v>
                </c:pt>
              </c:numCache>
            </c:numRef>
          </c:xVal>
          <c:yVal>
            <c:numRef>
              <c:f>ANCOVA1!$G$200:$G$630</c:f>
              <c:numCache>
                <c:formatCode>0.000</c:formatCode>
                <c:ptCount val="431"/>
                <c:pt idx="0">
                  <c:v>-0.5911982340281442</c:v>
                </c:pt>
                <c:pt idx="1">
                  <c:v>0.28610904995041914</c:v>
                </c:pt>
                <c:pt idx="2">
                  <c:v>-0.75557329133007822</c:v>
                </c:pt>
                <c:pt idx="3">
                  <c:v>0.778049917645523</c:v>
                </c:pt>
                <c:pt idx="4">
                  <c:v>2.0134828706626768</c:v>
                </c:pt>
                <c:pt idx="5">
                  <c:v>-1.3757155169512527</c:v>
                </c:pt>
                <c:pt idx="6">
                  <c:v>-0.56346206038620605</c:v>
                </c:pt>
                <c:pt idx="7">
                  <c:v>-0.43697498380880045</c:v>
                </c:pt>
                <c:pt idx="8">
                  <c:v>0.17174559679952658</c:v>
                </c:pt>
                <c:pt idx="9">
                  <c:v>3.8327730743529534E-2</c:v>
                </c:pt>
                <c:pt idx="10">
                  <c:v>0.49123171892480433</c:v>
                </c:pt>
                <c:pt idx="11">
                  <c:v>-0.47969837923681868</c:v>
                </c:pt>
                <c:pt idx="12">
                  <c:v>0.69976946312801214</c:v>
                </c:pt>
                <c:pt idx="13">
                  <c:v>-0.23670929135687097</c:v>
                </c:pt>
                <c:pt idx="14">
                  <c:v>-0.83967787228667223</c:v>
                </c:pt>
                <c:pt idx="15">
                  <c:v>-0.60379732776874817</c:v>
                </c:pt>
                <c:pt idx="16">
                  <c:v>-0.37718203378933152</c:v>
                </c:pt>
                <c:pt idx="17">
                  <c:v>-4.9235238394941885E-2</c:v>
                </c:pt>
                <c:pt idx="18">
                  <c:v>0.16826218433974577</c:v>
                </c:pt>
                <c:pt idx="19">
                  <c:v>-0.1583769184653207</c:v>
                </c:pt>
                <c:pt idx="20">
                  <c:v>0.73990210043368088</c:v>
                </c:pt>
                <c:pt idx="21">
                  <c:v>-0.9279903198169337</c:v>
                </c:pt>
                <c:pt idx="22">
                  <c:v>6.7808077735557318E-2</c:v>
                </c:pt>
                <c:pt idx="23">
                  <c:v>0.63578979009713033</c:v>
                </c:pt>
                <c:pt idx="24">
                  <c:v>-0.33293065958037743</c:v>
                </c:pt>
                <c:pt idx="25">
                  <c:v>0.15401018380782838</c:v>
                </c:pt>
                <c:pt idx="26">
                  <c:v>0.36982787731715738</c:v>
                </c:pt>
                <c:pt idx="27">
                  <c:v>0.56244253775092035</c:v>
                </c:pt>
                <c:pt idx="28">
                  <c:v>-0.49977591148464512</c:v>
                </c:pt>
                <c:pt idx="29">
                  <c:v>0.18444227063749249</c:v>
                </c:pt>
                <c:pt idx="30">
                  <c:v>-0.95728246487557977</c:v>
                </c:pt>
                <c:pt idx="31">
                  <c:v>-0.13161460915760315</c:v>
                </c:pt>
                <c:pt idx="32">
                  <c:v>0.1646619686506236</c:v>
                </c:pt>
                <c:pt idx="33">
                  <c:v>-0.72845076998054847</c:v>
                </c:pt>
                <c:pt idx="34">
                  <c:v>-0.2420058122631345</c:v>
                </c:pt>
                <c:pt idx="35">
                  <c:v>-1.399483258390495</c:v>
                </c:pt>
                <c:pt idx="36">
                  <c:v>-0.52273197459587606</c:v>
                </c:pt>
                <c:pt idx="37">
                  <c:v>-0.51315790141327267</c:v>
                </c:pt>
                <c:pt idx="38">
                  <c:v>-0.44170473174272729</c:v>
                </c:pt>
                <c:pt idx="39">
                  <c:v>6.8026351718470643E-2</c:v>
                </c:pt>
                <c:pt idx="40">
                  <c:v>0.7208642630989146</c:v>
                </c:pt>
                <c:pt idx="41">
                  <c:v>0.81887778393469535</c:v>
                </c:pt>
                <c:pt idx="42">
                  <c:v>-2.1930262096688868</c:v>
                </c:pt>
                <c:pt idx="43">
                  <c:v>-0.39963739064860149</c:v>
                </c:pt>
                <c:pt idx="44">
                  <c:v>-4.9067893404332145E-5</c:v>
                </c:pt>
                <c:pt idx="45">
                  <c:v>-0.10697224569335279</c:v>
                </c:pt>
                <c:pt idx="46">
                  <c:v>0.50633523546213144</c:v>
                </c:pt>
                <c:pt idx="47">
                  <c:v>-0.12735998211506505</c:v>
                </c:pt>
                <c:pt idx="48">
                  <c:v>-0.4751900901070521</c:v>
                </c:pt>
                <c:pt idx="49">
                  <c:v>0.24564071719163644</c:v>
                </c:pt>
                <c:pt idx="50">
                  <c:v>0.45476596723944623</c:v>
                </c:pt>
                <c:pt idx="51">
                  <c:v>-1.1745147725929312</c:v>
                </c:pt>
                <c:pt idx="52">
                  <c:v>-0.55892250823056822</c:v>
                </c:pt>
                <c:pt idx="53">
                  <c:v>0.6574293056846624</c:v>
                </c:pt>
                <c:pt idx="54">
                  <c:v>0.86690187233791172</c:v>
                </c:pt>
                <c:pt idx="55">
                  <c:v>-1.5814738467353933</c:v>
                </c:pt>
                <c:pt idx="56">
                  <c:v>0.54730555725909269</c:v>
                </c:pt>
                <c:pt idx="57">
                  <c:v>-0.61636128472320884</c:v>
                </c:pt>
                <c:pt idx="58">
                  <c:v>0.14741784927987422</c:v>
                </c:pt>
                <c:pt idx="59">
                  <c:v>-0.51883820091908983</c:v>
                </c:pt>
                <c:pt idx="60">
                  <c:v>1.7786892957563048E-2</c:v>
                </c:pt>
                <c:pt idx="61">
                  <c:v>6.7703668505442771E-15</c:v>
                </c:pt>
                <c:pt idx="62">
                  <c:v>4.3559936682284757E-2</c:v>
                </c:pt>
                <c:pt idx="63">
                  <c:v>-0.57640256848124871</c:v>
                </c:pt>
                <c:pt idx="64">
                  <c:v>-0.50679744943348148</c:v>
                </c:pt>
                <c:pt idx="65">
                  <c:v>-1.2740932031575072</c:v>
                </c:pt>
                <c:pt idx="66">
                  <c:v>-0.38260835713982855</c:v>
                </c:pt>
                <c:pt idx="67">
                  <c:v>0.65745253278197147</c:v>
                </c:pt>
                <c:pt idx="68">
                  <c:v>0.55145668827116823</c:v>
                </c:pt>
                <c:pt idx="69">
                  <c:v>-0.20082083037434761</c:v>
                </c:pt>
                <c:pt idx="70">
                  <c:v>-1.2127847638899583</c:v>
                </c:pt>
                <c:pt idx="71">
                  <c:v>-0.43123203458110659</c:v>
                </c:pt>
                <c:pt idx="72">
                  <c:v>-0.20400077612310955</c:v>
                </c:pt>
                <c:pt idx="73">
                  <c:v>0.82338340800634713</c:v>
                </c:pt>
                <c:pt idx="74">
                  <c:v>0.97153738888449315</c:v>
                </c:pt>
                <c:pt idx="75">
                  <c:v>0.86802793338180606</c:v>
                </c:pt>
                <c:pt idx="76">
                  <c:v>-0.23047967979724346</c:v>
                </c:pt>
                <c:pt idx="77">
                  <c:v>0.74326996728272254</c:v>
                </c:pt>
                <c:pt idx="78">
                  <c:v>0.73933482263852002</c:v>
                </c:pt>
                <c:pt idx="79">
                  <c:v>-0.28068578836722147</c:v>
                </c:pt>
                <c:pt idx="80">
                  <c:v>-1.7280678533912222</c:v>
                </c:pt>
                <c:pt idx="81">
                  <c:v>-0.53533304405427651</c:v>
                </c:pt>
                <c:pt idx="82">
                  <c:v>-0.92704245899615345</c:v>
                </c:pt>
                <c:pt idx="83">
                  <c:v>4.2871724247130288E-2</c:v>
                </c:pt>
                <c:pt idx="84">
                  <c:v>0.36073056169976975</c:v>
                </c:pt>
                <c:pt idx="85">
                  <c:v>-0.6104431159048771</c:v>
                </c:pt>
                <c:pt idx="86">
                  <c:v>-0.23868319937391438</c:v>
                </c:pt>
                <c:pt idx="87">
                  <c:v>-0.83988493470593473</c:v>
                </c:pt>
                <c:pt idx="88">
                  <c:v>-0.32093793599416082</c:v>
                </c:pt>
                <c:pt idx="89">
                  <c:v>-0.3783330211290315</c:v>
                </c:pt>
                <c:pt idx="90">
                  <c:v>-0.8184982044032405</c:v>
                </c:pt>
                <c:pt idx="91">
                  <c:v>-0.72565148249713196</c:v>
                </c:pt>
                <c:pt idx="92">
                  <c:v>0.47595063129538268</c:v>
                </c:pt>
                <c:pt idx="93">
                  <c:v>-0.26925025123201662</c:v>
                </c:pt>
                <c:pt idx="94">
                  <c:v>-0.58124930004492603</c:v>
                </c:pt>
                <c:pt idx="95">
                  <c:v>-0.86797141749903572</c:v>
                </c:pt>
                <c:pt idx="96">
                  <c:v>6.5549893777947593E-2</c:v>
                </c:pt>
                <c:pt idx="97">
                  <c:v>-0.60386191262132327</c:v>
                </c:pt>
                <c:pt idx="98">
                  <c:v>-1.4086903486645579</c:v>
                </c:pt>
                <c:pt idx="99">
                  <c:v>-0.93466017498295528</c:v>
                </c:pt>
                <c:pt idx="100">
                  <c:v>-0.78728770547056615</c:v>
                </c:pt>
                <c:pt idx="101">
                  <c:v>-0.23801714194404497</c:v>
                </c:pt>
                <c:pt idx="102">
                  <c:v>-0.3771263548282881</c:v>
                </c:pt>
                <c:pt idx="103">
                  <c:v>-0.96511783311545241</c:v>
                </c:pt>
                <c:pt idx="104">
                  <c:v>5.9145816435242894E-2</c:v>
                </c:pt>
                <c:pt idx="105">
                  <c:v>-0.82600773715094511</c:v>
                </c:pt>
                <c:pt idx="106">
                  <c:v>-0.62623837749764377</c:v>
                </c:pt>
                <c:pt idx="107">
                  <c:v>0.55335150452235515</c:v>
                </c:pt>
                <c:pt idx="108">
                  <c:v>0.13728885863587928</c:v>
                </c:pt>
                <c:pt idx="109">
                  <c:v>-1.7902527980511989</c:v>
                </c:pt>
                <c:pt idx="110">
                  <c:v>-1.993346493049708</c:v>
                </c:pt>
                <c:pt idx="111">
                  <c:v>-1.2435964045690311</c:v>
                </c:pt>
                <c:pt idx="112">
                  <c:v>-0.26830588229386254</c:v>
                </c:pt>
                <c:pt idx="113">
                  <c:v>-0.59299789031695349</c:v>
                </c:pt>
                <c:pt idx="114">
                  <c:v>0.27815521565162987</c:v>
                </c:pt>
                <c:pt idx="115">
                  <c:v>-1.6504236316935121</c:v>
                </c:pt>
                <c:pt idx="116">
                  <c:v>-0.1379787598217575</c:v>
                </c:pt>
                <c:pt idx="117">
                  <c:v>-0.3880583448538738</c:v>
                </c:pt>
                <c:pt idx="118">
                  <c:v>-0.85151892637889892</c:v>
                </c:pt>
                <c:pt idx="119">
                  <c:v>-0.59882345447696828</c:v>
                </c:pt>
                <c:pt idx="120">
                  <c:v>1.3536869168955616</c:v>
                </c:pt>
                <c:pt idx="121">
                  <c:v>0.26351392410077296</c:v>
                </c:pt>
                <c:pt idx="122">
                  <c:v>-1.1515599273120305</c:v>
                </c:pt>
                <c:pt idx="123">
                  <c:v>1.0333317971959619</c:v>
                </c:pt>
                <c:pt idx="124">
                  <c:v>0.46630243007404903</c:v>
                </c:pt>
                <c:pt idx="125">
                  <c:v>-0.43612140256308352</c:v>
                </c:pt>
                <c:pt idx="126">
                  <c:v>-1.2980830585912215</c:v>
                </c:pt>
                <c:pt idx="127">
                  <c:v>-6.4244509550397691E-2</c:v>
                </c:pt>
                <c:pt idx="128">
                  <c:v>0.54863684005974722</c:v>
                </c:pt>
                <c:pt idx="129">
                  <c:v>-0.26445399755066096</c:v>
                </c:pt>
                <c:pt idx="130">
                  <c:v>-1.7803482217939515</c:v>
                </c:pt>
                <c:pt idx="131">
                  <c:v>0.35630534236899164</c:v>
                </c:pt>
                <c:pt idx="132">
                  <c:v>-0.58330988812852769</c:v>
                </c:pt>
                <c:pt idx="133">
                  <c:v>3.4763403015662019E-2</c:v>
                </c:pt>
                <c:pt idx="134">
                  <c:v>1.328273476046945</c:v>
                </c:pt>
                <c:pt idx="135">
                  <c:v>0.2095983253193644</c:v>
                </c:pt>
                <c:pt idx="136">
                  <c:v>-0.38113332105993136</c:v>
                </c:pt>
                <c:pt idx="137">
                  <c:v>-0.88863015043515947</c:v>
                </c:pt>
                <c:pt idx="138">
                  <c:v>-0.40155809921628466</c:v>
                </c:pt>
                <c:pt idx="139">
                  <c:v>0.5641145266842158</c:v>
                </c:pt>
                <c:pt idx="140">
                  <c:v>-0.29294635267667357</c:v>
                </c:pt>
                <c:pt idx="141">
                  <c:v>0.43204739762999889</c:v>
                </c:pt>
                <c:pt idx="142">
                  <c:v>0.12612777644215417</c:v>
                </c:pt>
                <c:pt idx="143">
                  <c:v>-1.5038816467332852</c:v>
                </c:pt>
                <c:pt idx="144">
                  <c:v>0.26889219522561447</c:v>
                </c:pt>
                <c:pt idx="145">
                  <c:v>-1.2176734361819945</c:v>
                </c:pt>
                <c:pt idx="146">
                  <c:v>-0.42187838514428477</c:v>
                </c:pt>
                <c:pt idx="147">
                  <c:v>-1.1165049102754721</c:v>
                </c:pt>
                <c:pt idx="148">
                  <c:v>-1.4273692512865706</c:v>
                </c:pt>
                <c:pt idx="149">
                  <c:v>0.41479777882936891</c:v>
                </c:pt>
                <c:pt idx="150">
                  <c:v>0.69776691708000582</c:v>
                </c:pt>
                <c:pt idx="151">
                  <c:v>-1.7119001948827628</c:v>
                </c:pt>
                <c:pt idx="152">
                  <c:v>-1.0033007250154931</c:v>
                </c:pt>
                <c:pt idx="153">
                  <c:v>-0.55543066210261394</c:v>
                </c:pt>
                <c:pt idx="154">
                  <c:v>-0.56292872900809066</c:v>
                </c:pt>
                <c:pt idx="155">
                  <c:v>-0.34905029534142196</c:v>
                </c:pt>
                <c:pt idx="156">
                  <c:v>0.69117922316415115</c:v>
                </c:pt>
                <c:pt idx="157">
                  <c:v>-0.45769887055555897</c:v>
                </c:pt>
                <c:pt idx="158">
                  <c:v>0.60975830429323974</c:v>
                </c:pt>
                <c:pt idx="159">
                  <c:v>0.51964274242205699</c:v>
                </c:pt>
                <c:pt idx="160">
                  <c:v>0.4625852913724644</c:v>
                </c:pt>
                <c:pt idx="161">
                  <c:v>-0.88380025254821115</c:v>
                </c:pt>
                <c:pt idx="162">
                  <c:v>-1.7058210350828584</c:v>
                </c:pt>
                <c:pt idx="163">
                  <c:v>-0.28994428961530655</c:v>
                </c:pt>
                <c:pt idx="164">
                  <c:v>-1.0923883328348489</c:v>
                </c:pt>
                <c:pt idx="165">
                  <c:v>-1.0032035050234165</c:v>
                </c:pt>
                <c:pt idx="166">
                  <c:v>-0.47662724863920186</c:v>
                </c:pt>
                <c:pt idx="167">
                  <c:v>0.61583995576013806</c:v>
                </c:pt>
                <c:pt idx="168">
                  <c:v>-0.43538349965866385</c:v>
                </c:pt>
                <c:pt idx="169">
                  <c:v>-0.44842652255401577</c:v>
                </c:pt>
                <c:pt idx="170">
                  <c:v>0.21883093502826173</c:v>
                </c:pt>
                <c:pt idx="171">
                  <c:v>-1.0276893379496974</c:v>
                </c:pt>
                <c:pt idx="172">
                  <c:v>-0.12295868649653682</c:v>
                </c:pt>
                <c:pt idx="173">
                  <c:v>-1.0987717159051396</c:v>
                </c:pt>
                <c:pt idx="174">
                  <c:v>-0.68540134420907972</c:v>
                </c:pt>
                <c:pt idx="175">
                  <c:v>-1.4320789794398079</c:v>
                </c:pt>
                <c:pt idx="176">
                  <c:v>-0.43951970633288245</c:v>
                </c:pt>
                <c:pt idx="177">
                  <c:v>0.6601631475277423</c:v>
                </c:pt>
                <c:pt idx="178">
                  <c:v>-5.4605089821617957E-2</c:v>
                </c:pt>
                <c:pt idx="179">
                  <c:v>-1.3045798974616323</c:v>
                </c:pt>
                <c:pt idx="180">
                  <c:v>-0.44974861359122026</c:v>
                </c:pt>
                <c:pt idx="181">
                  <c:v>-1.5596414384096642</c:v>
                </c:pt>
                <c:pt idx="182">
                  <c:v>-0.30297411607334085</c:v>
                </c:pt>
                <c:pt idx="183">
                  <c:v>-0.42518814680730016</c:v>
                </c:pt>
                <c:pt idx="184">
                  <c:v>-0.82169061851627456</c:v>
                </c:pt>
                <c:pt idx="185">
                  <c:v>-0.25007413320096</c:v>
                </c:pt>
                <c:pt idx="186">
                  <c:v>1.2645742996094007</c:v>
                </c:pt>
                <c:pt idx="187">
                  <c:v>0.85859615891058105</c:v>
                </c:pt>
                <c:pt idx="188">
                  <c:v>-0.60225273917341082</c:v>
                </c:pt>
                <c:pt idx="189">
                  <c:v>-0.10640807621233953</c:v>
                </c:pt>
                <c:pt idx="190">
                  <c:v>0.28658660238605338</c:v>
                </c:pt>
                <c:pt idx="191">
                  <c:v>-0.97701558754718365</c:v>
                </c:pt>
                <c:pt idx="192">
                  <c:v>-0.62015032576223172</c:v>
                </c:pt>
                <c:pt idx="193">
                  <c:v>-0.14334166685027536</c:v>
                </c:pt>
                <c:pt idx="194">
                  <c:v>0.42297219220624366</c:v>
                </c:pt>
                <c:pt idx="195">
                  <c:v>0.46587048172791029</c:v>
                </c:pt>
                <c:pt idx="196">
                  <c:v>0.42385226915162361</c:v>
                </c:pt>
                <c:pt idx="197">
                  <c:v>7.9572036322228867E-2</c:v>
                </c:pt>
                <c:pt idx="198">
                  <c:v>-0.67925085093066373</c:v>
                </c:pt>
                <c:pt idx="199">
                  <c:v>-0.6738684526165919</c:v>
                </c:pt>
                <c:pt idx="200">
                  <c:v>-1.4308857465925602</c:v>
                </c:pt>
                <c:pt idx="201">
                  <c:v>-0.61465661401393701</c:v>
                </c:pt>
                <c:pt idx="202">
                  <c:v>-0.15955580528925031</c:v>
                </c:pt>
                <c:pt idx="203">
                  <c:v>-1.0509919600592004</c:v>
                </c:pt>
                <c:pt idx="204">
                  <c:v>-0.36096743424399702</c:v>
                </c:pt>
                <c:pt idx="205">
                  <c:v>-0.57672646004864148</c:v>
                </c:pt>
                <c:pt idx="206">
                  <c:v>-1.3278650058376986</c:v>
                </c:pt>
                <c:pt idx="207">
                  <c:v>-0.95905269944981764</c:v>
                </c:pt>
                <c:pt idx="208">
                  <c:v>0.24459614986074599</c:v>
                </c:pt>
                <c:pt idx="209">
                  <c:v>-0.90368625151754722</c:v>
                </c:pt>
                <c:pt idx="210">
                  <c:v>-1.0165228765626697</c:v>
                </c:pt>
                <c:pt idx="211">
                  <c:v>-4.7635911248007465E-2</c:v>
                </c:pt>
                <c:pt idx="212">
                  <c:v>0.12768506595032014</c:v>
                </c:pt>
                <c:pt idx="213">
                  <c:v>0.30038620656653325</c:v>
                </c:pt>
                <c:pt idx="214">
                  <c:v>-1.5987047691265943</c:v>
                </c:pt>
                <c:pt idx="215">
                  <c:v>-0.24374007618313251</c:v>
                </c:pt>
                <c:pt idx="216">
                  <c:v>-0.37326526684912925</c:v>
                </c:pt>
                <c:pt idx="217">
                  <c:v>-0.77514035855564134</c:v>
                </c:pt>
                <c:pt idx="218">
                  <c:v>-0.19808991823839178</c:v>
                </c:pt>
                <c:pt idx="219">
                  <c:v>-1.4562962116087541</c:v>
                </c:pt>
                <c:pt idx="220">
                  <c:v>0.7341323943387037</c:v>
                </c:pt>
                <c:pt idx="221">
                  <c:v>0.24058520663425795</c:v>
                </c:pt>
                <c:pt idx="222">
                  <c:v>1.8735609000107623</c:v>
                </c:pt>
                <c:pt idx="223">
                  <c:v>0.11232736133143045</c:v>
                </c:pt>
                <c:pt idx="224">
                  <c:v>-2.0232853499460042</c:v>
                </c:pt>
                <c:pt idx="225">
                  <c:v>-1.1234439136216956</c:v>
                </c:pt>
                <c:pt idx="226">
                  <c:v>-0.46097066721848845</c:v>
                </c:pt>
                <c:pt idx="227">
                  <c:v>-0.60487772477072865</c:v>
                </c:pt>
                <c:pt idx="228">
                  <c:v>1.2303443222838633</c:v>
                </c:pt>
                <c:pt idx="229">
                  <c:v>2.164811182012353</c:v>
                </c:pt>
                <c:pt idx="230">
                  <c:v>0.37985475835656929</c:v>
                </c:pt>
                <c:pt idx="231">
                  <c:v>-0.17875939837209515</c:v>
                </c:pt>
                <c:pt idx="232">
                  <c:v>1.4069155559362814</c:v>
                </c:pt>
                <c:pt idx="233">
                  <c:v>-0.37571583918323681</c:v>
                </c:pt>
                <c:pt idx="234">
                  <c:v>-0.10526143791204849</c:v>
                </c:pt>
                <c:pt idx="235">
                  <c:v>0.72458448035074785</c:v>
                </c:pt>
                <c:pt idx="236">
                  <c:v>-0.74311011564192508</c:v>
                </c:pt>
                <c:pt idx="237">
                  <c:v>1.8313059031042598</c:v>
                </c:pt>
                <c:pt idx="238">
                  <c:v>0.50205504675139989</c:v>
                </c:pt>
                <c:pt idx="239">
                  <c:v>2.2173329634773782</c:v>
                </c:pt>
                <c:pt idx="240">
                  <c:v>-0.39395947459069913</c:v>
                </c:pt>
                <c:pt idx="241">
                  <c:v>0.28531000437845644</c:v>
                </c:pt>
                <c:pt idx="242">
                  <c:v>-0.12845562357792398</c:v>
                </c:pt>
                <c:pt idx="243">
                  <c:v>0.42774485364761688</c:v>
                </c:pt>
                <c:pt idx="244">
                  <c:v>-0.11324995773479524</c:v>
                </c:pt>
                <c:pt idx="245">
                  <c:v>-0.14812992440818959</c:v>
                </c:pt>
                <c:pt idx="246">
                  <c:v>4.1897453745847059E-2</c:v>
                </c:pt>
                <c:pt idx="247">
                  <c:v>0.31073353121682074</c:v>
                </c:pt>
                <c:pt idx="248">
                  <c:v>-0.20814301913180894</c:v>
                </c:pt>
                <c:pt idx="249">
                  <c:v>0.99142458237355613</c:v>
                </c:pt>
                <c:pt idx="250">
                  <c:v>-0.58127185970158368</c:v>
                </c:pt>
                <c:pt idx="251">
                  <c:v>-0.51434760198950491</c:v>
                </c:pt>
                <c:pt idx="252">
                  <c:v>-0.85533272661591597</c:v>
                </c:pt>
                <c:pt idx="253">
                  <c:v>0.12258350892547239</c:v>
                </c:pt>
                <c:pt idx="254">
                  <c:v>0.50384326066902752</c:v>
                </c:pt>
                <c:pt idx="255">
                  <c:v>0.13599421306323276</c:v>
                </c:pt>
                <c:pt idx="256">
                  <c:v>-0.24708083637436415</c:v>
                </c:pt>
                <c:pt idx="257">
                  <c:v>1.1188504854791781</c:v>
                </c:pt>
                <c:pt idx="258">
                  <c:v>-0.69541232017514343</c:v>
                </c:pt>
                <c:pt idx="259">
                  <c:v>-1.2457585749451165</c:v>
                </c:pt>
                <c:pt idx="260">
                  <c:v>0.74566498749173227</c:v>
                </c:pt>
                <c:pt idx="261">
                  <c:v>0.95136662864368249</c:v>
                </c:pt>
                <c:pt idx="262">
                  <c:v>-0.30856975364575329</c:v>
                </c:pt>
                <c:pt idx="263">
                  <c:v>0.7851798069486573</c:v>
                </c:pt>
                <c:pt idx="264">
                  <c:v>0.33399850132864239</c:v>
                </c:pt>
                <c:pt idx="265">
                  <c:v>-0.12075777451212955</c:v>
                </c:pt>
                <c:pt idx="266">
                  <c:v>1.2536615951923091</c:v>
                </c:pt>
                <c:pt idx="267">
                  <c:v>-0.52464698120953668</c:v>
                </c:pt>
                <c:pt idx="268">
                  <c:v>0.39287462961605002</c:v>
                </c:pt>
                <c:pt idx="269">
                  <c:v>-0.59572727600226194</c:v>
                </c:pt>
                <c:pt idx="270">
                  <c:v>0.27461335079572324</c:v>
                </c:pt>
                <c:pt idx="271">
                  <c:v>-1.232370031978796</c:v>
                </c:pt>
                <c:pt idx="272">
                  <c:v>0.79636388539425595</c:v>
                </c:pt>
                <c:pt idx="273">
                  <c:v>-0.43114141703706066</c:v>
                </c:pt>
                <c:pt idx="274">
                  <c:v>1.5541552263258502</c:v>
                </c:pt>
                <c:pt idx="275">
                  <c:v>-0.56010899190688523</c:v>
                </c:pt>
                <c:pt idx="276">
                  <c:v>0.92623289873812154</c:v>
                </c:pt>
                <c:pt idx="277">
                  <c:v>-0.46565697164526554</c:v>
                </c:pt>
                <c:pt idx="278">
                  <c:v>0.1755411954713221</c:v>
                </c:pt>
                <c:pt idx="279">
                  <c:v>-1.1389868513449626</c:v>
                </c:pt>
                <c:pt idx="280">
                  <c:v>1.4844827714760371</c:v>
                </c:pt>
                <c:pt idx="281">
                  <c:v>0.20961740021917441</c:v>
                </c:pt>
                <c:pt idx="282">
                  <c:v>-0.48675942475017286</c:v>
                </c:pt>
                <c:pt idx="283">
                  <c:v>-0.1769338505202433</c:v>
                </c:pt>
                <c:pt idx="284">
                  <c:v>-0.64568251910323748</c:v>
                </c:pt>
                <c:pt idx="285">
                  <c:v>-9.6460274095566054E-2</c:v>
                </c:pt>
                <c:pt idx="286">
                  <c:v>0.36597072487612542</c:v>
                </c:pt>
                <c:pt idx="287">
                  <c:v>-0.56128501202282899</c:v>
                </c:pt>
                <c:pt idx="288">
                  <c:v>0.94124685333067626</c:v>
                </c:pt>
                <c:pt idx="289">
                  <c:v>-0.15183653131373748</c:v>
                </c:pt>
                <c:pt idx="290">
                  <c:v>-0.32514523318221855</c:v>
                </c:pt>
                <c:pt idx="291">
                  <c:v>-0.63590482233598811</c:v>
                </c:pt>
                <c:pt idx="292">
                  <c:v>0.18865958349823111</c:v>
                </c:pt>
                <c:pt idx="293">
                  <c:v>1.0572182759341344</c:v>
                </c:pt>
                <c:pt idx="294">
                  <c:v>-0.49051212508960806</c:v>
                </c:pt>
                <c:pt idx="295">
                  <c:v>0.29280338612307172</c:v>
                </c:pt>
                <c:pt idx="296">
                  <c:v>0.35000535729957993</c:v>
                </c:pt>
                <c:pt idx="297">
                  <c:v>0.23422418787432706</c:v>
                </c:pt>
                <c:pt idx="298">
                  <c:v>-0.40409669003074639</c:v>
                </c:pt>
                <c:pt idx="299">
                  <c:v>1.9160781808413838</c:v>
                </c:pt>
                <c:pt idx="300">
                  <c:v>-2.5290964357400633E-2</c:v>
                </c:pt>
                <c:pt idx="301">
                  <c:v>-1.0906714871943772</c:v>
                </c:pt>
                <c:pt idx="302">
                  <c:v>9.4545488562015695E-2</c:v>
                </c:pt>
                <c:pt idx="303">
                  <c:v>-6.436452207856555E-2</c:v>
                </c:pt>
                <c:pt idx="304">
                  <c:v>0.51001842233045847</c:v>
                </c:pt>
                <c:pt idx="305">
                  <c:v>-0.18694402533090085</c:v>
                </c:pt>
                <c:pt idx="306">
                  <c:v>1.5314903149349255</c:v>
                </c:pt>
                <c:pt idx="307">
                  <c:v>0.43008869455879634</c:v>
                </c:pt>
                <c:pt idx="308">
                  <c:v>1.8331145757218188</c:v>
                </c:pt>
                <c:pt idx="309">
                  <c:v>0.49768974783982983</c:v>
                </c:pt>
                <c:pt idx="310">
                  <c:v>-0.18974752921012072</c:v>
                </c:pt>
                <c:pt idx="311">
                  <c:v>0.79456772553721644</c:v>
                </c:pt>
                <c:pt idx="312">
                  <c:v>-1.4374865913094763</c:v>
                </c:pt>
                <c:pt idx="313">
                  <c:v>0.33963904015171215</c:v>
                </c:pt>
                <c:pt idx="314">
                  <c:v>-1.8784340087963887</c:v>
                </c:pt>
                <c:pt idx="315">
                  <c:v>-0.69301824370777987</c:v>
                </c:pt>
                <c:pt idx="316">
                  <c:v>1.2294488216987616</c:v>
                </c:pt>
                <c:pt idx="317">
                  <c:v>-0.35053702466284142</c:v>
                </c:pt>
                <c:pt idx="318">
                  <c:v>0.76078635422097984</c:v>
                </c:pt>
                <c:pt idx="319">
                  <c:v>-0.43641263320752643</c:v>
                </c:pt>
                <c:pt idx="320">
                  <c:v>-0.32663744471506068</c:v>
                </c:pt>
                <c:pt idx="321">
                  <c:v>-0.34274769168025288</c:v>
                </c:pt>
                <c:pt idx="322">
                  <c:v>-0.39270411434226032</c:v>
                </c:pt>
                <c:pt idx="323">
                  <c:v>0.41732794404279222</c:v>
                </c:pt>
                <c:pt idx="324">
                  <c:v>-1.1512772000554479</c:v>
                </c:pt>
                <c:pt idx="325">
                  <c:v>0.14480119681321893</c:v>
                </c:pt>
                <c:pt idx="326">
                  <c:v>-1.0666949693303764</c:v>
                </c:pt>
                <c:pt idx="327">
                  <c:v>-0.4310451612203654</c:v>
                </c:pt>
                <c:pt idx="328">
                  <c:v>1.0090956172781615</c:v>
                </c:pt>
                <c:pt idx="329">
                  <c:v>1.6546502687463012</c:v>
                </c:pt>
                <c:pt idx="330">
                  <c:v>1.1335709111102807</c:v>
                </c:pt>
                <c:pt idx="331">
                  <c:v>0.656487259711099</c:v>
                </c:pt>
                <c:pt idx="332">
                  <c:v>0.11106618807390899</c:v>
                </c:pt>
                <c:pt idx="333">
                  <c:v>0.50007971811022478</c:v>
                </c:pt>
                <c:pt idx="334">
                  <c:v>0.84829009787570586</c:v>
                </c:pt>
                <c:pt idx="335">
                  <c:v>0.30055542263182844</c:v>
                </c:pt>
                <c:pt idx="336">
                  <c:v>1.1947851428875866</c:v>
                </c:pt>
                <c:pt idx="337">
                  <c:v>0.13846824987500278</c:v>
                </c:pt>
                <c:pt idx="338">
                  <c:v>-3.8948758328064028</c:v>
                </c:pt>
                <c:pt idx="339">
                  <c:v>0.57720884408531448</c:v>
                </c:pt>
                <c:pt idx="340">
                  <c:v>-0.44769340367281535</c:v>
                </c:pt>
                <c:pt idx="341">
                  <c:v>-1.1634553308306714</c:v>
                </c:pt>
                <c:pt idx="342">
                  <c:v>0.59794326217030291</c:v>
                </c:pt>
                <c:pt idx="343">
                  <c:v>0.99182770692456745</c:v>
                </c:pt>
                <c:pt idx="344">
                  <c:v>0.42769028450716684</c:v>
                </c:pt>
                <c:pt idx="345">
                  <c:v>0.39040505626917427</c:v>
                </c:pt>
                <c:pt idx="346">
                  <c:v>-0.21352039469904566</c:v>
                </c:pt>
                <c:pt idx="347">
                  <c:v>-0.5538545286251445</c:v>
                </c:pt>
                <c:pt idx="348">
                  <c:v>-0.70148504459987737</c:v>
                </c:pt>
                <c:pt idx="349">
                  <c:v>0.18702746531118894</c:v>
                </c:pt>
                <c:pt idx="350">
                  <c:v>0.30887933531903089</c:v>
                </c:pt>
                <c:pt idx="351">
                  <c:v>0.79608702647938134</c:v>
                </c:pt>
                <c:pt idx="352">
                  <c:v>1.1252064803804482</c:v>
                </c:pt>
                <c:pt idx="353">
                  <c:v>0.6118912782734478</c:v>
                </c:pt>
                <c:pt idx="354">
                  <c:v>0.43052680086392164</c:v>
                </c:pt>
                <c:pt idx="355">
                  <c:v>2.3112412962838187</c:v>
                </c:pt>
                <c:pt idx="356">
                  <c:v>0.69784629280137556</c:v>
                </c:pt>
                <c:pt idx="357">
                  <c:v>0.48163214637945945</c:v>
                </c:pt>
                <c:pt idx="358">
                  <c:v>2.4564486639073227E-3</c:v>
                </c:pt>
                <c:pt idx="359">
                  <c:v>0.42470993859487727</c:v>
                </c:pt>
                <c:pt idx="360">
                  <c:v>2.020044156008903E-2</c:v>
                </c:pt>
                <c:pt idx="361">
                  <c:v>0.17036068788543493</c:v>
                </c:pt>
                <c:pt idx="362">
                  <c:v>0.87947040199311155</c:v>
                </c:pt>
                <c:pt idx="363">
                  <c:v>-5.0236693722540485E-2</c:v>
                </c:pt>
                <c:pt idx="364">
                  <c:v>1.1078584922419392</c:v>
                </c:pt>
                <c:pt idx="365">
                  <c:v>0.71350858180987464</c:v>
                </c:pt>
                <c:pt idx="366">
                  <c:v>0.71048778785541089</c:v>
                </c:pt>
                <c:pt idx="367">
                  <c:v>1.1425220554875748</c:v>
                </c:pt>
                <c:pt idx="368">
                  <c:v>0.74056626480203347</c:v>
                </c:pt>
                <c:pt idx="369">
                  <c:v>1.6158026491956012</c:v>
                </c:pt>
                <c:pt idx="370">
                  <c:v>1.7559534152982124</c:v>
                </c:pt>
                <c:pt idx="371">
                  <c:v>0.49057398797021978</c:v>
                </c:pt>
                <c:pt idx="372">
                  <c:v>1.3541587385394165</c:v>
                </c:pt>
                <c:pt idx="373">
                  <c:v>0.26567528732578988</c:v>
                </c:pt>
                <c:pt idx="374">
                  <c:v>0.42463764945064914</c:v>
                </c:pt>
                <c:pt idx="375">
                  <c:v>-0.86997459126008059</c:v>
                </c:pt>
                <c:pt idx="376">
                  <c:v>0.74212543189913016</c:v>
                </c:pt>
                <c:pt idx="377">
                  <c:v>0.14736065109772742</c:v>
                </c:pt>
                <c:pt idx="378">
                  <c:v>-0.24150454929880627</c:v>
                </c:pt>
                <c:pt idx="379">
                  <c:v>1.5388478550218878</c:v>
                </c:pt>
                <c:pt idx="380">
                  <c:v>1.0478408726812836</c:v>
                </c:pt>
                <c:pt idx="381">
                  <c:v>0.75645773052882226</c:v>
                </c:pt>
                <c:pt idx="382">
                  <c:v>0.16394696402782111</c:v>
                </c:pt>
                <c:pt idx="383">
                  <c:v>0.73974580572961546</c:v>
                </c:pt>
                <c:pt idx="384">
                  <c:v>-5.1928267121874434E-2</c:v>
                </c:pt>
                <c:pt idx="385">
                  <c:v>0.87197919017416559</c:v>
                </c:pt>
                <c:pt idx="386">
                  <c:v>8.5668897504090374E-2</c:v>
                </c:pt>
                <c:pt idx="387">
                  <c:v>4.6979645423754178E-2</c:v>
                </c:pt>
                <c:pt idx="388">
                  <c:v>-8.582073721877094E-2</c:v>
                </c:pt>
                <c:pt idx="389">
                  <c:v>1.884310744786373E-2</c:v>
                </c:pt>
                <c:pt idx="390">
                  <c:v>0.29478089894584714</c:v>
                </c:pt>
                <c:pt idx="391">
                  <c:v>1.4914599382844282</c:v>
                </c:pt>
                <c:pt idx="392">
                  <c:v>0.8708185693135343</c:v>
                </c:pt>
                <c:pt idx="393">
                  <c:v>-0.68179008282158926</c:v>
                </c:pt>
                <c:pt idx="394">
                  <c:v>1.5863356994183062</c:v>
                </c:pt>
                <c:pt idx="395">
                  <c:v>0.23121566361486023</c:v>
                </c:pt>
                <c:pt idx="396">
                  <c:v>1.2074166661524983</c:v>
                </c:pt>
                <c:pt idx="397">
                  <c:v>-0.83780930536146614</c:v>
                </c:pt>
                <c:pt idx="398">
                  <c:v>1.2700914556318763</c:v>
                </c:pt>
                <c:pt idx="399">
                  <c:v>1.1934825623548073</c:v>
                </c:pt>
                <c:pt idx="400">
                  <c:v>0.84651895830658674</c:v>
                </c:pt>
                <c:pt idx="401">
                  <c:v>-2.2551430407261335</c:v>
                </c:pt>
                <c:pt idx="402">
                  <c:v>0.617758485108724</c:v>
                </c:pt>
                <c:pt idx="403">
                  <c:v>0.30129383105988783</c:v>
                </c:pt>
                <c:pt idx="404">
                  <c:v>-1.7523934974474951</c:v>
                </c:pt>
                <c:pt idx="405">
                  <c:v>2.1482290829743187</c:v>
                </c:pt>
                <c:pt idx="406">
                  <c:v>0.79249962601253454</c:v>
                </c:pt>
                <c:pt idx="407">
                  <c:v>1.149418233452759</c:v>
                </c:pt>
                <c:pt idx="408">
                  <c:v>1.2529982933845725</c:v>
                </c:pt>
                <c:pt idx="409">
                  <c:v>-3.9116445211599904E-2</c:v>
                </c:pt>
                <c:pt idx="410">
                  <c:v>-3.9292444828942279</c:v>
                </c:pt>
                <c:pt idx="411">
                  <c:v>-2.4057978390104124</c:v>
                </c:pt>
                <c:pt idx="412">
                  <c:v>1.1987263289359043</c:v>
                </c:pt>
                <c:pt idx="413">
                  <c:v>0.67317244034468693</c:v>
                </c:pt>
                <c:pt idx="414">
                  <c:v>0.84663074463010712</c:v>
                </c:pt>
                <c:pt idx="415">
                  <c:v>-2.8966726090894945</c:v>
                </c:pt>
                <c:pt idx="416">
                  <c:v>1.5667451098575864</c:v>
                </c:pt>
                <c:pt idx="417">
                  <c:v>1.3442522612094072</c:v>
                </c:pt>
                <c:pt idx="418">
                  <c:v>-2.493288961800876</c:v>
                </c:pt>
                <c:pt idx="419">
                  <c:v>2.1399757300289766</c:v>
                </c:pt>
                <c:pt idx="420">
                  <c:v>-0.51594173138644295</c:v>
                </c:pt>
                <c:pt idx="421">
                  <c:v>0.4128732384607865</c:v>
                </c:pt>
                <c:pt idx="422">
                  <c:v>0.34981086005542866</c:v>
                </c:pt>
                <c:pt idx="423">
                  <c:v>2.5647589344360453</c:v>
                </c:pt>
                <c:pt idx="424">
                  <c:v>1.3233294484725198</c:v>
                </c:pt>
                <c:pt idx="425">
                  <c:v>1.799633087861217</c:v>
                </c:pt>
                <c:pt idx="426">
                  <c:v>2.3602996986231695</c:v>
                </c:pt>
                <c:pt idx="427">
                  <c:v>2.3918561387138406</c:v>
                </c:pt>
                <c:pt idx="428">
                  <c:v>3.5314577952838273</c:v>
                </c:pt>
                <c:pt idx="429">
                  <c:v>3.6817744972206521</c:v>
                </c:pt>
                <c:pt idx="430">
                  <c:v>4.2923232304744179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00-450E-A2C9-D6535936E7CA}"/>
            </c:ext>
          </c:extLst>
        </c:ser>
        <c:ser>
          <c:idx val="1"/>
          <c:order val="1"/>
          <c:tx>
            <c:v/>
          </c:tx>
          <c:spPr>
            <a:ln w="3810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14999</c:v>
              </c:pt>
            </c:numLit>
          </c:xVal>
          <c:yVal>
            <c:numLit>
              <c:formatCode>General</c:formatCode>
              <c:ptCount val="1"/>
              <c:pt idx="0">
                <c:v>0.28610904995041914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D00-450E-A2C9-D6535936E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734864"/>
        <c:axId val="1280754544"/>
      </c:scatterChart>
      <c:valAx>
        <c:axId val="1280734864"/>
        <c:scaling>
          <c:orientation val="minMax"/>
          <c:max val="70000"/>
          <c:min val="100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280754544"/>
        <c:crosses val="autoZero"/>
        <c:crossBetween val="midCat"/>
      </c:valAx>
      <c:valAx>
        <c:axId val="1280754544"/>
        <c:scaling>
          <c:orientation val="minMax"/>
          <c:max val="5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28073486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Pred(price)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3810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ANCOVA1!$E$200:$E$630</c:f>
              <c:numCache>
                <c:formatCode>0.000</c:formatCode>
                <c:ptCount val="431"/>
                <c:pt idx="0">
                  <c:v>16177.367878478795</c:v>
                </c:pt>
                <c:pt idx="1">
                  <c:v>14230.312953039544</c:v>
                </c:pt>
                <c:pt idx="2">
                  <c:v>17028.993116874</c:v>
                </c:pt>
                <c:pt idx="3">
                  <c:v>13498.619099128789</c:v>
                </c:pt>
                <c:pt idx="4">
                  <c:v>10179.390614266244</c:v>
                </c:pt>
                <c:pt idx="5">
                  <c:v>19285.124601323143</c:v>
                </c:pt>
                <c:pt idx="6">
                  <c:v>17102.849307973953</c:v>
                </c:pt>
                <c:pt idx="7">
                  <c:v>17173.017424327503</c:v>
                </c:pt>
                <c:pt idx="8">
                  <c:v>15537.572388202445</c:v>
                </c:pt>
                <c:pt idx="9">
                  <c:v>15896.025172160598</c:v>
                </c:pt>
                <c:pt idx="10">
                  <c:v>14679.211410792308</c:v>
                </c:pt>
                <c:pt idx="11">
                  <c:v>17877.802051634393</c:v>
                </c:pt>
                <c:pt idx="12">
                  <c:v>14708.934611442068</c:v>
                </c:pt>
                <c:pt idx="13">
                  <c:v>17634.965084616328</c:v>
                </c:pt>
                <c:pt idx="14">
                  <c:v>19844.956266178695</c:v>
                </c:pt>
                <c:pt idx="15">
                  <c:v>19211.217769502939</c:v>
                </c:pt>
                <c:pt idx="16">
                  <c:v>19012.372152227636</c:v>
                </c:pt>
                <c:pt idx="17">
                  <c:v>18131.279947155675</c:v>
                </c:pt>
                <c:pt idx="18">
                  <c:v>17546.931246433312</c:v>
                </c:pt>
                <c:pt idx="19">
                  <c:v>18424.510083595404</c:v>
                </c:pt>
                <c:pt idx="20">
                  <c:v>16011.110554626754</c:v>
                </c:pt>
                <c:pt idx="21">
                  <c:v>20492.224659169588</c:v>
                </c:pt>
                <c:pt idx="22">
                  <c:v>17816.820544146914</c:v>
                </c:pt>
                <c:pt idx="23">
                  <c:v>16290.828320977389</c:v>
                </c:pt>
                <c:pt idx="24">
                  <c:v>19483.482315745645</c:v>
                </c:pt>
                <c:pt idx="25">
                  <c:v>18175.221989784692</c:v>
                </c:pt>
                <c:pt idx="26">
                  <c:v>17595.386205022722</c:v>
                </c:pt>
                <c:pt idx="27">
                  <c:v>17077.889835873342</c:v>
                </c:pt>
                <c:pt idx="28">
                  <c:v>19931.744207523938</c:v>
                </c:pt>
                <c:pt idx="29">
                  <c:v>18093.460329459747</c:v>
                </c:pt>
                <c:pt idx="30">
                  <c:v>21570.923646454925</c:v>
                </c:pt>
                <c:pt idx="31">
                  <c:v>19352.607987121501</c:v>
                </c:pt>
                <c:pt idx="32">
                  <c:v>18556.603919027806</c:v>
                </c:pt>
                <c:pt idx="33">
                  <c:v>20956.123241398531</c:v>
                </c:pt>
                <c:pt idx="34">
                  <c:v>19649.195207764496</c:v>
                </c:pt>
                <c:pt idx="35">
                  <c:v>22758.981214677446</c:v>
                </c:pt>
                <c:pt idx="36">
                  <c:v>20993.42009077848</c:v>
                </c:pt>
                <c:pt idx="37">
                  <c:v>20967.69749988737</c:v>
                </c:pt>
                <c:pt idx="38">
                  <c:v>20775.724802765297</c:v>
                </c:pt>
                <c:pt idx="39">
                  <c:v>19406.234109067762</c:v>
                </c:pt>
                <c:pt idx="40">
                  <c:v>17652.259369961015</c:v>
                </c:pt>
                <c:pt idx="41">
                  <c:v>17388.927175797602</c:v>
                </c:pt>
                <c:pt idx="42">
                  <c:v>25480.987133260514</c:v>
                </c:pt>
                <c:pt idx="43">
                  <c:v>21072.702791735846</c:v>
                </c:pt>
                <c:pt idx="44">
                  <c:v>19999.13183034262</c:v>
                </c:pt>
                <c:pt idx="45">
                  <c:v>20286.401533306973</c:v>
                </c:pt>
                <c:pt idx="46">
                  <c:v>18638.632905750932</c:v>
                </c:pt>
                <c:pt idx="47">
                  <c:v>20341.177112432939</c:v>
                </c:pt>
                <c:pt idx="48">
                  <c:v>21275.689664911202</c:v>
                </c:pt>
                <c:pt idx="49">
                  <c:v>19339.038920320734</c:v>
                </c:pt>
                <c:pt idx="50">
                  <c:v>18777.1836734071</c:v>
                </c:pt>
                <c:pt idx="51">
                  <c:v>23154.560064640904</c:v>
                </c:pt>
                <c:pt idx="52">
                  <c:v>22090.652927112722</c:v>
                </c:pt>
                <c:pt idx="53">
                  <c:v>18822.689596118747</c:v>
                </c:pt>
                <c:pt idx="54">
                  <c:v>18259.901216276106</c:v>
                </c:pt>
                <c:pt idx="55">
                  <c:v>24837.93396871888</c:v>
                </c:pt>
                <c:pt idx="56">
                  <c:v>19118.558248271263</c:v>
                </c:pt>
                <c:pt idx="57">
                  <c:v>22244.97325878626</c:v>
                </c:pt>
                <c:pt idx="58">
                  <c:v>20192.93356570914</c:v>
                </c:pt>
                <c:pt idx="59">
                  <c:v>21982.958718131722</c:v>
                </c:pt>
                <c:pt idx="60">
                  <c:v>20541.212087578075</c:v>
                </c:pt>
                <c:pt idx="61">
                  <c:v>20588.999999999982</c:v>
                </c:pt>
                <c:pt idx="62">
                  <c:v>20471.967843555132</c:v>
                </c:pt>
                <c:pt idx="63">
                  <c:v>22137.616474393435</c:v>
                </c:pt>
                <c:pt idx="64">
                  <c:v>22360.60892107266</c:v>
                </c:pt>
                <c:pt idx="65">
                  <c:v>24422.096690081118</c:v>
                </c:pt>
                <c:pt idx="66">
                  <c:v>22026.951014632963</c:v>
                </c:pt>
                <c:pt idx="67">
                  <c:v>19232.627192049938</c:v>
                </c:pt>
                <c:pt idx="68">
                  <c:v>19517.405435594519</c:v>
                </c:pt>
                <c:pt idx="69">
                  <c:v>21538.543824619861</c:v>
                </c:pt>
                <c:pt idx="70">
                  <c:v>24257.379764340763</c:v>
                </c:pt>
                <c:pt idx="71">
                  <c:v>22157.587885543446</c:v>
                </c:pt>
                <c:pt idx="72">
                  <c:v>21547.087361105456</c:v>
                </c:pt>
                <c:pt idx="73">
                  <c:v>18786.821949266137</c:v>
                </c:pt>
                <c:pt idx="74">
                  <c:v>18388.777755709893</c:v>
                </c:pt>
                <c:pt idx="75">
                  <c:v>18666.875836482359</c:v>
                </c:pt>
                <c:pt idx="76">
                  <c:v>21618.228033780953</c:v>
                </c:pt>
                <c:pt idx="77">
                  <c:v>19002.062131925009</c:v>
                </c:pt>
                <c:pt idx="78">
                  <c:v>19012.634655640839</c:v>
                </c:pt>
                <c:pt idx="79">
                  <c:v>21753.116410582457</c:v>
                </c:pt>
                <c:pt idx="80">
                  <c:v>25641.786991186706</c:v>
                </c:pt>
                <c:pt idx="81">
                  <c:v>23027.275289948866</c:v>
                </c:pt>
                <c:pt idx="82">
                  <c:v>24079.678048583934</c:v>
                </c:pt>
                <c:pt idx="83">
                  <c:v>21473.816858762977</c:v>
                </c:pt>
                <c:pt idx="84">
                  <c:v>20619.827894925256</c:v>
                </c:pt>
                <c:pt idx="85">
                  <c:v>23229.072958837114</c:v>
                </c:pt>
                <c:pt idx="86">
                  <c:v>22230.268368538509</c:v>
                </c:pt>
                <c:pt idx="87">
                  <c:v>23845.512579233549</c:v>
                </c:pt>
                <c:pt idx="88">
                  <c:v>22451.261554885059</c:v>
                </c:pt>
                <c:pt idx="89">
                  <c:v>22605.464501314098</c:v>
                </c:pt>
                <c:pt idx="90">
                  <c:v>23788.053010711104</c:v>
                </c:pt>
                <c:pt idx="91">
                  <c:v>23538.602416630514</c:v>
                </c:pt>
                <c:pt idx="92">
                  <c:v>20310.266994760168</c:v>
                </c:pt>
                <c:pt idx="93">
                  <c:v>22312.392638397025</c:v>
                </c:pt>
                <c:pt idx="94">
                  <c:v>23150.638151875286</c:v>
                </c:pt>
                <c:pt idx="95">
                  <c:v>23920.972322717636</c:v>
                </c:pt>
                <c:pt idx="96">
                  <c:v>21412.887590114769</c:v>
                </c:pt>
                <c:pt idx="97">
                  <c:v>23211.391289143834</c:v>
                </c:pt>
                <c:pt idx="98">
                  <c:v>25373.717835329935</c:v>
                </c:pt>
                <c:pt idx="99">
                  <c:v>24100.144509213169</c:v>
                </c:pt>
                <c:pt idx="100">
                  <c:v>23704.199996404575</c:v>
                </c:pt>
                <c:pt idx="101">
                  <c:v>22228.478877017842</c:v>
                </c:pt>
                <c:pt idx="102">
                  <c:v>23012.222559978982</c:v>
                </c:pt>
                <c:pt idx="103">
                  <c:v>24591.97487176639</c:v>
                </c:pt>
                <c:pt idx="104">
                  <c:v>21840.093376866091</c:v>
                </c:pt>
                <c:pt idx="105">
                  <c:v>24218.228816240102</c:v>
                </c:pt>
                <c:pt idx="106">
                  <c:v>23681.509970150863</c:v>
                </c:pt>
                <c:pt idx="107">
                  <c:v>20512.314646928764</c:v>
                </c:pt>
                <c:pt idx="108">
                  <c:v>21630.147049197942</c:v>
                </c:pt>
                <c:pt idx="109">
                  <c:v>26808.858817416462</c:v>
                </c:pt>
                <c:pt idx="110">
                  <c:v>27354.509130441322</c:v>
                </c:pt>
                <c:pt idx="111">
                  <c:v>25340.16116915724</c:v>
                </c:pt>
                <c:pt idx="112">
                  <c:v>22719.855409426335</c:v>
                </c:pt>
                <c:pt idx="113">
                  <c:v>23592.203001584578</c:v>
                </c:pt>
                <c:pt idx="114">
                  <c:v>21251.682460226431</c:v>
                </c:pt>
                <c:pt idx="115">
                  <c:v>26433.180840837045</c:v>
                </c:pt>
                <c:pt idx="116">
                  <c:v>22369.706503163856</c:v>
                </c:pt>
                <c:pt idx="117">
                  <c:v>23041.593455907037</c:v>
                </c:pt>
                <c:pt idx="118">
                  <c:v>24286.769537742912</c:v>
                </c:pt>
                <c:pt idx="119">
                  <c:v>23607.854501290079</c:v>
                </c:pt>
                <c:pt idx="120">
                  <c:v>18362.059473869223</c:v>
                </c:pt>
                <c:pt idx="121">
                  <c:v>21291.019108849974</c:v>
                </c:pt>
                <c:pt idx="122">
                  <c:v>25682.887453322011</c:v>
                </c:pt>
                <c:pt idx="123">
                  <c:v>19812.755180569948</c:v>
                </c:pt>
                <c:pt idx="124">
                  <c:v>21336.188744899118</c:v>
                </c:pt>
                <c:pt idx="125">
                  <c:v>23760.724113971803</c:v>
                </c:pt>
                <c:pt idx="126">
                  <c:v>26076.550055444939</c:v>
                </c:pt>
                <c:pt idx="127">
                  <c:v>22761.605243833692</c:v>
                </c:pt>
                <c:pt idx="128">
                  <c:v>21114.981500716854</c:v>
                </c:pt>
                <c:pt idx="129">
                  <c:v>23299.506579464483</c:v>
                </c:pt>
                <c:pt idx="130">
                  <c:v>27372.248266383918</c:v>
                </c:pt>
                <c:pt idx="131">
                  <c:v>22041.717098640125</c:v>
                </c:pt>
                <c:pt idx="132">
                  <c:v>24566.174318484696</c:v>
                </c:pt>
                <c:pt idx="133">
                  <c:v>22905.601424837711</c:v>
                </c:pt>
                <c:pt idx="134">
                  <c:v>19430.337575531554</c:v>
                </c:pt>
                <c:pt idx="135">
                  <c:v>22435.87374528866</c:v>
                </c:pt>
                <c:pt idx="136">
                  <c:v>24022.988046217204</c:v>
                </c:pt>
                <c:pt idx="137">
                  <c:v>25386.475986154237</c:v>
                </c:pt>
                <c:pt idx="138">
                  <c:v>24077.863145094889</c:v>
                </c:pt>
                <c:pt idx="139">
                  <c:v>21483.397715697807</c:v>
                </c:pt>
                <c:pt idx="140">
                  <c:v>23786.056777113103</c:v>
                </c:pt>
                <c:pt idx="141">
                  <c:v>21838.221484644731</c:v>
                </c:pt>
                <c:pt idx="142">
                  <c:v>22660.133445342573</c:v>
                </c:pt>
                <c:pt idx="143">
                  <c:v>27039.467584670136</c:v>
                </c:pt>
                <c:pt idx="144">
                  <c:v>22276.569348000314</c:v>
                </c:pt>
                <c:pt idx="145">
                  <c:v>26270.514123664154</c:v>
                </c:pt>
                <c:pt idx="146">
                  <c:v>24132.457505483326</c:v>
                </c:pt>
                <c:pt idx="147">
                  <c:v>25998.705400948449</c:v>
                </c:pt>
                <c:pt idx="148">
                  <c:v>26833.902303453069</c:v>
                </c:pt>
                <c:pt idx="149">
                  <c:v>21884.565906603239</c:v>
                </c:pt>
                <c:pt idx="150">
                  <c:v>21124.31483694808</c:v>
                </c:pt>
                <c:pt idx="151">
                  <c:v>28188.34946386177</c:v>
                </c:pt>
                <c:pt idx="152">
                  <c:v>26284.560562167091</c:v>
                </c:pt>
                <c:pt idx="153">
                  <c:v>25081.271410208581</c:v>
                </c:pt>
                <c:pt idx="154">
                  <c:v>25101.416410544927</c:v>
                </c:pt>
                <c:pt idx="155">
                  <c:v>24526.790820713883</c:v>
                </c:pt>
                <c:pt idx="156">
                  <c:v>21732.013944974671</c:v>
                </c:pt>
                <c:pt idx="157">
                  <c:v>24818.696136020368</c:v>
                </c:pt>
                <c:pt idx="158">
                  <c:v>21950.766919403595</c:v>
                </c:pt>
                <c:pt idx="159">
                  <c:v>22192.879726223044</c:v>
                </c:pt>
                <c:pt idx="160">
                  <c:v>22346.175553677655</c:v>
                </c:pt>
                <c:pt idx="161">
                  <c:v>25963.499535585888</c:v>
                </c:pt>
                <c:pt idx="162">
                  <c:v>28172.016630645208</c:v>
                </c:pt>
                <c:pt idx="163">
                  <c:v>24367.991156714757</c:v>
                </c:pt>
                <c:pt idx="164">
                  <c:v>26523.911572515415</c:v>
                </c:pt>
                <c:pt idx="165">
                  <c:v>26284.299361940717</c:v>
                </c:pt>
                <c:pt idx="166">
                  <c:v>24869.550868002414</c:v>
                </c:pt>
                <c:pt idx="167">
                  <c:v>21934.427391843936</c:v>
                </c:pt>
                <c:pt idx="168">
                  <c:v>24758.741595751424</c:v>
                </c:pt>
                <c:pt idx="169">
                  <c:v>24793.784187919002</c:v>
                </c:pt>
                <c:pt idx="170">
                  <c:v>23001.068561761258</c:v>
                </c:pt>
                <c:pt idx="171">
                  <c:v>26760.085266328333</c:v>
                </c:pt>
                <c:pt idx="172">
                  <c:v>24329.352184377036</c:v>
                </c:pt>
                <c:pt idx="173">
                  <c:v>26951.06176011965</c:v>
                </c:pt>
                <c:pt idx="174">
                  <c:v>25840.462670803689</c:v>
                </c:pt>
                <c:pt idx="175">
                  <c:v>27846.555894895653</c:v>
                </c:pt>
                <c:pt idx="176">
                  <c:v>25179.854311321149</c:v>
                </c:pt>
                <c:pt idx="177">
                  <c:v>22225.344603663674</c:v>
                </c:pt>
                <c:pt idx="178">
                  <c:v>24145.707086865179</c:v>
                </c:pt>
                <c:pt idx="179">
                  <c:v>27504.00506389972</c:v>
                </c:pt>
                <c:pt idx="180">
                  <c:v>25207.336240031222</c:v>
                </c:pt>
                <c:pt idx="181">
                  <c:v>28189.27700038164</c:v>
                </c:pt>
                <c:pt idx="182">
                  <c:v>24812.998294112786</c:v>
                </c:pt>
                <c:pt idx="183">
                  <c:v>25141.349817415881</c:v>
                </c:pt>
                <c:pt idx="184">
                  <c:v>26206.630045857837</c:v>
                </c:pt>
                <c:pt idx="185">
                  <c:v>24670.872305349145</c:v>
                </c:pt>
                <c:pt idx="186">
                  <c:v>20601.477676965165</c:v>
                </c:pt>
                <c:pt idx="187">
                  <c:v>21692.216114488732</c:v>
                </c:pt>
                <c:pt idx="188">
                  <c:v>25617.067934863579</c:v>
                </c:pt>
                <c:pt idx="189">
                  <c:v>24284.885783377285</c:v>
                </c:pt>
                <c:pt idx="190">
                  <c:v>23229.029916478554</c:v>
                </c:pt>
                <c:pt idx="191">
                  <c:v>27213.940479709141</c:v>
                </c:pt>
                <c:pt idx="192">
                  <c:v>26255.153247037604</c:v>
                </c:pt>
                <c:pt idx="193">
                  <c:v>24974.11498541071</c:v>
                </c:pt>
                <c:pt idx="194">
                  <c:v>23452.603771255221</c:v>
                </c:pt>
                <c:pt idx="195">
                  <c:v>23337.349257293572</c:v>
                </c:pt>
                <c:pt idx="196">
                  <c:v>23450.239275101187</c:v>
                </c:pt>
                <c:pt idx="197">
                  <c:v>24375.214404501487</c:v>
                </c:pt>
                <c:pt idx="198">
                  <c:v>26413.938186463347</c:v>
                </c:pt>
                <c:pt idx="199">
                  <c:v>26399.477337125216</c:v>
                </c:pt>
                <c:pt idx="200">
                  <c:v>28433.350045119681</c:v>
                </c:pt>
                <c:pt idx="201">
                  <c:v>26240.393332727377</c:v>
                </c:pt>
                <c:pt idx="202">
                  <c:v>25017.677390017707</c:v>
                </c:pt>
                <c:pt idx="203">
                  <c:v>27822.692247054365</c:v>
                </c:pt>
                <c:pt idx="204">
                  <c:v>25968.808508769627</c:v>
                </c:pt>
                <c:pt idx="205">
                  <c:v>26548.486671447732</c:v>
                </c:pt>
                <c:pt idx="206">
                  <c:v>28566.564990608975</c:v>
                </c:pt>
                <c:pt idx="207">
                  <c:v>27575.67972245998</c:v>
                </c:pt>
                <c:pt idx="208">
                  <c:v>24341.8453515646</c:v>
                </c:pt>
                <c:pt idx="209">
                  <c:v>27426.927100447072</c:v>
                </c:pt>
                <c:pt idx="210">
                  <c:v>27730.084417945243</c:v>
                </c:pt>
                <c:pt idx="211">
                  <c:v>25126.983046858695</c:v>
                </c:pt>
                <c:pt idx="212">
                  <c:v>24655.949487255606</c:v>
                </c:pt>
                <c:pt idx="213">
                  <c:v>24191.954623024696</c:v>
                </c:pt>
                <c:pt idx="214">
                  <c:v>29294.228159173857</c:v>
                </c:pt>
                <c:pt idx="215">
                  <c:v>26243.854641681544</c:v>
                </c:pt>
                <c:pt idx="216">
                  <c:v>26591.849003751842</c:v>
                </c:pt>
                <c:pt idx="217">
                  <c:v>27671.563810201951</c:v>
                </c:pt>
                <c:pt idx="218">
                  <c:v>26121.20670338703</c:v>
                </c:pt>
                <c:pt idx="219">
                  <c:v>29501.620151635274</c:v>
                </c:pt>
                <c:pt idx="220">
                  <c:v>23616.611980886239</c:v>
                </c:pt>
                <c:pt idx="221">
                  <c:v>24942.621522765159</c:v>
                </c:pt>
                <c:pt idx="222">
                  <c:v>20555.317927449614</c:v>
                </c:pt>
                <c:pt idx="223">
                  <c:v>25287.210917516659</c:v>
                </c:pt>
                <c:pt idx="224">
                  <c:v>31024.945633589243</c:v>
                </c:pt>
                <c:pt idx="225">
                  <c:v>28607.348369396954</c:v>
                </c:pt>
                <c:pt idx="226">
                  <c:v>26827.486447670832</c:v>
                </c:pt>
                <c:pt idx="227">
                  <c:v>27624.120464056436</c:v>
                </c:pt>
                <c:pt idx="228">
                  <c:v>22693.443101311059</c:v>
                </c:pt>
                <c:pt idx="229">
                  <c:v>20182.81797074779</c:v>
                </c:pt>
                <c:pt idx="230">
                  <c:v>24978.447058645685</c:v>
                </c:pt>
                <c:pt idx="231">
                  <c:v>26479.271540081958</c:v>
                </c:pt>
                <c:pt idx="232">
                  <c:v>22219.050487033521</c:v>
                </c:pt>
                <c:pt idx="233">
                  <c:v>27008.432938133486</c:v>
                </c:pt>
                <c:pt idx="234">
                  <c:v>26281.805118822511</c:v>
                </c:pt>
                <c:pt idx="235">
                  <c:v>24052.264290064526</c:v>
                </c:pt>
                <c:pt idx="236">
                  <c:v>27995.508395865923</c:v>
                </c:pt>
                <c:pt idx="237">
                  <c:v>21668.844111948187</c:v>
                </c:pt>
                <c:pt idx="238">
                  <c:v>25240.132456782456</c:v>
                </c:pt>
                <c:pt idx="239">
                  <c:v>20631.708092879722</c:v>
                </c:pt>
                <c:pt idx="240">
                  <c:v>27647.4479770832</c:v>
                </c:pt>
                <c:pt idx="241">
                  <c:v>25822.459742808009</c:v>
                </c:pt>
                <c:pt idx="242">
                  <c:v>26934.120764165586</c:v>
                </c:pt>
                <c:pt idx="243">
                  <c:v>25439.781097417581</c:v>
                </c:pt>
                <c:pt idx="244">
                  <c:v>26893.267815347477</c:v>
                </c:pt>
                <c:pt idx="245">
                  <c:v>26986.979561218141</c:v>
                </c:pt>
                <c:pt idx="246">
                  <c:v>26476.43442403993</c:v>
                </c:pt>
                <c:pt idx="247">
                  <c:v>25754.154543192377</c:v>
                </c:pt>
                <c:pt idx="248">
                  <c:v>27558.216294449932</c:v>
                </c:pt>
                <c:pt idx="249">
                  <c:v>24335.346981541483</c:v>
                </c:pt>
                <c:pt idx="250">
                  <c:v>28560.698762736283</c:v>
                </c:pt>
                <c:pt idx="251">
                  <c:v>28380.893859537195</c:v>
                </c:pt>
                <c:pt idx="252">
                  <c:v>29297.016046346529</c:v>
                </c:pt>
                <c:pt idx="253">
                  <c:v>26669.655802400164</c:v>
                </c:pt>
                <c:pt idx="254">
                  <c:v>25645.328075809841</c:v>
                </c:pt>
                <c:pt idx="255">
                  <c:v>26633.625363785581</c:v>
                </c:pt>
                <c:pt idx="256">
                  <c:v>27662.830237128266</c:v>
                </c:pt>
                <c:pt idx="257">
                  <c:v>23992.992759675715</c:v>
                </c:pt>
                <c:pt idx="258">
                  <c:v>28867.359085138989</c:v>
                </c:pt>
                <c:pt idx="259">
                  <c:v>30935.970256152938</c:v>
                </c:pt>
                <c:pt idx="260">
                  <c:v>25585.627449022832</c:v>
                </c:pt>
                <c:pt idx="261">
                  <c:v>25032.970386551675</c:v>
                </c:pt>
                <c:pt idx="262">
                  <c:v>28418.032051773174</c:v>
                </c:pt>
                <c:pt idx="263">
                  <c:v>25479.463278805975</c:v>
                </c:pt>
                <c:pt idx="264">
                  <c:v>26691.648721807214</c:v>
                </c:pt>
                <c:pt idx="265">
                  <c:v>27913.439010591701</c:v>
                </c:pt>
                <c:pt idx="266">
                  <c:v>24220.796758392964</c:v>
                </c:pt>
                <c:pt idx="267">
                  <c:v>28998.565124740249</c:v>
                </c:pt>
                <c:pt idx="268">
                  <c:v>26533.466667805234</c:v>
                </c:pt>
                <c:pt idx="269">
                  <c:v>29189.536021713859</c:v>
                </c:pt>
                <c:pt idx="270">
                  <c:v>26851.198362073268</c:v>
                </c:pt>
                <c:pt idx="271">
                  <c:v>31309.999357792094</c:v>
                </c:pt>
                <c:pt idx="272">
                  <c:v>25859.415098803242</c:v>
                </c:pt>
                <c:pt idx="273">
                  <c:v>29157.344424064868</c:v>
                </c:pt>
                <c:pt idx="274">
                  <c:v>23823.462764636057</c:v>
                </c:pt>
                <c:pt idx="275">
                  <c:v>29503.840643941578</c:v>
                </c:pt>
                <c:pt idx="276">
                  <c:v>25510.496990913038</c:v>
                </c:pt>
                <c:pt idx="277">
                  <c:v>29250.077106762536</c:v>
                </c:pt>
                <c:pt idx="278">
                  <c:v>27527.374781608123</c:v>
                </c:pt>
                <c:pt idx="279">
                  <c:v>31059.107464055647</c:v>
                </c:pt>
                <c:pt idx="280">
                  <c:v>24010.651228553117</c:v>
                </c:pt>
                <c:pt idx="281">
                  <c:v>27435.82249689785</c:v>
                </c:pt>
                <c:pt idx="282">
                  <c:v>29306.772909861542</c:v>
                </c:pt>
                <c:pt idx="283">
                  <c:v>28474.366854307187</c:v>
                </c:pt>
                <c:pt idx="284">
                  <c:v>29733.750400134028</c:v>
                </c:pt>
                <c:pt idx="285">
                  <c:v>28258.159097750897</c:v>
                </c:pt>
                <c:pt idx="286">
                  <c:v>27605.749187668978</c:v>
                </c:pt>
                <c:pt idx="287">
                  <c:v>30097.000248400953</c:v>
                </c:pt>
                <c:pt idx="288">
                  <c:v>26060.159111279558</c:v>
                </c:pt>
                <c:pt idx="289">
                  <c:v>28996.938074298949</c:v>
                </c:pt>
                <c:pt idx="290">
                  <c:v>29462.565268807193</c:v>
                </c:pt>
                <c:pt idx="291">
                  <c:v>30297.480735279336</c:v>
                </c:pt>
                <c:pt idx="292">
                  <c:v>28082.129706504649</c:v>
                </c:pt>
                <c:pt idx="293">
                  <c:v>25748.579556601704</c:v>
                </c:pt>
                <c:pt idx="294">
                  <c:v>29906.855261826808</c:v>
                </c:pt>
                <c:pt idx="295">
                  <c:v>27802.327330058346</c:v>
                </c:pt>
                <c:pt idx="296">
                  <c:v>28058.643221458471</c:v>
                </c:pt>
                <c:pt idx="297">
                  <c:v>28369.711624343836</c:v>
                </c:pt>
                <c:pt idx="298">
                  <c:v>30084.683558070108</c:v>
                </c:pt>
                <c:pt idx="299">
                  <c:v>23851.087066691653</c:v>
                </c:pt>
                <c:pt idx="300">
                  <c:v>29066.949044988411</c:v>
                </c:pt>
                <c:pt idx="301">
                  <c:v>31929.298936159837</c:v>
                </c:pt>
                <c:pt idx="302">
                  <c:v>29334.985342236592</c:v>
                </c:pt>
                <c:pt idx="303">
                  <c:v>29761.927680596498</c:v>
                </c:pt>
                <c:pt idx="304">
                  <c:v>28218.737315109152</c:v>
                </c:pt>
                <c:pt idx="305">
                  <c:v>30091.261116184243</c:v>
                </c:pt>
                <c:pt idx="306">
                  <c:v>25474.356412738867</c:v>
                </c:pt>
                <c:pt idx="307">
                  <c:v>28433.483917552519</c:v>
                </c:pt>
                <c:pt idx="308">
                  <c:v>24663.984764739314</c:v>
                </c:pt>
                <c:pt idx="309">
                  <c:v>28251.860672754709</c:v>
                </c:pt>
                <c:pt idx="310">
                  <c:v>30098.793269111364</c:v>
                </c:pt>
                <c:pt idx="311">
                  <c:v>27454.24082807191</c:v>
                </c:pt>
                <c:pt idx="312">
                  <c:v>33451.084485305233</c:v>
                </c:pt>
                <c:pt idx="313">
                  <c:v>28676.494328292145</c:v>
                </c:pt>
                <c:pt idx="314">
                  <c:v>34635.774617517382</c:v>
                </c:pt>
                <c:pt idx="315">
                  <c:v>31450.926937780441</c:v>
                </c:pt>
                <c:pt idx="316">
                  <c:v>26695.849036042702</c:v>
                </c:pt>
                <c:pt idx="317">
                  <c:v>30940.785205274278</c:v>
                </c:pt>
                <c:pt idx="318">
                  <c:v>27955.000986004183</c:v>
                </c:pt>
                <c:pt idx="319">
                  <c:v>31171.506561168422</c:v>
                </c:pt>
                <c:pt idx="320">
                  <c:v>30876.57438238406</c:v>
                </c:pt>
                <c:pt idx="321">
                  <c:v>30919.857662544626</c:v>
                </c:pt>
                <c:pt idx="322">
                  <c:v>31054.075210082607</c:v>
                </c:pt>
                <c:pt idx="323">
                  <c:v>28877.768130627381</c:v>
                </c:pt>
                <c:pt idx="324">
                  <c:v>33092.127852114027</c:v>
                </c:pt>
                <c:pt idx="325">
                  <c:v>29609.963706342103</c:v>
                </c:pt>
                <c:pt idx="326">
                  <c:v>32864.88140474492</c:v>
                </c:pt>
                <c:pt idx="327">
                  <c:v>31157.085814281287</c:v>
                </c:pt>
                <c:pt idx="328">
                  <c:v>27287.870344084855</c:v>
                </c:pt>
                <c:pt idx="329">
                  <c:v>26143.463484970736</c:v>
                </c:pt>
                <c:pt idx="330">
                  <c:v>27543.443502109993</c:v>
                </c:pt>
                <c:pt idx="331">
                  <c:v>28825.220583997827</c:v>
                </c:pt>
                <c:pt idx="332">
                  <c:v>30290.599302285325</c:v>
                </c:pt>
                <c:pt idx="333">
                  <c:v>29245.439557484879</c:v>
                </c:pt>
                <c:pt idx="334">
                  <c:v>28309.905331673806</c:v>
                </c:pt>
                <c:pt idx="335">
                  <c:v>29781.499991486293</c:v>
                </c:pt>
                <c:pt idx="336">
                  <c:v>27378.979682929843</c:v>
                </c:pt>
                <c:pt idx="337">
                  <c:v>30216.978387567106</c:v>
                </c:pt>
                <c:pt idx="338">
                  <c:v>41053.333801102875</c:v>
                </c:pt>
                <c:pt idx="339">
                  <c:v>29038.217310964865</c:v>
                </c:pt>
                <c:pt idx="340">
                  <c:v>31791.814522898065</c:v>
                </c:pt>
                <c:pt idx="341">
                  <c:v>33714.846745084127</c:v>
                </c:pt>
                <c:pt idx="342">
                  <c:v>29392.510304804258</c:v>
                </c:pt>
                <c:pt idx="343">
                  <c:v>28334.263909822053</c:v>
                </c:pt>
                <c:pt idx="344">
                  <c:v>29849.927707919538</c:v>
                </c:pt>
                <c:pt idx="345">
                  <c:v>29950.101652065925</c:v>
                </c:pt>
                <c:pt idx="346">
                  <c:v>31572.663649211667</c:v>
                </c:pt>
                <c:pt idx="347">
                  <c:v>32487.036824170071</c:v>
                </c:pt>
                <c:pt idx="348">
                  <c:v>32883.67462848116</c:v>
                </c:pt>
                <c:pt idx="349">
                  <c:v>30496.514706244103</c:v>
                </c:pt>
                <c:pt idx="350">
                  <c:v>30169.136197458138</c:v>
                </c:pt>
                <c:pt idx="351">
                  <c:v>28860.158933581402</c:v>
                </c:pt>
                <c:pt idx="352">
                  <c:v>28565.916155660569</c:v>
                </c:pt>
                <c:pt idx="353">
                  <c:v>29945.036274146572</c:v>
                </c:pt>
                <c:pt idx="354">
                  <c:v>30432.306860615663</c:v>
                </c:pt>
                <c:pt idx="355">
                  <c:v>25379.405276724581</c:v>
                </c:pt>
                <c:pt idx="356">
                  <c:v>29714.101578790498</c:v>
                </c:pt>
                <c:pt idx="357">
                  <c:v>30295.002510630788</c:v>
                </c:pt>
                <c:pt idx="358">
                  <c:v>31582.400277726985</c:v>
                </c:pt>
                <c:pt idx="359">
                  <c:v>30447.934981015707</c:v>
                </c:pt>
                <c:pt idx="360">
                  <c:v>31534.727624579464</c:v>
                </c:pt>
                <c:pt idx="361">
                  <c:v>31131.293212635181</c:v>
                </c:pt>
                <c:pt idx="362">
                  <c:v>29226.133441551872</c:v>
                </c:pt>
                <c:pt idx="363">
                  <c:v>31723.97054970239</c:v>
                </c:pt>
                <c:pt idx="364">
                  <c:v>28612.524865784231</c:v>
                </c:pt>
                <c:pt idx="365">
                  <c:v>30082.021823925454</c:v>
                </c:pt>
                <c:pt idx="366">
                  <c:v>30090.137768474342</c:v>
                </c:pt>
                <c:pt idx="367">
                  <c:v>28929.394529386162</c:v>
                </c:pt>
                <c:pt idx="368">
                  <c:v>30009.32614918032</c:v>
                </c:pt>
                <c:pt idx="369">
                  <c:v>27657.835094184236</c:v>
                </c:pt>
                <c:pt idx="370">
                  <c:v>27281.293077972827</c:v>
                </c:pt>
                <c:pt idx="371">
                  <c:v>30680.978531634035</c:v>
                </c:pt>
                <c:pt idx="372">
                  <c:v>28360.791834183692</c:v>
                </c:pt>
                <c:pt idx="373">
                  <c:v>31285.212190421022</c:v>
                </c:pt>
                <c:pt idx="374">
                  <c:v>30858.129199719428</c:v>
                </c:pt>
                <c:pt idx="375">
                  <c:v>34336.35423469558</c:v>
                </c:pt>
                <c:pt idx="376">
                  <c:v>30005.137146589201</c:v>
                </c:pt>
                <c:pt idx="377">
                  <c:v>31603.087239637782</c:v>
                </c:pt>
                <c:pt idx="378">
                  <c:v>32647.848468303207</c:v>
                </c:pt>
                <c:pt idx="379">
                  <c:v>28454.588964755938</c:v>
                </c:pt>
                <c:pt idx="380">
                  <c:v>29773.773755861883</c:v>
                </c:pt>
                <c:pt idx="381">
                  <c:v>30556.630666938443</c:v>
                </c:pt>
                <c:pt idx="382">
                  <c:v>32148.524916606038</c:v>
                </c:pt>
                <c:pt idx="383">
                  <c:v>31011.530470440477</c:v>
                </c:pt>
                <c:pt idx="384">
                  <c:v>33138.515287316513</c:v>
                </c:pt>
                <c:pt idx="385">
                  <c:v>30656.260024378451</c:v>
                </c:pt>
                <c:pt idx="386">
                  <c:v>32768.834013114269</c:v>
                </c:pt>
                <c:pt idx="387">
                  <c:v>33462.780137628317</c:v>
                </c:pt>
                <c:pt idx="388">
                  <c:v>33819.573933512758</c:v>
                </c:pt>
                <c:pt idx="389">
                  <c:v>33538.374363998038</c:v>
                </c:pt>
                <c:pt idx="390">
                  <c:v>32797.014361131536</c:v>
                </c:pt>
                <c:pt idx="391">
                  <c:v>29581.905726615929</c:v>
                </c:pt>
                <c:pt idx="392">
                  <c:v>31249.378255773627</c:v>
                </c:pt>
                <c:pt idx="393">
                  <c:v>35420.760321813912</c:v>
                </c:pt>
                <c:pt idx="394">
                  <c:v>29737.003728001189</c:v>
                </c:pt>
                <c:pt idx="395">
                  <c:v>33377.794603994844</c:v>
                </c:pt>
                <c:pt idx="396">
                  <c:v>30755.042663745025</c:v>
                </c:pt>
                <c:pt idx="397">
                  <c:v>36249.936001380942</c:v>
                </c:pt>
                <c:pt idx="398">
                  <c:v>30586.65477509865</c:v>
                </c:pt>
                <c:pt idx="399">
                  <c:v>30792.479316315588</c:v>
                </c:pt>
                <c:pt idx="400">
                  <c:v>32314.663839121848</c:v>
                </c:pt>
                <c:pt idx="401">
                  <c:v>41057.875959182697</c:v>
                </c:pt>
                <c:pt idx="402">
                  <c:v>33339.272893376561</c:v>
                </c:pt>
                <c:pt idx="403">
                  <c:v>34189.516115079328</c:v>
                </c:pt>
                <c:pt idx="404">
                  <c:v>40297.142517334054</c:v>
                </c:pt>
                <c:pt idx="405">
                  <c:v>29817.36897234722</c:v>
                </c:pt>
                <c:pt idx="406">
                  <c:v>33459.797175613952</c:v>
                </c:pt>
                <c:pt idx="407">
                  <c:v>32910.866619568944</c:v>
                </c:pt>
                <c:pt idx="408">
                  <c:v>32632.578846404234</c:v>
                </c:pt>
                <c:pt idx="409">
                  <c:v>36104.093861108224</c:v>
                </c:pt>
                <c:pt idx="410">
                  <c:v>47555.671796523173</c:v>
                </c:pt>
                <c:pt idx="411">
                  <c:v>44052.639080180212</c:v>
                </c:pt>
                <c:pt idx="412">
                  <c:v>35368.390927818713</c:v>
                </c:pt>
                <c:pt idx="413">
                  <c:v>37190.392633845753</c:v>
                </c:pt>
                <c:pt idx="414">
                  <c:v>36724.363503641609</c:v>
                </c:pt>
                <c:pt idx="415">
                  <c:v>46781.468657590893</c:v>
                </c:pt>
                <c:pt idx="416">
                  <c:v>36379.637618611268</c:v>
                </c:pt>
                <c:pt idx="417">
                  <c:v>36977.407492814222</c:v>
                </c:pt>
                <c:pt idx="418">
                  <c:v>47697.700826128865</c:v>
                </c:pt>
                <c:pt idx="419">
                  <c:v>36249.543194044076</c:v>
                </c:pt>
                <c:pt idx="420">
                  <c:v>45385.176795078092</c:v>
                </c:pt>
                <c:pt idx="421">
                  <c:v>46889.736554833129</c:v>
                </c:pt>
                <c:pt idx="422">
                  <c:v>48059.165775751229</c:v>
                </c:pt>
                <c:pt idx="423">
                  <c:v>43108.281332349543</c:v>
                </c:pt>
                <c:pt idx="424">
                  <c:v>47033.620657478576</c:v>
                </c:pt>
                <c:pt idx="425">
                  <c:v>46163.939228031784</c:v>
                </c:pt>
                <c:pt idx="426">
                  <c:v>47657.600433678308</c:v>
                </c:pt>
                <c:pt idx="427">
                  <c:v>48162.81798184714</c:v>
                </c:pt>
                <c:pt idx="428">
                  <c:v>49101.058725186675</c:v>
                </c:pt>
                <c:pt idx="429">
                  <c:v>50107.203965119923</c:v>
                </c:pt>
                <c:pt idx="430">
                  <c:v>49056.847244940625</c:v>
                </c:pt>
              </c:numCache>
            </c:numRef>
          </c:xVal>
          <c:yVal>
            <c:numRef>
              <c:f>ANCOVA1!$G$200:$G$630</c:f>
              <c:numCache>
                <c:formatCode>0.000</c:formatCode>
                <c:ptCount val="431"/>
                <c:pt idx="0">
                  <c:v>-0.5911982340281442</c:v>
                </c:pt>
                <c:pt idx="1">
                  <c:v>0.28610904995041914</c:v>
                </c:pt>
                <c:pt idx="2">
                  <c:v>-0.75557329133007822</c:v>
                </c:pt>
                <c:pt idx="3">
                  <c:v>0.778049917645523</c:v>
                </c:pt>
                <c:pt idx="4">
                  <c:v>2.0134828706626768</c:v>
                </c:pt>
                <c:pt idx="5">
                  <c:v>-1.3757155169512527</c:v>
                </c:pt>
                <c:pt idx="6">
                  <c:v>-0.56346206038620605</c:v>
                </c:pt>
                <c:pt idx="7">
                  <c:v>-0.43697498380880045</c:v>
                </c:pt>
                <c:pt idx="8">
                  <c:v>0.17174559679952658</c:v>
                </c:pt>
                <c:pt idx="9">
                  <c:v>3.8327730743529534E-2</c:v>
                </c:pt>
                <c:pt idx="10">
                  <c:v>0.49123171892480433</c:v>
                </c:pt>
                <c:pt idx="11">
                  <c:v>-0.47969837923681868</c:v>
                </c:pt>
                <c:pt idx="12">
                  <c:v>0.69976946312801214</c:v>
                </c:pt>
                <c:pt idx="13">
                  <c:v>-0.23670929135687097</c:v>
                </c:pt>
                <c:pt idx="14">
                  <c:v>-0.83967787228667223</c:v>
                </c:pt>
                <c:pt idx="15">
                  <c:v>-0.60379732776874817</c:v>
                </c:pt>
                <c:pt idx="16">
                  <c:v>-0.37718203378933152</c:v>
                </c:pt>
                <c:pt idx="17">
                  <c:v>-4.9235238394941885E-2</c:v>
                </c:pt>
                <c:pt idx="18">
                  <c:v>0.16826218433974577</c:v>
                </c:pt>
                <c:pt idx="19">
                  <c:v>-0.1583769184653207</c:v>
                </c:pt>
                <c:pt idx="20">
                  <c:v>0.73990210043368088</c:v>
                </c:pt>
                <c:pt idx="21">
                  <c:v>-0.9279903198169337</c:v>
                </c:pt>
                <c:pt idx="22">
                  <c:v>6.7808077735557318E-2</c:v>
                </c:pt>
                <c:pt idx="23">
                  <c:v>0.63578979009713033</c:v>
                </c:pt>
                <c:pt idx="24">
                  <c:v>-0.33293065958037743</c:v>
                </c:pt>
                <c:pt idx="25">
                  <c:v>0.15401018380782838</c:v>
                </c:pt>
                <c:pt idx="26">
                  <c:v>0.36982787731715738</c:v>
                </c:pt>
                <c:pt idx="27">
                  <c:v>0.56244253775092035</c:v>
                </c:pt>
                <c:pt idx="28">
                  <c:v>-0.49977591148464512</c:v>
                </c:pt>
                <c:pt idx="29">
                  <c:v>0.18444227063749249</c:v>
                </c:pt>
                <c:pt idx="30">
                  <c:v>-0.95728246487557977</c:v>
                </c:pt>
                <c:pt idx="31">
                  <c:v>-0.13161460915760315</c:v>
                </c:pt>
                <c:pt idx="32">
                  <c:v>0.1646619686506236</c:v>
                </c:pt>
                <c:pt idx="33">
                  <c:v>-0.72845076998054847</c:v>
                </c:pt>
                <c:pt idx="34">
                  <c:v>-0.2420058122631345</c:v>
                </c:pt>
                <c:pt idx="35">
                  <c:v>-1.399483258390495</c:v>
                </c:pt>
                <c:pt idx="36">
                  <c:v>-0.52273197459587606</c:v>
                </c:pt>
                <c:pt idx="37">
                  <c:v>-0.51315790141327267</c:v>
                </c:pt>
                <c:pt idx="38">
                  <c:v>-0.44170473174272729</c:v>
                </c:pt>
                <c:pt idx="39">
                  <c:v>6.8026351718470643E-2</c:v>
                </c:pt>
                <c:pt idx="40">
                  <c:v>0.7208642630989146</c:v>
                </c:pt>
                <c:pt idx="41">
                  <c:v>0.81887778393469535</c:v>
                </c:pt>
                <c:pt idx="42">
                  <c:v>-2.1930262096688868</c:v>
                </c:pt>
                <c:pt idx="43">
                  <c:v>-0.39963739064860149</c:v>
                </c:pt>
                <c:pt idx="44">
                  <c:v>-4.9067893404332145E-5</c:v>
                </c:pt>
                <c:pt idx="45">
                  <c:v>-0.10697224569335279</c:v>
                </c:pt>
                <c:pt idx="46">
                  <c:v>0.50633523546213144</c:v>
                </c:pt>
                <c:pt idx="47">
                  <c:v>-0.12735998211506505</c:v>
                </c:pt>
                <c:pt idx="48">
                  <c:v>-0.4751900901070521</c:v>
                </c:pt>
                <c:pt idx="49">
                  <c:v>0.24564071719163644</c:v>
                </c:pt>
                <c:pt idx="50">
                  <c:v>0.45476596723944623</c:v>
                </c:pt>
                <c:pt idx="51">
                  <c:v>-1.1745147725929312</c:v>
                </c:pt>
                <c:pt idx="52">
                  <c:v>-0.55892250823056822</c:v>
                </c:pt>
                <c:pt idx="53">
                  <c:v>0.6574293056846624</c:v>
                </c:pt>
                <c:pt idx="54">
                  <c:v>0.86690187233791172</c:v>
                </c:pt>
                <c:pt idx="55">
                  <c:v>-1.5814738467353933</c:v>
                </c:pt>
                <c:pt idx="56">
                  <c:v>0.54730555725909269</c:v>
                </c:pt>
                <c:pt idx="57">
                  <c:v>-0.61636128472320884</c:v>
                </c:pt>
                <c:pt idx="58">
                  <c:v>0.14741784927987422</c:v>
                </c:pt>
                <c:pt idx="59">
                  <c:v>-0.51883820091908983</c:v>
                </c:pt>
                <c:pt idx="60">
                  <c:v>1.7786892957563048E-2</c:v>
                </c:pt>
                <c:pt idx="61">
                  <c:v>6.7703668505442771E-15</c:v>
                </c:pt>
                <c:pt idx="62">
                  <c:v>4.3559936682284757E-2</c:v>
                </c:pt>
                <c:pt idx="63">
                  <c:v>-0.57640256848124871</c:v>
                </c:pt>
                <c:pt idx="64">
                  <c:v>-0.50679744943348148</c:v>
                </c:pt>
                <c:pt idx="65">
                  <c:v>-1.2740932031575072</c:v>
                </c:pt>
                <c:pt idx="66">
                  <c:v>-0.38260835713982855</c:v>
                </c:pt>
                <c:pt idx="67">
                  <c:v>0.65745253278197147</c:v>
                </c:pt>
                <c:pt idx="68">
                  <c:v>0.55145668827116823</c:v>
                </c:pt>
                <c:pt idx="69">
                  <c:v>-0.20082083037434761</c:v>
                </c:pt>
                <c:pt idx="70">
                  <c:v>-1.2127847638899583</c:v>
                </c:pt>
                <c:pt idx="71">
                  <c:v>-0.43123203458110659</c:v>
                </c:pt>
                <c:pt idx="72">
                  <c:v>-0.20400077612310955</c:v>
                </c:pt>
                <c:pt idx="73">
                  <c:v>0.82338340800634713</c:v>
                </c:pt>
                <c:pt idx="74">
                  <c:v>0.97153738888449315</c:v>
                </c:pt>
                <c:pt idx="75">
                  <c:v>0.86802793338180606</c:v>
                </c:pt>
                <c:pt idx="76">
                  <c:v>-0.23047967979724346</c:v>
                </c:pt>
                <c:pt idx="77">
                  <c:v>0.74326996728272254</c:v>
                </c:pt>
                <c:pt idx="78">
                  <c:v>0.73933482263852002</c:v>
                </c:pt>
                <c:pt idx="79">
                  <c:v>-0.28068578836722147</c:v>
                </c:pt>
                <c:pt idx="80">
                  <c:v>-1.7280678533912222</c:v>
                </c:pt>
                <c:pt idx="81">
                  <c:v>-0.53533304405427651</c:v>
                </c:pt>
                <c:pt idx="82">
                  <c:v>-0.92704245899615345</c:v>
                </c:pt>
                <c:pt idx="83">
                  <c:v>4.2871724247130288E-2</c:v>
                </c:pt>
                <c:pt idx="84">
                  <c:v>0.36073056169976975</c:v>
                </c:pt>
                <c:pt idx="85">
                  <c:v>-0.6104431159048771</c:v>
                </c:pt>
                <c:pt idx="86">
                  <c:v>-0.23868319937391438</c:v>
                </c:pt>
                <c:pt idx="87">
                  <c:v>-0.83988493470593473</c:v>
                </c:pt>
                <c:pt idx="88">
                  <c:v>-0.32093793599416082</c:v>
                </c:pt>
                <c:pt idx="89">
                  <c:v>-0.3783330211290315</c:v>
                </c:pt>
                <c:pt idx="90">
                  <c:v>-0.8184982044032405</c:v>
                </c:pt>
                <c:pt idx="91">
                  <c:v>-0.72565148249713196</c:v>
                </c:pt>
                <c:pt idx="92">
                  <c:v>0.47595063129538268</c:v>
                </c:pt>
                <c:pt idx="93">
                  <c:v>-0.26925025123201662</c:v>
                </c:pt>
                <c:pt idx="94">
                  <c:v>-0.58124930004492603</c:v>
                </c:pt>
                <c:pt idx="95">
                  <c:v>-0.86797141749903572</c:v>
                </c:pt>
                <c:pt idx="96">
                  <c:v>6.5549893777947593E-2</c:v>
                </c:pt>
                <c:pt idx="97">
                  <c:v>-0.60386191262132327</c:v>
                </c:pt>
                <c:pt idx="98">
                  <c:v>-1.4086903486645579</c:v>
                </c:pt>
                <c:pt idx="99">
                  <c:v>-0.93466017498295528</c:v>
                </c:pt>
                <c:pt idx="100">
                  <c:v>-0.78728770547056615</c:v>
                </c:pt>
                <c:pt idx="101">
                  <c:v>-0.23801714194404497</c:v>
                </c:pt>
                <c:pt idx="102">
                  <c:v>-0.3771263548282881</c:v>
                </c:pt>
                <c:pt idx="103">
                  <c:v>-0.96511783311545241</c:v>
                </c:pt>
                <c:pt idx="104">
                  <c:v>5.9145816435242894E-2</c:v>
                </c:pt>
                <c:pt idx="105">
                  <c:v>-0.82600773715094511</c:v>
                </c:pt>
                <c:pt idx="106">
                  <c:v>-0.62623837749764377</c:v>
                </c:pt>
                <c:pt idx="107">
                  <c:v>0.55335150452235515</c:v>
                </c:pt>
                <c:pt idx="108">
                  <c:v>0.13728885863587928</c:v>
                </c:pt>
                <c:pt idx="109">
                  <c:v>-1.7902527980511989</c:v>
                </c:pt>
                <c:pt idx="110">
                  <c:v>-1.993346493049708</c:v>
                </c:pt>
                <c:pt idx="111">
                  <c:v>-1.2435964045690311</c:v>
                </c:pt>
                <c:pt idx="112">
                  <c:v>-0.26830588229386254</c:v>
                </c:pt>
                <c:pt idx="113">
                  <c:v>-0.59299789031695349</c:v>
                </c:pt>
                <c:pt idx="114">
                  <c:v>0.27815521565162987</c:v>
                </c:pt>
                <c:pt idx="115">
                  <c:v>-1.6504236316935121</c:v>
                </c:pt>
                <c:pt idx="116">
                  <c:v>-0.1379787598217575</c:v>
                </c:pt>
                <c:pt idx="117">
                  <c:v>-0.3880583448538738</c:v>
                </c:pt>
                <c:pt idx="118">
                  <c:v>-0.85151892637889892</c:v>
                </c:pt>
                <c:pt idx="119">
                  <c:v>-0.59882345447696828</c:v>
                </c:pt>
                <c:pt idx="120">
                  <c:v>1.3536869168955616</c:v>
                </c:pt>
                <c:pt idx="121">
                  <c:v>0.26351392410077296</c:v>
                </c:pt>
                <c:pt idx="122">
                  <c:v>-1.1515599273120305</c:v>
                </c:pt>
                <c:pt idx="123">
                  <c:v>1.0333317971959619</c:v>
                </c:pt>
                <c:pt idx="124">
                  <c:v>0.46630243007404903</c:v>
                </c:pt>
                <c:pt idx="125">
                  <c:v>-0.43612140256308352</c:v>
                </c:pt>
                <c:pt idx="126">
                  <c:v>-1.2980830585912215</c:v>
                </c:pt>
                <c:pt idx="127">
                  <c:v>-6.4244509550397691E-2</c:v>
                </c:pt>
                <c:pt idx="128">
                  <c:v>0.54863684005974722</c:v>
                </c:pt>
                <c:pt idx="129">
                  <c:v>-0.26445399755066096</c:v>
                </c:pt>
                <c:pt idx="130">
                  <c:v>-1.7803482217939515</c:v>
                </c:pt>
                <c:pt idx="131">
                  <c:v>0.35630534236899164</c:v>
                </c:pt>
                <c:pt idx="132">
                  <c:v>-0.58330988812852769</c:v>
                </c:pt>
                <c:pt idx="133">
                  <c:v>3.4763403015662019E-2</c:v>
                </c:pt>
                <c:pt idx="134">
                  <c:v>1.328273476046945</c:v>
                </c:pt>
                <c:pt idx="135">
                  <c:v>0.2095983253193644</c:v>
                </c:pt>
                <c:pt idx="136">
                  <c:v>-0.38113332105993136</c:v>
                </c:pt>
                <c:pt idx="137">
                  <c:v>-0.88863015043515947</c:v>
                </c:pt>
                <c:pt idx="138">
                  <c:v>-0.40155809921628466</c:v>
                </c:pt>
                <c:pt idx="139">
                  <c:v>0.5641145266842158</c:v>
                </c:pt>
                <c:pt idx="140">
                  <c:v>-0.29294635267667357</c:v>
                </c:pt>
                <c:pt idx="141">
                  <c:v>0.43204739762999889</c:v>
                </c:pt>
                <c:pt idx="142">
                  <c:v>0.12612777644215417</c:v>
                </c:pt>
                <c:pt idx="143">
                  <c:v>-1.5038816467332852</c:v>
                </c:pt>
                <c:pt idx="144">
                  <c:v>0.26889219522561447</c:v>
                </c:pt>
                <c:pt idx="145">
                  <c:v>-1.2176734361819945</c:v>
                </c:pt>
                <c:pt idx="146">
                  <c:v>-0.42187838514428477</c:v>
                </c:pt>
                <c:pt idx="147">
                  <c:v>-1.1165049102754721</c:v>
                </c:pt>
                <c:pt idx="148">
                  <c:v>-1.4273692512865706</c:v>
                </c:pt>
                <c:pt idx="149">
                  <c:v>0.41479777882936891</c:v>
                </c:pt>
                <c:pt idx="150">
                  <c:v>0.69776691708000582</c:v>
                </c:pt>
                <c:pt idx="151">
                  <c:v>-1.7119001948827628</c:v>
                </c:pt>
                <c:pt idx="152">
                  <c:v>-1.0033007250154931</c:v>
                </c:pt>
                <c:pt idx="153">
                  <c:v>-0.55543066210261394</c:v>
                </c:pt>
                <c:pt idx="154">
                  <c:v>-0.56292872900809066</c:v>
                </c:pt>
                <c:pt idx="155">
                  <c:v>-0.34905029534142196</c:v>
                </c:pt>
                <c:pt idx="156">
                  <c:v>0.69117922316415115</c:v>
                </c:pt>
                <c:pt idx="157">
                  <c:v>-0.45769887055555897</c:v>
                </c:pt>
                <c:pt idx="158">
                  <c:v>0.60975830429323974</c:v>
                </c:pt>
                <c:pt idx="159">
                  <c:v>0.51964274242205699</c:v>
                </c:pt>
                <c:pt idx="160">
                  <c:v>0.4625852913724644</c:v>
                </c:pt>
                <c:pt idx="161">
                  <c:v>-0.88380025254821115</c:v>
                </c:pt>
                <c:pt idx="162">
                  <c:v>-1.7058210350828584</c:v>
                </c:pt>
                <c:pt idx="163">
                  <c:v>-0.28994428961530655</c:v>
                </c:pt>
                <c:pt idx="164">
                  <c:v>-1.0923883328348489</c:v>
                </c:pt>
                <c:pt idx="165">
                  <c:v>-1.0032035050234165</c:v>
                </c:pt>
                <c:pt idx="166">
                  <c:v>-0.47662724863920186</c:v>
                </c:pt>
                <c:pt idx="167">
                  <c:v>0.61583995576013806</c:v>
                </c:pt>
                <c:pt idx="168">
                  <c:v>-0.43538349965866385</c:v>
                </c:pt>
                <c:pt idx="169">
                  <c:v>-0.44842652255401577</c:v>
                </c:pt>
                <c:pt idx="170">
                  <c:v>0.21883093502826173</c:v>
                </c:pt>
                <c:pt idx="171">
                  <c:v>-1.0276893379496974</c:v>
                </c:pt>
                <c:pt idx="172">
                  <c:v>-0.12295868649653682</c:v>
                </c:pt>
                <c:pt idx="173">
                  <c:v>-1.0987717159051396</c:v>
                </c:pt>
                <c:pt idx="174">
                  <c:v>-0.68540134420907972</c:v>
                </c:pt>
                <c:pt idx="175">
                  <c:v>-1.4320789794398079</c:v>
                </c:pt>
                <c:pt idx="176">
                  <c:v>-0.43951970633288245</c:v>
                </c:pt>
                <c:pt idx="177">
                  <c:v>0.6601631475277423</c:v>
                </c:pt>
                <c:pt idx="178">
                  <c:v>-5.4605089821617957E-2</c:v>
                </c:pt>
                <c:pt idx="179">
                  <c:v>-1.3045798974616323</c:v>
                </c:pt>
                <c:pt idx="180">
                  <c:v>-0.44974861359122026</c:v>
                </c:pt>
                <c:pt idx="181">
                  <c:v>-1.5596414384096642</c:v>
                </c:pt>
                <c:pt idx="182">
                  <c:v>-0.30297411607334085</c:v>
                </c:pt>
                <c:pt idx="183">
                  <c:v>-0.42518814680730016</c:v>
                </c:pt>
                <c:pt idx="184">
                  <c:v>-0.82169061851627456</c:v>
                </c:pt>
                <c:pt idx="185">
                  <c:v>-0.25007413320096</c:v>
                </c:pt>
                <c:pt idx="186">
                  <c:v>1.2645742996094007</c:v>
                </c:pt>
                <c:pt idx="187">
                  <c:v>0.85859615891058105</c:v>
                </c:pt>
                <c:pt idx="188">
                  <c:v>-0.60225273917341082</c:v>
                </c:pt>
                <c:pt idx="189">
                  <c:v>-0.10640807621233953</c:v>
                </c:pt>
                <c:pt idx="190">
                  <c:v>0.28658660238605338</c:v>
                </c:pt>
                <c:pt idx="191">
                  <c:v>-0.97701558754718365</c:v>
                </c:pt>
                <c:pt idx="192">
                  <c:v>-0.62015032576223172</c:v>
                </c:pt>
                <c:pt idx="193">
                  <c:v>-0.14334166685027536</c:v>
                </c:pt>
                <c:pt idx="194">
                  <c:v>0.42297219220624366</c:v>
                </c:pt>
                <c:pt idx="195">
                  <c:v>0.46587048172791029</c:v>
                </c:pt>
                <c:pt idx="196">
                  <c:v>0.42385226915162361</c:v>
                </c:pt>
                <c:pt idx="197">
                  <c:v>7.9572036322228867E-2</c:v>
                </c:pt>
                <c:pt idx="198">
                  <c:v>-0.67925085093066373</c:v>
                </c:pt>
                <c:pt idx="199">
                  <c:v>-0.6738684526165919</c:v>
                </c:pt>
                <c:pt idx="200">
                  <c:v>-1.4308857465925602</c:v>
                </c:pt>
                <c:pt idx="201">
                  <c:v>-0.61465661401393701</c:v>
                </c:pt>
                <c:pt idx="202">
                  <c:v>-0.15955580528925031</c:v>
                </c:pt>
                <c:pt idx="203">
                  <c:v>-1.0509919600592004</c:v>
                </c:pt>
                <c:pt idx="204">
                  <c:v>-0.36096743424399702</c:v>
                </c:pt>
                <c:pt idx="205">
                  <c:v>-0.57672646004864148</c:v>
                </c:pt>
                <c:pt idx="206">
                  <c:v>-1.3278650058376986</c:v>
                </c:pt>
                <c:pt idx="207">
                  <c:v>-0.95905269944981764</c:v>
                </c:pt>
                <c:pt idx="208">
                  <c:v>0.24459614986074599</c:v>
                </c:pt>
                <c:pt idx="209">
                  <c:v>-0.90368625151754722</c:v>
                </c:pt>
                <c:pt idx="210">
                  <c:v>-1.0165228765626697</c:v>
                </c:pt>
                <c:pt idx="211">
                  <c:v>-4.7635911248007465E-2</c:v>
                </c:pt>
                <c:pt idx="212">
                  <c:v>0.12768506595032014</c:v>
                </c:pt>
                <c:pt idx="213">
                  <c:v>0.30038620656653325</c:v>
                </c:pt>
                <c:pt idx="214">
                  <c:v>-1.5987047691265943</c:v>
                </c:pt>
                <c:pt idx="215">
                  <c:v>-0.24374007618313251</c:v>
                </c:pt>
                <c:pt idx="216">
                  <c:v>-0.37326526684912925</c:v>
                </c:pt>
                <c:pt idx="217">
                  <c:v>-0.77514035855564134</c:v>
                </c:pt>
                <c:pt idx="218">
                  <c:v>-0.19808991823839178</c:v>
                </c:pt>
                <c:pt idx="219">
                  <c:v>-1.4562962116087541</c:v>
                </c:pt>
                <c:pt idx="220">
                  <c:v>0.7341323943387037</c:v>
                </c:pt>
                <c:pt idx="221">
                  <c:v>0.24058520663425795</c:v>
                </c:pt>
                <c:pt idx="222">
                  <c:v>1.8735609000107623</c:v>
                </c:pt>
                <c:pt idx="223">
                  <c:v>0.11232736133143045</c:v>
                </c:pt>
                <c:pt idx="224">
                  <c:v>-2.0232853499460042</c:v>
                </c:pt>
                <c:pt idx="225">
                  <c:v>-1.1234439136216956</c:v>
                </c:pt>
                <c:pt idx="226">
                  <c:v>-0.46097066721848845</c:v>
                </c:pt>
                <c:pt idx="227">
                  <c:v>-0.60487772477072865</c:v>
                </c:pt>
                <c:pt idx="228">
                  <c:v>1.2303443222838633</c:v>
                </c:pt>
                <c:pt idx="229">
                  <c:v>2.164811182012353</c:v>
                </c:pt>
                <c:pt idx="230">
                  <c:v>0.37985475835656929</c:v>
                </c:pt>
                <c:pt idx="231">
                  <c:v>-0.17875939837209515</c:v>
                </c:pt>
                <c:pt idx="232">
                  <c:v>1.4069155559362814</c:v>
                </c:pt>
                <c:pt idx="233">
                  <c:v>-0.37571583918323681</c:v>
                </c:pt>
                <c:pt idx="234">
                  <c:v>-0.10526143791204849</c:v>
                </c:pt>
                <c:pt idx="235">
                  <c:v>0.72458448035074785</c:v>
                </c:pt>
                <c:pt idx="236">
                  <c:v>-0.74311011564192508</c:v>
                </c:pt>
                <c:pt idx="237">
                  <c:v>1.8313059031042598</c:v>
                </c:pt>
                <c:pt idx="238">
                  <c:v>0.50205504675139989</c:v>
                </c:pt>
                <c:pt idx="239">
                  <c:v>2.2173329634773782</c:v>
                </c:pt>
                <c:pt idx="240">
                  <c:v>-0.39395947459069913</c:v>
                </c:pt>
                <c:pt idx="241">
                  <c:v>0.28531000437845644</c:v>
                </c:pt>
                <c:pt idx="242">
                  <c:v>-0.12845562357792398</c:v>
                </c:pt>
                <c:pt idx="243">
                  <c:v>0.42774485364761688</c:v>
                </c:pt>
                <c:pt idx="244">
                  <c:v>-0.11324995773479524</c:v>
                </c:pt>
                <c:pt idx="245">
                  <c:v>-0.14812992440818959</c:v>
                </c:pt>
                <c:pt idx="246">
                  <c:v>4.1897453745847059E-2</c:v>
                </c:pt>
                <c:pt idx="247">
                  <c:v>0.31073353121682074</c:v>
                </c:pt>
                <c:pt idx="248">
                  <c:v>-0.20814301913180894</c:v>
                </c:pt>
                <c:pt idx="249">
                  <c:v>0.99142458237355613</c:v>
                </c:pt>
                <c:pt idx="250">
                  <c:v>-0.58127185970158368</c:v>
                </c:pt>
                <c:pt idx="251">
                  <c:v>-0.51434760198950491</c:v>
                </c:pt>
                <c:pt idx="252">
                  <c:v>-0.85533272661591597</c:v>
                </c:pt>
                <c:pt idx="253">
                  <c:v>0.12258350892547239</c:v>
                </c:pt>
                <c:pt idx="254">
                  <c:v>0.50384326066902752</c:v>
                </c:pt>
                <c:pt idx="255">
                  <c:v>0.13599421306323276</c:v>
                </c:pt>
                <c:pt idx="256">
                  <c:v>-0.24708083637436415</c:v>
                </c:pt>
                <c:pt idx="257">
                  <c:v>1.1188504854791781</c:v>
                </c:pt>
                <c:pt idx="258">
                  <c:v>-0.69541232017514343</c:v>
                </c:pt>
                <c:pt idx="259">
                  <c:v>-1.2457585749451165</c:v>
                </c:pt>
                <c:pt idx="260">
                  <c:v>0.74566498749173227</c:v>
                </c:pt>
                <c:pt idx="261">
                  <c:v>0.95136662864368249</c:v>
                </c:pt>
                <c:pt idx="262">
                  <c:v>-0.30856975364575329</c:v>
                </c:pt>
                <c:pt idx="263">
                  <c:v>0.7851798069486573</c:v>
                </c:pt>
                <c:pt idx="264">
                  <c:v>0.33399850132864239</c:v>
                </c:pt>
                <c:pt idx="265">
                  <c:v>-0.12075777451212955</c:v>
                </c:pt>
                <c:pt idx="266">
                  <c:v>1.2536615951923091</c:v>
                </c:pt>
                <c:pt idx="267">
                  <c:v>-0.52464698120953668</c:v>
                </c:pt>
                <c:pt idx="268">
                  <c:v>0.39287462961605002</c:v>
                </c:pt>
                <c:pt idx="269">
                  <c:v>-0.59572727600226194</c:v>
                </c:pt>
                <c:pt idx="270">
                  <c:v>0.27461335079572324</c:v>
                </c:pt>
                <c:pt idx="271">
                  <c:v>-1.232370031978796</c:v>
                </c:pt>
                <c:pt idx="272">
                  <c:v>0.79636388539425595</c:v>
                </c:pt>
                <c:pt idx="273">
                  <c:v>-0.43114141703706066</c:v>
                </c:pt>
                <c:pt idx="274">
                  <c:v>1.5541552263258502</c:v>
                </c:pt>
                <c:pt idx="275">
                  <c:v>-0.56010899190688523</c:v>
                </c:pt>
                <c:pt idx="276">
                  <c:v>0.92623289873812154</c:v>
                </c:pt>
                <c:pt idx="277">
                  <c:v>-0.46565697164526554</c:v>
                </c:pt>
                <c:pt idx="278">
                  <c:v>0.1755411954713221</c:v>
                </c:pt>
                <c:pt idx="279">
                  <c:v>-1.1389868513449626</c:v>
                </c:pt>
                <c:pt idx="280">
                  <c:v>1.4844827714760371</c:v>
                </c:pt>
                <c:pt idx="281">
                  <c:v>0.20961740021917441</c:v>
                </c:pt>
                <c:pt idx="282">
                  <c:v>-0.48675942475017286</c:v>
                </c:pt>
                <c:pt idx="283">
                  <c:v>-0.1769338505202433</c:v>
                </c:pt>
                <c:pt idx="284">
                  <c:v>-0.64568251910323748</c:v>
                </c:pt>
                <c:pt idx="285">
                  <c:v>-9.6460274095566054E-2</c:v>
                </c:pt>
                <c:pt idx="286">
                  <c:v>0.36597072487612542</c:v>
                </c:pt>
                <c:pt idx="287">
                  <c:v>-0.56128501202282899</c:v>
                </c:pt>
                <c:pt idx="288">
                  <c:v>0.94124685333067626</c:v>
                </c:pt>
                <c:pt idx="289">
                  <c:v>-0.15183653131373748</c:v>
                </c:pt>
                <c:pt idx="290">
                  <c:v>-0.32514523318221855</c:v>
                </c:pt>
                <c:pt idx="291">
                  <c:v>-0.63590482233598811</c:v>
                </c:pt>
                <c:pt idx="292">
                  <c:v>0.18865958349823111</c:v>
                </c:pt>
                <c:pt idx="293">
                  <c:v>1.0572182759341344</c:v>
                </c:pt>
                <c:pt idx="294">
                  <c:v>-0.49051212508960806</c:v>
                </c:pt>
                <c:pt idx="295">
                  <c:v>0.29280338612307172</c:v>
                </c:pt>
                <c:pt idx="296">
                  <c:v>0.35000535729957993</c:v>
                </c:pt>
                <c:pt idx="297">
                  <c:v>0.23422418787432706</c:v>
                </c:pt>
                <c:pt idx="298">
                  <c:v>-0.40409669003074639</c:v>
                </c:pt>
                <c:pt idx="299">
                  <c:v>1.9160781808413838</c:v>
                </c:pt>
                <c:pt idx="300">
                  <c:v>-2.5290964357400633E-2</c:v>
                </c:pt>
                <c:pt idx="301">
                  <c:v>-1.0906714871943772</c:v>
                </c:pt>
                <c:pt idx="302">
                  <c:v>9.4545488562015695E-2</c:v>
                </c:pt>
                <c:pt idx="303">
                  <c:v>-6.436452207856555E-2</c:v>
                </c:pt>
                <c:pt idx="304">
                  <c:v>0.51001842233045847</c:v>
                </c:pt>
                <c:pt idx="305">
                  <c:v>-0.18694402533090085</c:v>
                </c:pt>
                <c:pt idx="306">
                  <c:v>1.5314903149349255</c:v>
                </c:pt>
                <c:pt idx="307">
                  <c:v>0.43008869455879634</c:v>
                </c:pt>
                <c:pt idx="308">
                  <c:v>1.8331145757218188</c:v>
                </c:pt>
                <c:pt idx="309">
                  <c:v>0.49768974783982983</c:v>
                </c:pt>
                <c:pt idx="310">
                  <c:v>-0.18974752921012072</c:v>
                </c:pt>
                <c:pt idx="311">
                  <c:v>0.79456772553721644</c:v>
                </c:pt>
                <c:pt idx="312">
                  <c:v>-1.4374865913094763</c:v>
                </c:pt>
                <c:pt idx="313">
                  <c:v>0.33963904015171215</c:v>
                </c:pt>
                <c:pt idx="314">
                  <c:v>-1.8784340087963887</c:v>
                </c:pt>
                <c:pt idx="315">
                  <c:v>-0.69301824370777987</c:v>
                </c:pt>
                <c:pt idx="316">
                  <c:v>1.2294488216987616</c:v>
                </c:pt>
                <c:pt idx="317">
                  <c:v>-0.35053702466284142</c:v>
                </c:pt>
                <c:pt idx="318">
                  <c:v>0.76078635422097984</c:v>
                </c:pt>
                <c:pt idx="319">
                  <c:v>-0.43641263320752643</c:v>
                </c:pt>
                <c:pt idx="320">
                  <c:v>-0.32663744471506068</c:v>
                </c:pt>
                <c:pt idx="321">
                  <c:v>-0.34274769168025288</c:v>
                </c:pt>
                <c:pt idx="322">
                  <c:v>-0.39270411434226032</c:v>
                </c:pt>
                <c:pt idx="323">
                  <c:v>0.41732794404279222</c:v>
                </c:pt>
                <c:pt idx="324">
                  <c:v>-1.1512772000554479</c:v>
                </c:pt>
                <c:pt idx="325">
                  <c:v>0.14480119681321893</c:v>
                </c:pt>
                <c:pt idx="326">
                  <c:v>-1.0666949693303764</c:v>
                </c:pt>
                <c:pt idx="327">
                  <c:v>-0.4310451612203654</c:v>
                </c:pt>
                <c:pt idx="328">
                  <c:v>1.0090956172781615</c:v>
                </c:pt>
                <c:pt idx="329">
                  <c:v>1.6546502687463012</c:v>
                </c:pt>
                <c:pt idx="330">
                  <c:v>1.1335709111102807</c:v>
                </c:pt>
                <c:pt idx="331">
                  <c:v>0.656487259711099</c:v>
                </c:pt>
                <c:pt idx="332">
                  <c:v>0.11106618807390899</c:v>
                </c:pt>
                <c:pt idx="333">
                  <c:v>0.50007971811022478</c:v>
                </c:pt>
                <c:pt idx="334">
                  <c:v>0.84829009787570586</c:v>
                </c:pt>
                <c:pt idx="335">
                  <c:v>0.30055542263182844</c:v>
                </c:pt>
                <c:pt idx="336">
                  <c:v>1.1947851428875866</c:v>
                </c:pt>
                <c:pt idx="337">
                  <c:v>0.13846824987500278</c:v>
                </c:pt>
                <c:pt idx="338">
                  <c:v>-3.8948758328064028</c:v>
                </c:pt>
                <c:pt idx="339">
                  <c:v>0.57720884408531448</c:v>
                </c:pt>
                <c:pt idx="340">
                  <c:v>-0.44769340367281535</c:v>
                </c:pt>
                <c:pt idx="341">
                  <c:v>-1.1634553308306714</c:v>
                </c:pt>
                <c:pt idx="342">
                  <c:v>0.59794326217030291</c:v>
                </c:pt>
                <c:pt idx="343">
                  <c:v>0.99182770692456745</c:v>
                </c:pt>
                <c:pt idx="344">
                  <c:v>0.42769028450716684</c:v>
                </c:pt>
                <c:pt idx="345">
                  <c:v>0.39040505626917427</c:v>
                </c:pt>
                <c:pt idx="346">
                  <c:v>-0.21352039469904566</c:v>
                </c:pt>
                <c:pt idx="347">
                  <c:v>-0.5538545286251445</c:v>
                </c:pt>
                <c:pt idx="348">
                  <c:v>-0.70148504459987737</c:v>
                </c:pt>
                <c:pt idx="349">
                  <c:v>0.18702746531118894</c:v>
                </c:pt>
                <c:pt idx="350">
                  <c:v>0.30887933531903089</c:v>
                </c:pt>
                <c:pt idx="351">
                  <c:v>0.79608702647938134</c:v>
                </c:pt>
                <c:pt idx="352">
                  <c:v>1.1252064803804482</c:v>
                </c:pt>
                <c:pt idx="353">
                  <c:v>0.6118912782734478</c:v>
                </c:pt>
                <c:pt idx="354">
                  <c:v>0.43052680086392164</c:v>
                </c:pt>
                <c:pt idx="355">
                  <c:v>2.3112412962838187</c:v>
                </c:pt>
                <c:pt idx="356">
                  <c:v>0.69784629280137556</c:v>
                </c:pt>
                <c:pt idx="357">
                  <c:v>0.48163214637945945</c:v>
                </c:pt>
                <c:pt idx="358">
                  <c:v>2.4564486639073227E-3</c:v>
                </c:pt>
                <c:pt idx="359">
                  <c:v>0.42470993859487727</c:v>
                </c:pt>
                <c:pt idx="360">
                  <c:v>2.020044156008903E-2</c:v>
                </c:pt>
                <c:pt idx="361">
                  <c:v>0.17036068788543493</c:v>
                </c:pt>
                <c:pt idx="362">
                  <c:v>0.87947040199311155</c:v>
                </c:pt>
                <c:pt idx="363">
                  <c:v>-5.0236693722540485E-2</c:v>
                </c:pt>
                <c:pt idx="364">
                  <c:v>1.1078584922419392</c:v>
                </c:pt>
                <c:pt idx="365">
                  <c:v>0.71350858180987464</c:v>
                </c:pt>
                <c:pt idx="366">
                  <c:v>0.71048778785541089</c:v>
                </c:pt>
                <c:pt idx="367">
                  <c:v>1.1425220554875748</c:v>
                </c:pt>
                <c:pt idx="368">
                  <c:v>0.74056626480203347</c:v>
                </c:pt>
                <c:pt idx="369">
                  <c:v>1.6158026491956012</c:v>
                </c:pt>
                <c:pt idx="370">
                  <c:v>1.7559534152982124</c:v>
                </c:pt>
                <c:pt idx="371">
                  <c:v>0.49057398797021978</c:v>
                </c:pt>
                <c:pt idx="372">
                  <c:v>1.3541587385394165</c:v>
                </c:pt>
                <c:pt idx="373">
                  <c:v>0.26567528732578988</c:v>
                </c:pt>
                <c:pt idx="374">
                  <c:v>0.42463764945064914</c:v>
                </c:pt>
                <c:pt idx="375">
                  <c:v>-0.86997459126008059</c:v>
                </c:pt>
                <c:pt idx="376">
                  <c:v>0.74212543189913016</c:v>
                </c:pt>
                <c:pt idx="377">
                  <c:v>0.14736065109772742</c:v>
                </c:pt>
                <c:pt idx="378">
                  <c:v>-0.24150454929880627</c:v>
                </c:pt>
                <c:pt idx="379">
                  <c:v>1.5388478550218878</c:v>
                </c:pt>
                <c:pt idx="380">
                  <c:v>1.0478408726812836</c:v>
                </c:pt>
                <c:pt idx="381">
                  <c:v>0.75645773052882226</c:v>
                </c:pt>
                <c:pt idx="382">
                  <c:v>0.16394696402782111</c:v>
                </c:pt>
                <c:pt idx="383">
                  <c:v>0.73974580572961546</c:v>
                </c:pt>
                <c:pt idx="384">
                  <c:v>-5.1928267121874434E-2</c:v>
                </c:pt>
                <c:pt idx="385">
                  <c:v>0.87197919017416559</c:v>
                </c:pt>
                <c:pt idx="386">
                  <c:v>8.5668897504090374E-2</c:v>
                </c:pt>
                <c:pt idx="387">
                  <c:v>4.6979645423754178E-2</c:v>
                </c:pt>
                <c:pt idx="388">
                  <c:v>-8.582073721877094E-2</c:v>
                </c:pt>
                <c:pt idx="389">
                  <c:v>1.884310744786373E-2</c:v>
                </c:pt>
                <c:pt idx="390">
                  <c:v>0.29478089894584714</c:v>
                </c:pt>
                <c:pt idx="391">
                  <c:v>1.4914599382844282</c:v>
                </c:pt>
                <c:pt idx="392">
                  <c:v>0.8708185693135343</c:v>
                </c:pt>
                <c:pt idx="393">
                  <c:v>-0.68179008282158926</c:v>
                </c:pt>
                <c:pt idx="394">
                  <c:v>1.5863356994183062</c:v>
                </c:pt>
                <c:pt idx="395">
                  <c:v>0.23121566361486023</c:v>
                </c:pt>
                <c:pt idx="396">
                  <c:v>1.2074166661524983</c:v>
                </c:pt>
                <c:pt idx="397">
                  <c:v>-0.83780930536146614</c:v>
                </c:pt>
                <c:pt idx="398">
                  <c:v>1.2700914556318763</c:v>
                </c:pt>
                <c:pt idx="399">
                  <c:v>1.1934825623548073</c:v>
                </c:pt>
                <c:pt idx="400">
                  <c:v>0.84651895830658674</c:v>
                </c:pt>
                <c:pt idx="401">
                  <c:v>-2.2551430407261335</c:v>
                </c:pt>
                <c:pt idx="402">
                  <c:v>0.617758485108724</c:v>
                </c:pt>
                <c:pt idx="403">
                  <c:v>0.30129383105988783</c:v>
                </c:pt>
                <c:pt idx="404">
                  <c:v>-1.7523934974474951</c:v>
                </c:pt>
                <c:pt idx="405">
                  <c:v>2.1482290829743187</c:v>
                </c:pt>
                <c:pt idx="406">
                  <c:v>0.79249962601253454</c:v>
                </c:pt>
                <c:pt idx="407">
                  <c:v>1.149418233452759</c:v>
                </c:pt>
                <c:pt idx="408">
                  <c:v>1.2529982933845725</c:v>
                </c:pt>
                <c:pt idx="409">
                  <c:v>-3.9116445211599904E-2</c:v>
                </c:pt>
                <c:pt idx="410">
                  <c:v>-3.9292444828942279</c:v>
                </c:pt>
                <c:pt idx="411">
                  <c:v>-2.4057978390104124</c:v>
                </c:pt>
                <c:pt idx="412">
                  <c:v>1.1987263289359043</c:v>
                </c:pt>
                <c:pt idx="413">
                  <c:v>0.67317244034468693</c:v>
                </c:pt>
                <c:pt idx="414">
                  <c:v>0.84663074463010712</c:v>
                </c:pt>
                <c:pt idx="415">
                  <c:v>-2.8966726090894945</c:v>
                </c:pt>
                <c:pt idx="416">
                  <c:v>1.5667451098575864</c:v>
                </c:pt>
                <c:pt idx="417">
                  <c:v>1.3442522612094072</c:v>
                </c:pt>
                <c:pt idx="418">
                  <c:v>-2.493288961800876</c:v>
                </c:pt>
                <c:pt idx="419">
                  <c:v>2.1399757300289766</c:v>
                </c:pt>
                <c:pt idx="420">
                  <c:v>-0.51594173138644295</c:v>
                </c:pt>
                <c:pt idx="421">
                  <c:v>0.4128732384607865</c:v>
                </c:pt>
                <c:pt idx="422">
                  <c:v>0.34981086005542866</c:v>
                </c:pt>
                <c:pt idx="423">
                  <c:v>2.5647589344360453</c:v>
                </c:pt>
                <c:pt idx="424">
                  <c:v>1.3233294484725198</c:v>
                </c:pt>
                <c:pt idx="425">
                  <c:v>1.799633087861217</c:v>
                </c:pt>
                <c:pt idx="426">
                  <c:v>2.3602996986231695</c:v>
                </c:pt>
                <c:pt idx="427">
                  <c:v>2.3918561387138406</c:v>
                </c:pt>
                <c:pt idx="428">
                  <c:v>3.5314577952838273</c:v>
                </c:pt>
                <c:pt idx="429">
                  <c:v>3.6817744972206521</c:v>
                </c:pt>
                <c:pt idx="430">
                  <c:v>4.2923232304744179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2-4120-AA36-391B9913D1B9}"/>
            </c:ext>
          </c:extLst>
        </c:ser>
        <c:ser>
          <c:idx val="1"/>
          <c:order val="1"/>
          <c:tx>
            <c:v/>
          </c:tx>
          <c:spPr>
            <a:ln w="3810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14230.312953039544</c:v>
              </c:pt>
            </c:numLit>
          </c:xVal>
          <c:yVal>
            <c:numLit>
              <c:formatCode>General</c:formatCode>
              <c:ptCount val="1"/>
              <c:pt idx="0">
                <c:v>0.28610904995041914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822-4120-AA36-391B9913D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737264"/>
        <c:axId val="1280735344"/>
      </c:scatterChart>
      <c:valAx>
        <c:axId val="1280737264"/>
        <c:scaling>
          <c:orientation val="minMax"/>
          <c:max val="60000"/>
          <c:min val="100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Pred(price)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280735344"/>
        <c:crosses val="autoZero"/>
        <c:crossBetween val="midCat"/>
      </c:valAx>
      <c:valAx>
        <c:axId val="1280735344"/>
        <c:scaling>
          <c:orientation val="minMax"/>
          <c:max val="5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28073726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Pred(price) - price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3810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ANCOVA1!$E$200:$E$630</c:f>
              <c:numCache>
                <c:formatCode>0.000</c:formatCode>
                <c:ptCount val="431"/>
                <c:pt idx="0">
                  <c:v>16177.367878478795</c:v>
                </c:pt>
                <c:pt idx="1">
                  <c:v>14230.312953039544</c:v>
                </c:pt>
                <c:pt idx="2">
                  <c:v>17028.993116874</c:v>
                </c:pt>
                <c:pt idx="3">
                  <c:v>13498.619099128789</c:v>
                </c:pt>
                <c:pt idx="4">
                  <c:v>10179.390614266244</c:v>
                </c:pt>
                <c:pt idx="5">
                  <c:v>19285.124601323143</c:v>
                </c:pt>
                <c:pt idx="6">
                  <c:v>17102.849307973953</c:v>
                </c:pt>
                <c:pt idx="7">
                  <c:v>17173.017424327503</c:v>
                </c:pt>
                <c:pt idx="8">
                  <c:v>15537.572388202445</c:v>
                </c:pt>
                <c:pt idx="9">
                  <c:v>15896.025172160598</c:v>
                </c:pt>
                <c:pt idx="10">
                  <c:v>14679.211410792308</c:v>
                </c:pt>
                <c:pt idx="11">
                  <c:v>17877.802051634393</c:v>
                </c:pt>
                <c:pt idx="12">
                  <c:v>14708.934611442068</c:v>
                </c:pt>
                <c:pt idx="13">
                  <c:v>17634.965084616328</c:v>
                </c:pt>
                <c:pt idx="14">
                  <c:v>19844.956266178695</c:v>
                </c:pt>
                <c:pt idx="15">
                  <c:v>19211.217769502939</c:v>
                </c:pt>
                <c:pt idx="16">
                  <c:v>19012.372152227636</c:v>
                </c:pt>
                <c:pt idx="17">
                  <c:v>18131.279947155675</c:v>
                </c:pt>
                <c:pt idx="18">
                  <c:v>17546.931246433312</c:v>
                </c:pt>
                <c:pt idx="19">
                  <c:v>18424.510083595404</c:v>
                </c:pt>
                <c:pt idx="20">
                  <c:v>16011.110554626754</c:v>
                </c:pt>
                <c:pt idx="21">
                  <c:v>20492.224659169588</c:v>
                </c:pt>
                <c:pt idx="22">
                  <c:v>17816.820544146914</c:v>
                </c:pt>
                <c:pt idx="23">
                  <c:v>16290.828320977389</c:v>
                </c:pt>
                <c:pt idx="24">
                  <c:v>19483.482315745645</c:v>
                </c:pt>
                <c:pt idx="25">
                  <c:v>18175.221989784692</c:v>
                </c:pt>
                <c:pt idx="26">
                  <c:v>17595.386205022722</c:v>
                </c:pt>
                <c:pt idx="27">
                  <c:v>17077.889835873342</c:v>
                </c:pt>
                <c:pt idx="28">
                  <c:v>19931.744207523938</c:v>
                </c:pt>
                <c:pt idx="29">
                  <c:v>18093.460329459747</c:v>
                </c:pt>
                <c:pt idx="30">
                  <c:v>21570.923646454925</c:v>
                </c:pt>
                <c:pt idx="31">
                  <c:v>19352.607987121501</c:v>
                </c:pt>
                <c:pt idx="32">
                  <c:v>18556.603919027806</c:v>
                </c:pt>
                <c:pt idx="33">
                  <c:v>20956.123241398531</c:v>
                </c:pt>
                <c:pt idx="34">
                  <c:v>19649.195207764496</c:v>
                </c:pt>
                <c:pt idx="35">
                  <c:v>22758.981214677446</c:v>
                </c:pt>
                <c:pt idx="36">
                  <c:v>20993.42009077848</c:v>
                </c:pt>
                <c:pt idx="37">
                  <c:v>20967.69749988737</c:v>
                </c:pt>
                <c:pt idx="38">
                  <c:v>20775.724802765297</c:v>
                </c:pt>
                <c:pt idx="39">
                  <c:v>19406.234109067762</c:v>
                </c:pt>
                <c:pt idx="40">
                  <c:v>17652.259369961015</c:v>
                </c:pt>
                <c:pt idx="41">
                  <c:v>17388.927175797602</c:v>
                </c:pt>
                <c:pt idx="42">
                  <c:v>25480.987133260514</c:v>
                </c:pt>
                <c:pt idx="43">
                  <c:v>21072.702791735846</c:v>
                </c:pt>
                <c:pt idx="44">
                  <c:v>19999.13183034262</c:v>
                </c:pt>
                <c:pt idx="45">
                  <c:v>20286.401533306973</c:v>
                </c:pt>
                <c:pt idx="46">
                  <c:v>18638.632905750932</c:v>
                </c:pt>
                <c:pt idx="47">
                  <c:v>20341.177112432939</c:v>
                </c:pt>
                <c:pt idx="48">
                  <c:v>21275.689664911202</c:v>
                </c:pt>
                <c:pt idx="49">
                  <c:v>19339.038920320734</c:v>
                </c:pt>
                <c:pt idx="50">
                  <c:v>18777.1836734071</c:v>
                </c:pt>
                <c:pt idx="51">
                  <c:v>23154.560064640904</c:v>
                </c:pt>
                <c:pt idx="52">
                  <c:v>22090.652927112722</c:v>
                </c:pt>
                <c:pt idx="53">
                  <c:v>18822.689596118747</c:v>
                </c:pt>
                <c:pt idx="54">
                  <c:v>18259.901216276106</c:v>
                </c:pt>
                <c:pt idx="55">
                  <c:v>24837.93396871888</c:v>
                </c:pt>
                <c:pt idx="56">
                  <c:v>19118.558248271263</c:v>
                </c:pt>
                <c:pt idx="57">
                  <c:v>22244.97325878626</c:v>
                </c:pt>
                <c:pt idx="58">
                  <c:v>20192.93356570914</c:v>
                </c:pt>
                <c:pt idx="59">
                  <c:v>21982.958718131722</c:v>
                </c:pt>
                <c:pt idx="60">
                  <c:v>20541.212087578075</c:v>
                </c:pt>
                <c:pt idx="61">
                  <c:v>20588.999999999982</c:v>
                </c:pt>
                <c:pt idx="62">
                  <c:v>20471.967843555132</c:v>
                </c:pt>
                <c:pt idx="63">
                  <c:v>22137.616474393435</c:v>
                </c:pt>
                <c:pt idx="64">
                  <c:v>22360.60892107266</c:v>
                </c:pt>
                <c:pt idx="65">
                  <c:v>24422.096690081118</c:v>
                </c:pt>
                <c:pt idx="66">
                  <c:v>22026.951014632963</c:v>
                </c:pt>
                <c:pt idx="67">
                  <c:v>19232.627192049938</c:v>
                </c:pt>
                <c:pt idx="68">
                  <c:v>19517.405435594519</c:v>
                </c:pt>
                <c:pt idx="69">
                  <c:v>21538.543824619861</c:v>
                </c:pt>
                <c:pt idx="70">
                  <c:v>24257.379764340763</c:v>
                </c:pt>
                <c:pt idx="71">
                  <c:v>22157.587885543446</c:v>
                </c:pt>
                <c:pt idx="72">
                  <c:v>21547.087361105456</c:v>
                </c:pt>
                <c:pt idx="73">
                  <c:v>18786.821949266137</c:v>
                </c:pt>
                <c:pt idx="74">
                  <c:v>18388.777755709893</c:v>
                </c:pt>
                <c:pt idx="75">
                  <c:v>18666.875836482359</c:v>
                </c:pt>
                <c:pt idx="76">
                  <c:v>21618.228033780953</c:v>
                </c:pt>
                <c:pt idx="77">
                  <c:v>19002.062131925009</c:v>
                </c:pt>
                <c:pt idx="78">
                  <c:v>19012.634655640839</c:v>
                </c:pt>
                <c:pt idx="79">
                  <c:v>21753.116410582457</c:v>
                </c:pt>
                <c:pt idx="80">
                  <c:v>25641.786991186706</c:v>
                </c:pt>
                <c:pt idx="81">
                  <c:v>23027.275289948866</c:v>
                </c:pt>
                <c:pt idx="82">
                  <c:v>24079.678048583934</c:v>
                </c:pt>
                <c:pt idx="83">
                  <c:v>21473.816858762977</c:v>
                </c:pt>
                <c:pt idx="84">
                  <c:v>20619.827894925256</c:v>
                </c:pt>
                <c:pt idx="85">
                  <c:v>23229.072958837114</c:v>
                </c:pt>
                <c:pt idx="86">
                  <c:v>22230.268368538509</c:v>
                </c:pt>
                <c:pt idx="87">
                  <c:v>23845.512579233549</c:v>
                </c:pt>
                <c:pt idx="88">
                  <c:v>22451.261554885059</c:v>
                </c:pt>
                <c:pt idx="89">
                  <c:v>22605.464501314098</c:v>
                </c:pt>
                <c:pt idx="90">
                  <c:v>23788.053010711104</c:v>
                </c:pt>
                <c:pt idx="91">
                  <c:v>23538.602416630514</c:v>
                </c:pt>
                <c:pt idx="92">
                  <c:v>20310.266994760168</c:v>
                </c:pt>
                <c:pt idx="93">
                  <c:v>22312.392638397025</c:v>
                </c:pt>
                <c:pt idx="94">
                  <c:v>23150.638151875286</c:v>
                </c:pt>
                <c:pt idx="95">
                  <c:v>23920.972322717636</c:v>
                </c:pt>
                <c:pt idx="96">
                  <c:v>21412.887590114769</c:v>
                </c:pt>
                <c:pt idx="97">
                  <c:v>23211.391289143834</c:v>
                </c:pt>
                <c:pt idx="98">
                  <c:v>25373.717835329935</c:v>
                </c:pt>
                <c:pt idx="99">
                  <c:v>24100.144509213169</c:v>
                </c:pt>
                <c:pt idx="100">
                  <c:v>23704.199996404575</c:v>
                </c:pt>
                <c:pt idx="101">
                  <c:v>22228.478877017842</c:v>
                </c:pt>
                <c:pt idx="102">
                  <c:v>23012.222559978982</c:v>
                </c:pt>
                <c:pt idx="103">
                  <c:v>24591.97487176639</c:v>
                </c:pt>
                <c:pt idx="104">
                  <c:v>21840.093376866091</c:v>
                </c:pt>
                <c:pt idx="105">
                  <c:v>24218.228816240102</c:v>
                </c:pt>
                <c:pt idx="106">
                  <c:v>23681.509970150863</c:v>
                </c:pt>
                <c:pt idx="107">
                  <c:v>20512.314646928764</c:v>
                </c:pt>
                <c:pt idx="108">
                  <c:v>21630.147049197942</c:v>
                </c:pt>
                <c:pt idx="109">
                  <c:v>26808.858817416462</c:v>
                </c:pt>
                <c:pt idx="110">
                  <c:v>27354.509130441322</c:v>
                </c:pt>
                <c:pt idx="111">
                  <c:v>25340.16116915724</c:v>
                </c:pt>
                <c:pt idx="112">
                  <c:v>22719.855409426335</c:v>
                </c:pt>
                <c:pt idx="113">
                  <c:v>23592.203001584578</c:v>
                </c:pt>
                <c:pt idx="114">
                  <c:v>21251.682460226431</c:v>
                </c:pt>
                <c:pt idx="115">
                  <c:v>26433.180840837045</c:v>
                </c:pt>
                <c:pt idx="116">
                  <c:v>22369.706503163856</c:v>
                </c:pt>
                <c:pt idx="117">
                  <c:v>23041.593455907037</c:v>
                </c:pt>
                <c:pt idx="118">
                  <c:v>24286.769537742912</c:v>
                </c:pt>
                <c:pt idx="119">
                  <c:v>23607.854501290079</c:v>
                </c:pt>
                <c:pt idx="120">
                  <c:v>18362.059473869223</c:v>
                </c:pt>
                <c:pt idx="121">
                  <c:v>21291.019108849974</c:v>
                </c:pt>
                <c:pt idx="122">
                  <c:v>25682.887453322011</c:v>
                </c:pt>
                <c:pt idx="123">
                  <c:v>19812.755180569948</c:v>
                </c:pt>
                <c:pt idx="124">
                  <c:v>21336.188744899118</c:v>
                </c:pt>
                <c:pt idx="125">
                  <c:v>23760.724113971803</c:v>
                </c:pt>
                <c:pt idx="126">
                  <c:v>26076.550055444939</c:v>
                </c:pt>
                <c:pt idx="127">
                  <c:v>22761.605243833692</c:v>
                </c:pt>
                <c:pt idx="128">
                  <c:v>21114.981500716854</c:v>
                </c:pt>
                <c:pt idx="129">
                  <c:v>23299.506579464483</c:v>
                </c:pt>
                <c:pt idx="130">
                  <c:v>27372.248266383918</c:v>
                </c:pt>
                <c:pt idx="131">
                  <c:v>22041.717098640125</c:v>
                </c:pt>
                <c:pt idx="132">
                  <c:v>24566.174318484696</c:v>
                </c:pt>
                <c:pt idx="133">
                  <c:v>22905.601424837711</c:v>
                </c:pt>
                <c:pt idx="134">
                  <c:v>19430.337575531554</c:v>
                </c:pt>
                <c:pt idx="135">
                  <c:v>22435.87374528866</c:v>
                </c:pt>
                <c:pt idx="136">
                  <c:v>24022.988046217204</c:v>
                </c:pt>
                <c:pt idx="137">
                  <c:v>25386.475986154237</c:v>
                </c:pt>
                <c:pt idx="138">
                  <c:v>24077.863145094889</c:v>
                </c:pt>
                <c:pt idx="139">
                  <c:v>21483.397715697807</c:v>
                </c:pt>
                <c:pt idx="140">
                  <c:v>23786.056777113103</c:v>
                </c:pt>
                <c:pt idx="141">
                  <c:v>21838.221484644731</c:v>
                </c:pt>
                <c:pt idx="142">
                  <c:v>22660.133445342573</c:v>
                </c:pt>
                <c:pt idx="143">
                  <c:v>27039.467584670136</c:v>
                </c:pt>
                <c:pt idx="144">
                  <c:v>22276.569348000314</c:v>
                </c:pt>
                <c:pt idx="145">
                  <c:v>26270.514123664154</c:v>
                </c:pt>
                <c:pt idx="146">
                  <c:v>24132.457505483326</c:v>
                </c:pt>
                <c:pt idx="147">
                  <c:v>25998.705400948449</c:v>
                </c:pt>
                <c:pt idx="148">
                  <c:v>26833.902303453069</c:v>
                </c:pt>
                <c:pt idx="149">
                  <c:v>21884.565906603239</c:v>
                </c:pt>
                <c:pt idx="150">
                  <c:v>21124.31483694808</c:v>
                </c:pt>
                <c:pt idx="151">
                  <c:v>28188.34946386177</c:v>
                </c:pt>
                <c:pt idx="152">
                  <c:v>26284.560562167091</c:v>
                </c:pt>
                <c:pt idx="153">
                  <c:v>25081.271410208581</c:v>
                </c:pt>
                <c:pt idx="154">
                  <c:v>25101.416410544927</c:v>
                </c:pt>
                <c:pt idx="155">
                  <c:v>24526.790820713883</c:v>
                </c:pt>
                <c:pt idx="156">
                  <c:v>21732.013944974671</c:v>
                </c:pt>
                <c:pt idx="157">
                  <c:v>24818.696136020368</c:v>
                </c:pt>
                <c:pt idx="158">
                  <c:v>21950.766919403595</c:v>
                </c:pt>
                <c:pt idx="159">
                  <c:v>22192.879726223044</c:v>
                </c:pt>
                <c:pt idx="160">
                  <c:v>22346.175553677655</c:v>
                </c:pt>
                <c:pt idx="161">
                  <c:v>25963.499535585888</c:v>
                </c:pt>
                <c:pt idx="162">
                  <c:v>28172.016630645208</c:v>
                </c:pt>
                <c:pt idx="163">
                  <c:v>24367.991156714757</c:v>
                </c:pt>
                <c:pt idx="164">
                  <c:v>26523.911572515415</c:v>
                </c:pt>
                <c:pt idx="165">
                  <c:v>26284.299361940717</c:v>
                </c:pt>
                <c:pt idx="166">
                  <c:v>24869.550868002414</c:v>
                </c:pt>
                <c:pt idx="167">
                  <c:v>21934.427391843936</c:v>
                </c:pt>
                <c:pt idx="168">
                  <c:v>24758.741595751424</c:v>
                </c:pt>
                <c:pt idx="169">
                  <c:v>24793.784187919002</c:v>
                </c:pt>
                <c:pt idx="170">
                  <c:v>23001.068561761258</c:v>
                </c:pt>
                <c:pt idx="171">
                  <c:v>26760.085266328333</c:v>
                </c:pt>
                <c:pt idx="172">
                  <c:v>24329.352184377036</c:v>
                </c:pt>
                <c:pt idx="173">
                  <c:v>26951.06176011965</c:v>
                </c:pt>
                <c:pt idx="174">
                  <c:v>25840.462670803689</c:v>
                </c:pt>
                <c:pt idx="175">
                  <c:v>27846.555894895653</c:v>
                </c:pt>
                <c:pt idx="176">
                  <c:v>25179.854311321149</c:v>
                </c:pt>
                <c:pt idx="177">
                  <c:v>22225.344603663674</c:v>
                </c:pt>
                <c:pt idx="178">
                  <c:v>24145.707086865179</c:v>
                </c:pt>
                <c:pt idx="179">
                  <c:v>27504.00506389972</c:v>
                </c:pt>
                <c:pt idx="180">
                  <c:v>25207.336240031222</c:v>
                </c:pt>
                <c:pt idx="181">
                  <c:v>28189.27700038164</c:v>
                </c:pt>
                <c:pt idx="182">
                  <c:v>24812.998294112786</c:v>
                </c:pt>
                <c:pt idx="183">
                  <c:v>25141.349817415881</c:v>
                </c:pt>
                <c:pt idx="184">
                  <c:v>26206.630045857837</c:v>
                </c:pt>
                <c:pt idx="185">
                  <c:v>24670.872305349145</c:v>
                </c:pt>
                <c:pt idx="186">
                  <c:v>20601.477676965165</c:v>
                </c:pt>
                <c:pt idx="187">
                  <c:v>21692.216114488732</c:v>
                </c:pt>
                <c:pt idx="188">
                  <c:v>25617.067934863579</c:v>
                </c:pt>
                <c:pt idx="189">
                  <c:v>24284.885783377285</c:v>
                </c:pt>
                <c:pt idx="190">
                  <c:v>23229.029916478554</c:v>
                </c:pt>
                <c:pt idx="191">
                  <c:v>27213.940479709141</c:v>
                </c:pt>
                <c:pt idx="192">
                  <c:v>26255.153247037604</c:v>
                </c:pt>
                <c:pt idx="193">
                  <c:v>24974.11498541071</c:v>
                </c:pt>
                <c:pt idx="194">
                  <c:v>23452.603771255221</c:v>
                </c:pt>
                <c:pt idx="195">
                  <c:v>23337.349257293572</c:v>
                </c:pt>
                <c:pt idx="196">
                  <c:v>23450.239275101187</c:v>
                </c:pt>
                <c:pt idx="197">
                  <c:v>24375.214404501487</c:v>
                </c:pt>
                <c:pt idx="198">
                  <c:v>26413.938186463347</c:v>
                </c:pt>
                <c:pt idx="199">
                  <c:v>26399.477337125216</c:v>
                </c:pt>
                <c:pt idx="200">
                  <c:v>28433.350045119681</c:v>
                </c:pt>
                <c:pt idx="201">
                  <c:v>26240.393332727377</c:v>
                </c:pt>
                <c:pt idx="202">
                  <c:v>25017.677390017707</c:v>
                </c:pt>
                <c:pt idx="203">
                  <c:v>27822.692247054365</c:v>
                </c:pt>
                <c:pt idx="204">
                  <c:v>25968.808508769627</c:v>
                </c:pt>
                <c:pt idx="205">
                  <c:v>26548.486671447732</c:v>
                </c:pt>
                <c:pt idx="206">
                  <c:v>28566.564990608975</c:v>
                </c:pt>
                <c:pt idx="207">
                  <c:v>27575.67972245998</c:v>
                </c:pt>
                <c:pt idx="208">
                  <c:v>24341.8453515646</c:v>
                </c:pt>
                <c:pt idx="209">
                  <c:v>27426.927100447072</c:v>
                </c:pt>
                <c:pt idx="210">
                  <c:v>27730.084417945243</c:v>
                </c:pt>
                <c:pt idx="211">
                  <c:v>25126.983046858695</c:v>
                </c:pt>
                <c:pt idx="212">
                  <c:v>24655.949487255606</c:v>
                </c:pt>
                <c:pt idx="213">
                  <c:v>24191.954623024696</c:v>
                </c:pt>
                <c:pt idx="214">
                  <c:v>29294.228159173857</c:v>
                </c:pt>
                <c:pt idx="215">
                  <c:v>26243.854641681544</c:v>
                </c:pt>
                <c:pt idx="216">
                  <c:v>26591.849003751842</c:v>
                </c:pt>
                <c:pt idx="217">
                  <c:v>27671.563810201951</c:v>
                </c:pt>
                <c:pt idx="218">
                  <c:v>26121.20670338703</c:v>
                </c:pt>
                <c:pt idx="219">
                  <c:v>29501.620151635274</c:v>
                </c:pt>
                <c:pt idx="220">
                  <c:v>23616.611980886239</c:v>
                </c:pt>
                <c:pt idx="221">
                  <c:v>24942.621522765159</c:v>
                </c:pt>
                <c:pt idx="222">
                  <c:v>20555.317927449614</c:v>
                </c:pt>
                <c:pt idx="223">
                  <c:v>25287.210917516659</c:v>
                </c:pt>
                <c:pt idx="224">
                  <c:v>31024.945633589243</c:v>
                </c:pt>
                <c:pt idx="225">
                  <c:v>28607.348369396954</c:v>
                </c:pt>
                <c:pt idx="226">
                  <c:v>26827.486447670832</c:v>
                </c:pt>
                <c:pt idx="227">
                  <c:v>27624.120464056436</c:v>
                </c:pt>
                <c:pt idx="228">
                  <c:v>22693.443101311059</c:v>
                </c:pt>
                <c:pt idx="229">
                  <c:v>20182.81797074779</c:v>
                </c:pt>
                <c:pt idx="230">
                  <c:v>24978.447058645685</c:v>
                </c:pt>
                <c:pt idx="231">
                  <c:v>26479.271540081958</c:v>
                </c:pt>
                <c:pt idx="232">
                  <c:v>22219.050487033521</c:v>
                </c:pt>
                <c:pt idx="233">
                  <c:v>27008.432938133486</c:v>
                </c:pt>
                <c:pt idx="234">
                  <c:v>26281.805118822511</c:v>
                </c:pt>
                <c:pt idx="235">
                  <c:v>24052.264290064526</c:v>
                </c:pt>
                <c:pt idx="236">
                  <c:v>27995.508395865923</c:v>
                </c:pt>
                <c:pt idx="237">
                  <c:v>21668.844111948187</c:v>
                </c:pt>
                <c:pt idx="238">
                  <c:v>25240.132456782456</c:v>
                </c:pt>
                <c:pt idx="239">
                  <c:v>20631.708092879722</c:v>
                </c:pt>
                <c:pt idx="240">
                  <c:v>27647.4479770832</c:v>
                </c:pt>
                <c:pt idx="241">
                  <c:v>25822.459742808009</c:v>
                </c:pt>
                <c:pt idx="242">
                  <c:v>26934.120764165586</c:v>
                </c:pt>
                <c:pt idx="243">
                  <c:v>25439.781097417581</c:v>
                </c:pt>
                <c:pt idx="244">
                  <c:v>26893.267815347477</c:v>
                </c:pt>
                <c:pt idx="245">
                  <c:v>26986.979561218141</c:v>
                </c:pt>
                <c:pt idx="246">
                  <c:v>26476.43442403993</c:v>
                </c:pt>
                <c:pt idx="247">
                  <c:v>25754.154543192377</c:v>
                </c:pt>
                <c:pt idx="248">
                  <c:v>27558.216294449932</c:v>
                </c:pt>
                <c:pt idx="249">
                  <c:v>24335.346981541483</c:v>
                </c:pt>
                <c:pt idx="250">
                  <c:v>28560.698762736283</c:v>
                </c:pt>
                <c:pt idx="251">
                  <c:v>28380.893859537195</c:v>
                </c:pt>
                <c:pt idx="252">
                  <c:v>29297.016046346529</c:v>
                </c:pt>
                <c:pt idx="253">
                  <c:v>26669.655802400164</c:v>
                </c:pt>
                <c:pt idx="254">
                  <c:v>25645.328075809841</c:v>
                </c:pt>
                <c:pt idx="255">
                  <c:v>26633.625363785581</c:v>
                </c:pt>
                <c:pt idx="256">
                  <c:v>27662.830237128266</c:v>
                </c:pt>
                <c:pt idx="257">
                  <c:v>23992.992759675715</c:v>
                </c:pt>
                <c:pt idx="258">
                  <c:v>28867.359085138989</c:v>
                </c:pt>
                <c:pt idx="259">
                  <c:v>30935.970256152938</c:v>
                </c:pt>
                <c:pt idx="260">
                  <c:v>25585.627449022832</c:v>
                </c:pt>
                <c:pt idx="261">
                  <c:v>25032.970386551675</c:v>
                </c:pt>
                <c:pt idx="262">
                  <c:v>28418.032051773174</c:v>
                </c:pt>
                <c:pt idx="263">
                  <c:v>25479.463278805975</c:v>
                </c:pt>
                <c:pt idx="264">
                  <c:v>26691.648721807214</c:v>
                </c:pt>
                <c:pt idx="265">
                  <c:v>27913.439010591701</c:v>
                </c:pt>
                <c:pt idx="266">
                  <c:v>24220.796758392964</c:v>
                </c:pt>
                <c:pt idx="267">
                  <c:v>28998.565124740249</c:v>
                </c:pt>
                <c:pt idx="268">
                  <c:v>26533.466667805234</c:v>
                </c:pt>
                <c:pt idx="269">
                  <c:v>29189.536021713859</c:v>
                </c:pt>
                <c:pt idx="270">
                  <c:v>26851.198362073268</c:v>
                </c:pt>
                <c:pt idx="271">
                  <c:v>31309.999357792094</c:v>
                </c:pt>
                <c:pt idx="272">
                  <c:v>25859.415098803242</c:v>
                </c:pt>
                <c:pt idx="273">
                  <c:v>29157.344424064868</c:v>
                </c:pt>
                <c:pt idx="274">
                  <c:v>23823.462764636057</c:v>
                </c:pt>
                <c:pt idx="275">
                  <c:v>29503.840643941578</c:v>
                </c:pt>
                <c:pt idx="276">
                  <c:v>25510.496990913038</c:v>
                </c:pt>
                <c:pt idx="277">
                  <c:v>29250.077106762536</c:v>
                </c:pt>
                <c:pt idx="278">
                  <c:v>27527.374781608123</c:v>
                </c:pt>
                <c:pt idx="279">
                  <c:v>31059.107464055647</c:v>
                </c:pt>
                <c:pt idx="280">
                  <c:v>24010.651228553117</c:v>
                </c:pt>
                <c:pt idx="281">
                  <c:v>27435.82249689785</c:v>
                </c:pt>
                <c:pt idx="282">
                  <c:v>29306.772909861542</c:v>
                </c:pt>
                <c:pt idx="283">
                  <c:v>28474.366854307187</c:v>
                </c:pt>
                <c:pt idx="284">
                  <c:v>29733.750400134028</c:v>
                </c:pt>
                <c:pt idx="285">
                  <c:v>28258.159097750897</c:v>
                </c:pt>
                <c:pt idx="286">
                  <c:v>27605.749187668978</c:v>
                </c:pt>
                <c:pt idx="287">
                  <c:v>30097.000248400953</c:v>
                </c:pt>
                <c:pt idx="288">
                  <c:v>26060.159111279558</c:v>
                </c:pt>
                <c:pt idx="289">
                  <c:v>28996.938074298949</c:v>
                </c:pt>
                <c:pt idx="290">
                  <c:v>29462.565268807193</c:v>
                </c:pt>
                <c:pt idx="291">
                  <c:v>30297.480735279336</c:v>
                </c:pt>
                <c:pt idx="292">
                  <c:v>28082.129706504649</c:v>
                </c:pt>
                <c:pt idx="293">
                  <c:v>25748.579556601704</c:v>
                </c:pt>
                <c:pt idx="294">
                  <c:v>29906.855261826808</c:v>
                </c:pt>
                <c:pt idx="295">
                  <c:v>27802.327330058346</c:v>
                </c:pt>
                <c:pt idx="296">
                  <c:v>28058.643221458471</c:v>
                </c:pt>
                <c:pt idx="297">
                  <c:v>28369.711624343836</c:v>
                </c:pt>
                <c:pt idx="298">
                  <c:v>30084.683558070108</c:v>
                </c:pt>
                <c:pt idx="299">
                  <c:v>23851.087066691653</c:v>
                </c:pt>
                <c:pt idx="300">
                  <c:v>29066.949044988411</c:v>
                </c:pt>
                <c:pt idx="301">
                  <c:v>31929.298936159837</c:v>
                </c:pt>
                <c:pt idx="302">
                  <c:v>29334.985342236592</c:v>
                </c:pt>
                <c:pt idx="303">
                  <c:v>29761.927680596498</c:v>
                </c:pt>
                <c:pt idx="304">
                  <c:v>28218.737315109152</c:v>
                </c:pt>
                <c:pt idx="305">
                  <c:v>30091.261116184243</c:v>
                </c:pt>
                <c:pt idx="306">
                  <c:v>25474.356412738867</c:v>
                </c:pt>
                <c:pt idx="307">
                  <c:v>28433.483917552519</c:v>
                </c:pt>
                <c:pt idx="308">
                  <c:v>24663.984764739314</c:v>
                </c:pt>
                <c:pt idx="309">
                  <c:v>28251.860672754709</c:v>
                </c:pt>
                <c:pt idx="310">
                  <c:v>30098.793269111364</c:v>
                </c:pt>
                <c:pt idx="311">
                  <c:v>27454.24082807191</c:v>
                </c:pt>
                <c:pt idx="312">
                  <c:v>33451.084485305233</c:v>
                </c:pt>
                <c:pt idx="313">
                  <c:v>28676.494328292145</c:v>
                </c:pt>
                <c:pt idx="314">
                  <c:v>34635.774617517382</c:v>
                </c:pt>
                <c:pt idx="315">
                  <c:v>31450.926937780441</c:v>
                </c:pt>
                <c:pt idx="316">
                  <c:v>26695.849036042702</c:v>
                </c:pt>
                <c:pt idx="317">
                  <c:v>30940.785205274278</c:v>
                </c:pt>
                <c:pt idx="318">
                  <c:v>27955.000986004183</c:v>
                </c:pt>
                <c:pt idx="319">
                  <c:v>31171.506561168422</c:v>
                </c:pt>
                <c:pt idx="320">
                  <c:v>30876.57438238406</c:v>
                </c:pt>
                <c:pt idx="321">
                  <c:v>30919.857662544626</c:v>
                </c:pt>
                <c:pt idx="322">
                  <c:v>31054.075210082607</c:v>
                </c:pt>
                <c:pt idx="323">
                  <c:v>28877.768130627381</c:v>
                </c:pt>
                <c:pt idx="324">
                  <c:v>33092.127852114027</c:v>
                </c:pt>
                <c:pt idx="325">
                  <c:v>29609.963706342103</c:v>
                </c:pt>
                <c:pt idx="326">
                  <c:v>32864.88140474492</c:v>
                </c:pt>
                <c:pt idx="327">
                  <c:v>31157.085814281287</c:v>
                </c:pt>
                <c:pt idx="328">
                  <c:v>27287.870344084855</c:v>
                </c:pt>
                <c:pt idx="329">
                  <c:v>26143.463484970736</c:v>
                </c:pt>
                <c:pt idx="330">
                  <c:v>27543.443502109993</c:v>
                </c:pt>
                <c:pt idx="331">
                  <c:v>28825.220583997827</c:v>
                </c:pt>
                <c:pt idx="332">
                  <c:v>30290.599302285325</c:v>
                </c:pt>
                <c:pt idx="333">
                  <c:v>29245.439557484879</c:v>
                </c:pt>
                <c:pt idx="334">
                  <c:v>28309.905331673806</c:v>
                </c:pt>
                <c:pt idx="335">
                  <c:v>29781.499991486293</c:v>
                </c:pt>
                <c:pt idx="336">
                  <c:v>27378.979682929843</c:v>
                </c:pt>
                <c:pt idx="337">
                  <c:v>30216.978387567106</c:v>
                </c:pt>
                <c:pt idx="338">
                  <c:v>41053.333801102875</c:v>
                </c:pt>
                <c:pt idx="339">
                  <c:v>29038.217310964865</c:v>
                </c:pt>
                <c:pt idx="340">
                  <c:v>31791.814522898065</c:v>
                </c:pt>
                <c:pt idx="341">
                  <c:v>33714.846745084127</c:v>
                </c:pt>
                <c:pt idx="342">
                  <c:v>29392.510304804258</c:v>
                </c:pt>
                <c:pt idx="343">
                  <c:v>28334.263909822053</c:v>
                </c:pt>
                <c:pt idx="344">
                  <c:v>29849.927707919538</c:v>
                </c:pt>
                <c:pt idx="345">
                  <c:v>29950.101652065925</c:v>
                </c:pt>
                <c:pt idx="346">
                  <c:v>31572.663649211667</c:v>
                </c:pt>
                <c:pt idx="347">
                  <c:v>32487.036824170071</c:v>
                </c:pt>
                <c:pt idx="348">
                  <c:v>32883.67462848116</c:v>
                </c:pt>
                <c:pt idx="349">
                  <c:v>30496.514706244103</c:v>
                </c:pt>
                <c:pt idx="350">
                  <c:v>30169.136197458138</c:v>
                </c:pt>
                <c:pt idx="351">
                  <c:v>28860.158933581402</c:v>
                </c:pt>
                <c:pt idx="352">
                  <c:v>28565.916155660569</c:v>
                </c:pt>
                <c:pt idx="353">
                  <c:v>29945.036274146572</c:v>
                </c:pt>
                <c:pt idx="354">
                  <c:v>30432.306860615663</c:v>
                </c:pt>
                <c:pt idx="355">
                  <c:v>25379.405276724581</c:v>
                </c:pt>
                <c:pt idx="356">
                  <c:v>29714.101578790498</c:v>
                </c:pt>
                <c:pt idx="357">
                  <c:v>30295.002510630788</c:v>
                </c:pt>
                <c:pt idx="358">
                  <c:v>31582.400277726985</c:v>
                </c:pt>
                <c:pt idx="359">
                  <c:v>30447.934981015707</c:v>
                </c:pt>
                <c:pt idx="360">
                  <c:v>31534.727624579464</c:v>
                </c:pt>
                <c:pt idx="361">
                  <c:v>31131.293212635181</c:v>
                </c:pt>
                <c:pt idx="362">
                  <c:v>29226.133441551872</c:v>
                </c:pt>
                <c:pt idx="363">
                  <c:v>31723.97054970239</c:v>
                </c:pt>
                <c:pt idx="364">
                  <c:v>28612.524865784231</c:v>
                </c:pt>
                <c:pt idx="365">
                  <c:v>30082.021823925454</c:v>
                </c:pt>
                <c:pt idx="366">
                  <c:v>30090.137768474342</c:v>
                </c:pt>
                <c:pt idx="367">
                  <c:v>28929.394529386162</c:v>
                </c:pt>
                <c:pt idx="368">
                  <c:v>30009.32614918032</c:v>
                </c:pt>
                <c:pt idx="369">
                  <c:v>27657.835094184236</c:v>
                </c:pt>
                <c:pt idx="370">
                  <c:v>27281.293077972827</c:v>
                </c:pt>
                <c:pt idx="371">
                  <c:v>30680.978531634035</c:v>
                </c:pt>
                <c:pt idx="372">
                  <c:v>28360.791834183692</c:v>
                </c:pt>
                <c:pt idx="373">
                  <c:v>31285.212190421022</c:v>
                </c:pt>
                <c:pt idx="374">
                  <c:v>30858.129199719428</c:v>
                </c:pt>
                <c:pt idx="375">
                  <c:v>34336.35423469558</c:v>
                </c:pt>
                <c:pt idx="376">
                  <c:v>30005.137146589201</c:v>
                </c:pt>
                <c:pt idx="377">
                  <c:v>31603.087239637782</c:v>
                </c:pt>
                <c:pt idx="378">
                  <c:v>32647.848468303207</c:v>
                </c:pt>
                <c:pt idx="379">
                  <c:v>28454.588964755938</c:v>
                </c:pt>
                <c:pt idx="380">
                  <c:v>29773.773755861883</c:v>
                </c:pt>
                <c:pt idx="381">
                  <c:v>30556.630666938443</c:v>
                </c:pt>
                <c:pt idx="382">
                  <c:v>32148.524916606038</c:v>
                </c:pt>
                <c:pt idx="383">
                  <c:v>31011.530470440477</c:v>
                </c:pt>
                <c:pt idx="384">
                  <c:v>33138.515287316513</c:v>
                </c:pt>
                <c:pt idx="385">
                  <c:v>30656.260024378451</c:v>
                </c:pt>
                <c:pt idx="386">
                  <c:v>32768.834013114269</c:v>
                </c:pt>
                <c:pt idx="387">
                  <c:v>33462.780137628317</c:v>
                </c:pt>
                <c:pt idx="388">
                  <c:v>33819.573933512758</c:v>
                </c:pt>
                <c:pt idx="389">
                  <c:v>33538.374363998038</c:v>
                </c:pt>
                <c:pt idx="390">
                  <c:v>32797.014361131536</c:v>
                </c:pt>
                <c:pt idx="391">
                  <c:v>29581.905726615929</c:v>
                </c:pt>
                <c:pt idx="392">
                  <c:v>31249.378255773627</c:v>
                </c:pt>
                <c:pt idx="393">
                  <c:v>35420.760321813912</c:v>
                </c:pt>
                <c:pt idx="394">
                  <c:v>29737.003728001189</c:v>
                </c:pt>
                <c:pt idx="395">
                  <c:v>33377.794603994844</c:v>
                </c:pt>
                <c:pt idx="396">
                  <c:v>30755.042663745025</c:v>
                </c:pt>
                <c:pt idx="397">
                  <c:v>36249.936001380942</c:v>
                </c:pt>
                <c:pt idx="398">
                  <c:v>30586.65477509865</c:v>
                </c:pt>
                <c:pt idx="399">
                  <c:v>30792.479316315588</c:v>
                </c:pt>
                <c:pt idx="400">
                  <c:v>32314.663839121848</c:v>
                </c:pt>
                <c:pt idx="401">
                  <c:v>41057.875959182697</c:v>
                </c:pt>
                <c:pt idx="402">
                  <c:v>33339.272893376561</c:v>
                </c:pt>
                <c:pt idx="403">
                  <c:v>34189.516115079328</c:v>
                </c:pt>
                <c:pt idx="404">
                  <c:v>40297.142517334054</c:v>
                </c:pt>
                <c:pt idx="405">
                  <c:v>29817.36897234722</c:v>
                </c:pt>
                <c:pt idx="406">
                  <c:v>33459.797175613952</c:v>
                </c:pt>
                <c:pt idx="407">
                  <c:v>32910.866619568944</c:v>
                </c:pt>
                <c:pt idx="408">
                  <c:v>32632.578846404234</c:v>
                </c:pt>
                <c:pt idx="409">
                  <c:v>36104.093861108224</c:v>
                </c:pt>
                <c:pt idx="410">
                  <c:v>47555.671796523173</c:v>
                </c:pt>
                <c:pt idx="411">
                  <c:v>44052.639080180212</c:v>
                </c:pt>
                <c:pt idx="412">
                  <c:v>35368.390927818713</c:v>
                </c:pt>
                <c:pt idx="413">
                  <c:v>37190.392633845753</c:v>
                </c:pt>
                <c:pt idx="414">
                  <c:v>36724.363503641609</c:v>
                </c:pt>
                <c:pt idx="415">
                  <c:v>46781.468657590893</c:v>
                </c:pt>
                <c:pt idx="416">
                  <c:v>36379.637618611268</c:v>
                </c:pt>
                <c:pt idx="417">
                  <c:v>36977.407492814222</c:v>
                </c:pt>
                <c:pt idx="418">
                  <c:v>47697.700826128865</c:v>
                </c:pt>
                <c:pt idx="419">
                  <c:v>36249.543194044076</c:v>
                </c:pt>
                <c:pt idx="420">
                  <c:v>45385.176795078092</c:v>
                </c:pt>
                <c:pt idx="421">
                  <c:v>46889.736554833129</c:v>
                </c:pt>
                <c:pt idx="422">
                  <c:v>48059.165775751229</c:v>
                </c:pt>
                <c:pt idx="423">
                  <c:v>43108.281332349543</c:v>
                </c:pt>
                <c:pt idx="424">
                  <c:v>47033.620657478576</c:v>
                </c:pt>
                <c:pt idx="425">
                  <c:v>46163.939228031784</c:v>
                </c:pt>
                <c:pt idx="426">
                  <c:v>47657.600433678308</c:v>
                </c:pt>
                <c:pt idx="427">
                  <c:v>48162.81798184714</c:v>
                </c:pt>
                <c:pt idx="428">
                  <c:v>49101.058725186675</c:v>
                </c:pt>
                <c:pt idx="429">
                  <c:v>50107.203965119923</c:v>
                </c:pt>
                <c:pt idx="430">
                  <c:v>49056.847244940625</c:v>
                </c:pt>
              </c:numCache>
            </c:numRef>
          </c:xVal>
          <c:yVal>
            <c:numRef>
              <c:f>ANCOVA1!$D$200:$D$630</c:f>
              <c:numCache>
                <c:formatCode>0.000</c:formatCode>
                <c:ptCount val="431"/>
                <c:pt idx="0">
                  <c:v>14589</c:v>
                </c:pt>
                <c:pt idx="1">
                  <c:v>14999</c:v>
                </c:pt>
                <c:pt idx="2">
                  <c:v>14999</c:v>
                </c:pt>
                <c:pt idx="3">
                  <c:v>15589</c:v>
                </c:pt>
                <c:pt idx="4">
                  <c:v>15589</c:v>
                </c:pt>
                <c:pt idx="5">
                  <c:v>15589</c:v>
                </c:pt>
                <c:pt idx="6">
                  <c:v>15589</c:v>
                </c:pt>
                <c:pt idx="7">
                  <c:v>15999</c:v>
                </c:pt>
                <c:pt idx="8">
                  <c:v>15999</c:v>
                </c:pt>
                <c:pt idx="9">
                  <c:v>15999</c:v>
                </c:pt>
                <c:pt idx="10">
                  <c:v>15999</c:v>
                </c:pt>
                <c:pt idx="11">
                  <c:v>16589</c:v>
                </c:pt>
                <c:pt idx="12">
                  <c:v>16589</c:v>
                </c:pt>
                <c:pt idx="13">
                  <c:v>16999</c:v>
                </c:pt>
                <c:pt idx="14">
                  <c:v>17589</c:v>
                </c:pt>
                <c:pt idx="15">
                  <c:v>17589</c:v>
                </c:pt>
                <c:pt idx="16">
                  <c:v>17999</c:v>
                </c:pt>
                <c:pt idx="17">
                  <c:v>17999</c:v>
                </c:pt>
                <c:pt idx="18">
                  <c:v>17999</c:v>
                </c:pt>
                <c:pt idx="19">
                  <c:v>17999</c:v>
                </c:pt>
                <c:pt idx="20">
                  <c:v>17999</c:v>
                </c:pt>
                <c:pt idx="21">
                  <c:v>17999</c:v>
                </c:pt>
                <c:pt idx="22">
                  <c:v>17999</c:v>
                </c:pt>
                <c:pt idx="23">
                  <c:v>17999</c:v>
                </c:pt>
                <c:pt idx="24">
                  <c:v>18589</c:v>
                </c:pt>
                <c:pt idx="25">
                  <c:v>18589</c:v>
                </c:pt>
                <c:pt idx="26">
                  <c:v>18589</c:v>
                </c:pt>
                <c:pt idx="27">
                  <c:v>18589</c:v>
                </c:pt>
                <c:pt idx="28">
                  <c:v>18589</c:v>
                </c:pt>
                <c:pt idx="29">
                  <c:v>18589</c:v>
                </c:pt>
                <c:pt idx="30">
                  <c:v>18999</c:v>
                </c:pt>
                <c:pt idx="31">
                  <c:v>18999</c:v>
                </c:pt>
                <c:pt idx="32">
                  <c:v>18999</c:v>
                </c:pt>
                <c:pt idx="33">
                  <c:v>18999</c:v>
                </c:pt>
                <c:pt idx="34">
                  <c:v>18999</c:v>
                </c:pt>
                <c:pt idx="35">
                  <c:v>18999</c:v>
                </c:pt>
                <c:pt idx="36">
                  <c:v>19589</c:v>
                </c:pt>
                <c:pt idx="37">
                  <c:v>19589</c:v>
                </c:pt>
                <c:pt idx="38">
                  <c:v>19589</c:v>
                </c:pt>
                <c:pt idx="39">
                  <c:v>19589</c:v>
                </c:pt>
                <c:pt idx="40">
                  <c:v>19589</c:v>
                </c:pt>
                <c:pt idx="41">
                  <c:v>19589</c:v>
                </c:pt>
                <c:pt idx="42">
                  <c:v>19589</c:v>
                </c:pt>
                <c:pt idx="43">
                  <c:v>19999</c:v>
                </c:pt>
                <c:pt idx="44">
                  <c:v>19999</c:v>
                </c:pt>
                <c:pt idx="45">
                  <c:v>19999</c:v>
                </c:pt>
                <c:pt idx="46">
                  <c:v>19999</c:v>
                </c:pt>
                <c:pt idx="47">
                  <c:v>19999</c:v>
                </c:pt>
                <c:pt idx="48">
                  <c:v>19999</c:v>
                </c:pt>
                <c:pt idx="49">
                  <c:v>19999</c:v>
                </c:pt>
                <c:pt idx="50">
                  <c:v>19999</c:v>
                </c:pt>
                <c:pt idx="51">
                  <c:v>19999</c:v>
                </c:pt>
                <c:pt idx="52">
                  <c:v>20589</c:v>
                </c:pt>
                <c:pt idx="53">
                  <c:v>20589</c:v>
                </c:pt>
                <c:pt idx="54">
                  <c:v>20589</c:v>
                </c:pt>
                <c:pt idx="55">
                  <c:v>20589</c:v>
                </c:pt>
                <c:pt idx="56">
                  <c:v>20589</c:v>
                </c:pt>
                <c:pt idx="57">
                  <c:v>20589</c:v>
                </c:pt>
                <c:pt idx="58">
                  <c:v>20589</c:v>
                </c:pt>
                <c:pt idx="59">
                  <c:v>20589</c:v>
                </c:pt>
                <c:pt idx="60">
                  <c:v>20589</c:v>
                </c:pt>
                <c:pt idx="61">
                  <c:v>20589</c:v>
                </c:pt>
                <c:pt idx="62">
                  <c:v>20589</c:v>
                </c:pt>
                <c:pt idx="63">
                  <c:v>20589</c:v>
                </c:pt>
                <c:pt idx="64">
                  <c:v>20999</c:v>
                </c:pt>
                <c:pt idx="65">
                  <c:v>20999</c:v>
                </c:pt>
                <c:pt idx="66">
                  <c:v>20999</c:v>
                </c:pt>
                <c:pt idx="67">
                  <c:v>20999</c:v>
                </c:pt>
                <c:pt idx="68">
                  <c:v>20999</c:v>
                </c:pt>
                <c:pt idx="69">
                  <c:v>20999</c:v>
                </c:pt>
                <c:pt idx="70">
                  <c:v>20999</c:v>
                </c:pt>
                <c:pt idx="71">
                  <c:v>20999</c:v>
                </c:pt>
                <c:pt idx="72">
                  <c:v>20999</c:v>
                </c:pt>
                <c:pt idx="73">
                  <c:v>20999</c:v>
                </c:pt>
                <c:pt idx="74">
                  <c:v>20999</c:v>
                </c:pt>
                <c:pt idx="75">
                  <c:v>20999</c:v>
                </c:pt>
                <c:pt idx="76">
                  <c:v>20999</c:v>
                </c:pt>
                <c:pt idx="77">
                  <c:v>20999</c:v>
                </c:pt>
                <c:pt idx="78">
                  <c:v>20999</c:v>
                </c:pt>
                <c:pt idx="79">
                  <c:v>20999</c:v>
                </c:pt>
                <c:pt idx="80">
                  <c:v>20999</c:v>
                </c:pt>
                <c:pt idx="81">
                  <c:v>21589</c:v>
                </c:pt>
                <c:pt idx="82">
                  <c:v>21589</c:v>
                </c:pt>
                <c:pt idx="83">
                  <c:v>21589</c:v>
                </c:pt>
                <c:pt idx="84">
                  <c:v>21589</c:v>
                </c:pt>
                <c:pt idx="85">
                  <c:v>21589</c:v>
                </c:pt>
                <c:pt idx="86">
                  <c:v>21589</c:v>
                </c:pt>
                <c:pt idx="87">
                  <c:v>21589</c:v>
                </c:pt>
                <c:pt idx="88">
                  <c:v>21589</c:v>
                </c:pt>
                <c:pt idx="89">
                  <c:v>21589</c:v>
                </c:pt>
                <c:pt idx="90">
                  <c:v>21589</c:v>
                </c:pt>
                <c:pt idx="91">
                  <c:v>21589</c:v>
                </c:pt>
                <c:pt idx="92">
                  <c:v>21589</c:v>
                </c:pt>
                <c:pt idx="93">
                  <c:v>21589</c:v>
                </c:pt>
                <c:pt idx="94">
                  <c:v>21589</c:v>
                </c:pt>
                <c:pt idx="95">
                  <c:v>21589</c:v>
                </c:pt>
                <c:pt idx="96">
                  <c:v>21589</c:v>
                </c:pt>
                <c:pt idx="97">
                  <c:v>21589</c:v>
                </c:pt>
                <c:pt idx="98">
                  <c:v>21589</c:v>
                </c:pt>
                <c:pt idx="99">
                  <c:v>21589</c:v>
                </c:pt>
                <c:pt idx="100">
                  <c:v>21589</c:v>
                </c:pt>
                <c:pt idx="101">
                  <c:v>21589</c:v>
                </c:pt>
                <c:pt idx="102">
                  <c:v>21999</c:v>
                </c:pt>
                <c:pt idx="103">
                  <c:v>21999</c:v>
                </c:pt>
                <c:pt idx="104">
                  <c:v>21999</c:v>
                </c:pt>
                <c:pt idx="105">
                  <c:v>21999</c:v>
                </c:pt>
                <c:pt idx="106">
                  <c:v>21999</c:v>
                </c:pt>
                <c:pt idx="107">
                  <c:v>21999</c:v>
                </c:pt>
                <c:pt idx="108">
                  <c:v>21999</c:v>
                </c:pt>
                <c:pt idx="109">
                  <c:v>21999</c:v>
                </c:pt>
                <c:pt idx="110">
                  <c:v>21999</c:v>
                </c:pt>
                <c:pt idx="111">
                  <c:v>21999</c:v>
                </c:pt>
                <c:pt idx="112">
                  <c:v>21999</c:v>
                </c:pt>
                <c:pt idx="113">
                  <c:v>21999</c:v>
                </c:pt>
                <c:pt idx="114">
                  <c:v>21999</c:v>
                </c:pt>
                <c:pt idx="115">
                  <c:v>21999</c:v>
                </c:pt>
                <c:pt idx="116">
                  <c:v>21999</c:v>
                </c:pt>
                <c:pt idx="117">
                  <c:v>21999</c:v>
                </c:pt>
                <c:pt idx="118">
                  <c:v>21999</c:v>
                </c:pt>
                <c:pt idx="119">
                  <c:v>21999</c:v>
                </c:pt>
                <c:pt idx="120">
                  <c:v>21999</c:v>
                </c:pt>
                <c:pt idx="121">
                  <c:v>21999</c:v>
                </c:pt>
                <c:pt idx="122">
                  <c:v>22589</c:v>
                </c:pt>
                <c:pt idx="123">
                  <c:v>22589</c:v>
                </c:pt>
                <c:pt idx="124">
                  <c:v>22589</c:v>
                </c:pt>
                <c:pt idx="125">
                  <c:v>22589</c:v>
                </c:pt>
                <c:pt idx="126">
                  <c:v>22589</c:v>
                </c:pt>
                <c:pt idx="127">
                  <c:v>22589</c:v>
                </c:pt>
                <c:pt idx="128">
                  <c:v>22589</c:v>
                </c:pt>
                <c:pt idx="129">
                  <c:v>22589</c:v>
                </c:pt>
                <c:pt idx="130">
                  <c:v>22589</c:v>
                </c:pt>
                <c:pt idx="131">
                  <c:v>22999</c:v>
                </c:pt>
                <c:pt idx="132">
                  <c:v>22999</c:v>
                </c:pt>
                <c:pt idx="133">
                  <c:v>22999</c:v>
                </c:pt>
                <c:pt idx="134">
                  <c:v>22999</c:v>
                </c:pt>
                <c:pt idx="135">
                  <c:v>22999</c:v>
                </c:pt>
                <c:pt idx="136">
                  <c:v>22999</c:v>
                </c:pt>
                <c:pt idx="137">
                  <c:v>22999</c:v>
                </c:pt>
                <c:pt idx="138">
                  <c:v>22999</c:v>
                </c:pt>
                <c:pt idx="139">
                  <c:v>22999</c:v>
                </c:pt>
                <c:pt idx="140">
                  <c:v>22999</c:v>
                </c:pt>
                <c:pt idx="141">
                  <c:v>22999</c:v>
                </c:pt>
                <c:pt idx="142">
                  <c:v>22999</c:v>
                </c:pt>
                <c:pt idx="143">
                  <c:v>22999</c:v>
                </c:pt>
                <c:pt idx="144">
                  <c:v>22999</c:v>
                </c:pt>
                <c:pt idx="145">
                  <c:v>22999</c:v>
                </c:pt>
                <c:pt idx="146">
                  <c:v>22999</c:v>
                </c:pt>
                <c:pt idx="147">
                  <c:v>22999</c:v>
                </c:pt>
                <c:pt idx="148">
                  <c:v>22999</c:v>
                </c:pt>
                <c:pt idx="149">
                  <c:v>22999</c:v>
                </c:pt>
                <c:pt idx="150">
                  <c:v>22999</c:v>
                </c:pt>
                <c:pt idx="151">
                  <c:v>23589</c:v>
                </c:pt>
                <c:pt idx="152">
                  <c:v>23589</c:v>
                </c:pt>
                <c:pt idx="153">
                  <c:v>23589</c:v>
                </c:pt>
                <c:pt idx="154">
                  <c:v>23589</c:v>
                </c:pt>
                <c:pt idx="155">
                  <c:v>23589</c:v>
                </c:pt>
                <c:pt idx="156">
                  <c:v>23589</c:v>
                </c:pt>
                <c:pt idx="157">
                  <c:v>23589</c:v>
                </c:pt>
                <c:pt idx="158">
                  <c:v>23589</c:v>
                </c:pt>
                <c:pt idx="159">
                  <c:v>23589</c:v>
                </c:pt>
                <c:pt idx="160">
                  <c:v>23589</c:v>
                </c:pt>
                <c:pt idx="161">
                  <c:v>23589</c:v>
                </c:pt>
                <c:pt idx="162">
                  <c:v>23589</c:v>
                </c:pt>
                <c:pt idx="163">
                  <c:v>23589</c:v>
                </c:pt>
                <c:pt idx="164">
                  <c:v>23589</c:v>
                </c:pt>
                <c:pt idx="165">
                  <c:v>23589</c:v>
                </c:pt>
                <c:pt idx="166">
                  <c:v>23589</c:v>
                </c:pt>
                <c:pt idx="167">
                  <c:v>23589</c:v>
                </c:pt>
                <c:pt idx="168">
                  <c:v>23589</c:v>
                </c:pt>
                <c:pt idx="169">
                  <c:v>23589</c:v>
                </c:pt>
                <c:pt idx="170">
                  <c:v>23589</c:v>
                </c:pt>
                <c:pt idx="171">
                  <c:v>23999</c:v>
                </c:pt>
                <c:pt idx="172">
                  <c:v>23999</c:v>
                </c:pt>
                <c:pt idx="173">
                  <c:v>23999</c:v>
                </c:pt>
                <c:pt idx="174">
                  <c:v>23999</c:v>
                </c:pt>
                <c:pt idx="175">
                  <c:v>23999</c:v>
                </c:pt>
                <c:pt idx="176">
                  <c:v>23999</c:v>
                </c:pt>
                <c:pt idx="177">
                  <c:v>23999</c:v>
                </c:pt>
                <c:pt idx="178">
                  <c:v>23999</c:v>
                </c:pt>
                <c:pt idx="179">
                  <c:v>23999</c:v>
                </c:pt>
                <c:pt idx="180">
                  <c:v>23999</c:v>
                </c:pt>
                <c:pt idx="181">
                  <c:v>23999</c:v>
                </c:pt>
                <c:pt idx="182">
                  <c:v>23999</c:v>
                </c:pt>
                <c:pt idx="183">
                  <c:v>23999</c:v>
                </c:pt>
                <c:pt idx="184">
                  <c:v>23999</c:v>
                </c:pt>
                <c:pt idx="185">
                  <c:v>23999</c:v>
                </c:pt>
                <c:pt idx="186">
                  <c:v>23999</c:v>
                </c:pt>
                <c:pt idx="187">
                  <c:v>23999</c:v>
                </c:pt>
                <c:pt idx="188">
                  <c:v>23999</c:v>
                </c:pt>
                <c:pt idx="189">
                  <c:v>23999</c:v>
                </c:pt>
                <c:pt idx="190">
                  <c:v>23999</c:v>
                </c:pt>
                <c:pt idx="191">
                  <c:v>24589</c:v>
                </c:pt>
                <c:pt idx="192">
                  <c:v>24589</c:v>
                </c:pt>
                <c:pt idx="193">
                  <c:v>24589</c:v>
                </c:pt>
                <c:pt idx="194">
                  <c:v>24589</c:v>
                </c:pt>
                <c:pt idx="195">
                  <c:v>24589</c:v>
                </c:pt>
                <c:pt idx="196">
                  <c:v>24589</c:v>
                </c:pt>
                <c:pt idx="197">
                  <c:v>24589</c:v>
                </c:pt>
                <c:pt idx="198">
                  <c:v>24589</c:v>
                </c:pt>
                <c:pt idx="199">
                  <c:v>24589</c:v>
                </c:pt>
                <c:pt idx="200">
                  <c:v>24589</c:v>
                </c:pt>
                <c:pt idx="201">
                  <c:v>24589</c:v>
                </c:pt>
                <c:pt idx="202">
                  <c:v>24589</c:v>
                </c:pt>
                <c:pt idx="203">
                  <c:v>24999</c:v>
                </c:pt>
                <c:pt idx="204">
                  <c:v>24999</c:v>
                </c:pt>
                <c:pt idx="205">
                  <c:v>24999</c:v>
                </c:pt>
                <c:pt idx="206">
                  <c:v>24999</c:v>
                </c:pt>
                <c:pt idx="207">
                  <c:v>24999</c:v>
                </c:pt>
                <c:pt idx="208">
                  <c:v>24999</c:v>
                </c:pt>
                <c:pt idx="209">
                  <c:v>24999</c:v>
                </c:pt>
                <c:pt idx="210">
                  <c:v>24999</c:v>
                </c:pt>
                <c:pt idx="211">
                  <c:v>24999</c:v>
                </c:pt>
                <c:pt idx="212">
                  <c:v>24999</c:v>
                </c:pt>
                <c:pt idx="213">
                  <c:v>24999</c:v>
                </c:pt>
                <c:pt idx="214">
                  <c:v>24999</c:v>
                </c:pt>
                <c:pt idx="215">
                  <c:v>25589</c:v>
                </c:pt>
                <c:pt idx="216">
                  <c:v>25589</c:v>
                </c:pt>
                <c:pt idx="217">
                  <c:v>25589</c:v>
                </c:pt>
                <c:pt idx="218">
                  <c:v>25589</c:v>
                </c:pt>
                <c:pt idx="219">
                  <c:v>25589</c:v>
                </c:pt>
                <c:pt idx="220">
                  <c:v>25589</c:v>
                </c:pt>
                <c:pt idx="221">
                  <c:v>25589</c:v>
                </c:pt>
                <c:pt idx="222">
                  <c:v>25589</c:v>
                </c:pt>
                <c:pt idx="223">
                  <c:v>25589</c:v>
                </c:pt>
                <c:pt idx="224">
                  <c:v>25589</c:v>
                </c:pt>
                <c:pt idx="225">
                  <c:v>25589</c:v>
                </c:pt>
                <c:pt idx="226">
                  <c:v>25589</c:v>
                </c:pt>
                <c:pt idx="227">
                  <c:v>25999</c:v>
                </c:pt>
                <c:pt idx="228">
                  <c:v>25999</c:v>
                </c:pt>
                <c:pt idx="229">
                  <c:v>25999</c:v>
                </c:pt>
                <c:pt idx="230">
                  <c:v>25999</c:v>
                </c:pt>
                <c:pt idx="231">
                  <c:v>25999</c:v>
                </c:pt>
                <c:pt idx="232">
                  <c:v>25999</c:v>
                </c:pt>
                <c:pt idx="233">
                  <c:v>25999</c:v>
                </c:pt>
                <c:pt idx="234">
                  <c:v>25999</c:v>
                </c:pt>
                <c:pt idx="235">
                  <c:v>25999</c:v>
                </c:pt>
                <c:pt idx="236">
                  <c:v>25999</c:v>
                </c:pt>
                <c:pt idx="237">
                  <c:v>26589</c:v>
                </c:pt>
                <c:pt idx="238">
                  <c:v>26589</c:v>
                </c:pt>
                <c:pt idx="239">
                  <c:v>26589</c:v>
                </c:pt>
                <c:pt idx="240">
                  <c:v>26589</c:v>
                </c:pt>
                <c:pt idx="241">
                  <c:v>26589</c:v>
                </c:pt>
                <c:pt idx="242">
                  <c:v>26589</c:v>
                </c:pt>
                <c:pt idx="243">
                  <c:v>26589</c:v>
                </c:pt>
                <c:pt idx="244">
                  <c:v>26589</c:v>
                </c:pt>
                <c:pt idx="245">
                  <c:v>26589</c:v>
                </c:pt>
                <c:pt idx="246">
                  <c:v>26589</c:v>
                </c:pt>
                <c:pt idx="247">
                  <c:v>26589</c:v>
                </c:pt>
                <c:pt idx="248">
                  <c:v>26999</c:v>
                </c:pt>
                <c:pt idx="249">
                  <c:v>26999</c:v>
                </c:pt>
                <c:pt idx="250">
                  <c:v>26999</c:v>
                </c:pt>
                <c:pt idx="251">
                  <c:v>26999</c:v>
                </c:pt>
                <c:pt idx="252">
                  <c:v>26999</c:v>
                </c:pt>
                <c:pt idx="253">
                  <c:v>26999</c:v>
                </c:pt>
                <c:pt idx="254">
                  <c:v>26999</c:v>
                </c:pt>
                <c:pt idx="255">
                  <c:v>26999</c:v>
                </c:pt>
                <c:pt idx="256">
                  <c:v>26999</c:v>
                </c:pt>
                <c:pt idx="257">
                  <c:v>26999</c:v>
                </c:pt>
                <c:pt idx="258">
                  <c:v>26999</c:v>
                </c:pt>
                <c:pt idx="259">
                  <c:v>27589</c:v>
                </c:pt>
                <c:pt idx="260">
                  <c:v>27589</c:v>
                </c:pt>
                <c:pt idx="261">
                  <c:v>27589</c:v>
                </c:pt>
                <c:pt idx="262">
                  <c:v>27589</c:v>
                </c:pt>
                <c:pt idx="263">
                  <c:v>27589</c:v>
                </c:pt>
                <c:pt idx="264">
                  <c:v>27589</c:v>
                </c:pt>
                <c:pt idx="265">
                  <c:v>27589</c:v>
                </c:pt>
                <c:pt idx="266">
                  <c:v>27589</c:v>
                </c:pt>
                <c:pt idx="267">
                  <c:v>27589</c:v>
                </c:pt>
                <c:pt idx="268">
                  <c:v>27589</c:v>
                </c:pt>
                <c:pt idx="269">
                  <c:v>27589</c:v>
                </c:pt>
                <c:pt idx="270">
                  <c:v>27589</c:v>
                </c:pt>
                <c:pt idx="271">
                  <c:v>27999</c:v>
                </c:pt>
                <c:pt idx="272">
                  <c:v>27999</c:v>
                </c:pt>
                <c:pt idx="273">
                  <c:v>27999</c:v>
                </c:pt>
                <c:pt idx="274">
                  <c:v>27999</c:v>
                </c:pt>
                <c:pt idx="275">
                  <c:v>27999</c:v>
                </c:pt>
                <c:pt idx="276">
                  <c:v>27999</c:v>
                </c:pt>
                <c:pt idx="277">
                  <c:v>27999</c:v>
                </c:pt>
                <c:pt idx="278">
                  <c:v>27999</c:v>
                </c:pt>
                <c:pt idx="279">
                  <c:v>27999</c:v>
                </c:pt>
                <c:pt idx="280">
                  <c:v>27999</c:v>
                </c:pt>
                <c:pt idx="281">
                  <c:v>27999</c:v>
                </c:pt>
                <c:pt idx="282">
                  <c:v>27999</c:v>
                </c:pt>
                <c:pt idx="283">
                  <c:v>27999</c:v>
                </c:pt>
                <c:pt idx="284">
                  <c:v>27999</c:v>
                </c:pt>
                <c:pt idx="285">
                  <c:v>27999</c:v>
                </c:pt>
                <c:pt idx="286">
                  <c:v>28589</c:v>
                </c:pt>
                <c:pt idx="287">
                  <c:v>28589</c:v>
                </c:pt>
                <c:pt idx="288">
                  <c:v>28589</c:v>
                </c:pt>
                <c:pt idx="289">
                  <c:v>28589</c:v>
                </c:pt>
                <c:pt idx="290">
                  <c:v>28589</c:v>
                </c:pt>
                <c:pt idx="291">
                  <c:v>28589</c:v>
                </c:pt>
                <c:pt idx="292">
                  <c:v>28589</c:v>
                </c:pt>
                <c:pt idx="293">
                  <c:v>28589</c:v>
                </c:pt>
                <c:pt idx="294">
                  <c:v>28589</c:v>
                </c:pt>
                <c:pt idx="295">
                  <c:v>28589</c:v>
                </c:pt>
                <c:pt idx="296">
                  <c:v>28999</c:v>
                </c:pt>
                <c:pt idx="297">
                  <c:v>28999</c:v>
                </c:pt>
                <c:pt idx="298">
                  <c:v>28999</c:v>
                </c:pt>
                <c:pt idx="299">
                  <c:v>28999</c:v>
                </c:pt>
                <c:pt idx="300">
                  <c:v>28999</c:v>
                </c:pt>
                <c:pt idx="301">
                  <c:v>28999</c:v>
                </c:pt>
                <c:pt idx="302">
                  <c:v>29589</c:v>
                </c:pt>
                <c:pt idx="303">
                  <c:v>29589</c:v>
                </c:pt>
                <c:pt idx="304">
                  <c:v>29589</c:v>
                </c:pt>
                <c:pt idx="305">
                  <c:v>29589</c:v>
                </c:pt>
                <c:pt idx="306">
                  <c:v>29589</c:v>
                </c:pt>
                <c:pt idx="307">
                  <c:v>29589</c:v>
                </c:pt>
                <c:pt idx="308">
                  <c:v>29589</c:v>
                </c:pt>
                <c:pt idx="309">
                  <c:v>29589</c:v>
                </c:pt>
                <c:pt idx="310">
                  <c:v>29589</c:v>
                </c:pt>
                <c:pt idx="311">
                  <c:v>29589</c:v>
                </c:pt>
                <c:pt idx="312">
                  <c:v>29589</c:v>
                </c:pt>
                <c:pt idx="313">
                  <c:v>29589</c:v>
                </c:pt>
                <c:pt idx="314">
                  <c:v>29589</c:v>
                </c:pt>
                <c:pt idx="315">
                  <c:v>29589</c:v>
                </c:pt>
                <c:pt idx="316">
                  <c:v>29999</c:v>
                </c:pt>
                <c:pt idx="317">
                  <c:v>29999</c:v>
                </c:pt>
                <c:pt idx="318">
                  <c:v>29999</c:v>
                </c:pt>
                <c:pt idx="319">
                  <c:v>29999</c:v>
                </c:pt>
                <c:pt idx="320">
                  <c:v>29999</c:v>
                </c:pt>
                <c:pt idx="321">
                  <c:v>29999</c:v>
                </c:pt>
                <c:pt idx="322">
                  <c:v>29999</c:v>
                </c:pt>
                <c:pt idx="323">
                  <c:v>29999</c:v>
                </c:pt>
                <c:pt idx="324">
                  <c:v>29999</c:v>
                </c:pt>
                <c:pt idx="325">
                  <c:v>29999</c:v>
                </c:pt>
                <c:pt idx="326">
                  <c:v>29999</c:v>
                </c:pt>
                <c:pt idx="327">
                  <c:v>29999</c:v>
                </c:pt>
                <c:pt idx="328">
                  <c:v>29999</c:v>
                </c:pt>
                <c:pt idx="329">
                  <c:v>30589</c:v>
                </c:pt>
                <c:pt idx="330">
                  <c:v>30589</c:v>
                </c:pt>
                <c:pt idx="331">
                  <c:v>30589</c:v>
                </c:pt>
                <c:pt idx="332">
                  <c:v>30589</c:v>
                </c:pt>
                <c:pt idx="333">
                  <c:v>30589</c:v>
                </c:pt>
                <c:pt idx="334">
                  <c:v>30589</c:v>
                </c:pt>
                <c:pt idx="335">
                  <c:v>30589</c:v>
                </c:pt>
                <c:pt idx="336">
                  <c:v>30589</c:v>
                </c:pt>
                <c:pt idx="337">
                  <c:v>30589</c:v>
                </c:pt>
                <c:pt idx="338">
                  <c:v>30589</c:v>
                </c:pt>
                <c:pt idx="339">
                  <c:v>30589</c:v>
                </c:pt>
                <c:pt idx="340">
                  <c:v>30589</c:v>
                </c:pt>
                <c:pt idx="341">
                  <c:v>30589</c:v>
                </c:pt>
                <c:pt idx="342">
                  <c:v>30999</c:v>
                </c:pt>
                <c:pt idx="343">
                  <c:v>30999</c:v>
                </c:pt>
                <c:pt idx="344">
                  <c:v>30999</c:v>
                </c:pt>
                <c:pt idx="345">
                  <c:v>30999</c:v>
                </c:pt>
                <c:pt idx="346">
                  <c:v>30999</c:v>
                </c:pt>
                <c:pt idx="347">
                  <c:v>30999</c:v>
                </c:pt>
                <c:pt idx="348">
                  <c:v>30999</c:v>
                </c:pt>
                <c:pt idx="349">
                  <c:v>30999</c:v>
                </c:pt>
                <c:pt idx="350">
                  <c:v>30999</c:v>
                </c:pt>
                <c:pt idx="351">
                  <c:v>30999</c:v>
                </c:pt>
                <c:pt idx="352">
                  <c:v>31589</c:v>
                </c:pt>
                <c:pt idx="353">
                  <c:v>31589</c:v>
                </c:pt>
                <c:pt idx="354">
                  <c:v>31589</c:v>
                </c:pt>
                <c:pt idx="355">
                  <c:v>31589</c:v>
                </c:pt>
                <c:pt idx="356">
                  <c:v>31589</c:v>
                </c:pt>
                <c:pt idx="357">
                  <c:v>31589</c:v>
                </c:pt>
                <c:pt idx="358">
                  <c:v>31589</c:v>
                </c:pt>
                <c:pt idx="359">
                  <c:v>31589</c:v>
                </c:pt>
                <c:pt idx="360">
                  <c:v>31589</c:v>
                </c:pt>
                <c:pt idx="361">
                  <c:v>31589</c:v>
                </c:pt>
                <c:pt idx="362">
                  <c:v>31589</c:v>
                </c:pt>
                <c:pt idx="363">
                  <c:v>31589</c:v>
                </c:pt>
                <c:pt idx="364">
                  <c:v>31589</c:v>
                </c:pt>
                <c:pt idx="365">
                  <c:v>31999</c:v>
                </c:pt>
                <c:pt idx="366">
                  <c:v>31999</c:v>
                </c:pt>
                <c:pt idx="367">
                  <c:v>31999</c:v>
                </c:pt>
                <c:pt idx="368">
                  <c:v>31999</c:v>
                </c:pt>
                <c:pt idx="369">
                  <c:v>31999</c:v>
                </c:pt>
                <c:pt idx="370">
                  <c:v>31999</c:v>
                </c:pt>
                <c:pt idx="371">
                  <c:v>31999</c:v>
                </c:pt>
                <c:pt idx="372">
                  <c:v>31999</c:v>
                </c:pt>
                <c:pt idx="373">
                  <c:v>31999</c:v>
                </c:pt>
                <c:pt idx="374">
                  <c:v>31999</c:v>
                </c:pt>
                <c:pt idx="375">
                  <c:v>31999</c:v>
                </c:pt>
                <c:pt idx="376">
                  <c:v>31999</c:v>
                </c:pt>
                <c:pt idx="377">
                  <c:v>31999</c:v>
                </c:pt>
                <c:pt idx="378">
                  <c:v>31999</c:v>
                </c:pt>
                <c:pt idx="379">
                  <c:v>32589</c:v>
                </c:pt>
                <c:pt idx="380">
                  <c:v>32589</c:v>
                </c:pt>
                <c:pt idx="381">
                  <c:v>32589</c:v>
                </c:pt>
                <c:pt idx="382">
                  <c:v>32589</c:v>
                </c:pt>
                <c:pt idx="383">
                  <c:v>32999</c:v>
                </c:pt>
                <c:pt idx="384">
                  <c:v>32999</c:v>
                </c:pt>
                <c:pt idx="385">
                  <c:v>32999</c:v>
                </c:pt>
                <c:pt idx="386">
                  <c:v>32999</c:v>
                </c:pt>
                <c:pt idx="387">
                  <c:v>33589</c:v>
                </c:pt>
                <c:pt idx="388">
                  <c:v>33589</c:v>
                </c:pt>
                <c:pt idx="389">
                  <c:v>33589</c:v>
                </c:pt>
                <c:pt idx="390">
                  <c:v>33589</c:v>
                </c:pt>
                <c:pt idx="391">
                  <c:v>33589</c:v>
                </c:pt>
                <c:pt idx="392">
                  <c:v>33589</c:v>
                </c:pt>
                <c:pt idx="393">
                  <c:v>33589</c:v>
                </c:pt>
                <c:pt idx="394">
                  <c:v>33999</c:v>
                </c:pt>
                <c:pt idx="395">
                  <c:v>33999</c:v>
                </c:pt>
                <c:pt idx="396">
                  <c:v>33999</c:v>
                </c:pt>
                <c:pt idx="397">
                  <c:v>33999</c:v>
                </c:pt>
                <c:pt idx="398">
                  <c:v>33999</c:v>
                </c:pt>
                <c:pt idx="399">
                  <c:v>33999</c:v>
                </c:pt>
                <c:pt idx="400">
                  <c:v>34589</c:v>
                </c:pt>
                <c:pt idx="401">
                  <c:v>34999</c:v>
                </c:pt>
                <c:pt idx="402">
                  <c:v>34999</c:v>
                </c:pt>
                <c:pt idx="403">
                  <c:v>34999</c:v>
                </c:pt>
                <c:pt idx="404">
                  <c:v>35589</c:v>
                </c:pt>
                <c:pt idx="405">
                  <c:v>35589</c:v>
                </c:pt>
                <c:pt idx="406">
                  <c:v>35589</c:v>
                </c:pt>
                <c:pt idx="407">
                  <c:v>35999</c:v>
                </c:pt>
                <c:pt idx="408">
                  <c:v>35999</c:v>
                </c:pt>
                <c:pt idx="409">
                  <c:v>35999</c:v>
                </c:pt>
                <c:pt idx="410">
                  <c:v>36999</c:v>
                </c:pt>
                <c:pt idx="411">
                  <c:v>37589</c:v>
                </c:pt>
                <c:pt idx="412">
                  <c:v>38589</c:v>
                </c:pt>
                <c:pt idx="413">
                  <c:v>38999</c:v>
                </c:pt>
                <c:pt idx="414">
                  <c:v>38999</c:v>
                </c:pt>
                <c:pt idx="415">
                  <c:v>38999</c:v>
                </c:pt>
                <c:pt idx="416">
                  <c:v>40589</c:v>
                </c:pt>
                <c:pt idx="417">
                  <c:v>40589</c:v>
                </c:pt>
                <c:pt idx="418">
                  <c:v>40999</c:v>
                </c:pt>
                <c:pt idx="419">
                  <c:v>41999</c:v>
                </c:pt>
                <c:pt idx="420">
                  <c:v>43999</c:v>
                </c:pt>
                <c:pt idx="421">
                  <c:v>47999</c:v>
                </c:pt>
                <c:pt idx="422">
                  <c:v>48999</c:v>
                </c:pt>
                <c:pt idx="423">
                  <c:v>49999</c:v>
                </c:pt>
                <c:pt idx="424">
                  <c:v>50589</c:v>
                </c:pt>
                <c:pt idx="425">
                  <c:v>50999</c:v>
                </c:pt>
                <c:pt idx="426">
                  <c:v>53999</c:v>
                </c:pt>
                <c:pt idx="427">
                  <c:v>54589</c:v>
                </c:pt>
                <c:pt idx="428">
                  <c:v>58589</c:v>
                </c:pt>
                <c:pt idx="429">
                  <c:v>59999</c:v>
                </c:pt>
                <c:pt idx="430">
                  <c:v>60589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CC-40DD-87E3-E2D4473AF7C7}"/>
            </c:ext>
          </c:extLst>
        </c:ser>
        <c:ser>
          <c:idx val="1"/>
          <c:order val="1"/>
          <c:tx>
            <c:v/>
          </c:tx>
          <c:spPr>
            <a:ln w="3810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14230.312953039544</c:v>
              </c:pt>
            </c:numLit>
          </c:xVal>
          <c:yVal>
            <c:numLit>
              <c:formatCode>General</c:formatCode>
              <c:ptCount val="1"/>
              <c:pt idx="0">
                <c:v>14999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2CC-40DD-87E3-E2D4473AF7C7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XLSTAT_20240319_211216_1_HID!xdata1</c:f>
              <c:numCache>
                <c:formatCode>General</c:formatCode>
                <c:ptCount val="70"/>
                <c:pt idx="0">
                  <c:v>8582.2780802320995</c:v>
                </c:pt>
                <c:pt idx="1">
                  <c:v>9329.3268726656042</c:v>
                </c:pt>
                <c:pt idx="2">
                  <c:v>10076.375665099107</c:v>
                </c:pt>
                <c:pt idx="3">
                  <c:v>10823.424457532612</c:v>
                </c:pt>
                <c:pt idx="4">
                  <c:v>11570.473249966115</c:v>
                </c:pt>
                <c:pt idx="5">
                  <c:v>12317.52204239962</c:v>
                </c:pt>
                <c:pt idx="6">
                  <c:v>13064.570834833125</c:v>
                </c:pt>
                <c:pt idx="7">
                  <c:v>13811.619627266628</c:v>
                </c:pt>
                <c:pt idx="8">
                  <c:v>14558.66841970013</c:v>
                </c:pt>
                <c:pt idx="9">
                  <c:v>15305.717212133635</c:v>
                </c:pt>
                <c:pt idx="10">
                  <c:v>16052.76600456714</c:v>
                </c:pt>
                <c:pt idx="11">
                  <c:v>16799.814797000643</c:v>
                </c:pt>
                <c:pt idx="12">
                  <c:v>17546.86358943415</c:v>
                </c:pt>
                <c:pt idx="13">
                  <c:v>18293.912381867653</c:v>
                </c:pt>
                <c:pt idx="14">
                  <c:v>19040.961174301156</c:v>
                </c:pt>
                <c:pt idx="15">
                  <c:v>19788.009966734659</c:v>
                </c:pt>
                <c:pt idx="16">
                  <c:v>20535.058759168161</c:v>
                </c:pt>
                <c:pt idx="17">
                  <c:v>21282.107551601668</c:v>
                </c:pt>
                <c:pt idx="18">
                  <c:v>22029.156344035171</c:v>
                </c:pt>
                <c:pt idx="19">
                  <c:v>22776.205136468678</c:v>
                </c:pt>
                <c:pt idx="20">
                  <c:v>23523.253928902181</c:v>
                </c:pt>
                <c:pt idx="21">
                  <c:v>24270.302721335684</c:v>
                </c:pt>
                <c:pt idx="22">
                  <c:v>25017.351513769187</c:v>
                </c:pt>
                <c:pt idx="23">
                  <c:v>25764.40030620269</c:v>
                </c:pt>
                <c:pt idx="24">
                  <c:v>26511.449098636196</c:v>
                </c:pt>
                <c:pt idx="25">
                  <c:v>27258.497891069699</c:v>
                </c:pt>
                <c:pt idx="26">
                  <c:v>28005.546683503202</c:v>
                </c:pt>
                <c:pt idx="27">
                  <c:v>28752.595475936709</c:v>
                </c:pt>
                <c:pt idx="28">
                  <c:v>29499.644268370212</c:v>
                </c:pt>
                <c:pt idx="29">
                  <c:v>30246.693060803715</c:v>
                </c:pt>
                <c:pt idx="30">
                  <c:v>30993.741853237218</c:v>
                </c:pt>
                <c:pt idx="31">
                  <c:v>31740.790645670724</c:v>
                </c:pt>
                <c:pt idx="32">
                  <c:v>32487.839438104227</c:v>
                </c:pt>
                <c:pt idx="33">
                  <c:v>33234.888230537734</c:v>
                </c:pt>
                <c:pt idx="34">
                  <c:v>33981.937022971237</c:v>
                </c:pt>
                <c:pt idx="35">
                  <c:v>34728.98581540474</c:v>
                </c:pt>
                <c:pt idx="36">
                  <c:v>35476.034607838243</c:v>
                </c:pt>
                <c:pt idx="37">
                  <c:v>36223.083400271746</c:v>
                </c:pt>
                <c:pt idx="38">
                  <c:v>36970.132192705249</c:v>
                </c:pt>
                <c:pt idx="39">
                  <c:v>37717.180985138752</c:v>
                </c:pt>
                <c:pt idx="40">
                  <c:v>38464.229777572255</c:v>
                </c:pt>
                <c:pt idx="41">
                  <c:v>39211.278570005765</c:v>
                </c:pt>
                <c:pt idx="42">
                  <c:v>39958.327362439268</c:v>
                </c:pt>
                <c:pt idx="43">
                  <c:v>40705.376154872771</c:v>
                </c:pt>
                <c:pt idx="44">
                  <c:v>41452.424947306274</c:v>
                </c:pt>
                <c:pt idx="45">
                  <c:v>42199.473739739777</c:v>
                </c:pt>
                <c:pt idx="46">
                  <c:v>42946.52253217328</c:v>
                </c:pt>
                <c:pt idx="47">
                  <c:v>43693.57132460679</c:v>
                </c:pt>
                <c:pt idx="48">
                  <c:v>44440.620117040293</c:v>
                </c:pt>
                <c:pt idx="49">
                  <c:v>45187.668909473796</c:v>
                </c:pt>
                <c:pt idx="50">
                  <c:v>45934.717701907299</c:v>
                </c:pt>
                <c:pt idx="51">
                  <c:v>46681.766494340802</c:v>
                </c:pt>
                <c:pt idx="52">
                  <c:v>47428.815286774305</c:v>
                </c:pt>
                <c:pt idx="53">
                  <c:v>48175.864079207808</c:v>
                </c:pt>
                <c:pt idx="54">
                  <c:v>48922.912871641318</c:v>
                </c:pt>
                <c:pt idx="55">
                  <c:v>49669.961664074821</c:v>
                </c:pt>
                <c:pt idx="56">
                  <c:v>50417.010456508324</c:v>
                </c:pt>
                <c:pt idx="57">
                  <c:v>51164.059248941827</c:v>
                </c:pt>
                <c:pt idx="58">
                  <c:v>51911.10804137533</c:v>
                </c:pt>
                <c:pt idx="59">
                  <c:v>52658.156833808833</c:v>
                </c:pt>
                <c:pt idx="60">
                  <c:v>53405.205626242336</c:v>
                </c:pt>
                <c:pt idx="61">
                  <c:v>54152.254418675846</c:v>
                </c:pt>
                <c:pt idx="62">
                  <c:v>54899.303211109349</c:v>
                </c:pt>
                <c:pt idx="63">
                  <c:v>55646.352003542852</c:v>
                </c:pt>
                <c:pt idx="64">
                  <c:v>56393.400795976355</c:v>
                </c:pt>
                <c:pt idx="65">
                  <c:v>57140.449588409858</c:v>
                </c:pt>
                <c:pt idx="66">
                  <c:v>57887.498380843361</c:v>
                </c:pt>
                <c:pt idx="67">
                  <c:v>58634.547173276864</c:v>
                </c:pt>
                <c:pt idx="68">
                  <c:v>59381.595965710374</c:v>
                </c:pt>
                <c:pt idx="69">
                  <c:v>60128.644758143877</c:v>
                </c:pt>
              </c:numCache>
            </c:numRef>
          </c:xVal>
          <c:yVal>
            <c:numRef>
              <c:f>XLSTAT_20240319_211216_1_HID!ydata1</c:f>
              <c:numCache>
                <c:formatCode>General</c:formatCode>
                <c:ptCount val="70"/>
                <c:pt idx="0">
                  <c:v>3243.3778185025649</c:v>
                </c:pt>
                <c:pt idx="1">
                  <c:v>3994.6033580987505</c:v>
                </c:pt>
                <c:pt idx="2">
                  <c:v>4745.6540537483306</c:v>
                </c:pt>
                <c:pt idx="3">
                  <c:v>5496.5295113895208</c:v>
                </c:pt>
                <c:pt idx="4">
                  <c:v>6247.2293531077094</c:v>
                </c:pt>
                <c:pt idx="5">
                  <c:v>6997.7532173181562</c:v>
                </c:pt>
                <c:pt idx="6">
                  <c:v>7748.1007589416186</c:v>
                </c:pt>
                <c:pt idx="7">
                  <c:v>8498.2716495727182</c:v>
                </c:pt>
                <c:pt idx="8">
                  <c:v>9248.2655776408828</c:v>
                </c:pt>
                <c:pt idx="9">
                  <c:v>9998.082248563629</c:v>
                </c:pt>
                <c:pt idx="10">
                  <c:v>10747.721384892058</c:v>
                </c:pt>
                <c:pt idx="11">
                  <c:v>11497.182726448402</c:v>
                </c:pt>
                <c:pt idx="12">
                  <c:v>12246.466030455424</c:v>
                </c:pt>
                <c:pt idx="13">
                  <c:v>12995.57107165754</c:v>
                </c:pt>
                <c:pt idx="14">
                  <c:v>13744.497642433569</c:v>
                </c:pt>
                <c:pt idx="15">
                  <c:v>14493.245552900893</c:v>
                </c:pt>
                <c:pt idx="16">
                  <c:v>15241.814631010984</c:v>
                </c:pt>
                <c:pt idx="17">
                  <c:v>15990.204722636143</c:v>
                </c:pt>
                <c:pt idx="18">
                  <c:v>16738.415691647351</c:v>
                </c:pt>
                <c:pt idx="19">
                  <c:v>17486.447419983189</c:v>
                </c:pt>
                <c:pt idx="20">
                  <c:v>18234.299807709664</c:v>
                </c:pt>
                <c:pt idx="21">
                  <c:v>18981.972773070946</c:v>
                </c:pt>
                <c:pt idx="22">
                  <c:v>19729.46625253091</c:v>
                </c:pt>
                <c:pt idx="23">
                  <c:v>20476.780200805442</c:v>
                </c:pt>
                <c:pt idx="24">
                  <c:v>21223.914590885513</c:v>
                </c:pt>
                <c:pt idx="25">
                  <c:v>21970.869414050896</c:v>
                </c:pt>
                <c:pt idx="26">
                  <c:v>22717.644679874636</c:v>
                </c:pt>
                <c:pt idx="27">
                  <c:v>23464.24041621817</c:v>
                </c:pt>
                <c:pt idx="28">
                  <c:v>24210.656669217111</c:v>
                </c:pt>
                <c:pt idx="29">
                  <c:v>24956.893503257823</c:v>
                </c:pt>
                <c:pt idx="30">
                  <c:v>25702.95100094462</c:v>
                </c:pt>
                <c:pt idx="31">
                  <c:v>26448.829263057822</c:v>
                </c:pt>
                <c:pt idx="32">
                  <c:v>27194.528408502592</c:v>
                </c:pt>
                <c:pt idx="33">
                  <c:v>27940.048574248667</c:v>
                </c:pt>
                <c:pt idx="34">
                  <c:v>28685.38991526105</c:v>
                </c:pt>
                <c:pt idx="35">
                  <c:v>29430.552604421715</c:v>
                </c:pt>
                <c:pt idx="36">
                  <c:v>30175.536832442474</c:v>
                </c:pt>
                <c:pt idx="37">
                  <c:v>30920.342807769037</c:v>
                </c:pt>
                <c:pt idx="38">
                  <c:v>31664.970756476436</c:v>
                </c:pt>
                <c:pt idx="39">
                  <c:v>32409.420922155914</c:v>
                </c:pt>
                <c:pt idx="40">
                  <c:v>33153.693565793379</c:v>
                </c:pt>
                <c:pt idx="41">
                  <c:v>33897.788965639651</c:v>
                </c:pt>
                <c:pt idx="42">
                  <c:v>34641.70741707251</c:v>
                </c:pt>
                <c:pt idx="43">
                  <c:v>35385.449232450868</c:v>
                </c:pt>
                <c:pt idx="44">
                  <c:v>36129.014740961095</c:v>
                </c:pt>
                <c:pt idx="45">
                  <c:v>36872.404288455742</c:v>
                </c:pt>
                <c:pt idx="46">
                  <c:v>37615.618237284842</c:v>
                </c:pt>
                <c:pt idx="47">
                  <c:v>38358.656966119932</c:v>
                </c:pt>
                <c:pt idx="48">
                  <c:v>39101.520869771011</c:v>
                </c:pt>
                <c:pt idx="49">
                  <c:v>39844.21035899673</c:v>
                </c:pt>
                <c:pt idx="50">
                  <c:v>40586.725860307837</c:v>
                </c:pt>
                <c:pt idx="51">
                  <c:v>41329.067815764247</c:v>
                </c:pt>
                <c:pt idx="52">
                  <c:v>42071.236682765884</c:v>
                </c:pt>
                <c:pt idx="53">
                  <c:v>42813.232933837528</c:v>
                </c:pt>
                <c:pt idx="54">
                  <c:v>43555.057056407939</c:v>
                </c:pt>
                <c:pt idx="55">
                  <c:v>44296.709552583387</c:v>
                </c:pt>
                <c:pt idx="56">
                  <c:v>45038.190938915977</c:v>
                </c:pt>
                <c:pt idx="57">
                  <c:v>45779.501746166832</c:v>
                </c:pt>
                <c:pt idx="58">
                  <c:v>46520.642519064531</c:v>
                </c:pt>
                <c:pt idx="59">
                  <c:v>47261.613816058925</c:v>
                </c:pt>
                <c:pt idx="60">
                  <c:v>48002.416209070689</c:v>
                </c:pt>
                <c:pt idx="61">
                  <c:v>48743.050283236735</c:v>
                </c:pt>
                <c:pt idx="62">
                  <c:v>49483.516636651853</c:v>
                </c:pt>
                <c:pt idx="63">
                  <c:v>50223.815880106755</c:v>
                </c:pt>
                <c:pt idx="64">
                  <c:v>50963.948636822759</c:v>
                </c:pt>
                <c:pt idx="65">
                  <c:v>51703.915542183466</c:v>
                </c:pt>
                <c:pt idx="66">
                  <c:v>52443.717243463507</c:v>
                </c:pt>
                <c:pt idx="67">
                  <c:v>53183.354399554803</c:v>
                </c:pt>
                <c:pt idx="68">
                  <c:v>53922.827680690447</c:v>
                </c:pt>
                <c:pt idx="69">
                  <c:v>54662.13776816646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CC-40DD-87E3-E2D4473AF7C7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XLSTAT_20240319_211216_1_HID!xdata2</c:f>
              <c:numCache>
                <c:formatCode>General</c:formatCode>
                <c:ptCount val="70"/>
                <c:pt idx="0">
                  <c:v>8143.5124914129901</c:v>
                </c:pt>
                <c:pt idx="1">
                  <c:v>8896.920205423583</c:v>
                </c:pt>
                <c:pt idx="2">
                  <c:v>9650.3279194341758</c:v>
                </c:pt>
                <c:pt idx="3">
                  <c:v>10403.735633444769</c:v>
                </c:pt>
                <c:pt idx="4">
                  <c:v>11157.143347455363</c:v>
                </c:pt>
                <c:pt idx="5">
                  <c:v>11910.551061465954</c:v>
                </c:pt>
                <c:pt idx="6">
                  <c:v>12663.958775476549</c:v>
                </c:pt>
                <c:pt idx="7">
                  <c:v>13417.366489487142</c:v>
                </c:pt>
                <c:pt idx="8">
                  <c:v>14170.774203497735</c:v>
                </c:pt>
                <c:pt idx="9">
                  <c:v>14924.181917508327</c:v>
                </c:pt>
                <c:pt idx="10">
                  <c:v>15677.58963151892</c:v>
                </c:pt>
                <c:pt idx="11">
                  <c:v>16430.997345529511</c:v>
                </c:pt>
                <c:pt idx="12">
                  <c:v>17184.405059540106</c:v>
                </c:pt>
                <c:pt idx="13">
                  <c:v>17937.812773550701</c:v>
                </c:pt>
                <c:pt idx="14">
                  <c:v>18691.220487561295</c:v>
                </c:pt>
                <c:pt idx="15">
                  <c:v>19444.628201571886</c:v>
                </c:pt>
                <c:pt idx="16">
                  <c:v>20198.035915582477</c:v>
                </c:pt>
                <c:pt idx="17">
                  <c:v>20951.443629593072</c:v>
                </c:pt>
                <c:pt idx="18">
                  <c:v>21704.851343603666</c:v>
                </c:pt>
                <c:pt idx="19">
                  <c:v>22458.259057614257</c:v>
                </c:pt>
                <c:pt idx="20">
                  <c:v>23211.666771624848</c:v>
                </c:pt>
                <c:pt idx="21">
                  <c:v>23965.074485635443</c:v>
                </c:pt>
                <c:pt idx="22">
                  <c:v>24718.482199646038</c:v>
                </c:pt>
                <c:pt idx="23">
                  <c:v>25471.889913656632</c:v>
                </c:pt>
                <c:pt idx="24">
                  <c:v>26225.297627667227</c:v>
                </c:pt>
                <c:pt idx="25">
                  <c:v>26978.705341677814</c:v>
                </c:pt>
                <c:pt idx="26">
                  <c:v>27732.113055688409</c:v>
                </c:pt>
                <c:pt idx="27">
                  <c:v>28485.520769699004</c:v>
                </c:pt>
                <c:pt idx="28">
                  <c:v>29238.928483709598</c:v>
                </c:pt>
                <c:pt idx="29">
                  <c:v>29992.336197720186</c:v>
                </c:pt>
                <c:pt idx="30">
                  <c:v>30745.74391173078</c:v>
                </c:pt>
                <c:pt idx="31">
                  <c:v>31499.151625741375</c:v>
                </c:pt>
                <c:pt idx="32">
                  <c:v>32252.55933975197</c:v>
                </c:pt>
                <c:pt idx="33">
                  <c:v>33005.967053762564</c:v>
                </c:pt>
                <c:pt idx="34">
                  <c:v>33759.374767773152</c:v>
                </c:pt>
                <c:pt idx="35">
                  <c:v>34512.782481783746</c:v>
                </c:pt>
                <c:pt idx="36">
                  <c:v>35266.190195794341</c:v>
                </c:pt>
                <c:pt idx="37">
                  <c:v>36019.597909804936</c:v>
                </c:pt>
                <c:pt idx="38">
                  <c:v>36773.005623815523</c:v>
                </c:pt>
                <c:pt idx="39">
                  <c:v>37526.413337826118</c:v>
                </c:pt>
                <c:pt idx="40">
                  <c:v>38279.821051836712</c:v>
                </c:pt>
                <c:pt idx="41">
                  <c:v>39033.228765847307</c:v>
                </c:pt>
                <c:pt idx="42">
                  <c:v>39786.636479857902</c:v>
                </c:pt>
                <c:pt idx="43">
                  <c:v>40540.044193868489</c:v>
                </c:pt>
                <c:pt idx="44">
                  <c:v>41293.451907879084</c:v>
                </c:pt>
                <c:pt idx="45">
                  <c:v>42046.859621889678</c:v>
                </c:pt>
                <c:pt idx="46">
                  <c:v>42800.267335900273</c:v>
                </c:pt>
                <c:pt idx="47">
                  <c:v>43553.675049910868</c:v>
                </c:pt>
                <c:pt idx="48">
                  <c:v>44307.082763921462</c:v>
                </c:pt>
                <c:pt idx="49">
                  <c:v>45060.49047793205</c:v>
                </c:pt>
                <c:pt idx="50">
                  <c:v>45813.898191942644</c:v>
                </c:pt>
                <c:pt idx="51">
                  <c:v>46567.305905953239</c:v>
                </c:pt>
                <c:pt idx="52">
                  <c:v>47320.713619963833</c:v>
                </c:pt>
                <c:pt idx="53">
                  <c:v>48074.121333974421</c:v>
                </c:pt>
                <c:pt idx="54">
                  <c:v>48827.529047985015</c:v>
                </c:pt>
                <c:pt idx="55">
                  <c:v>49580.93676199561</c:v>
                </c:pt>
                <c:pt idx="56">
                  <c:v>50334.344476006205</c:v>
                </c:pt>
                <c:pt idx="57">
                  <c:v>51087.752190016799</c:v>
                </c:pt>
                <c:pt idx="58">
                  <c:v>51841.159904027387</c:v>
                </c:pt>
                <c:pt idx="59">
                  <c:v>52594.567618037981</c:v>
                </c:pt>
                <c:pt idx="60">
                  <c:v>53347.975332048576</c:v>
                </c:pt>
                <c:pt idx="61">
                  <c:v>54101.383046059171</c:v>
                </c:pt>
                <c:pt idx="62">
                  <c:v>54854.790760069758</c:v>
                </c:pt>
                <c:pt idx="63">
                  <c:v>55608.198474080353</c:v>
                </c:pt>
                <c:pt idx="64">
                  <c:v>56361.606188090947</c:v>
                </c:pt>
                <c:pt idx="65">
                  <c:v>57115.013902101542</c:v>
                </c:pt>
                <c:pt idx="66">
                  <c:v>57868.421616112137</c:v>
                </c:pt>
                <c:pt idx="67">
                  <c:v>58621.829330122724</c:v>
                </c:pt>
                <c:pt idx="68">
                  <c:v>59375.237044133319</c:v>
                </c:pt>
                <c:pt idx="69">
                  <c:v>60128.644758143913</c:v>
                </c:pt>
              </c:numCache>
            </c:numRef>
          </c:xVal>
          <c:yVal>
            <c:numRef>
              <c:f>XLSTAT_20240319_211216_1_HID!ydata2</c:f>
              <c:numCache>
                <c:formatCode>General</c:formatCode>
                <c:ptCount val="70"/>
                <c:pt idx="0">
                  <c:v>13484.947228509644</c:v>
                </c:pt>
                <c:pt idx="1">
                  <c:v>14234.040017704039</c:v>
                </c:pt>
                <c:pt idx="2">
                  <c:v>14983.310400634427</c:v>
                </c:pt>
                <c:pt idx="3">
                  <c:v>15732.758790939908</c:v>
                </c:pt>
                <c:pt idx="4">
                  <c:v>16482.385585666554</c:v>
                </c:pt>
                <c:pt idx="5">
                  <c:v>17232.191165072745</c:v>
                </c:pt>
                <c:pt idx="6">
                  <c:v>17982.175892441788</c:v>
                </c:pt>
                <c:pt idx="7">
                  <c:v>18732.340113902083</c:v>
                </c:pt>
                <c:pt idx="8">
                  <c:v>19482.684158255001</c:v>
                </c:pt>
                <c:pt idx="9">
                  <c:v>20233.208336810705</c:v>
                </c:pt>
                <c:pt idx="10">
                  <c:v>20983.912943232066</c:v>
                </c:pt>
                <c:pt idx="11">
                  <c:v>21734.798253386871</c:v>
                </c:pt>
                <c:pt idx="12">
                  <c:v>22485.864525208512</c:v>
                </c:pt>
                <c:pt idx="13">
                  <c:v>23237.111998565288</c:v>
                </c:pt>
                <c:pt idx="14">
                  <c:v>23988.540895138478</c:v>
                </c:pt>
                <c:pt idx="15">
                  <c:v>24740.15141830936</c:v>
                </c:pt>
                <c:pt idx="16">
                  <c:v>25491.943753055282</c:v>
                </c:pt>
                <c:pt idx="17">
                  <c:v>26243.918065854887</c:v>
                </c:pt>
                <c:pt idx="18">
                  <c:v>26996.074504602646</c:v>
                </c:pt>
                <c:pt idx="19">
                  <c:v>27748.413198532813</c:v>
                </c:pt>
                <c:pt idx="20">
                  <c:v>28500.934258152811</c:v>
                </c:pt>
                <c:pt idx="21">
                  <c:v>29253.637775186246</c:v>
                </c:pt>
                <c:pt idx="22">
                  <c:v>30006.52382252548</c:v>
                </c:pt>
                <c:pt idx="23">
                  <c:v>30759.592454193957</c:v>
                </c:pt>
                <c:pt idx="24">
                  <c:v>31512.843705318253</c:v>
                </c:pt>
                <c:pt idx="25">
                  <c:v>32266.277592109866</c:v>
                </c:pt>
                <c:pt idx="26">
                  <c:v>33019.894111856847</c:v>
                </c:pt>
                <c:pt idx="27">
                  <c:v>33773.693242925176</c:v>
                </c:pt>
                <c:pt idx="28">
                  <c:v>34527.674944769977</c:v>
                </c:pt>
                <c:pt idx="29">
                  <c:v>35281.8391579565</c:v>
                </c:pt>
                <c:pt idx="30">
                  <c:v>36036.185804190922</c:v>
                </c:pt>
                <c:pt idx="31">
                  <c:v>36790.714786360761</c:v>
                </c:pt>
                <c:pt idx="32">
                  <c:v>37545.425988585062</c:v>
                </c:pt>
                <c:pt idx="33">
                  <c:v>38300.31927627416</c:v>
                </c:pt>
                <c:pt idx="34">
                  <c:v>39055.394496198991</c:v>
                </c:pt>
                <c:pt idx="35">
                  <c:v>39810.651476569896</c:v>
                </c:pt>
                <c:pt idx="36">
                  <c:v>40566.090027124701</c:v>
                </c:pt>
                <c:pt idx="37">
                  <c:v>41321.709939226152</c:v>
                </c:pt>
                <c:pt idx="38">
                  <c:v>42077.510985968453</c:v>
                </c:pt>
                <c:pt idx="39">
                  <c:v>42833.492922292862</c:v>
                </c:pt>
                <c:pt idx="40">
                  <c:v>43589.655485112067</c:v>
                </c:pt>
                <c:pt idx="41">
                  <c:v>44345.998393443442</c:v>
                </c:pt>
                <c:pt idx="42">
                  <c:v>45102.521348550763</c:v>
                </c:pt>
                <c:pt idx="43">
                  <c:v>45859.224034094419</c:v>
                </c:pt>
                <c:pt idx="44">
                  <c:v>46616.106116289826</c:v>
                </c:pt>
                <c:pt idx="45">
                  <c:v>47373.167244073898</c:v>
                </c:pt>
                <c:pt idx="46">
                  <c:v>48130.407049279398</c:v>
                </c:pt>
                <c:pt idx="47">
                  <c:v>48887.825146816955</c:v>
                </c:pt>
                <c:pt idx="48">
                  <c:v>49645.421134864584</c:v>
                </c:pt>
                <c:pt idx="49">
                  <c:v>50403.194595064357</c:v>
                </c:pt>
                <c:pt idx="50">
                  <c:v>51161.145092726249</c:v>
                </c:pt>
                <c:pt idx="51">
                  <c:v>51919.27217703862</c:v>
                </c:pt>
                <c:pt idx="52">
                  <c:v>52677.575381285453</c:v>
                </c:pt>
                <c:pt idx="53">
                  <c:v>53436.054223069768</c:v>
                </c:pt>
                <c:pt idx="54">
                  <c:v>54194.708204543276</c:v>
                </c:pt>
                <c:pt idx="55">
                  <c:v>54953.536812641752</c:v>
                </c:pt>
                <c:pt idx="56">
                  <c:v>55712.539519326114</c:v>
                </c:pt>
                <c:pt idx="57">
                  <c:v>56471.715781828803</c:v>
                </c:pt>
                <c:pt idx="58">
                  <c:v>57231.065042905255</c:v>
                </c:pt>
                <c:pt idx="59">
                  <c:v>57990.586731090239</c:v>
                </c:pt>
                <c:pt idx="60">
                  <c:v>58750.280260958738</c:v>
                </c:pt>
                <c:pt idx="61">
                  <c:v>59510.145033391127</c:v>
                </c:pt>
                <c:pt idx="62">
                  <c:v>60270.180435842471</c:v>
                </c:pt>
                <c:pt idx="63">
                  <c:v>61030.385842615557</c:v>
                </c:pt>
                <c:pt idx="64">
                  <c:v>61790.760615137406</c:v>
                </c:pt>
                <c:pt idx="65">
                  <c:v>62551.304102239133</c:v>
                </c:pt>
                <c:pt idx="66">
                  <c:v>63312.015640438745</c:v>
                </c:pt>
                <c:pt idx="67">
                  <c:v>64072.894554226645</c:v>
                </c:pt>
                <c:pt idx="68">
                  <c:v>64833.940156353689</c:v>
                </c:pt>
                <c:pt idx="69">
                  <c:v>65595.151748121338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CC-40DD-87E3-E2D4473AF7C7}"/>
            </c:ext>
          </c:extLst>
        </c:ser>
        <c:ser>
          <c:idx val="4"/>
          <c:order val="4"/>
          <c:spPr>
            <a:ln w="63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70000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70000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32CC-40DD-87E3-E2D4473AF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745424"/>
        <c:axId val="1280737264"/>
      </c:scatterChart>
      <c:valAx>
        <c:axId val="1280745424"/>
        <c:scaling>
          <c:orientation val="minMax"/>
          <c:max val="7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Pred(price)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280737264"/>
        <c:crosses val="autoZero"/>
        <c:crossBetween val="midCat"/>
      </c:valAx>
      <c:valAx>
        <c:axId val="1280737264"/>
        <c:scaling>
          <c:orientation val="minMax"/>
          <c:max val="70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28074542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price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ANCOVA1!$B$200:$B$630</c:f>
              <c:strCache>
                <c:ptCount val="431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  <c:pt idx="110">
                  <c:v>Obs111</c:v>
                </c:pt>
                <c:pt idx="111">
                  <c:v>Obs112</c:v>
                </c:pt>
                <c:pt idx="112">
                  <c:v>Obs113</c:v>
                </c:pt>
                <c:pt idx="113">
                  <c:v>Obs114</c:v>
                </c:pt>
                <c:pt idx="114">
                  <c:v>Obs115</c:v>
                </c:pt>
                <c:pt idx="115">
                  <c:v>Obs116</c:v>
                </c:pt>
                <c:pt idx="116">
                  <c:v>Obs117</c:v>
                </c:pt>
                <c:pt idx="117">
                  <c:v>Obs118</c:v>
                </c:pt>
                <c:pt idx="118">
                  <c:v>Obs119</c:v>
                </c:pt>
                <c:pt idx="119">
                  <c:v>Obs120</c:v>
                </c:pt>
                <c:pt idx="120">
                  <c:v>Obs121</c:v>
                </c:pt>
                <c:pt idx="121">
                  <c:v>Obs122</c:v>
                </c:pt>
                <c:pt idx="122">
                  <c:v>Obs123</c:v>
                </c:pt>
                <c:pt idx="123">
                  <c:v>Obs124</c:v>
                </c:pt>
                <c:pt idx="124">
                  <c:v>Obs125</c:v>
                </c:pt>
                <c:pt idx="125">
                  <c:v>Obs126</c:v>
                </c:pt>
                <c:pt idx="126">
                  <c:v>Obs127</c:v>
                </c:pt>
                <c:pt idx="127">
                  <c:v>Obs128</c:v>
                </c:pt>
                <c:pt idx="128">
                  <c:v>Obs129</c:v>
                </c:pt>
                <c:pt idx="129">
                  <c:v>Obs130</c:v>
                </c:pt>
                <c:pt idx="130">
                  <c:v>Obs131</c:v>
                </c:pt>
                <c:pt idx="131">
                  <c:v>Obs132</c:v>
                </c:pt>
                <c:pt idx="132">
                  <c:v>Obs133</c:v>
                </c:pt>
                <c:pt idx="133">
                  <c:v>Obs134</c:v>
                </c:pt>
                <c:pt idx="134">
                  <c:v>Obs135</c:v>
                </c:pt>
                <c:pt idx="135">
                  <c:v>Obs136</c:v>
                </c:pt>
                <c:pt idx="136">
                  <c:v>Obs137</c:v>
                </c:pt>
                <c:pt idx="137">
                  <c:v>Obs138</c:v>
                </c:pt>
                <c:pt idx="138">
                  <c:v>Obs139</c:v>
                </c:pt>
                <c:pt idx="139">
                  <c:v>Obs140</c:v>
                </c:pt>
                <c:pt idx="140">
                  <c:v>Obs141</c:v>
                </c:pt>
                <c:pt idx="141">
                  <c:v>Obs142</c:v>
                </c:pt>
                <c:pt idx="142">
                  <c:v>Obs143</c:v>
                </c:pt>
                <c:pt idx="143">
                  <c:v>Obs144</c:v>
                </c:pt>
                <c:pt idx="144">
                  <c:v>Obs145</c:v>
                </c:pt>
                <c:pt idx="145">
                  <c:v>Obs146</c:v>
                </c:pt>
                <c:pt idx="146">
                  <c:v>Obs147</c:v>
                </c:pt>
                <c:pt idx="147">
                  <c:v>Obs148</c:v>
                </c:pt>
                <c:pt idx="148">
                  <c:v>Obs149</c:v>
                </c:pt>
                <c:pt idx="149">
                  <c:v>Obs150</c:v>
                </c:pt>
                <c:pt idx="150">
                  <c:v>Obs151</c:v>
                </c:pt>
                <c:pt idx="151">
                  <c:v>Obs152</c:v>
                </c:pt>
                <c:pt idx="152">
                  <c:v>Obs153</c:v>
                </c:pt>
                <c:pt idx="153">
                  <c:v>Obs154</c:v>
                </c:pt>
                <c:pt idx="154">
                  <c:v>Obs155</c:v>
                </c:pt>
                <c:pt idx="155">
                  <c:v>Obs156</c:v>
                </c:pt>
                <c:pt idx="156">
                  <c:v>Obs157</c:v>
                </c:pt>
                <c:pt idx="157">
                  <c:v>Obs158</c:v>
                </c:pt>
                <c:pt idx="158">
                  <c:v>Obs159</c:v>
                </c:pt>
                <c:pt idx="159">
                  <c:v>Obs160</c:v>
                </c:pt>
                <c:pt idx="160">
                  <c:v>Obs161</c:v>
                </c:pt>
                <c:pt idx="161">
                  <c:v>Obs162</c:v>
                </c:pt>
                <c:pt idx="162">
                  <c:v>Obs163</c:v>
                </c:pt>
                <c:pt idx="163">
                  <c:v>Obs164</c:v>
                </c:pt>
                <c:pt idx="164">
                  <c:v>Obs165</c:v>
                </c:pt>
                <c:pt idx="165">
                  <c:v>Obs166</c:v>
                </c:pt>
                <c:pt idx="166">
                  <c:v>Obs167</c:v>
                </c:pt>
                <c:pt idx="167">
                  <c:v>Obs168</c:v>
                </c:pt>
                <c:pt idx="168">
                  <c:v>Obs169</c:v>
                </c:pt>
                <c:pt idx="169">
                  <c:v>Obs170</c:v>
                </c:pt>
                <c:pt idx="170">
                  <c:v>Obs171</c:v>
                </c:pt>
                <c:pt idx="171">
                  <c:v>Obs172</c:v>
                </c:pt>
                <c:pt idx="172">
                  <c:v>Obs173</c:v>
                </c:pt>
                <c:pt idx="173">
                  <c:v>Obs174</c:v>
                </c:pt>
                <c:pt idx="174">
                  <c:v>Obs175</c:v>
                </c:pt>
                <c:pt idx="175">
                  <c:v>Obs176</c:v>
                </c:pt>
                <c:pt idx="176">
                  <c:v>Obs177</c:v>
                </c:pt>
                <c:pt idx="177">
                  <c:v>Obs178</c:v>
                </c:pt>
                <c:pt idx="178">
                  <c:v>Obs179</c:v>
                </c:pt>
                <c:pt idx="179">
                  <c:v>Obs180</c:v>
                </c:pt>
                <c:pt idx="180">
                  <c:v>Obs181</c:v>
                </c:pt>
                <c:pt idx="181">
                  <c:v>Obs182</c:v>
                </c:pt>
                <c:pt idx="182">
                  <c:v>Obs183</c:v>
                </c:pt>
                <c:pt idx="183">
                  <c:v>Obs184</c:v>
                </c:pt>
                <c:pt idx="184">
                  <c:v>Obs185</c:v>
                </c:pt>
                <c:pt idx="185">
                  <c:v>Obs186</c:v>
                </c:pt>
                <c:pt idx="186">
                  <c:v>Obs187</c:v>
                </c:pt>
                <c:pt idx="187">
                  <c:v>Obs188</c:v>
                </c:pt>
                <c:pt idx="188">
                  <c:v>Obs189</c:v>
                </c:pt>
                <c:pt idx="189">
                  <c:v>Obs190</c:v>
                </c:pt>
                <c:pt idx="190">
                  <c:v>Obs191</c:v>
                </c:pt>
                <c:pt idx="191">
                  <c:v>Obs192</c:v>
                </c:pt>
                <c:pt idx="192">
                  <c:v>Obs193</c:v>
                </c:pt>
                <c:pt idx="193">
                  <c:v>Obs194</c:v>
                </c:pt>
                <c:pt idx="194">
                  <c:v>Obs195</c:v>
                </c:pt>
                <c:pt idx="195">
                  <c:v>Obs196</c:v>
                </c:pt>
                <c:pt idx="196">
                  <c:v>Obs197</c:v>
                </c:pt>
                <c:pt idx="197">
                  <c:v>Obs198</c:v>
                </c:pt>
                <c:pt idx="198">
                  <c:v>Obs199</c:v>
                </c:pt>
                <c:pt idx="199">
                  <c:v>Obs200</c:v>
                </c:pt>
                <c:pt idx="200">
                  <c:v>Obs201</c:v>
                </c:pt>
                <c:pt idx="201">
                  <c:v>Obs202</c:v>
                </c:pt>
                <c:pt idx="202">
                  <c:v>Obs203</c:v>
                </c:pt>
                <c:pt idx="203">
                  <c:v>Obs204</c:v>
                </c:pt>
                <c:pt idx="204">
                  <c:v>Obs205</c:v>
                </c:pt>
                <c:pt idx="205">
                  <c:v>Obs206</c:v>
                </c:pt>
                <c:pt idx="206">
                  <c:v>Obs207</c:v>
                </c:pt>
                <c:pt idx="207">
                  <c:v>Obs208</c:v>
                </c:pt>
                <c:pt idx="208">
                  <c:v>Obs209</c:v>
                </c:pt>
                <c:pt idx="209">
                  <c:v>Obs210</c:v>
                </c:pt>
                <c:pt idx="210">
                  <c:v>Obs211</c:v>
                </c:pt>
                <c:pt idx="211">
                  <c:v>Obs212</c:v>
                </c:pt>
                <c:pt idx="212">
                  <c:v>Obs213</c:v>
                </c:pt>
                <c:pt idx="213">
                  <c:v>Obs214</c:v>
                </c:pt>
                <c:pt idx="214">
                  <c:v>Obs215</c:v>
                </c:pt>
                <c:pt idx="215">
                  <c:v>Obs216</c:v>
                </c:pt>
                <c:pt idx="216">
                  <c:v>Obs217</c:v>
                </c:pt>
                <c:pt idx="217">
                  <c:v>Obs218</c:v>
                </c:pt>
                <c:pt idx="218">
                  <c:v>Obs219</c:v>
                </c:pt>
                <c:pt idx="219">
                  <c:v>Obs220</c:v>
                </c:pt>
                <c:pt idx="220">
                  <c:v>Obs221</c:v>
                </c:pt>
                <c:pt idx="221">
                  <c:v>Obs222</c:v>
                </c:pt>
                <c:pt idx="222">
                  <c:v>Obs223</c:v>
                </c:pt>
                <c:pt idx="223">
                  <c:v>Obs224</c:v>
                </c:pt>
                <c:pt idx="224">
                  <c:v>Obs225</c:v>
                </c:pt>
                <c:pt idx="225">
                  <c:v>Obs226</c:v>
                </c:pt>
                <c:pt idx="226">
                  <c:v>Obs227</c:v>
                </c:pt>
                <c:pt idx="227">
                  <c:v>Obs228</c:v>
                </c:pt>
                <c:pt idx="228">
                  <c:v>Obs229</c:v>
                </c:pt>
                <c:pt idx="229">
                  <c:v>Obs230</c:v>
                </c:pt>
                <c:pt idx="230">
                  <c:v>Obs231</c:v>
                </c:pt>
                <c:pt idx="231">
                  <c:v>Obs232</c:v>
                </c:pt>
                <c:pt idx="232">
                  <c:v>Obs233</c:v>
                </c:pt>
                <c:pt idx="233">
                  <c:v>Obs234</c:v>
                </c:pt>
                <c:pt idx="234">
                  <c:v>Obs235</c:v>
                </c:pt>
                <c:pt idx="235">
                  <c:v>Obs236</c:v>
                </c:pt>
                <c:pt idx="236">
                  <c:v>Obs237</c:v>
                </c:pt>
                <c:pt idx="237">
                  <c:v>Obs238</c:v>
                </c:pt>
                <c:pt idx="238">
                  <c:v>Obs239</c:v>
                </c:pt>
                <c:pt idx="239">
                  <c:v>Obs240</c:v>
                </c:pt>
                <c:pt idx="240">
                  <c:v>Obs241</c:v>
                </c:pt>
                <c:pt idx="241">
                  <c:v>Obs242</c:v>
                </c:pt>
                <c:pt idx="242">
                  <c:v>Obs243</c:v>
                </c:pt>
                <c:pt idx="243">
                  <c:v>Obs244</c:v>
                </c:pt>
                <c:pt idx="244">
                  <c:v>Obs245</c:v>
                </c:pt>
                <c:pt idx="245">
                  <c:v>Obs246</c:v>
                </c:pt>
                <c:pt idx="246">
                  <c:v>Obs247</c:v>
                </c:pt>
                <c:pt idx="247">
                  <c:v>Obs248</c:v>
                </c:pt>
                <c:pt idx="248">
                  <c:v>Obs249</c:v>
                </c:pt>
                <c:pt idx="249">
                  <c:v>Obs250</c:v>
                </c:pt>
                <c:pt idx="250">
                  <c:v>Obs251</c:v>
                </c:pt>
                <c:pt idx="251">
                  <c:v>Obs252</c:v>
                </c:pt>
                <c:pt idx="252">
                  <c:v>Obs253</c:v>
                </c:pt>
                <c:pt idx="253">
                  <c:v>Obs254</c:v>
                </c:pt>
                <c:pt idx="254">
                  <c:v>Obs255</c:v>
                </c:pt>
                <c:pt idx="255">
                  <c:v>Obs256</c:v>
                </c:pt>
                <c:pt idx="256">
                  <c:v>Obs257</c:v>
                </c:pt>
                <c:pt idx="257">
                  <c:v>Obs258</c:v>
                </c:pt>
                <c:pt idx="258">
                  <c:v>Obs259</c:v>
                </c:pt>
                <c:pt idx="259">
                  <c:v>Obs260</c:v>
                </c:pt>
                <c:pt idx="260">
                  <c:v>Obs261</c:v>
                </c:pt>
                <c:pt idx="261">
                  <c:v>Obs262</c:v>
                </c:pt>
                <c:pt idx="262">
                  <c:v>Obs263</c:v>
                </c:pt>
                <c:pt idx="263">
                  <c:v>Obs264</c:v>
                </c:pt>
                <c:pt idx="264">
                  <c:v>Obs265</c:v>
                </c:pt>
                <c:pt idx="265">
                  <c:v>Obs266</c:v>
                </c:pt>
                <c:pt idx="266">
                  <c:v>Obs267</c:v>
                </c:pt>
                <c:pt idx="267">
                  <c:v>Obs268</c:v>
                </c:pt>
                <c:pt idx="268">
                  <c:v>Obs269</c:v>
                </c:pt>
                <c:pt idx="269">
                  <c:v>Obs270</c:v>
                </c:pt>
                <c:pt idx="270">
                  <c:v>Obs271</c:v>
                </c:pt>
                <c:pt idx="271">
                  <c:v>Obs272</c:v>
                </c:pt>
                <c:pt idx="272">
                  <c:v>Obs273</c:v>
                </c:pt>
                <c:pt idx="273">
                  <c:v>Obs274</c:v>
                </c:pt>
                <c:pt idx="274">
                  <c:v>Obs275</c:v>
                </c:pt>
                <c:pt idx="275">
                  <c:v>Obs276</c:v>
                </c:pt>
                <c:pt idx="276">
                  <c:v>Obs277</c:v>
                </c:pt>
                <c:pt idx="277">
                  <c:v>Obs278</c:v>
                </c:pt>
                <c:pt idx="278">
                  <c:v>Obs279</c:v>
                </c:pt>
                <c:pt idx="279">
                  <c:v>Obs280</c:v>
                </c:pt>
                <c:pt idx="280">
                  <c:v>Obs281</c:v>
                </c:pt>
                <c:pt idx="281">
                  <c:v>Obs282</c:v>
                </c:pt>
                <c:pt idx="282">
                  <c:v>Obs283</c:v>
                </c:pt>
                <c:pt idx="283">
                  <c:v>Obs284</c:v>
                </c:pt>
                <c:pt idx="284">
                  <c:v>Obs285</c:v>
                </c:pt>
                <c:pt idx="285">
                  <c:v>Obs286</c:v>
                </c:pt>
                <c:pt idx="286">
                  <c:v>Obs287</c:v>
                </c:pt>
                <c:pt idx="287">
                  <c:v>Obs288</c:v>
                </c:pt>
                <c:pt idx="288">
                  <c:v>Obs289</c:v>
                </c:pt>
                <c:pt idx="289">
                  <c:v>Obs290</c:v>
                </c:pt>
                <c:pt idx="290">
                  <c:v>Obs291</c:v>
                </c:pt>
                <c:pt idx="291">
                  <c:v>Obs292</c:v>
                </c:pt>
                <c:pt idx="292">
                  <c:v>Obs293</c:v>
                </c:pt>
                <c:pt idx="293">
                  <c:v>Obs294</c:v>
                </c:pt>
                <c:pt idx="294">
                  <c:v>Obs295</c:v>
                </c:pt>
                <c:pt idx="295">
                  <c:v>Obs296</c:v>
                </c:pt>
                <c:pt idx="296">
                  <c:v>Obs297</c:v>
                </c:pt>
                <c:pt idx="297">
                  <c:v>Obs298</c:v>
                </c:pt>
                <c:pt idx="298">
                  <c:v>Obs299</c:v>
                </c:pt>
                <c:pt idx="299">
                  <c:v>Obs300</c:v>
                </c:pt>
                <c:pt idx="300">
                  <c:v>Obs301</c:v>
                </c:pt>
                <c:pt idx="301">
                  <c:v>Obs302</c:v>
                </c:pt>
                <c:pt idx="302">
                  <c:v>Obs303</c:v>
                </c:pt>
                <c:pt idx="303">
                  <c:v>Obs304</c:v>
                </c:pt>
                <c:pt idx="304">
                  <c:v>Obs305</c:v>
                </c:pt>
                <c:pt idx="305">
                  <c:v>Obs306</c:v>
                </c:pt>
                <c:pt idx="306">
                  <c:v>Obs307</c:v>
                </c:pt>
                <c:pt idx="307">
                  <c:v>Obs308</c:v>
                </c:pt>
                <c:pt idx="308">
                  <c:v>Obs309</c:v>
                </c:pt>
                <c:pt idx="309">
                  <c:v>Obs310</c:v>
                </c:pt>
                <c:pt idx="310">
                  <c:v>Obs311</c:v>
                </c:pt>
                <c:pt idx="311">
                  <c:v>Obs312</c:v>
                </c:pt>
                <c:pt idx="312">
                  <c:v>Obs313</c:v>
                </c:pt>
                <c:pt idx="313">
                  <c:v>Obs314</c:v>
                </c:pt>
                <c:pt idx="314">
                  <c:v>Obs315</c:v>
                </c:pt>
                <c:pt idx="315">
                  <c:v>Obs316</c:v>
                </c:pt>
                <c:pt idx="316">
                  <c:v>Obs317</c:v>
                </c:pt>
                <c:pt idx="317">
                  <c:v>Obs318</c:v>
                </c:pt>
                <c:pt idx="318">
                  <c:v>Obs319</c:v>
                </c:pt>
                <c:pt idx="319">
                  <c:v>Obs320</c:v>
                </c:pt>
                <c:pt idx="320">
                  <c:v>Obs321</c:v>
                </c:pt>
                <c:pt idx="321">
                  <c:v>Obs322</c:v>
                </c:pt>
                <c:pt idx="322">
                  <c:v>Obs323</c:v>
                </c:pt>
                <c:pt idx="323">
                  <c:v>Obs324</c:v>
                </c:pt>
                <c:pt idx="324">
                  <c:v>Obs325</c:v>
                </c:pt>
                <c:pt idx="325">
                  <c:v>Obs326</c:v>
                </c:pt>
                <c:pt idx="326">
                  <c:v>Obs327</c:v>
                </c:pt>
                <c:pt idx="327">
                  <c:v>Obs328</c:v>
                </c:pt>
                <c:pt idx="328">
                  <c:v>Obs329</c:v>
                </c:pt>
                <c:pt idx="329">
                  <c:v>Obs330</c:v>
                </c:pt>
                <c:pt idx="330">
                  <c:v>Obs331</c:v>
                </c:pt>
                <c:pt idx="331">
                  <c:v>Obs332</c:v>
                </c:pt>
                <c:pt idx="332">
                  <c:v>Obs333</c:v>
                </c:pt>
                <c:pt idx="333">
                  <c:v>Obs334</c:v>
                </c:pt>
                <c:pt idx="334">
                  <c:v>Obs335</c:v>
                </c:pt>
                <c:pt idx="335">
                  <c:v>Obs336</c:v>
                </c:pt>
                <c:pt idx="336">
                  <c:v>Obs337</c:v>
                </c:pt>
                <c:pt idx="337">
                  <c:v>Obs338</c:v>
                </c:pt>
                <c:pt idx="338">
                  <c:v>Obs339</c:v>
                </c:pt>
                <c:pt idx="339">
                  <c:v>Obs340</c:v>
                </c:pt>
                <c:pt idx="340">
                  <c:v>Obs341</c:v>
                </c:pt>
                <c:pt idx="341">
                  <c:v>Obs342</c:v>
                </c:pt>
                <c:pt idx="342">
                  <c:v>Obs343</c:v>
                </c:pt>
                <c:pt idx="343">
                  <c:v>Obs344</c:v>
                </c:pt>
                <c:pt idx="344">
                  <c:v>Obs345</c:v>
                </c:pt>
                <c:pt idx="345">
                  <c:v>Obs346</c:v>
                </c:pt>
                <c:pt idx="346">
                  <c:v>Obs347</c:v>
                </c:pt>
                <c:pt idx="347">
                  <c:v>Obs348</c:v>
                </c:pt>
                <c:pt idx="348">
                  <c:v>Obs349</c:v>
                </c:pt>
                <c:pt idx="349">
                  <c:v>Obs350</c:v>
                </c:pt>
                <c:pt idx="350">
                  <c:v>Obs351</c:v>
                </c:pt>
                <c:pt idx="351">
                  <c:v>Obs352</c:v>
                </c:pt>
                <c:pt idx="352">
                  <c:v>Obs353</c:v>
                </c:pt>
                <c:pt idx="353">
                  <c:v>Obs354</c:v>
                </c:pt>
                <c:pt idx="354">
                  <c:v>Obs355</c:v>
                </c:pt>
                <c:pt idx="355">
                  <c:v>Obs356</c:v>
                </c:pt>
                <c:pt idx="356">
                  <c:v>Obs357</c:v>
                </c:pt>
                <c:pt idx="357">
                  <c:v>Obs358</c:v>
                </c:pt>
                <c:pt idx="358">
                  <c:v>Obs359</c:v>
                </c:pt>
                <c:pt idx="359">
                  <c:v>Obs360</c:v>
                </c:pt>
                <c:pt idx="360">
                  <c:v>Obs361</c:v>
                </c:pt>
                <c:pt idx="361">
                  <c:v>Obs362</c:v>
                </c:pt>
                <c:pt idx="362">
                  <c:v>Obs363</c:v>
                </c:pt>
                <c:pt idx="363">
                  <c:v>Obs364</c:v>
                </c:pt>
                <c:pt idx="364">
                  <c:v>Obs365</c:v>
                </c:pt>
                <c:pt idx="365">
                  <c:v>Obs366</c:v>
                </c:pt>
                <c:pt idx="366">
                  <c:v>Obs367</c:v>
                </c:pt>
                <c:pt idx="367">
                  <c:v>Obs368</c:v>
                </c:pt>
                <c:pt idx="368">
                  <c:v>Obs369</c:v>
                </c:pt>
                <c:pt idx="369">
                  <c:v>Obs370</c:v>
                </c:pt>
                <c:pt idx="370">
                  <c:v>Obs371</c:v>
                </c:pt>
                <c:pt idx="371">
                  <c:v>Obs372</c:v>
                </c:pt>
                <c:pt idx="372">
                  <c:v>Obs373</c:v>
                </c:pt>
                <c:pt idx="373">
                  <c:v>Obs374</c:v>
                </c:pt>
                <c:pt idx="374">
                  <c:v>Obs375</c:v>
                </c:pt>
                <c:pt idx="375">
                  <c:v>Obs376</c:v>
                </c:pt>
                <c:pt idx="376">
                  <c:v>Obs377</c:v>
                </c:pt>
                <c:pt idx="377">
                  <c:v>Obs378</c:v>
                </c:pt>
                <c:pt idx="378">
                  <c:v>Obs379</c:v>
                </c:pt>
                <c:pt idx="379">
                  <c:v>Obs380</c:v>
                </c:pt>
                <c:pt idx="380">
                  <c:v>Obs381</c:v>
                </c:pt>
                <c:pt idx="381">
                  <c:v>Obs382</c:v>
                </c:pt>
                <c:pt idx="382">
                  <c:v>Obs383</c:v>
                </c:pt>
                <c:pt idx="383">
                  <c:v>Obs384</c:v>
                </c:pt>
                <c:pt idx="384">
                  <c:v>Obs385</c:v>
                </c:pt>
                <c:pt idx="385">
                  <c:v>Obs386</c:v>
                </c:pt>
                <c:pt idx="386">
                  <c:v>Obs387</c:v>
                </c:pt>
                <c:pt idx="387">
                  <c:v>Obs388</c:v>
                </c:pt>
                <c:pt idx="388">
                  <c:v>Obs389</c:v>
                </c:pt>
                <c:pt idx="389">
                  <c:v>Obs390</c:v>
                </c:pt>
                <c:pt idx="390">
                  <c:v>Obs391</c:v>
                </c:pt>
                <c:pt idx="391">
                  <c:v>Obs392</c:v>
                </c:pt>
                <c:pt idx="392">
                  <c:v>Obs393</c:v>
                </c:pt>
                <c:pt idx="393">
                  <c:v>Obs394</c:v>
                </c:pt>
                <c:pt idx="394">
                  <c:v>Obs395</c:v>
                </c:pt>
                <c:pt idx="395">
                  <c:v>Obs396</c:v>
                </c:pt>
                <c:pt idx="396">
                  <c:v>Obs397</c:v>
                </c:pt>
                <c:pt idx="397">
                  <c:v>Obs398</c:v>
                </c:pt>
                <c:pt idx="398">
                  <c:v>Obs399</c:v>
                </c:pt>
                <c:pt idx="399">
                  <c:v>Obs400</c:v>
                </c:pt>
                <c:pt idx="400">
                  <c:v>Obs401</c:v>
                </c:pt>
                <c:pt idx="401">
                  <c:v>Obs402</c:v>
                </c:pt>
                <c:pt idx="402">
                  <c:v>Obs403</c:v>
                </c:pt>
                <c:pt idx="403">
                  <c:v>Obs404</c:v>
                </c:pt>
                <c:pt idx="404">
                  <c:v>Obs405</c:v>
                </c:pt>
                <c:pt idx="405">
                  <c:v>Obs406</c:v>
                </c:pt>
                <c:pt idx="406">
                  <c:v>Obs407</c:v>
                </c:pt>
                <c:pt idx="407">
                  <c:v>Obs408</c:v>
                </c:pt>
                <c:pt idx="408">
                  <c:v>Obs409</c:v>
                </c:pt>
                <c:pt idx="409">
                  <c:v>Obs410</c:v>
                </c:pt>
                <c:pt idx="410">
                  <c:v>Obs411</c:v>
                </c:pt>
                <c:pt idx="411">
                  <c:v>Obs412</c:v>
                </c:pt>
                <c:pt idx="412">
                  <c:v>Obs413</c:v>
                </c:pt>
                <c:pt idx="413">
                  <c:v>Obs414</c:v>
                </c:pt>
                <c:pt idx="414">
                  <c:v>Obs415</c:v>
                </c:pt>
                <c:pt idx="415">
                  <c:v>Obs416</c:v>
                </c:pt>
                <c:pt idx="416">
                  <c:v>Obs417</c:v>
                </c:pt>
                <c:pt idx="417">
                  <c:v>Obs418</c:v>
                </c:pt>
                <c:pt idx="418">
                  <c:v>Obs419</c:v>
                </c:pt>
                <c:pt idx="419">
                  <c:v>Obs420</c:v>
                </c:pt>
                <c:pt idx="420">
                  <c:v>Obs421</c:v>
                </c:pt>
                <c:pt idx="421">
                  <c:v>Obs422</c:v>
                </c:pt>
                <c:pt idx="422">
                  <c:v>Obs423</c:v>
                </c:pt>
                <c:pt idx="423">
                  <c:v>Obs424</c:v>
                </c:pt>
                <c:pt idx="424">
                  <c:v>Obs425</c:v>
                </c:pt>
                <c:pt idx="425">
                  <c:v>Obs426</c:v>
                </c:pt>
                <c:pt idx="426">
                  <c:v>Obs427</c:v>
                </c:pt>
                <c:pt idx="427">
                  <c:v>Obs428</c:v>
                </c:pt>
                <c:pt idx="428">
                  <c:v>Obs429</c:v>
                </c:pt>
                <c:pt idx="429">
                  <c:v>Obs430</c:v>
                </c:pt>
                <c:pt idx="430">
                  <c:v>Obs431</c:v>
                </c:pt>
              </c:strCache>
            </c:strRef>
          </c:cat>
          <c:val>
            <c:numRef>
              <c:f>ANCOVA1!$G$200:$G$630</c:f>
              <c:numCache>
                <c:formatCode>0.000</c:formatCode>
                <c:ptCount val="431"/>
                <c:pt idx="0">
                  <c:v>-0.5911982340281442</c:v>
                </c:pt>
                <c:pt idx="1">
                  <c:v>0.28610904995041914</c:v>
                </c:pt>
                <c:pt idx="2">
                  <c:v>-0.75557329133007822</c:v>
                </c:pt>
                <c:pt idx="3">
                  <c:v>0.778049917645523</c:v>
                </c:pt>
                <c:pt idx="4">
                  <c:v>2.0134828706626768</c:v>
                </c:pt>
                <c:pt idx="5">
                  <c:v>-1.3757155169512527</c:v>
                </c:pt>
                <c:pt idx="6">
                  <c:v>-0.56346206038620605</c:v>
                </c:pt>
                <c:pt idx="7">
                  <c:v>-0.43697498380880045</c:v>
                </c:pt>
                <c:pt idx="8">
                  <c:v>0.17174559679952658</c:v>
                </c:pt>
                <c:pt idx="9">
                  <c:v>3.8327730743529534E-2</c:v>
                </c:pt>
                <c:pt idx="10">
                  <c:v>0.49123171892480433</c:v>
                </c:pt>
                <c:pt idx="11">
                  <c:v>-0.47969837923681868</c:v>
                </c:pt>
                <c:pt idx="12">
                  <c:v>0.69976946312801214</c:v>
                </c:pt>
                <c:pt idx="13">
                  <c:v>-0.23670929135687097</c:v>
                </c:pt>
                <c:pt idx="14">
                  <c:v>-0.83967787228667223</c:v>
                </c:pt>
                <c:pt idx="15">
                  <c:v>-0.60379732776874817</c:v>
                </c:pt>
                <c:pt idx="16">
                  <c:v>-0.37718203378933152</c:v>
                </c:pt>
                <c:pt idx="17">
                  <c:v>-4.9235238394941885E-2</c:v>
                </c:pt>
                <c:pt idx="18">
                  <c:v>0.16826218433974577</c:v>
                </c:pt>
                <c:pt idx="19">
                  <c:v>-0.1583769184653207</c:v>
                </c:pt>
                <c:pt idx="20">
                  <c:v>0.73990210043368088</c:v>
                </c:pt>
                <c:pt idx="21">
                  <c:v>-0.9279903198169337</c:v>
                </c:pt>
                <c:pt idx="22">
                  <c:v>6.7808077735557318E-2</c:v>
                </c:pt>
                <c:pt idx="23">
                  <c:v>0.63578979009713033</c:v>
                </c:pt>
                <c:pt idx="24">
                  <c:v>-0.33293065958037743</c:v>
                </c:pt>
                <c:pt idx="25">
                  <c:v>0.15401018380782838</c:v>
                </c:pt>
                <c:pt idx="26">
                  <c:v>0.36982787731715738</c:v>
                </c:pt>
                <c:pt idx="27">
                  <c:v>0.56244253775092035</c:v>
                </c:pt>
                <c:pt idx="28">
                  <c:v>-0.49977591148464512</c:v>
                </c:pt>
                <c:pt idx="29">
                  <c:v>0.18444227063749249</c:v>
                </c:pt>
                <c:pt idx="30">
                  <c:v>-0.95728246487557977</c:v>
                </c:pt>
                <c:pt idx="31">
                  <c:v>-0.13161460915760315</c:v>
                </c:pt>
                <c:pt idx="32">
                  <c:v>0.1646619686506236</c:v>
                </c:pt>
                <c:pt idx="33">
                  <c:v>-0.72845076998054847</c:v>
                </c:pt>
                <c:pt idx="34">
                  <c:v>-0.2420058122631345</c:v>
                </c:pt>
                <c:pt idx="35">
                  <c:v>-1.399483258390495</c:v>
                </c:pt>
                <c:pt idx="36">
                  <c:v>-0.52273197459587606</c:v>
                </c:pt>
                <c:pt idx="37">
                  <c:v>-0.51315790141327267</c:v>
                </c:pt>
                <c:pt idx="38">
                  <c:v>-0.44170473174272729</c:v>
                </c:pt>
                <c:pt idx="39">
                  <c:v>6.8026351718470643E-2</c:v>
                </c:pt>
                <c:pt idx="40">
                  <c:v>0.7208642630989146</c:v>
                </c:pt>
                <c:pt idx="41">
                  <c:v>0.81887778393469535</c:v>
                </c:pt>
                <c:pt idx="42">
                  <c:v>-2.1930262096688868</c:v>
                </c:pt>
                <c:pt idx="43">
                  <c:v>-0.39963739064860149</c:v>
                </c:pt>
                <c:pt idx="44">
                  <c:v>-4.9067893404332145E-5</c:v>
                </c:pt>
                <c:pt idx="45">
                  <c:v>-0.10697224569335279</c:v>
                </c:pt>
                <c:pt idx="46">
                  <c:v>0.50633523546213144</c:v>
                </c:pt>
                <c:pt idx="47">
                  <c:v>-0.12735998211506505</c:v>
                </c:pt>
                <c:pt idx="48">
                  <c:v>-0.4751900901070521</c:v>
                </c:pt>
                <c:pt idx="49">
                  <c:v>0.24564071719163644</c:v>
                </c:pt>
                <c:pt idx="50">
                  <c:v>0.45476596723944623</c:v>
                </c:pt>
                <c:pt idx="51">
                  <c:v>-1.1745147725929312</c:v>
                </c:pt>
                <c:pt idx="52">
                  <c:v>-0.55892250823056822</c:v>
                </c:pt>
                <c:pt idx="53">
                  <c:v>0.6574293056846624</c:v>
                </c:pt>
                <c:pt idx="54">
                  <c:v>0.86690187233791172</c:v>
                </c:pt>
                <c:pt idx="55">
                  <c:v>-1.5814738467353933</c:v>
                </c:pt>
                <c:pt idx="56">
                  <c:v>0.54730555725909269</c:v>
                </c:pt>
                <c:pt idx="57">
                  <c:v>-0.61636128472320884</c:v>
                </c:pt>
                <c:pt idx="58">
                  <c:v>0.14741784927987422</c:v>
                </c:pt>
                <c:pt idx="59">
                  <c:v>-0.51883820091908983</c:v>
                </c:pt>
                <c:pt idx="60">
                  <c:v>1.7786892957563048E-2</c:v>
                </c:pt>
                <c:pt idx="61">
                  <c:v>6.7703668505442771E-15</c:v>
                </c:pt>
                <c:pt idx="62">
                  <c:v>4.3559936682284757E-2</c:v>
                </c:pt>
                <c:pt idx="63">
                  <c:v>-0.57640256848124871</c:v>
                </c:pt>
                <c:pt idx="64">
                  <c:v>-0.50679744943348148</c:v>
                </c:pt>
                <c:pt idx="65">
                  <c:v>-1.2740932031575072</c:v>
                </c:pt>
                <c:pt idx="66">
                  <c:v>-0.38260835713982855</c:v>
                </c:pt>
                <c:pt idx="67">
                  <c:v>0.65745253278197147</c:v>
                </c:pt>
                <c:pt idx="68">
                  <c:v>0.55145668827116823</c:v>
                </c:pt>
                <c:pt idx="69">
                  <c:v>-0.20082083037434761</c:v>
                </c:pt>
                <c:pt idx="70">
                  <c:v>-1.2127847638899583</c:v>
                </c:pt>
                <c:pt idx="71">
                  <c:v>-0.43123203458110659</c:v>
                </c:pt>
                <c:pt idx="72">
                  <c:v>-0.20400077612310955</c:v>
                </c:pt>
                <c:pt idx="73">
                  <c:v>0.82338340800634713</c:v>
                </c:pt>
                <c:pt idx="74">
                  <c:v>0.97153738888449315</c:v>
                </c:pt>
                <c:pt idx="75">
                  <c:v>0.86802793338180606</c:v>
                </c:pt>
                <c:pt idx="76">
                  <c:v>-0.23047967979724346</c:v>
                </c:pt>
                <c:pt idx="77">
                  <c:v>0.74326996728272254</c:v>
                </c:pt>
                <c:pt idx="78">
                  <c:v>0.73933482263852002</c:v>
                </c:pt>
                <c:pt idx="79">
                  <c:v>-0.28068578836722147</c:v>
                </c:pt>
                <c:pt idx="80">
                  <c:v>-1.7280678533912222</c:v>
                </c:pt>
                <c:pt idx="81">
                  <c:v>-0.53533304405427651</c:v>
                </c:pt>
                <c:pt idx="82">
                  <c:v>-0.92704245899615345</c:v>
                </c:pt>
                <c:pt idx="83">
                  <c:v>4.2871724247130288E-2</c:v>
                </c:pt>
                <c:pt idx="84">
                  <c:v>0.36073056169976975</c:v>
                </c:pt>
                <c:pt idx="85">
                  <c:v>-0.6104431159048771</c:v>
                </c:pt>
                <c:pt idx="86">
                  <c:v>-0.23868319937391438</c:v>
                </c:pt>
                <c:pt idx="87">
                  <c:v>-0.83988493470593473</c:v>
                </c:pt>
                <c:pt idx="88">
                  <c:v>-0.32093793599416082</c:v>
                </c:pt>
                <c:pt idx="89">
                  <c:v>-0.3783330211290315</c:v>
                </c:pt>
                <c:pt idx="90">
                  <c:v>-0.8184982044032405</c:v>
                </c:pt>
                <c:pt idx="91">
                  <c:v>-0.72565148249713196</c:v>
                </c:pt>
                <c:pt idx="92">
                  <c:v>0.47595063129538268</c:v>
                </c:pt>
                <c:pt idx="93">
                  <c:v>-0.26925025123201662</c:v>
                </c:pt>
                <c:pt idx="94">
                  <c:v>-0.58124930004492603</c:v>
                </c:pt>
                <c:pt idx="95">
                  <c:v>-0.86797141749903572</c:v>
                </c:pt>
                <c:pt idx="96">
                  <c:v>6.5549893777947593E-2</c:v>
                </c:pt>
                <c:pt idx="97">
                  <c:v>-0.60386191262132327</c:v>
                </c:pt>
                <c:pt idx="98">
                  <c:v>-1.4086903486645579</c:v>
                </c:pt>
                <c:pt idx="99">
                  <c:v>-0.93466017498295528</c:v>
                </c:pt>
                <c:pt idx="100">
                  <c:v>-0.78728770547056615</c:v>
                </c:pt>
                <c:pt idx="101">
                  <c:v>-0.23801714194404497</c:v>
                </c:pt>
                <c:pt idx="102">
                  <c:v>-0.3771263548282881</c:v>
                </c:pt>
                <c:pt idx="103">
                  <c:v>-0.96511783311545241</c:v>
                </c:pt>
                <c:pt idx="104">
                  <c:v>5.9145816435242894E-2</c:v>
                </c:pt>
                <c:pt idx="105">
                  <c:v>-0.82600773715094511</c:v>
                </c:pt>
                <c:pt idx="106">
                  <c:v>-0.62623837749764377</c:v>
                </c:pt>
                <c:pt idx="107">
                  <c:v>0.55335150452235515</c:v>
                </c:pt>
                <c:pt idx="108">
                  <c:v>0.13728885863587928</c:v>
                </c:pt>
                <c:pt idx="109">
                  <c:v>-1.7902527980511989</c:v>
                </c:pt>
                <c:pt idx="110">
                  <c:v>-1.993346493049708</c:v>
                </c:pt>
                <c:pt idx="111">
                  <c:v>-1.2435964045690311</c:v>
                </c:pt>
                <c:pt idx="112">
                  <c:v>-0.26830588229386254</c:v>
                </c:pt>
                <c:pt idx="113">
                  <c:v>-0.59299789031695349</c:v>
                </c:pt>
                <c:pt idx="114">
                  <c:v>0.27815521565162987</c:v>
                </c:pt>
                <c:pt idx="115">
                  <c:v>-1.6504236316935121</c:v>
                </c:pt>
                <c:pt idx="116">
                  <c:v>-0.1379787598217575</c:v>
                </c:pt>
                <c:pt idx="117">
                  <c:v>-0.3880583448538738</c:v>
                </c:pt>
                <c:pt idx="118">
                  <c:v>-0.85151892637889892</c:v>
                </c:pt>
                <c:pt idx="119">
                  <c:v>-0.59882345447696828</c:v>
                </c:pt>
                <c:pt idx="120">
                  <c:v>1.3536869168955616</c:v>
                </c:pt>
                <c:pt idx="121">
                  <c:v>0.26351392410077296</c:v>
                </c:pt>
                <c:pt idx="122">
                  <c:v>-1.1515599273120305</c:v>
                </c:pt>
                <c:pt idx="123">
                  <c:v>1.0333317971959619</c:v>
                </c:pt>
                <c:pt idx="124">
                  <c:v>0.46630243007404903</c:v>
                </c:pt>
                <c:pt idx="125">
                  <c:v>-0.43612140256308352</c:v>
                </c:pt>
                <c:pt idx="126">
                  <c:v>-1.2980830585912215</c:v>
                </c:pt>
                <c:pt idx="127">
                  <c:v>-6.4244509550397691E-2</c:v>
                </c:pt>
                <c:pt idx="128">
                  <c:v>0.54863684005974722</c:v>
                </c:pt>
                <c:pt idx="129">
                  <c:v>-0.26445399755066096</c:v>
                </c:pt>
                <c:pt idx="130">
                  <c:v>-1.7803482217939515</c:v>
                </c:pt>
                <c:pt idx="131">
                  <c:v>0.35630534236899164</c:v>
                </c:pt>
                <c:pt idx="132">
                  <c:v>-0.58330988812852769</c:v>
                </c:pt>
                <c:pt idx="133">
                  <c:v>3.4763403015662019E-2</c:v>
                </c:pt>
                <c:pt idx="134">
                  <c:v>1.328273476046945</c:v>
                </c:pt>
                <c:pt idx="135">
                  <c:v>0.2095983253193644</c:v>
                </c:pt>
                <c:pt idx="136">
                  <c:v>-0.38113332105993136</c:v>
                </c:pt>
                <c:pt idx="137">
                  <c:v>-0.88863015043515947</c:v>
                </c:pt>
                <c:pt idx="138">
                  <c:v>-0.40155809921628466</c:v>
                </c:pt>
                <c:pt idx="139">
                  <c:v>0.5641145266842158</c:v>
                </c:pt>
                <c:pt idx="140">
                  <c:v>-0.29294635267667357</c:v>
                </c:pt>
                <c:pt idx="141">
                  <c:v>0.43204739762999889</c:v>
                </c:pt>
                <c:pt idx="142">
                  <c:v>0.12612777644215417</c:v>
                </c:pt>
                <c:pt idx="143">
                  <c:v>-1.5038816467332852</c:v>
                </c:pt>
                <c:pt idx="144">
                  <c:v>0.26889219522561447</c:v>
                </c:pt>
                <c:pt idx="145">
                  <c:v>-1.2176734361819945</c:v>
                </c:pt>
                <c:pt idx="146">
                  <c:v>-0.42187838514428477</c:v>
                </c:pt>
                <c:pt idx="147">
                  <c:v>-1.1165049102754721</c:v>
                </c:pt>
                <c:pt idx="148">
                  <c:v>-1.4273692512865706</c:v>
                </c:pt>
                <c:pt idx="149">
                  <c:v>0.41479777882936891</c:v>
                </c:pt>
                <c:pt idx="150">
                  <c:v>0.69776691708000582</c:v>
                </c:pt>
                <c:pt idx="151">
                  <c:v>-1.7119001948827628</c:v>
                </c:pt>
                <c:pt idx="152">
                  <c:v>-1.0033007250154931</c:v>
                </c:pt>
                <c:pt idx="153">
                  <c:v>-0.55543066210261394</c:v>
                </c:pt>
                <c:pt idx="154">
                  <c:v>-0.56292872900809066</c:v>
                </c:pt>
                <c:pt idx="155">
                  <c:v>-0.34905029534142196</c:v>
                </c:pt>
                <c:pt idx="156">
                  <c:v>0.69117922316415115</c:v>
                </c:pt>
                <c:pt idx="157">
                  <c:v>-0.45769887055555897</c:v>
                </c:pt>
                <c:pt idx="158">
                  <c:v>0.60975830429323974</c:v>
                </c:pt>
                <c:pt idx="159">
                  <c:v>0.51964274242205699</c:v>
                </c:pt>
                <c:pt idx="160">
                  <c:v>0.4625852913724644</c:v>
                </c:pt>
                <c:pt idx="161">
                  <c:v>-0.88380025254821115</c:v>
                </c:pt>
                <c:pt idx="162">
                  <c:v>-1.7058210350828584</c:v>
                </c:pt>
                <c:pt idx="163">
                  <c:v>-0.28994428961530655</c:v>
                </c:pt>
                <c:pt idx="164">
                  <c:v>-1.0923883328348489</c:v>
                </c:pt>
                <c:pt idx="165">
                  <c:v>-1.0032035050234165</c:v>
                </c:pt>
                <c:pt idx="166">
                  <c:v>-0.47662724863920186</c:v>
                </c:pt>
                <c:pt idx="167">
                  <c:v>0.61583995576013806</c:v>
                </c:pt>
                <c:pt idx="168">
                  <c:v>-0.43538349965866385</c:v>
                </c:pt>
                <c:pt idx="169">
                  <c:v>-0.44842652255401577</c:v>
                </c:pt>
                <c:pt idx="170">
                  <c:v>0.21883093502826173</c:v>
                </c:pt>
                <c:pt idx="171">
                  <c:v>-1.0276893379496974</c:v>
                </c:pt>
                <c:pt idx="172">
                  <c:v>-0.12295868649653682</c:v>
                </c:pt>
                <c:pt idx="173">
                  <c:v>-1.0987717159051396</c:v>
                </c:pt>
                <c:pt idx="174">
                  <c:v>-0.68540134420907972</c:v>
                </c:pt>
                <c:pt idx="175">
                  <c:v>-1.4320789794398079</c:v>
                </c:pt>
                <c:pt idx="176">
                  <c:v>-0.43951970633288245</c:v>
                </c:pt>
                <c:pt idx="177">
                  <c:v>0.6601631475277423</c:v>
                </c:pt>
                <c:pt idx="178">
                  <c:v>-5.4605089821617957E-2</c:v>
                </c:pt>
                <c:pt idx="179">
                  <c:v>-1.3045798974616323</c:v>
                </c:pt>
                <c:pt idx="180">
                  <c:v>-0.44974861359122026</c:v>
                </c:pt>
                <c:pt idx="181">
                  <c:v>-1.5596414384096642</c:v>
                </c:pt>
                <c:pt idx="182">
                  <c:v>-0.30297411607334085</c:v>
                </c:pt>
                <c:pt idx="183">
                  <c:v>-0.42518814680730016</c:v>
                </c:pt>
                <c:pt idx="184">
                  <c:v>-0.82169061851627456</c:v>
                </c:pt>
                <c:pt idx="185">
                  <c:v>-0.25007413320096</c:v>
                </c:pt>
                <c:pt idx="186">
                  <c:v>1.2645742996094007</c:v>
                </c:pt>
                <c:pt idx="187">
                  <c:v>0.85859615891058105</c:v>
                </c:pt>
                <c:pt idx="188">
                  <c:v>-0.60225273917341082</c:v>
                </c:pt>
                <c:pt idx="189">
                  <c:v>-0.10640807621233953</c:v>
                </c:pt>
                <c:pt idx="190">
                  <c:v>0.28658660238605338</c:v>
                </c:pt>
                <c:pt idx="191">
                  <c:v>-0.97701558754718365</c:v>
                </c:pt>
                <c:pt idx="192">
                  <c:v>-0.62015032576223172</c:v>
                </c:pt>
                <c:pt idx="193">
                  <c:v>-0.14334166685027536</c:v>
                </c:pt>
                <c:pt idx="194">
                  <c:v>0.42297219220624366</c:v>
                </c:pt>
                <c:pt idx="195">
                  <c:v>0.46587048172791029</c:v>
                </c:pt>
                <c:pt idx="196">
                  <c:v>0.42385226915162361</c:v>
                </c:pt>
                <c:pt idx="197">
                  <c:v>7.9572036322228867E-2</c:v>
                </c:pt>
                <c:pt idx="198">
                  <c:v>-0.67925085093066373</c:v>
                </c:pt>
                <c:pt idx="199">
                  <c:v>-0.6738684526165919</c:v>
                </c:pt>
                <c:pt idx="200">
                  <c:v>-1.4308857465925602</c:v>
                </c:pt>
                <c:pt idx="201">
                  <c:v>-0.61465661401393701</c:v>
                </c:pt>
                <c:pt idx="202">
                  <c:v>-0.15955580528925031</c:v>
                </c:pt>
                <c:pt idx="203">
                  <c:v>-1.0509919600592004</c:v>
                </c:pt>
                <c:pt idx="204">
                  <c:v>-0.36096743424399702</c:v>
                </c:pt>
                <c:pt idx="205">
                  <c:v>-0.57672646004864148</c:v>
                </c:pt>
                <c:pt idx="206">
                  <c:v>-1.3278650058376986</c:v>
                </c:pt>
                <c:pt idx="207">
                  <c:v>-0.95905269944981764</c:v>
                </c:pt>
                <c:pt idx="208">
                  <c:v>0.24459614986074599</c:v>
                </c:pt>
                <c:pt idx="209">
                  <c:v>-0.90368625151754722</c:v>
                </c:pt>
                <c:pt idx="210">
                  <c:v>-1.0165228765626697</c:v>
                </c:pt>
                <c:pt idx="211">
                  <c:v>-4.7635911248007465E-2</c:v>
                </c:pt>
                <c:pt idx="212">
                  <c:v>0.12768506595032014</c:v>
                </c:pt>
                <c:pt idx="213">
                  <c:v>0.30038620656653325</c:v>
                </c:pt>
                <c:pt idx="214">
                  <c:v>-1.5987047691265943</c:v>
                </c:pt>
                <c:pt idx="215">
                  <c:v>-0.24374007618313251</c:v>
                </c:pt>
                <c:pt idx="216">
                  <c:v>-0.37326526684912925</c:v>
                </c:pt>
                <c:pt idx="217">
                  <c:v>-0.77514035855564134</c:v>
                </c:pt>
                <c:pt idx="218">
                  <c:v>-0.19808991823839178</c:v>
                </c:pt>
                <c:pt idx="219">
                  <c:v>-1.4562962116087541</c:v>
                </c:pt>
                <c:pt idx="220">
                  <c:v>0.7341323943387037</c:v>
                </c:pt>
                <c:pt idx="221">
                  <c:v>0.24058520663425795</c:v>
                </c:pt>
                <c:pt idx="222">
                  <c:v>1.8735609000107623</c:v>
                </c:pt>
                <c:pt idx="223">
                  <c:v>0.11232736133143045</c:v>
                </c:pt>
                <c:pt idx="224">
                  <c:v>-2.0232853499460042</c:v>
                </c:pt>
                <c:pt idx="225">
                  <c:v>-1.1234439136216956</c:v>
                </c:pt>
                <c:pt idx="226">
                  <c:v>-0.46097066721848845</c:v>
                </c:pt>
                <c:pt idx="227">
                  <c:v>-0.60487772477072865</c:v>
                </c:pt>
                <c:pt idx="228">
                  <c:v>1.2303443222838633</c:v>
                </c:pt>
                <c:pt idx="229">
                  <c:v>2.164811182012353</c:v>
                </c:pt>
                <c:pt idx="230">
                  <c:v>0.37985475835656929</c:v>
                </c:pt>
                <c:pt idx="231">
                  <c:v>-0.17875939837209515</c:v>
                </c:pt>
                <c:pt idx="232">
                  <c:v>1.4069155559362814</c:v>
                </c:pt>
                <c:pt idx="233">
                  <c:v>-0.37571583918323681</c:v>
                </c:pt>
                <c:pt idx="234">
                  <c:v>-0.10526143791204849</c:v>
                </c:pt>
                <c:pt idx="235">
                  <c:v>0.72458448035074785</c:v>
                </c:pt>
                <c:pt idx="236">
                  <c:v>-0.74311011564192508</c:v>
                </c:pt>
                <c:pt idx="237">
                  <c:v>1.8313059031042598</c:v>
                </c:pt>
                <c:pt idx="238">
                  <c:v>0.50205504675139989</c:v>
                </c:pt>
                <c:pt idx="239">
                  <c:v>2.2173329634773782</c:v>
                </c:pt>
                <c:pt idx="240">
                  <c:v>-0.39395947459069913</c:v>
                </c:pt>
                <c:pt idx="241">
                  <c:v>0.28531000437845644</c:v>
                </c:pt>
                <c:pt idx="242">
                  <c:v>-0.12845562357792398</c:v>
                </c:pt>
                <c:pt idx="243">
                  <c:v>0.42774485364761688</c:v>
                </c:pt>
                <c:pt idx="244">
                  <c:v>-0.11324995773479524</c:v>
                </c:pt>
                <c:pt idx="245">
                  <c:v>-0.14812992440818959</c:v>
                </c:pt>
                <c:pt idx="246">
                  <c:v>4.1897453745847059E-2</c:v>
                </c:pt>
                <c:pt idx="247">
                  <c:v>0.31073353121682074</c:v>
                </c:pt>
                <c:pt idx="248">
                  <c:v>-0.20814301913180894</c:v>
                </c:pt>
                <c:pt idx="249">
                  <c:v>0.99142458237355613</c:v>
                </c:pt>
                <c:pt idx="250">
                  <c:v>-0.58127185970158368</c:v>
                </c:pt>
                <c:pt idx="251">
                  <c:v>-0.51434760198950491</c:v>
                </c:pt>
                <c:pt idx="252">
                  <c:v>-0.85533272661591597</c:v>
                </c:pt>
                <c:pt idx="253">
                  <c:v>0.12258350892547239</c:v>
                </c:pt>
                <c:pt idx="254">
                  <c:v>0.50384326066902752</c:v>
                </c:pt>
                <c:pt idx="255">
                  <c:v>0.13599421306323276</c:v>
                </c:pt>
                <c:pt idx="256">
                  <c:v>-0.24708083637436415</c:v>
                </c:pt>
                <c:pt idx="257">
                  <c:v>1.1188504854791781</c:v>
                </c:pt>
                <c:pt idx="258">
                  <c:v>-0.69541232017514343</c:v>
                </c:pt>
                <c:pt idx="259">
                  <c:v>-1.2457585749451165</c:v>
                </c:pt>
                <c:pt idx="260">
                  <c:v>0.74566498749173227</c:v>
                </c:pt>
                <c:pt idx="261">
                  <c:v>0.95136662864368249</c:v>
                </c:pt>
                <c:pt idx="262">
                  <c:v>-0.30856975364575329</c:v>
                </c:pt>
                <c:pt idx="263">
                  <c:v>0.7851798069486573</c:v>
                </c:pt>
                <c:pt idx="264">
                  <c:v>0.33399850132864239</c:v>
                </c:pt>
                <c:pt idx="265">
                  <c:v>-0.12075777451212955</c:v>
                </c:pt>
                <c:pt idx="266">
                  <c:v>1.2536615951923091</c:v>
                </c:pt>
                <c:pt idx="267">
                  <c:v>-0.52464698120953668</c:v>
                </c:pt>
                <c:pt idx="268">
                  <c:v>0.39287462961605002</c:v>
                </c:pt>
                <c:pt idx="269">
                  <c:v>-0.59572727600226194</c:v>
                </c:pt>
                <c:pt idx="270">
                  <c:v>0.27461335079572324</c:v>
                </c:pt>
                <c:pt idx="271">
                  <c:v>-1.232370031978796</c:v>
                </c:pt>
                <c:pt idx="272">
                  <c:v>0.79636388539425595</c:v>
                </c:pt>
                <c:pt idx="273">
                  <c:v>-0.43114141703706066</c:v>
                </c:pt>
                <c:pt idx="274">
                  <c:v>1.5541552263258502</c:v>
                </c:pt>
                <c:pt idx="275">
                  <c:v>-0.56010899190688523</c:v>
                </c:pt>
                <c:pt idx="276">
                  <c:v>0.92623289873812154</c:v>
                </c:pt>
                <c:pt idx="277">
                  <c:v>-0.46565697164526554</c:v>
                </c:pt>
                <c:pt idx="278">
                  <c:v>0.1755411954713221</c:v>
                </c:pt>
                <c:pt idx="279">
                  <c:v>-1.1389868513449626</c:v>
                </c:pt>
                <c:pt idx="280">
                  <c:v>1.4844827714760371</c:v>
                </c:pt>
                <c:pt idx="281">
                  <c:v>0.20961740021917441</c:v>
                </c:pt>
                <c:pt idx="282">
                  <c:v>-0.48675942475017286</c:v>
                </c:pt>
                <c:pt idx="283">
                  <c:v>-0.1769338505202433</c:v>
                </c:pt>
                <c:pt idx="284">
                  <c:v>-0.64568251910323748</c:v>
                </c:pt>
                <c:pt idx="285">
                  <c:v>-9.6460274095566054E-2</c:v>
                </c:pt>
                <c:pt idx="286">
                  <c:v>0.36597072487612542</c:v>
                </c:pt>
                <c:pt idx="287">
                  <c:v>-0.56128501202282899</c:v>
                </c:pt>
                <c:pt idx="288">
                  <c:v>0.94124685333067626</c:v>
                </c:pt>
                <c:pt idx="289">
                  <c:v>-0.15183653131373748</c:v>
                </c:pt>
                <c:pt idx="290">
                  <c:v>-0.32514523318221855</c:v>
                </c:pt>
                <c:pt idx="291">
                  <c:v>-0.63590482233598811</c:v>
                </c:pt>
                <c:pt idx="292">
                  <c:v>0.18865958349823111</c:v>
                </c:pt>
                <c:pt idx="293">
                  <c:v>1.0572182759341344</c:v>
                </c:pt>
                <c:pt idx="294">
                  <c:v>-0.49051212508960806</c:v>
                </c:pt>
                <c:pt idx="295">
                  <c:v>0.29280338612307172</c:v>
                </c:pt>
                <c:pt idx="296">
                  <c:v>0.35000535729957993</c:v>
                </c:pt>
                <c:pt idx="297">
                  <c:v>0.23422418787432706</c:v>
                </c:pt>
                <c:pt idx="298">
                  <c:v>-0.40409669003074639</c:v>
                </c:pt>
                <c:pt idx="299">
                  <c:v>1.9160781808413838</c:v>
                </c:pt>
                <c:pt idx="300">
                  <c:v>-2.5290964357400633E-2</c:v>
                </c:pt>
                <c:pt idx="301">
                  <c:v>-1.0906714871943772</c:v>
                </c:pt>
                <c:pt idx="302">
                  <c:v>9.4545488562015695E-2</c:v>
                </c:pt>
                <c:pt idx="303">
                  <c:v>-6.436452207856555E-2</c:v>
                </c:pt>
                <c:pt idx="304">
                  <c:v>0.51001842233045847</c:v>
                </c:pt>
                <c:pt idx="305">
                  <c:v>-0.18694402533090085</c:v>
                </c:pt>
                <c:pt idx="306">
                  <c:v>1.5314903149349255</c:v>
                </c:pt>
                <c:pt idx="307">
                  <c:v>0.43008869455879634</c:v>
                </c:pt>
                <c:pt idx="308">
                  <c:v>1.8331145757218188</c:v>
                </c:pt>
                <c:pt idx="309">
                  <c:v>0.49768974783982983</c:v>
                </c:pt>
                <c:pt idx="310">
                  <c:v>-0.18974752921012072</c:v>
                </c:pt>
                <c:pt idx="311">
                  <c:v>0.79456772553721644</c:v>
                </c:pt>
                <c:pt idx="312">
                  <c:v>-1.4374865913094763</c:v>
                </c:pt>
                <c:pt idx="313">
                  <c:v>0.33963904015171215</c:v>
                </c:pt>
                <c:pt idx="314">
                  <c:v>-1.8784340087963887</c:v>
                </c:pt>
                <c:pt idx="315">
                  <c:v>-0.69301824370777987</c:v>
                </c:pt>
                <c:pt idx="316">
                  <c:v>1.2294488216987616</c:v>
                </c:pt>
                <c:pt idx="317">
                  <c:v>-0.35053702466284142</c:v>
                </c:pt>
                <c:pt idx="318">
                  <c:v>0.76078635422097984</c:v>
                </c:pt>
                <c:pt idx="319">
                  <c:v>-0.43641263320752643</c:v>
                </c:pt>
                <c:pt idx="320">
                  <c:v>-0.32663744471506068</c:v>
                </c:pt>
                <c:pt idx="321">
                  <c:v>-0.34274769168025288</c:v>
                </c:pt>
                <c:pt idx="322">
                  <c:v>-0.39270411434226032</c:v>
                </c:pt>
                <c:pt idx="323">
                  <c:v>0.41732794404279222</c:v>
                </c:pt>
                <c:pt idx="324">
                  <c:v>-1.1512772000554479</c:v>
                </c:pt>
                <c:pt idx="325">
                  <c:v>0.14480119681321893</c:v>
                </c:pt>
                <c:pt idx="326">
                  <c:v>-1.0666949693303764</c:v>
                </c:pt>
                <c:pt idx="327">
                  <c:v>-0.4310451612203654</c:v>
                </c:pt>
                <c:pt idx="328">
                  <c:v>1.0090956172781615</c:v>
                </c:pt>
                <c:pt idx="329">
                  <c:v>1.6546502687463012</c:v>
                </c:pt>
                <c:pt idx="330">
                  <c:v>1.1335709111102807</c:v>
                </c:pt>
                <c:pt idx="331">
                  <c:v>0.656487259711099</c:v>
                </c:pt>
                <c:pt idx="332">
                  <c:v>0.11106618807390899</c:v>
                </c:pt>
                <c:pt idx="333">
                  <c:v>0.50007971811022478</c:v>
                </c:pt>
                <c:pt idx="334">
                  <c:v>0.84829009787570586</c:v>
                </c:pt>
                <c:pt idx="335">
                  <c:v>0.30055542263182844</c:v>
                </c:pt>
                <c:pt idx="336">
                  <c:v>1.1947851428875866</c:v>
                </c:pt>
                <c:pt idx="337">
                  <c:v>0.13846824987500278</c:v>
                </c:pt>
                <c:pt idx="338">
                  <c:v>-3.8948758328064028</c:v>
                </c:pt>
                <c:pt idx="339">
                  <c:v>0.57720884408531448</c:v>
                </c:pt>
                <c:pt idx="340">
                  <c:v>-0.44769340367281535</c:v>
                </c:pt>
                <c:pt idx="341">
                  <c:v>-1.1634553308306714</c:v>
                </c:pt>
                <c:pt idx="342">
                  <c:v>0.59794326217030291</c:v>
                </c:pt>
                <c:pt idx="343">
                  <c:v>0.99182770692456745</c:v>
                </c:pt>
                <c:pt idx="344">
                  <c:v>0.42769028450716684</c:v>
                </c:pt>
                <c:pt idx="345">
                  <c:v>0.39040505626917427</c:v>
                </c:pt>
                <c:pt idx="346">
                  <c:v>-0.21352039469904566</c:v>
                </c:pt>
                <c:pt idx="347">
                  <c:v>-0.5538545286251445</c:v>
                </c:pt>
                <c:pt idx="348">
                  <c:v>-0.70148504459987737</c:v>
                </c:pt>
                <c:pt idx="349">
                  <c:v>0.18702746531118894</c:v>
                </c:pt>
                <c:pt idx="350">
                  <c:v>0.30887933531903089</c:v>
                </c:pt>
                <c:pt idx="351">
                  <c:v>0.79608702647938134</c:v>
                </c:pt>
                <c:pt idx="352">
                  <c:v>1.1252064803804482</c:v>
                </c:pt>
                <c:pt idx="353">
                  <c:v>0.6118912782734478</c:v>
                </c:pt>
                <c:pt idx="354">
                  <c:v>0.43052680086392164</c:v>
                </c:pt>
                <c:pt idx="355">
                  <c:v>2.3112412962838187</c:v>
                </c:pt>
                <c:pt idx="356">
                  <c:v>0.69784629280137556</c:v>
                </c:pt>
                <c:pt idx="357">
                  <c:v>0.48163214637945945</c:v>
                </c:pt>
                <c:pt idx="358">
                  <c:v>2.4564486639073227E-3</c:v>
                </c:pt>
                <c:pt idx="359">
                  <c:v>0.42470993859487727</c:v>
                </c:pt>
                <c:pt idx="360">
                  <c:v>2.020044156008903E-2</c:v>
                </c:pt>
                <c:pt idx="361">
                  <c:v>0.17036068788543493</c:v>
                </c:pt>
                <c:pt idx="362">
                  <c:v>0.87947040199311155</c:v>
                </c:pt>
                <c:pt idx="363">
                  <c:v>-5.0236693722540485E-2</c:v>
                </c:pt>
                <c:pt idx="364">
                  <c:v>1.1078584922419392</c:v>
                </c:pt>
                <c:pt idx="365">
                  <c:v>0.71350858180987464</c:v>
                </c:pt>
                <c:pt idx="366">
                  <c:v>0.71048778785541089</c:v>
                </c:pt>
                <c:pt idx="367">
                  <c:v>1.1425220554875748</c:v>
                </c:pt>
                <c:pt idx="368">
                  <c:v>0.74056626480203347</c:v>
                </c:pt>
                <c:pt idx="369">
                  <c:v>1.6158026491956012</c:v>
                </c:pt>
                <c:pt idx="370">
                  <c:v>1.7559534152982124</c:v>
                </c:pt>
                <c:pt idx="371">
                  <c:v>0.49057398797021978</c:v>
                </c:pt>
                <c:pt idx="372">
                  <c:v>1.3541587385394165</c:v>
                </c:pt>
                <c:pt idx="373">
                  <c:v>0.26567528732578988</c:v>
                </c:pt>
                <c:pt idx="374">
                  <c:v>0.42463764945064914</c:v>
                </c:pt>
                <c:pt idx="375">
                  <c:v>-0.86997459126008059</c:v>
                </c:pt>
                <c:pt idx="376">
                  <c:v>0.74212543189913016</c:v>
                </c:pt>
                <c:pt idx="377">
                  <c:v>0.14736065109772742</c:v>
                </c:pt>
                <c:pt idx="378">
                  <c:v>-0.24150454929880627</c:v>
                </c:pt>
                <c:pt idx="379">
                  <c:v>1.5388478550218878</c:v>
                </c:pt>
                <c:pt idx="380">
                  <c:v>1.0478408726812836</c:v>
                </c:pt>
                <c:pt idx="381">
                  <c:v>0.75645773052882226</c:v>
                </c:pt>
                <c:pt idx="382">
                  <c:v>0.16394696402782111</c:v>
                </c:pt>
                <c:pt idx="383">
                  <c:v>0.73974580572961546</c:v>
                </c:pt>
                <c:pt idx="384">
                  <c:v>-5.1928267121874434E-2</c:v>
                </c:pt>
                <c:pt idx="385">
                  <c:v>0.87197919017416559</c:v>
                </c:pt>
                <c:pt idx="386">
                  <c:v>8.5668897504090374E-2</c:v>
                </c:pt>
                <c:pt idx="387">
                  <c:v>4.6979645423754178E-2</c:v>
                </c:pt>
                <c:pt idx="388">
                  <c:v>-8.582073721877094E-2</c:v>
                </c:pt>
                <c:pt idx="389">
                  <c:v>1.884310744786373E-2</c:v>
                </c:pt>
                <c:pt idx="390">
                  <c:v>0.29478089894584714</c:v>
                </c:pt>
                <c:pt idx="391">
                  <c:v>1.4914599382844282</c:v>
                </c:pt>
                <c:pt idx="392">
                  <c:v>0.8708185693135343</c:v>
                </c:pt>
                <c:pt idx="393">
                  <c:v>-0.68179008282158926</c:v>
                </c:pt>
                <c:pt idx="394">
                  <c:v>1.5863356994183062</c:v>
                </c:pt>
                <c:pt idx="395">
                  <c:v>0.23121566361486023</c:v>
                </c:pt>
                <c:pt idx="396">
                  <c:v>1.2074166661524983</c:v>
                </c:pt>
                <c:pt idx="397">
                  <c:v>-0.83780930536146614</c:v>
                </c:pt>
                <c:pt idx="398">
                  <c:v>1.2700914556318763</c:v>
                </c:pt>
                <c:pt idx="399">
                  <c:v>1.1934825623548073</c:v>
                </c:pt>
                <c:pt idx="400">
                  <c:v>0.84651895830658674</c:v>
                </c:pt>
                <c:pt idx="401">
                  <c:v>-2.2551430407261335</c:v>
                </c:pt>
                <c:pt idx="402">
                  <c:v>0.617758485108724</c:v>
                </c:pt>
                <c:pt idx="403">
                  <c:v>0.30129383105988783</c:v>
                </c:pt>
                <c:pt idx="404">
                  <c:v>-1.7523934974474951</c:v>
                </c:pt>
                <c:pt idx="405">
                  <c:v>2.1482290829743187</c:v>
                </c:pt>
                <c:pt idx="406">
                  <c:v>0.79249962601253454</c:v>
                </c:pt>
                <c:pt idx="407">
                  <c:v>1.149418233452759</c:v>
                </c:pt>
                <c:pt idx="408">
                  <c:v>1.2529982933845725</c:v>
                </c:pt>
                <c:pt idx="409">
                  <c:v>-3.9116445211599904E-2</c:v>
                </c:pt>
                <c:pt idx="410">
                  <c:v>-3.9292444828942279</c:v>
                </c:pt>
                <c:pt idx="411">
                  <c:v>-2.4057978390104124</c:v>
                </c:pt>
                <c:pt idx="412">
                  <c:v>1.1987263289359043</c:v>
                </c:pt>
                <c:pt idx="413">
                  <c:v>0.67317244034468693</c:v>
                </c:pt>
                <c:pt idx="414">
                  <c:v>0.84663074463010712</c:v>
                </c:pt>
                <c:pt idx="415">
                  <c:v>-2.8966726090894945</c:v>
                </c:pt>
                <c:pt idx="416">
                  <c:v>1.5667451098575864</c:v>
                </c:pt>
                <c:pt idx="417">
                  <c:v>1.3442522612094072</c:v>
                </c:pt>
                <c:pt idx="418">
                  <c:v>-2.493288961800876</c:v>
                </c:pt>
                <c:pt idx="419">
                  <c:v>2.1399757300289766</c:v>
                </c:pt>
                <c:pt idx="420">
                  <c:v>-0.51594173138644295</c:v>
                </c:pt>
                <c:pt idx="421">
                  <c:v>0.4128732384607865</c:v>
                </c:pt>
                <c:pt idx="422">
                  <c:v>0.34981086005542866</c:v>
                </c:pt>
                <c:pt idx="423">
                  <c:v>2.5647589344360453</c:v>
                </c:pt>
                <c:pt idx="424">
                  <c:v>1.3233294484725198</c:v>
                </c:pt>
                <c:pt idx="425">
                  <c:v>1.799633087861217</c:v>
                </c:pt>
                <c:pt idx="426">
                  <c:v>2.3602996986231695</c:v>
                </c:pt>
                <c:pt idx="427">
                  <c:v>2.3918561387138406</c:v>
                </c:pt>
                <c:pt idx="428">
                  <c:v>3.5314577952838273</c:v>
                </c:pt>
                <c:pt idx="429">
                  <c:v>3.6817744972206521</c:v>
                </c:pt>
                <c:pt idx="430">
                  <c:v>4.2923232304744179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B-4A65-AF39-D5781FDF2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280758384"/>
        <c:axId val="1280757904"/>
      </c:barChart>
      <c:catAx>
        <c:axId val="1280758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280757904"/>
        <c:crosses val="autoZero"/>
        <c:auto val="1"/>
        <c:lblAlgn val="ctr"/>
        <c:lblOffset val="100"/>
        <c:noMultiLvlLbl val="0"/>
      </c:catAx>
      <c:valAx>
        <c:axId val="1280757904"/>
        <c:scaling>
          <c:orientation val="minMax"/>
          <c:max val="5"/>
          <c:min val="-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28075838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Means (price) - make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cat>
            <c:strRef>
              <c:f>ANCOVA1!$B$676:$B$684</c:f>
              <c:strCache>
                <c:ptCount val="9"/>
                <c:pt idx="0">
                  <c:v>chevrolet</c:v>
                </c:pt>
                <c:pt idx="1">
                  <c:v>dodge</c:v>
                </c:pt>
                <c:pt idx="2">
                  <c:v>ford</c:v>
                </c:pt>
                <c:pt idx="3">
                  <c:v>honda</c:v>
                </c:pt>
                <c:pt idx="4">
                  <c:v>hyundai</c:v>
                </c:pt>
                <c:pt idx="5">
                  <c:v>kia</c:v>
                </c:pt>
                <c:pt idx="6">
                  <c:v>nissan</c:v>
                </c:pt>
                <c:pt idx="7">
                  <c:v>toyota</c:v>
                </c:pt>
                <c:pt idx="8">
                  <c:v>volkswagen</c:v>
                </c:pt>
              </c:strCache>
            </c:strRef>
          </c:cat>
          <c:val>
            <c:numRef>
              <c:f>ANCOVA1!$C$676:$C$684</c:f>
              <c:numCache>
                <c:formatCode>0.000</c:formatCode>
                <c:ptCount val="9"/>
                <c:pt idx="0">
                  <c:v>33181.539383590301</c:v>
                </c:pt>
                <c:pt idx="1">
                  <c:v>26870.937344210957</c:v>
                </c:pt>
                <c:pt idx="2">
                  <c:v>28742.849172438087</c:v>
                </c:pt>
                <c:pt idx="3">
                  <c:v>37202.862347186034</c:v>
                </c:pt>
                <c:pt idx="4">
                  <c:v>33837.430747754406</c:v>
                </c:pt>
                <c:pt idx="5">
                  <c:v>33238.807121273479</c:v>
                </c:pt>
                <c:pt idx="6">
                  <c:v>31900.246403412079</c:v>
                </c:pt>
                <c:pt idx="7">
                  <c:v>34967.384880945923</c:v>
                </c:pt>
                <c:pt idx="8">
                  <c:v>32916.884460068955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C-4CD0-AB63-583C522B2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760304"/>
        <c:axId val="1280759824"/>
      </c:lineChart>
      <c:catAx>
        <c:axId val="128076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make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1280759824"/>
        <c:crosses val="autoZero"/>
        <c:auto val="1"/>
        <c:lblAlgn val="ctr"/>
        <c:lblOffset val="100"/>
        <c:noMultiLvlLbl val="0"/>
      </c:catAx>
      <c:valAx>
        <c:axId val="1280759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28076030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Means (price) - Engine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cat>
            <c:strRef>
              <c:f>ANCOVA1!$B$710:$B$712</c:f>
              <c:strCache>
                <c:ptCount val="3"/>
                <c:pt idx="0">
                  <c:v>4 Cyl</c:v>
                </c:pt>
                <c:pt idx="1">
                  <c:v>6 Cyl</c:v>
                </c:pt>
                <c:pt idx="2">
                  <c:v>8 Cyl</c:v>
                </c:pt>
              </c:strCache>
            </c:strRef>
          </c:cat>
          <c:val>
            <c:numRef>
              <c:f>ANCOVA1!$C$710:$C$712</c:f>
              <c:numCache>
                <c:formatCode>0.000</c:formatCode>
                <c:ptCount val="3"/>
                <c:pt idx="0">
                  <c:v>26157.086824285958</c:v>
                </c:pt>
                <c:pt idx="1">
                  <c:v>28899.941249966461</c:v>
                </c:pt>
                <c:pt idx="2">
                  <c:v>42562.619212707679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E-4F01-9DE5-AE02016D9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715664"/>
        <c:axId val="1280700304"/>
      </c:lineChart>
      <c:catAx>
        <c:axId val="128071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Engine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1280700304"/>
        <c:crosses val="autoZero"/>
        <c:auto val="1"/>
        <c:lblAlgn val="ctr"/>
        <c:lblOffset val="100"/>
        <c:noMultiLvlLbl val="0"/>
      </c:catAx>
      <c:valAx>
        <c:axId val="1280700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28071566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Means (price) - Transmission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cat>
            <c:strRef>
              <c:f>ANCOVA1!$B$738:$B$739</c:f>
              <c:strCache>
                <c:ptCount val="2"/>
                <c:pt idx="0">
                  <c:v>Automatic</c:v>
                </c:pt>
                <c:pt idx="1">
                  <c:v>Manual</c:v>
                </c:pt>
              </c:strCache>
            </c:strRef>
          </c:cat>
          <c:val>
            <c:numRef>
              <c:f>ANCOVA1!$C$738:$C$739</c:f>
              <c:numCache>
                <c:formatCode>0.000</c:formatCode>
                <c:ptCount val="2"/>
                <c:pt idx="0">
                  <c:v>33325.556484061817</c:v>
                </c:pt>
                <c:pt idx="1">
                  <c:v>31754.208373911577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4-4A04-8119-964CC3867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725744"/>
        <c:axId val="1280704624"/>
      </c:lineChart>
      <c:catAx>
        <c:axId val="128072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Transmission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1280704624"/>
        <c:crosses val="autoZero"/>
        <c:auto val="1"/>
        <c:lblAlgn val="ctr"/>
        <c:lblOffset val="100"/>
        <c:noMultiLvlLbl val="0"/>
      </c:catAx>
      <c:valAx>
        <c:axId val="1280704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28072574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Means (price) - Drive Type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cat>
            <c:strRef>
              <c:f>ANCOVA1!$B$765:$B$767</c:f>
              <c:strCache>
                <c:ptCount val="3"/>
                <c:pt idx="0">
                  <c:v>AWD</c:v>
                </c:pt>
                <c:pt idx="1">
                  <c:v>FWD</c:v>
                </c:pt>
                <c:pt idx="2">
                  <c:v>RWD</c:v>
                </c:pt>
              </c:strCache>
            </c:strRef>
          </c:cat>
          <c:val>
            <c:numRef>
              <c:f>ANCOVA1!$C$765:$C$767</c:f>
              <c:numCache>
                <c:formatCode>0.000</c:formatCode>
                <c:ptCount val="3"/>
                <c:pt idx="0">
                  <c:v>33314.44550459896</c:v>
                </c:pt>
                <c:pt idx="1">
                  <c:v>31180.952240058497</c:v>
                </c:pt>
                <c:pt idx="2">
                  <c:v>33124.249542302648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C-481C-B04C-9E414C0E1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698864"/>
        <c:axId val="1280712304"/>
      </c:lineChart>
      <c:catAx>
        <c:axId val="128069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Drive Type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 rot="-60000000" vert="horz"/>
          <a:lstStyle/>
          <a:p>
            <a:pPr>
              <a:defRPr sz="700"/>
            </a:pPr>
            <a:endParaRPr lang="en-US"/>
          </a:p>
        </c:txPr>
        <c:crossAx val="1280712304"/>
        <c:crosses val="autoZero"/>
        <c:auto val="1"/>
        <c:lblAlgn val="ctr"/>
        <c:lblOffset val="100"/>
        <c:noMultiLvlLbl val="0"/>
      </c:catAx>
      <c:valAx>
        <c:axId val="1280712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28069886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26" noThreeD="1" sel="1" val="0">
  <itemLst>
    <item val="Summary statistics (Quantitative data)"/>
    <item val="Summary statistics (Qualitative data)"/>
    <item val="Correlation matrix"/>
    <item val="Regression of variable price"/>
    <item val="Goodness of fit statistics (price)"/>
    <item val="Analysis of variance (price)"/>
    <item val="Model parameters (price)"/>
    <item val="Equation of the model (price)"/>
    <item val="Standardized coefficients (price)"/>
    <item val="Predictions and residuals (price)"/>
    <item val="LS Means for factor make"/>
    <item val="LS Means for factor Engine"/>
    <item val="LS Means for factor Transmission"/>
    <item val="LS Means for factor Drive Type"/>
    <item val="LS Means for factor Fuel"/>
  </itemLst>
</formControlPr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13" Type="http://schemas.openxmlformats.org/officeDocument/2006/relationships/chart" Target="../charts/chart8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12" Type="http://schemas.openxmlformats.org/officeDocument/2006/relationships/chart" Target="../charts/chart7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11" Type="http://schemas.openxmlformats.org/officeDocument/2006/relationships/chart" Target="../charts/chart6.xml"/><Relationship Id="rId5" Type="http://schemas.openxmlformats.org/officeDocument/2006/relationships/image" Target="../media/image5.png"/><Relationship Id="rId15" Type="http://schemas.openxmlformats.org/officeDocument/2006/relationships/chart" Target="../charts/chart10.xml"/><Relationship Id="rId10" Type="http://schemas.openxmlformats.org/officeDocument/2006/relationships/chart" Target="../charts/chart5.xml"/><Relationship Id="rId4" Type="http://schemas.openxmlformats.org/officeDocument/2006/relationships/image" Target="../media/image4.png"/><Relationship Id="rId9" Type="http://schemas.openxmlformats.org/officeDocument/2006/relationships/chart" Target="../charts/chart4.xml"/><Relationship Id="rId1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9</xdr:row>
      <xdr:rowOff>0</xdr:rowOff>
    </xdr:from>
    <xdr:to>
      <xdr:col>2</xdr:col>
      <xdr:colOff>38100</xdr:colOff>
      <xdr:row>9</xdr:row>
      <xdr:rowOff>25400</xdr:rowOff>
    </xdr:to>
    <xdr:sp macro="" textlink="">
      <xdr:nvSpPr>
        <xdr:cNvPr id="2" name="TX378317" hidden="1">
          <a:extLst>
            <a:ext uri="{FF2B5EF4-FFF2-40B4-BE49-F238E27FC236}">
              <a16:creationId xmlns:a16="http://schemas.microsoft.com/office/drawing/2014/main" id="{BB8E41B2-D7AB-F588-C6F4-E470A1A59EC6}"/>
            </a:ext>
          </a:extLst>
        </xdr:cNvPr>
        <xdr:cNvSpPr txBox="1"/>
      </xdr:nvSpPr>
      <xdr:spPr>
        <a:xfrm>
          <a:off x="949960" y="164592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RunProcANC
Form55.txt
TextBoxList,TextBox,,False,03,False,,False,,,
CheckBoxTrans,CheckBox,0,False,04,False,Trans,False,,,
ComboBox_TestMethod,ComboBox,0,True,200000000300_Validation,True,Select the method for the extraction of validation data,False,,,
TextBoxTestNumber,TextBox,1,True,200000000500_Validation,True,,False,,,
RefEditGroup,RefEdit0,,True,200000000700_Validation,True,Group variable:,False,,,
CheckBox_Validation,CheckBox,0,True,200000000100_Validation,True,Validation,False,,,
CheckBoxSort,CheckBox,0,True,510000000201_Outputs|Means,True,Sort up,False,,,
CheckBoxApplyAll,CheckBox,0,True,510000000101_Outputs|Means,True,Apply to all factors,False,,,
CheckBoxMCompare,CheckBox,0,True,510000000001_Outputs|Means,True,Multiple comparisons,False,,,
CheckBoxCIMeans,CheckBox,0,True,510000000301_Outputs|Means,True,Confidence intervals,False,,,
CheckBoxSlopes,CheckBox,0,True,510000000401_Outputs|Means,True,Comparison of slopes,False,,,
CheckBoxPairwise,CheckBox,0,True,510000000002_Outputs|Means,True,Pairwise comparisons,False,,,
CheckBoxControl,CheckBox,0,True,510000000202_Outputs|Means,True,Comparisons with a control,False,,,
CheckBoxMeanSq,CheckBox,0,True,510000000402_Outputs|Means,True,Choose the MSE,False,,,
CheckBoxProtected,CheckBox,0,True,510000000502_Outputs|Means,True,Protected,False,,,
CheckBoxTB,CheckBox,0,True,510000000602_Outputs|Means,True,Top/Bottom boxes,False,,,
OptionButtonTB2,OptionButton,-1,True,510000000702_Outputs|Means,True,2,False,,,
OptionButtonTB3,OptionButton,0,True,510000000802_Outputs|Means,True,3,False,,,
ListBoxControl,ListBox,,True,510000000302_Outputs|Means,True,Comparisons with a control:,False,,,
ListBoxPairwise,ListBox,,True,510000000102_Outputs|Means,True,Pairwise comparisons:,False,,,
CheckBoxMeanConfTab,CheckBox,-1,True,510000000300_Outputs|Means,True,Confidence interval,False,,,
CheckBoxMeans,CheckBox,-1,True,510000000000_Outputs|Means,True,Means,False,,,
CheckBoxMeanStdError,CheckBox,-1,True,510000000200_Outputs|Means,True,Standard errors,False,,,
CheckBoxLSM,CheckBox,-1,True,510000000100_Outputs|Means,True,LS means,False,,,
CheckBox_Desc,CheckBox,-1,True,500000000000_Outputs|General,True,Descriptive statistics,False,,,
CheckBox_Corr,CheckBox,-1,True,500000000100_Outputs|General,True,Correlations,False,,,
CheckBox_AV,CheckBox,-1,True,500000000400_Outputs|General,True,Analysis of variance,False,,,
CheckBoxPress,CheckBox,0,True,500000000600_Outputs|General,True,Press,False,,,
CheckBox_TISS,CheckBox,0,True,500000000500_Outputs|General,True,Type I/II/III SS,False,,,
CheckBoxMultiCo,CheckBox,0,True,500000000200_Outputs|General,True,Multicolinearity statistics,False,,,
CheckBoxInterpret,CheckBox,0,True,500000000700_Outputs|General,True,Interpretation,False,,,
CheckBox_Resid,CheckBox,-1,True,500000000101_Outputs|General,True,Predictions and residuals,False,,,
CheckBoxStdCoeff,CheckBox,-1,True,500000000001_Outputs|General,True,Standardized coefficients,False,,,
CheckBoxDiag,CheckBox,0,True,500000000501_Outputs|General,True,Influence diagnostics,False,,,
CheckBoxAdjPred,CheckBox,0,True,500000000401_Outputs|General,True,Adjusted predictions,False,,,
CheckBoxWelch,CheckBox,0,False,500000000601_Outputs|General,False,Welch statistic,False,,,
CheckBoxDispX,CheckBox,0,True,500000000201_Outputs|General,True,X,False,,,
CheckBoxPredConf,CheckBox,-1,True,500000000301_Outputs|General,True,Confidence intervals,False,,,
CheckBoxContrasts,CheckBox,0,True,520000000000_Outputs|Contrasts,True,Compute contrasts,False,,,
RefEditContrasts,RefEdit,,True,520000000200_Outputs|Contrasts,True,Definition:,False,,,
CheckBoxLevene,CheckBox,0,True,530000000100_Outputs|Test assumptions,True,Levene's test,False,,,
CheckBox_Intercept,CheckBox,0,True,100000000000_Options|Model,True,Fixed Intercept,False,,,
TextBox_Intercept,TextBox,0,True,100000010000_Options|Model,True,Fixed Intercept:,False,,,
TextBoxTol,TextBox,0.0001,True,100000030000_Options|Model,True,Tolerance:,False,,,
TextBox_Conf,TextBox,95,True,100000010200_Options|Model,True,Confidence interval (%):,False,,,
CheckBox_Interactions,CheckBox,-1,True,100000000100_Options|Model,True,Interactions / Level,False,,,
TextBoxLevel,TextBox,2,True,100000010100_Options|Model,True,,False,,,
ComboBox_Selection,ComboBox,0,True,100000000101_Options|Model,True,Choose a model selection method,False,,,
CheckBox_Selection,CheckBox,0,True,100000000001_Options|Model,True,Model selection,False,,,
ComboBox_Criterion,ComboBox,0,True,100000000301_Options|Model,True,Criterion:,False,,,
TextBox_Threshold,TextBox,0.1,False,100000000501_Options|Model,False,Probability for removal:,False,,,
TextBox_MinVar,TextBox,2,True,100000000701_Options|Model,True,Min variables:,False,,,
TextBox_MaxVar,TextBox,2,True,100000000901_Options|Model,True,Max variables:,False,,,
TextBoxEntrance,TextBox,0.05,False,100000001101_Options|Model,False,Probability for entry:,False,,,
ComboBox_Constraints,ComboBox,1,True,110000010000_Options|ANOVA / ANCOVA,True,Select the type of constraint to apply to the qualitative variables of the OLS model,False,,,
CheckBoxNested,CheckBox,0,True,110000000100_Options|ANOVA / ANCOVA,True,Nested effects,False,,,
CheckBoxHetero,CheckBox,0,True,120000000100_Options|Covariances,True,Heteroscedasticity,False,,,
ComboBoxHACMethod,ComboBox,0,True,120000010200_Options|Covariances,True,Method:,False,,,
CheckBoxAutoCorr,CheckBox,0,True,120000000300_Options|Covariances,True,Autocorrelation,False,,,
TextBoxLag,TextBox,1,True,120000010400_Options|Covariances,True,Lag: ,False,,,
CheckBox_Predict,CheckBox,0,True,300000000102_Prediction,True,Prediction,False,,,
RefEdit_QPred,RefEdit0,,True,300000000402_Prediction,True,Qualitative:,False,,,
RefEdit_XPred,RefEdit0,,True,300000000302_Prediction,True,Quantitative:,False,,,
CheckBox_ObsLabelsPred,CheckBox,0,True,300000000502_Prediction,True,Observation labels,False,,,
RefEdit_PredLabels,RefEdit0,,True,300000000602_Prediction,True,,False,,,
OptionButton_MVEstimate,OptionButton,0,True,400000000400_Missing data,True,Estimate missing data,False,,,
OptionButton_MeanMode,OptionButton,-1,True,400000000500_Missing data,True,Mean or mode,False,,,
OptionButton_NN,OptionButton,0,True,400000010500_Missing data,True,Nearest neighbor,False,,,
OptionButton_MVRemove,OptionButton,-1,True,400000000100_Missing data,True,Remove the observations,False,,,
OptionButtonEachY,OptionButton,0,True,400000000200_Missing data,True,Check for each Y separately,False,,,
OptionButtonAcrossAll,OptionButton,-1,True,400000010200_Missing data,True,Across all Ys,False,,,
OptionButtonMVRefuse,OptionButton,0,True,400000000000_Missing data,True,Do not accept missing data,False,,,
OptionButton_MVIgnore,OptionButton,0,True,400000000300_Missing data,True,Ignore missing data,False,,,
CheckBoxResidCharts,CheckBox,-1,True,600000000200_Charts,True,Predictions and residuals,False,,,
CheckBoxRegCharts,CheckBox,-1,True,600000000000_Charts,True,Regression charts,False,,,
CheckBoxChartsCoeff,CheckBox,-1,True,600000000100_Charts,True,Standardized coefficients,False,,,
CheckBox_Conf,CheckBox,-1,True,600000000300_Charts,True,Confidence intervals,False,,,
OptionButtonCol,OptionButton,-1,True,000000010000_General,True,Column,False,,,
OptionButtonTab,OptionButton,0,True,000000020000_General,True,Table,False,,,
RefEditDataTable,RefEdit0,,True,000000010100_General,True,Data table:,False,,,
TextBoxNbFactors,TextBox,1,True,000001030100_General,True,Number of factors:,False,,,
OptionButton_W,OptionButton,0,True,000000000001_General,True,Workbook,False,,,
OptionButton_R,OptionButton,0,True,000000010001_General,True,Range,False,,,
OptionButton_S,OptionButton,-1,True,000000020001_General,True,Sheet,False,,,
RefEdit_R,RefEdit,,True,000000000101_General,True,Range:,False,,,
CheckBoxVarLabels,CheckBox,-1,True,000000000201_General,True,Variable labels,False,,,
CheckBox_ObsLabels,CheckBox,0,True,000000010301_General,True,Observation labels,False,,,
RefEdit_Wr,RefEdit0,,True,000000060301_General,True,Regression weights:,False,,,
CheckBox_Wr,CheckBox,0,True,000000050301_General,True,Regression weights,False,,,
RefEdit_ObsLabels,RefEdit0,,True,000000020301_General,True,Observation labels:,False,,,
CheckBox_W,CheckBox,0,True,000000030301_General,True,Observation weights,False,,,
RefEdit_W,RefEdit0,,True,000000040301_General,True,Observation weights:,False,,,
FileSelect2,CommandButton,,False,300000000702_Prediction,False,,False,,,
CheckBoxNorm,CheckBox,0,True,530000000000_Outputs|Test assumptions,True,Normality test,False,,,
OptionButtonMean,OptionButton,-1,True,530000000200_Outputs|Test assumptions,True,Mean,False,,,
OptionButtonMedian,OptionButton,0,True,530000010200_Outputs|Test assumptions,True,Median,False,,,
RefEdit_Y,RefEdit0,'Sheet1'!$A:$A,True,000000030200_General,True,Y / Dependent variables:,False,,432,1
FileSelect1,CommandButton,,False,000000040200_General,False,,False,,,
ScrollBarSelect,ScrollBar,0,False,05,False,,,,,
CheckBox_X,CheckBox,-1,True,000001050200_General,True,Quantitative,False,,,
RefEdit_X,RefEdit0,'Sheet1'!$F:$F&lt;LS&gt;'Sheet1'!$M:$M&lt;LS&gt;'Sheet1'!$N:$N&lt;LS&gt;'Sheet1'!$O:$O,True,000002050200_General,True,X / Explanatory variables:,False,,432,4
CheckBox_Q,CheckBox,-1,True,000003050200_General,True,Qualitative,False,,,
RefEdit_Q,RefEdit0,'Sheet1'!$C:$C&lt;LS&gt;'Sheet1'!$I:$I&lt;LS&gt;'Sheet1'!$J:$J&lt;LS&gt;'Sheet1'!$K:$K&lt;LS&gt;'Sheet1'!$L:$L,True,000004050200_General,True,Qualitative:,False,,432,5
CheckBoxMeansCharts,CheckBox,-1,True,600000000400_Charts,True,Means charts,False,,,
CheckBoxMeanConf,CheckBox,0,True,600000010400_Charts,True,Confidence intervals,False,,,
CheckBoxBar,CheckBox,0,True,600000020400_Charts,True,Bar chart,False,,,
CheckBox_PredVarLabels,CheckBox,0,True,300000001002_Prediction,True,Variable labels,False,,,
ScrollBarLevel,SpinButton,2,True,100000020100_Options|Model,False,,,,,
CheckBoxRand,CheckBox,0,True,110000000200_Options|ANOVA / ANCOVA,True,Random effects,False,,,
CheckBoxRestricted,CheckBox,0,True,110000010200_Options|ANOVA / ANCOVA,True,Restricted ANOVA,False,,,
CheckBoxProp,CheckBox,0,True,600000030400_Charts,True,Proportional,False,,,
CheckBoxSummary,CheckBox,-1,True,510000000902_Outputs|Means,True,Summary,False,,,
CheckBoxSumCharts,CheckBox,-1,True,600000000001_Charts,True,Summary charts,False,,,
CheckBoxFilterY,CheckBox,0,True,600000000101_Charts,True,Filter Ys,False,,,
CheckBoxDemsar,CheckBox,0,False,600000040400_Charts,False,Demsar plots,False,,,
CheckBoxContBonf,CheckBox,-1,True,520000000300_Outputs|Contrasts,True,Bonferroni correction,False,,,
SpinButtonNbFactors,SpinButton,5,True,000002030100_General,False,,,,,
CheckBoxWithEta,CheckBox,0,True,500000000300_Outputs|General,True,Effect size measures,False,,,
RefEdit_G,RefEdit0,,True,000000080301_General,True,Groups:,False,,,
CheckBox_G,CheckBox,0,True,000000070301_General,True,Groups,False,,,
CheckBoxSortMeans,CheckBox,0,True,510000000400_Outputs|Means,True,Sort the means,False,,,
RefEditClusters,RefEdit0,,True,120000010500_Options|Covariances,True,Clusters:,False,,,
CheckBoxPoints,CheckBox,0,True,600000050400_Charts,True,With points,False,,,
CheckBoxValues,CheckBox,0,True,600000000201_Charts,True,Values,False,,,
CheckBoxHoriz,CheckBox,0,True,600000000301_Charts,True,Display horizontally,False,,,
</a:t>
          </a:r>
        </a:p>
      </xdr:txBody>
    </xdr:sp>
    <xdr:clientData/>
  </xdr:twoCellAnchor>
  <xdr:twoCellAnchor editAs="oneCell">
    <xdr:from>
      <xdr:col>2</xdr:col>
      <xdr:colOff>12700</xdr:colOff>
      <xdr:row>9</xdr:row>
      <xdr:rowOff>0</xdr:rowOff>
    </xdr:from>
    <xdr:to>
      <xdr:col>2</xdr:col>
      <xdr:colOff>38100</xdr:colOff>
      <xdr:row>9</xdr:row>
      <xdr:rowOff>25400</xdr:rowOff>
    </xdr:to>
    <xdr:sp macro="" textlink="">
      <xdr:nvSpPr>
        <xdr:cNvPr id="3" name="L1378317" hidden="1">
          <a:extLst>
            <a:ext uri="{FF2B5EF4-FFF2-40B4-BE49-F238E27FC236}">
              <a16:creationId xmlns:a16="http://schemas.microsoft.com/office/drawing/2014/main" id="{3918BBFF-481B-42F1-DE05-DF9FEA9C00FD}"/>
            </a:ext>
          </a:extLst>
        </xdr:cNvPr>
        <xdr:cNvSpPr txBox="1"/>
      </xdr:nvSpPr>
      <xdr:spPr>
        <a:xfrm>
          <a:off x="949960" y="164592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1
ListBox
55
ListBoxVar
1
45
mileage_miles,-1
City MPG,-1
Highway MPG,-1
Years Old,-1
make,-1
Engine,-1
Transmission,-1
Drive Type,-1
Fuel,-1
mileage_miles*City MPG,0
mileage_miles*Highway MPG,0
mileage_miles*Years Old,0
mileage_miles*make,0
mileage_miles*Engine,0
mileage_miles*Transmission,0
mileage_miles*Drive Type,0
mileage_miles*Fuel,0
City MPG*Highway MPG,-1
City MPG*Years Old,0
City MPG*make,0
City MPG*Engine,0
City MPG*Transmission,0
City MPG*Drive Type,0
City MPG*Fuel,0
Highway MPG*Years Old,0
Highway MPG*make,0
Highway MPG*Engine,0
Highway MPG*Transmission,0
Highway MPG*Drive Type,0
Highway MPG*Fuel,0
Years Old*make,0
Years Old*Engine,0
Years Old*Transmission,0
Years Old*Drive Type,0
Years Old*Fuel,0
make*Engine,0
make*Transmission,0
make*Drive Type,0
make*Fuel,0
Engine*Transmission,0
Engine*Drive Type,0
Engine*Fuel,0
Transmission*Drive Type,0
Transmission*Fuel,0
Drive Type*Fuel,0
</a:t>
          </a:r>
        </a:p>
      </xdr:txBody>
    </xdr:sp>
    <xdr:clientData/>
  </xdr:twoCellAnchor>
  <xdr:twoCellAnchor editAs="absolute">
    <xdr:from>
      <xdr:col>1</xdr:col>
      <xdr:colOff>6350</xdr:colOff>
      <xdr:row>9</xdr:row>
      <xdr:rowOff>6350</xdr:rowOff>
    </xdr:from>
    <xdr:to>
      <xdr:col>2</xdr:col>
      <xdr:colOff>67310</xdr:colOff>
      <xdr:row>9</xdr:row>
      <xdr:rowOff>470535</xdr:rowOff>
    </xdr:to>
    <xdr:sp macro="" textlink="">
      <xdr:nvSpPr>
        <xdr:cNvPr id="4" name="BK378317">
          <a:extLst>
            <a:ext uri="{FF2B5EF4-FFF2-40B4-BE49-F238E27FC236}">
              <a16:creationId xmlns:a16="http://schemas.microsoft.com/office/drawing/2014/main" id="{674C56BE-8FCA-9C9D-43F5-3EA67F8DD4CB}"/>
            </a:ext>
          </a:extLst>
        </xdr:cNvPr>
        <xdr:cNvSpPr/>
      </xdr:nvSpPr>
      <xdr:spPr>
        <a:xfrm>
          <a:off x="334010" y="1652270"/>
          <a:ext cx="1828800" cy="46418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66040</xdr:colOff>
      <xdr:row>9</xdr:row>
      <xdr:rowOff>53975</xdr:rowOff>
    </xdr:from>
    <xdr:to>
      <xdr:col>1</xdr:col>
      <xdr:colOff>427990</xdr:colOff>
      <xdr:row>9</xdr:row>
      <xdr:rowOff>415925</xdr:rowOff>
    </xdr:to>
    <xdr:pic macro="[0]!ReRunXLSTAT">
      <xdr:nvPicPr>
        <xdr:cNvPr id="5" name="BT378317">
          <a:extLst>
            <a:ext uri="{FF2B5EF4-FFF2-40B4-BE49-F238E27FC236}">
              <a16:creationId xmlns:a16="http://schemas.microsoft.com/office/drawing/2014/main" id="{B9E45BA3-F545-8871-EEED-4B717A917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3700" y="169989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9</xdr:row>
      <xdr:rowOff>53975</xdr:rowOff>
    </xdr:from>
    <xdr:to>
      <xdr:col>1</xdr:col>
      <xdr:colOff>877570</xdr:colOff>
      <xdr:row>9</xdr:row>
      <xdr:rowOff>415925</xdr:rowOff>
    </xdr:to>
    <xdr:pic macro="[0]!AddRemovGrid">
      <xdr:nvPicPr>
        <xdr:cNvPr id="6" name="RM378317">
          <a:extLst>
            <a:ext uri="{FF2B5EF4-FFF2-40B4-BE49-F238E27FC236}">
              <a16:creationId xmlns:a16="http://schemas.microsoft.com/office/drawing/2014/main" id="{E782D541-74EF-D889-19F7-7F94DE79B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280" y="169989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9</xdr:row>
      <xdr:rowOff>53975</xdr:rowOff>
    </xdr:from>
    <xdr:to>
      <xdr:col>1</xdr:col>
      <xdr:colOff>877570</xdr:colOff>
      <xdr:row>9</xdr:row>
      <xdr:rowOff>415925</xdr:rowOff>
    </xdr:to>
    <xdr:pic macro="[0]!AddRemovGrid">
      <xdr:nvPicPr>
        <xdr:cNvPr id="7" name="AD378317" hidden="1">
          <a:extLst>
            <a:ext uri="{FF2B5EF4-FFF2-40B4-BE49-F238E27FC236}">
              <a16:creationId xmlns:a16="http://schemas.microsoft.com/office/drawing/2014/main" id="{54D2E107-257B-82ED-7876-8A38BC6BD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3280" y="169989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965200</xdr:colOff>
      <xdr:row>9</xdr:row>
      <xdr:rowOff>53975</xdr:rowOff>
    </xdr:from>
    <xdr:to>
      <xdr:col>1</xdr:col>
      <xdr:colOff>1327150</xdr:colOff>
      <xdr:row>9</xdr:row>
      <xdr:rowOff>415925</xdr:rowOff>
    </xdr:to>
    <xdr:pic macro="[0]!SendToOfficeLocal">
      <xdr:nvPicPr>
        <xdr:cNvPr id="8" name="WD378317">
          <a:extLst>
            <a:ext uri="{FF2B5EF4-FFF2-40B4-BE49-F238E27FC236}">
              <a16:creationId xmlns:a16="http://schemas.microsoft.com/office/drawing/2014/main" id="{347DFDAD-4B75-90BE-A3A7-7635CD38CC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2860" y="169989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1414780</xdr:colOff>
      <xdr:row>9</xdr:row>
      <xdr:rowOff>53975</xdr:rowOff>
    </xdr:from>
    <xdr:to>
      <xdr:col>2</xdr:col>
      <xdr:colOff>8890</xdr:colOff>
      <xdr:row>9</xdr:row>
      <xdr:rowOff>415925</xdr:rowOff>
    </xdr:to>
    <xdr:pic macro="[0]!SendToOfficeLocal">
      <xdr:nvPicPr>
        <xdr:cNvPr id="9" name="PT378317">
          <a:extLst>
            <a:ext uri="{FF2B5EF4-FFF2-40B4-BE49-F238E27FC236}">
              <a16:creationId xmlns:a16="http://schemas.microsoft.com/office/drawing/2014/main" id="{AEAD4386-3A1E-C7A0-4C39-0DEB85118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42440" y="1699895"/>
          <a:ext cx="361950" cy="3619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175</xdr:row>
      <xdr:rowOff>182879</xdr:rowOff>
    </xdr:from>
    <xdr:to>
      <xdr:col>6</xdr:col>
      <xdr:colOff>0</xdr:colOff>
      <xdr:row>193</xdr:row>
      <xdr:rowOff>182879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E44D9D9-6522-346E-F3B6-FF1AA2BE9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631</xdr:row>
      <xdr:rowOff>182875</xdr:rowOff>
    </xdr:from>
    <xdr:to>
      <xdr:col>6</xdr:col>
      <xdr:colOff>0</xdr:colOff>
      <xdr:row>649</xdr:row>
      <xdr:rowOff>182875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81A8550-DD2B-0FC0-08D8-52011830D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127000</xdr:colOff>
      <xdr:row>631</xdr:row>
      <xdr:rowOff>182875</xdr:rowOff>
    </xdr:from>
    <xdr:to>
      <xdr:col>12</xdr:col>
      <xdr:colOff>218440</xdr:colOff>
      <xdr:row>649</xdr:row>
      <xdr:rowOff>182875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28CC667-5DEF-D386-DB26-8A745076E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345440</xdr:colOff>
      <xdr:row>631</xdr:row>
      <xdr:rowOff>182875</xdr:rowOff>
    </xdr:from>
    <xdr:to>
      <xdr:col>19</xdr:col>
      <xdr:colOff>154940</xdr:colOff>
      <xdr:row>649</xdr:row>
      <xdr:rowOff>182875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1CC2CB9-C1EF-CE51-E315-54FAF285E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651</xdr:row>
      <xdr:rowOff>182875</xdr:rowOff>
    </xdr:from>
    <xdr:to>
      <xdr:col>6</xdr:col>
      <xdr:colOff>0</xdr:colOff>
      <xdr:row>669</xdr:row>
      <xdr:rowOff>182875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6D6B956-7085-FCB0-7D9A-BD1F5C6B8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686</xdr:row>
      <xdr:rowOff>2</xdr:rowOff>
    </xdr:from>
    <xdr:to>
      <xdr:col>6</xdr:col>
      <xdr:colOff>0</xdr:colOff>
      <xdr:row>704</xdr:row>
      <xdr:rowOff>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F679957-4931-E496-E41E-DC05BA4F5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714</xdr:row>
      <xdr:rowOff>5</xdr:rowOff>
    </xdr:from>
    <xdr:to>
      <xdr:col>6</xdr:col>
      <xdr:colOff>0</xdr:colOff>
      <xdr:row>732</xdr:row>
      <xdr:rowOff>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4F2E257-BFF4-992D-151A-7C7EB6E19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741</xdr:row>
      <xdr:rowOff>2</xdr:rowOff>
    </xdr:from>
    <xdr:to>
      <xdr:col>6</xdr:col>
      <xdr:colOff>0</xdr:colOff>
      <xdr:row>759</xdr:row>
      <xdr:rowOff>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533B889-8A8E-F0CE-DD22-3FA7B51DE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769</xdr:row>
      <xdr:rowOff>5</xdr:rowOff>
    </xdr:from>
    <xdr:to>
      <xdr:col>6</xdr:col>
      <xdr:colOff>0</xdr:colOff>
      <xdr:row>787</xdr:row>
      <xdr:rowOff>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5BCCB7E-0A2C-909D-0660-74F7F60BC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796</xdr:row>
      <xdr:rowOff>182875</xdr:rowOff>
    </xdr:from>
    <xdr:to>
      <xdr:col>6</xdr:col>
      <xdr:colOff>0</xdr:colOff>
      <xdr:row>814</xdr:row>
      <xdr:rowOff>182875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BE05491-AFDB-13E5-6DFB-2101E0D73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314960</xdr:colOff>
      <xdr:row>0</xdr:row>
      <xdr:rowOff>0</xdr:rowOff>
    </xdr:from>
    <xdr:to>
      <xdr:col>1</xdr:col>
      <xdr:colOff>12700</xdr:colOff>
      <xdr:row>0</xdr:row>
      <xdr:rowOff>25400</xdr:rowOff>
    </xdr:to>
    <xdr:sp macro="" textlink="">
      <xdr:nvSpPr>
        <xdr:cNvPr id="20" name="XP378317" hidden="1">
          <a:extLst>
            <a:ext uri="{FF2B5EF4-FFF2-40B4-BE49-F238E27FC236}">
              <a16:creationId xmlns:a16="http://schemas.microsoft.com/office/drawing/2014/main" id="{8898B7C6-12D0-8FA5-FC4D-A1A17BBB6B9B}"/>
            </a:ext>
          </a:extLst>
        </xdr:cNvPr>
        <xdr:cNvSpPr txBox="1"/>
      </xdr:nvSpPr>
      <xdr:spPr>
        <a:xfrm>
          <a:off x="314960" y="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ANCOVA1*SEP*Summary statistics (Quantitative data)*SEP*$B$14
ANCOVA1*SEP*Summary statistics (Qualitative data)*SEP*$B$24
ANCOVA1*SEP*Correlation matrix*SEP*$B$52
ANCOVA1*SEP*Regression of variable price*SEP*$B$83
ANCOVA1*SEP*Goodness of fit statistics (price)*SEP*$B$85
ANCOVA1*SEP*Analysis of variance (price)*SEP*$B$103
ANCOVA1*SEP*Model parameters (price)*SEP*$B$113
ANCOVA1*SEP*Equation of the model (price)*SEP*$B$145
ANCOVA1*SEP*Standardized coefficients (price)*SEP*$B$150
ANCOVA1*SEP*Predictions and residuals (price)*SEP*$B$201
ANCOVA1*SEP*LS Means for factor make*SEP*$B$677
ANCOVA1*SEP*LS Means for factor Engine*SEP*$B$711
ANCOVA1*SEP*LS Means for factor Transmission*SEP*$B$739
ANCOVA1*SEP*LS Means for factor Drive Type*SEP*$B$766
ANCOVA1*SEP*LS Means for factor Fuel*SEP*$B$794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472440</xdr:rowOff>
        </xdr:from>
        <xdr:to>
          <xdr:col>2</xdr:col>
          <xdr:colOff>721360</xdr:colOff>
          <xdr:row>10</xdr:row>
          <xdr:rowOff>198120</xdr:rowOff>
        </xdr:to>
        <xdr:sp macro="" textlink="">
          <xdr:nvSpPr>
            <xdr:cNvPr id="10241" name="DD54651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5332D193-4873-D37C-C2C1-6647F17359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647CD-E468-4022-BB11-B8D99B31B894}">
  <sheetPr codeName="Sheet1"/>
  <dimension ref="A1:M432"/>
  <sheetViews>
    <sheetView tabSelected="1" workbookViewId="0">
      <selection activeCell="C25" sqref="C25"/>
    </sheetView>
  </sheetViews>
  <sheetFormatPr defaultColWidth="22.109375"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8" t="s">
        <v>604</v>
      </c>
    </row>
    <row r="2" spans="1:13" x14ac:dyDescent="0.3">
      <c r="A2">
        <v>14589</v>
      </c>
      <c r="B2" t="s">
        <v>12</v>
      </c>
      <c r="C2" t="s">
        <v>13</v>
      </c>
      <c r="D2">
        <v>2014</v>
      </c>
      <c r="E2" t="s">
        <v>14</v>
      </c>
      <c r="F2">
        <v>112538</v>
      </c>
      <c r="G2" t="s">
        <v>15</v>
      </c>
      <c r="H2" t="s">
        <v>16</v>
      </c>
      <c r="I2" t="s">
        <v>17</v>
      </c>
      <c r="J2" t="s">
        <v>18</v>
      </c>
      <c r="K2">
        <v>21</v>
      </c>
      <c r="L2">
        <v>31</v>
      </c>
      <c r="M2">
        <f>2024-D2</f>
        <v>10</v>
      </c>
    </row>
    <row r="3" spans="1:13" x14ac:dyDescent="0.3">
      <c r="A3">
        <v>14999</v>
      </c>
      <c r="B3" t="s">
        <v>12</v>
      </c>
      <c r="C3" t="s">
        <v>19</v>
      </c>
      <c r="D3">
        <v>2016</v>
      </c>
      <c r="E3" t="s">
        <v>20</v>
      </c>
      <c r="F3">
        <v>106899</v>
      </c>
      <c r="G3" t="s">
        <v>15</v>
      </c>
      <c r="H3" t="s">
        <v>16</v>
      </c>
      <c r="I3" t="s">
        <v>17</v>
      </c>
      <c r="J3" t="s">
        <v>18</v>
      </c>
      <c r="K3">
        <v>28</v>
      </c>
      <c r="L3">
        <v>37</v>
      </c>
      <c r="M3">
        <f>2024-D3</f>
        <v>8</v>
      </c>
    </row>
    <row r="4" spans="1:13" x14ac:dyDescent="0.3">
      <c r="A4">
        <v>14999</v>
      </c>
      <c r="B4" t="s">
        <v>12</v>
      </c>
      <c r="C4" t="s">
        <v>21</v>
      </c>
      <c r="D4">
        <v>2016</v>
      </c>
      <c r="E4" t="s">
        <v>22</v>
      </c>
      <c r="F4">
        <v>77772</v>
      </c>
      <c r="G4" t="s">
        <v>15</v>
      </c>
      <c r="H4" t="s">
        <v>16</v>
      </c>
      <c r="I4" t="s">
        <v>17</v>
      </c>
      <c r="J4" t="s">
        <v>18</v>
      </c>
      <c r="K4">
        <v>25</v>
      </c>
      <c r="L4">
        <v>36</v>
      </c>
      <c r="M4">
        <f>2024-D4</f>
        <v>8</v>
      </c>
    </row>
    <row r="5" spans="1:13" x14ac:dyDescent="0.3">
      <c r="A5">
        <v>15589</v>
      </c>
      <c r="B5" t="s">
        <v>12</v>
      </c>
      <c r="C5" t="s">
        <v>23</v>
      </c>
      <c r="D5">
        <v>2016</v>
      </c>
      <c r="E5" t="s">
        <v>24</v>
      </c>
      <c r="F5">
        <v>108242</v>
      </c>
      <c r="G5" t="s">
        <v>15</v>
      </c>
      <c r="H5" t="s">
        <v>16</v>
      </c>
      <c r="I5" t="s">
        <v>17</v>
      </c>
      <c r="J5" t="s">
        <v>18</v>
      </c>
      <c r="K5">
        <v>22</v>
      </c>
      <c r="L5">
        <v>33</v>
      </c>
      <c r="M5">
        <f>2024-D5</f>
        <v>8</v>
      </c>
    </row>
    <row r="6" spans="1:13" x14ac:dyDescent="0.3">
      <c r="A6">
        <v>15589</v>
      </c>
      <c r="B6" t="s">
        <v>12</v>
      </c>
      <c r="C6" t="s">
        <v>25</v>
      </c>
      <c r="D6">
        <v>2015</v>
      </c>
      <c r="E6" t="s">
        <v>26</v>
      </c>
      <c r="F6">
        <v>97291</v>
      </c>
      <c r="G6" t="s">
        <v>15</v>
      </c>
      <c r="H6" t="s">
        <v>16</v>
      </c>
      <c r="I6" t="s">
        <v>17</v>
      </c>
      <c r="J6" t="s">
        <v>18</v>
      </c>
      <c r="K6">
        <v>23</v>
      </c>
      <c r="L6">
        <v>34</v>
      </c>
      <c r="M6">
        <f>2024-D6</f>
        <v>9</v>
      </c>
    </row>
    <row r="7" spans="1:13" x14ac:dyDescent="0.3">
      <c r="A7">
        <v>15589</v>
      </c>
      <c r="B7" t="s">
        <v>12</v>
      </c>
      <c r="C7" t="s">
        <v>23</v>
      </c>
      <c r="D7">
        <v>2013</v>
      </c>
      <c r="E7" t="s">
        <v>27</v>
      </c>
      <c r="F7">
        <v>113497</v>
      </c>
      <c r="G7" t="s">
        <v>28</v>
      </c>
      <c r="H7" t="s">
        <v>16</v>
      </c>
      <c r="I7" t="s">
        <v>29</v>
      </c>
      <c r="J7" t="s">
        <v>18</v>
      </c>
      <c r="K7">
        <v>17</v>
      </c>
      <c r="L7">
        <v>25</v>
      </c>
      <c r="M7">
        <f>2024-D7</f>
        <v>11</v>
      </c>
    </row>
    <row r="8" spans="1:13" x14ac:dyDescent="0.3">
      <c r="A8">
        <v>15589</v>
      </c>
      <c r="B8" t="s">
        <v>12</v>
      </c>
      <c r="C8" t="s">
        <v>23</v>
      </c>
      <c r="D8">
        <v>2019</v>
      </c>
      <c r="E8" t="s">
        <v>30</v>
      </c>
      <c r="F8">
        <v>45613</v>
      </c>
      <c r="G8" t="s">
        <v>15</v>
      </c>
      <c r="H8" t="s">
        <v>16</v>
      </c>
      <c r="I8" t="s">
        <v>17</v>
      </c>
      <c r="J8" t="s">
        <v>18</v>
      </c>
      <c r="K8">
        <v>27</v>
      </c>
      <c r="L8">
        <v>37</v>
      </c>
      <c r="M8">
        <f>2024-D8</f>
        <v>5</v>
      </c>
    </row>
    <row r="9" spans="1:13" x14ac:dyDescent="0.3">
      <c r="A9">
        <v>15999</v>
      </c>
      <c r="B9" t="s">
        <v>12</v>
      </c>
      <c r="C9" t="s">
        <v>19</v>
      </c>
      <c r="D9">
        <v>2016</v>
      </c>
      <c r="E9" t="s">
        <v>31</v>
      </c>
      <c r="F9">
        <v>91167</v>
      </c>
      <c r="G9" t="s">
        <v>15</v>
      </c>
      <c r="H9" t="s">
        <v>16</v>
      </c>
      <c r="I9" t="s">
        <v>17</v>
      </c>
      <c r="J9" t="s">
        <v>18</v>
      </c>
      <c r="K9">
        <v>25</v>
      </c>
      <c r="L9">
        <v>36</v>
      </c>
      <c r="M9">
        <f>2024-D9</f>
        <v>8</v>
      </c>
    </row>
    <row r="10" spans="1:13" x14ac:dyDescent="0.3">
      <c r="A10">
        <v>15999</v>
      </c>
      <c r="B10" t="s">
        <v>12</v>
      </c>
      <c r="C10" t="s">
        <v>13</v>
      </c>
      <c r="D10">
        <v>2014</v>
      </c>
      <c r="E10" t="s">
        <v>32</v>
      </c>
      <c r="F10">
        <v>64563</v>
      </c>
      <c r="G10" t="s">
        <v>15</v>
      </c>
      <c r="H10" t="s">
        <v>16</v>
      </c>
      <c r="I10" t="s">
        <v>17</v>
      </c>
      <c r="J10" t="s">
        <v>18</v>
      </c>
      <c r="K10">
        <v>25</v>
      </c>
      <c r="L10">
        <v>36</v>
      </c>
      <c r="M10">
        <f>2024-D10</f>
        <v>10</v>
      </c>
    </row>
    <row r="11" spans="1:13" x14ac:dyDescent="0.3">
      <c r="A11">
        <v>15999</v>
      </c>
      <c r="B11" t="s">
        <v>12</v>
      </c>
      <c r="C11" t="s">
        <v>33</v>
      </c>
      <c r="D11">
        <v>2014</v>
      </c>
      <c r="E11" t="s">
        <v>34</v>
      </c>
      <c r="F11">
        <v>93876</v>
      </c>
      <c r="G11" t="s">
        <v>15</v>
      </c>
      <c r="H11" t="s">
        <v>16</v>
      </c>
      <c r="I11" t="s">
        <v>17</v>
      </c>
      <c r="J11" t="s">
        <v>18</v>
      </c>
      <c r="K11">
        <v>25</v>
      </c>
      <c r="L11">
        <v>34</v>
      </c>
      <c r="M11">
        <f>2024-D11</f>
        <v>10</v>
      </c>
    </row>
    <row r="12" spans="1:13" x14ac:dyDescent="0.3">
      <c r="A12">
        <v>15999</v>
      </c>
      <c r="B12" t="s">
        <v>12</v>
      </c>
      <c r="C12" t="s">
        <v>13</v>
      </c>
      <c r="D12">
        <v>2017</v>
      </c>
      <c r="E12" t="s">
        <v>35</v>
      </c>
      <c r="F12">
        <v>83083</v>
      </c>
      <c r="G12" t="s">
        <v>15</v>
      </c>
      <c r="H12" t="s">
        <v>16</v>
      </c>
      <c r="I12" t="s">
        <v>17</v>
      </c>
      <c r="J12" t="s">
        <v>18</v>
      </c>
      <c r="K12">
        <v>30</v>
      </c>
      <c r="L12">
        <v>40</v>
      </c>
      <c r="M12">
        <f>2024-D12</f>
        <v>7</v>
      </c>
    </row>
    <row r="13" spans="1:13" x14ac:dyDescent="0.3">
      <c r="A13">
        <v>16589</v>
      </c>
      <c r="B13" t="s">
        <v>12</v>
      </c>
      <c r="C13" t="s">
        <v>13</v>
      </c>
      <c r="D13">
        <v>2016</v>
      </c>
      <c r="E13" t="s">
        <v>32</v>
      </c>
      <c r="F13">
        <v>112077</v>
      </c>
      <c r="G13" t="s">
        <v>15</v>
      </c>
      <c r="H13" t="s">
        <v>16</v>
      </c>
      <c r="I13" t="s">
        <v>17</v>
      </c>
      <c r="J13" t="s">
        <v>18</v>
      </c>
      <c r="K13">
        <v>22</v>
      </c>
      <c r="L13">
        <v>32</v>
      </c>
      <c r="M13">
        <f>2024-D13</f>
        <v>8</v>
      </c>
    </row>
    <row r="14" spans="1:13" x14ac:dyDescent="0.3">
      <c r="A14">
        <v>16589</v>
      </c>
      <c r="B14" t="s">
        <v>12</v>
      </c>
      <c r="C14" t="s">
        <v>36</v>
      </c>
      <c r="D14">
        <v>2017</v>
      </c>
      <c r="E14" t="s">
        <v>37</v>
      </c>
      <c r="F14">
        <v>93799</v>
      </c>
      <c r="G14" t="s">
        <v>15</v>
      </c>
      <c r="H14" t="s">
        <v>16</v>
      </c>
      <c r="I14" t="s">
        <v>17</v>
      </c>
      <c r="J14" t="s">
        <v>18</v>
      </c>
      <c r="K14">
        <v>27</v>
      </c>
      <c r="L14">
        <v>39</v>
      </c>
      <c r="M14">
        <f>2024-D14</f>
        <v>7</v>
      </c>
    </row>
    <row r="15" spans="1:13" x14ac:dyDescent="0.3">
      <c r="A15">
        <v>16999</v>
      </c>
      <c r="B15" t="s">
        <v>12</v>
      </c>
      <c r="C15" t="s">
        <v>38</v>
      </c>
      <c r="D15">
        <v>2015</v>
      </c>
      <c r="E15" t="s">
        <v>39</v>
      </c>
      <c r="F15">
        <v>73577</v>
      </c>
      <c r="G15" t="s">
        <v>15</v>
      </c>
      <c r="H15" t="s">
        <v>16</v>
      </c>
      <c r="I15" t="s">
        <v>17</v>
      </c>
      <c r="J15" t="s">
        <v>18</v>
      </c>
      <c r="K15">
        <v>29</v>
      </c>
      <c r="L15">
        <v>37</v>
      </c>
      <c r="M15">
        <f>2024-D15</f>
        <v>9</v>
      </c>
    </row>
    <row r="16" spans="1:13" x14ac:dyDescent="0.3">
      <c r="A16">
        <v>17589</v>
      </c>
      <c r="B16" t="s">
        <v>12</v>
      </c>
      <c r="C16" t="s">
        <v>40</v>
      </c>
      <c r="D16">
        <v>2019</v>
      </c>
      <c r="E16" t="s">
        <v>41</v>
      </c>
      <c r="F16">
        <v>102347</v>
      </c>
      <c r="G16" t="s">
        <v>15</v>
      </c>
      <c r="H16" t="s">
        <v>16</v>
      </c>
      <c r="I16" t="s">
        <v>17</v>
      </c>
      <c r="J16" t="s">
        <v>18</v>
      </c>
      <c r="K16">
        <v>25</v>
      </c>
      <c r="L16">
        <v>35</v>
      </c>
      <c r="M16">
        <f>2024-D16</f>
        <v>5</v>
      </c>
    </row>
    <row r="17" spans="1:13" x14ac:dyDescent="0.3">
      <c r="A17">
        <v>17589</v>
      </c>
      <c r="B17" t="s">
        <v>12</v>
      </c>
      <c r="C17" t="s">
        <v>19</v>
      </c>
      <c r="D17">
        <v>2019</v>
      </c>
      <c r="E17" t="s">
        <v>20</v>
      </c>
      <c r="F17">
        <v>73608</v>
      </c>
      <c r="G17" t="s">
        <v>15</v>
      </c>
      <c r="H17" t="s">
        <v>16</v>
      </c>
      <c r="I17" t="s">
        <v>17</v>
      </c>
      <c r="J17" t="s">
        <v>18</v>
      </c>
      <c r="K17">
        <v>29</v>
      </c>
      <c r="L17">
        <v>38</v>
      </c>
      <c r="M17">
        <f>2024-D17</f>
        <v>5</v>
      </c>
    </row>
    <row r="18" spans="1:13" x14ac:dyDescent="0.3">
      <c r="A18">
        <v>17999</v>
      </c>
      <c r="B18" t="s">
        <v>12</v>
      </c>
      <c r="C18" t="s">
        <v>21</v>
      </c>
      <c r="D18">
        <v>2019</v>
      </c>
      <c r="E18" t="s">
        <v>42</v>
      </c>
      <c r="F18">
        <v>47272</v>
      </c>
      <c r="G18" t="s">
        <v>15</v>
      </c>
      <c r="H18" t="s">
        <v>16</v>
      </c>
      <c r="I18" t="s">
        <v>17</v>
      </c>
      <c r="J18" t="s">
        <v>18</v>
      </c>
      <c r="K18">
        <v>30</v>
      </c>
      <c r="L18">
        <v>40</v>
      </c>
      <c r="M18">
        <f>2024-D18</f>
        <v>5</v>
      </c>
    </row>
    <row r="19" spans="1:13" x14ac:dyDescent="0.3">
      <c r="A19">
        <v>17999</v>
      </c>
      <c r="B19" t="s">
        <v>12</v>
      </c>
      <c r="C19" t="s">
        <v>40</v>
      </c>
      <c r="D19">
        <v>2019</v>
      </c>
      <c r="E19" t="s">
        <v>43</v>
      </c>
      <c r="F19">
        <v>68024</v>
      </c>
      <c r="G19" t="s">
        <v>15</v>
      </c>
      <c r="H19" t="s">
        <v>16</v>
      </c>
      <c r="I19" t="s">
        <v>17</v>
      </c>
      <c r="J19" t="s">
        <v>18</v>
      </c>
      <c r="K19">
        <v>30</v>
      </c>
      <c r="L19">
        <v>40</v>
      </c>
      <c r="M19">
        <f>2024-D19</f>
        <v>5</v>
      </c>
    </row>
    <row r="20" spans="1:13" x14ac:dyDescent="0.3">
      <c r="A20">
        <v>17999</v>
      </c>
      <c r="B20" t="s">
        <v>12</v>
      </c>
      <c r="C20" t="s">
        <v>19</v>
      </c>
      <c r="D20">
        <v>2017</v>
      </c>
      <c r="E20" t="s">
        <v>20</v>
      </c>
      <c r="F20">
        <v>71438</v>
      </c>
      <c r="G20" t="s">
        <v>15</v>
      </c>
      <c r="H20" t="s">
        <v>16</v>
      </c>
      <c r="I20" t="s">
        <v>17</v>
      </c>
      <c r="J20" t="s">
        <v>18</v>
      </c>
      <c r="K20">
        <v>28</v>
      </c>
      <c r="L20">
        <v>37</v>
      </c>
      <c r="M20">
        <f>2024-D20</f>
        <v>7</v>
      </c>
    </row>
    <row r="21" spans="1:13" x14ac:dyDescent="0.3">
      <c r="A21">
        <v>17999</v>
      </c>
      <c r="B21" t="s">
        <v>12</v>
      </c>
      <c r="C21" t="s">
        <v>19</v>
      </c>
      <c r="D21">
        <v>2016</v>
      </c>
      <c r="E21" t="s">
        <v>31</v>
      </c>
      <c r="F21">
        <v>71924</v>
      </c>
      <c r="G21" t="s">
        <v>15</v>
      </c>
      <c r="H21" t="s">
        <v>16</v>
      </c>
      <c r="I21" t="s">
        <v>17</v>
      </c>
      <c r="J21" t="s">
        <v>18</v>
      </c>
      <c r="K21">
        <v>25</v>
      </c>
      <c r="L21">
        <v>35</v>
      </c>
      <c r="M21">
        <f>2024-D21</f>
        <v>8</v>
      </c>
    </row>
    <row r="22" spans="1:13" x14ac:dyDescent="0.3">
      <c r="A22">
        <v>17999</v>
      </c>
      <c r="B22" t="s">
        <v>12</v>
      </c>
      <c r="C22" t="s">
        <v>21</v>
      </c>
      <c r="D22">
        <v>2019</v>
      </c>
      <c r="E22" t="s">
        <v>42</v>
      </c>
      <c r="F22">
        <v>71938</v>
      </c>
      <c r="G22" t="s">
        <v>15</v>
      </c>
      <c r="H22" t="s">
        <v>44</v>
      </c>
      <c r="I22" t="s">
        <v>17</v>
      </c>
      <c r="J22" t="s">
        <v>18</v>
      </c>
      <c r="K22">
        <v>30</v>
      </c>
      <c r="L22">
        <v>40</v>
      </c>
      <c r="M22">
        <f>2024-D22</f>
        <v>5</v>
      </c>
    </row>
    <row r="23" spans="1:13" x14ac:dyDescent="0.3">
      <c r="A23">
        <v>17999</v>
      </c>
      <c r="B23" t="s">
        <v>12</v>
      </c>
      <c r="C23" t="s">
        <v>19</v>
      </c>
      <c r="D23">
        <v>2019</v>
      </c>
      <c r="E23" t="s">
        <v>20</v>
      </c>
      <c r="F23">
        <v>64133</v>
      </c>
      <c r="G23" t="s">
        <v>15</v>
      </c>
      <c r="H23" t="s">
        <v>16</v>
      </c>
      <c r="I23" t="s">
        <v>17</v>
      </c>
      <c r="J23" t="s">
        <v>18</v>
      </c>
      <c r="K23">
        <v>28</v>
      </c>
      <c r="L23">
        <v>37</v>
      </c>
      <c r="M23">
        <f>2024-D23</f>
        <v>5</v>
      </c>
    </row>
    <row r="24" spans="1:13" x14ac:dyDescent="0.3">
      <c r="A24">
        <v>17999</v>
      </c>
      <c r="B24" t="s">
        <v>12</v>
      </c>
      <c r="C24" t="s">
        <v>23</v>
      </c>
      <c r="D24">
        <v>2019</v>
      </c>
      <c r="E24" t="s">
        <v>30</v>
      </c>
      <c r="F24">
        <v>33297</v>
      </c>
      <c r="G24" t="s">
        <v>15</v>
      </c>
      <c r="H24" t="s">
        <v>16</v>
      </c>
      <c r="I24" t="s">
        <v>17</v>
      </c>
      <c r="J24" t="s">
        <v>18</v>
      </c>
      <c r="K24">
        <v>27</v>
      </c>
      <c r="L24">
        <v>37</v>
      </c>
      <c r="M24">
        <f>2024-D24</f>
        <v>5</v>
      </c>
    </row>
    <row r="25" spans="1:13" x14ac:dyDescent="0.3">
      <c r="A25">
        <v>17999</v>
      </c>
      <c r="B25" t="s">
        <v>12</v>
      </c>
      <c r="C25" t="s">
        <v>33</v>
      </c>
      <c r="D25">
        <v>2013</v>
      </c>
      <c r="E25" t="s">
        <v>34</v>
      </c>
      <c r="F25">
        <v>65315</v>
      </c>
      <c r="G25" t="s">
        <v>15</v>
      </c>
      <c r="H25" t="s">
        <v>16</v>
      </c>
      <c r="I25" t="s">
        <v>17</v>
      </c>
      <c r="J25" t="s">
        <v>18</v>
      </c>
      <c r="K25">
        <v>25</v>
      </c>
      <c r="L25">
        <v>34</v>
      </c>
      <c r="M25">
        <f>2024-D25</f>
        <v>11</v>
      </c>
    </row>
    <row r="26" spans="1:13" x14ac:dyDescent="0.3">
      <c r="A26">
        <v>18589</v>
      </c>
      <c r="B26" t="s">
        <v>12</v>
      </c>
      <c r="C26" t="s">
        <v>21</v>
      </c>
      <c r="D26">
        <v>2020</v>
      </c>
      <c r="E26" t="s">
        <v>42</v>
      </c>
      <c r="F26">
        <v>60896</v>
      </c>
      <c r="G26" t="s">
        <v>15</v>
      </c>
      <c r="H26" t="s">
        <v>16</v>
      </c>
      <c r="I26" t="s">
        <v>17</v>
      </c>
      <c r="J26" t="s">
        <v>18</v>
      </c>
      <c r="K26">
        <v>30</v>
      </c>
      <c r="L26">
        <v>40</v>
      </c>
      <c r="M26">
        <f>2024-D26</f>
        <v>4</v>
      </c>
    </row>
    <row r="27" spans="1:13" x14ac:dyDescent="0.3">
      <c r="A27">
        <v>18589</v>
      </c>
      <c r="B27" t="s">
        <v>12</v>
      </c>
      <c r="C27" t="s">
        <v>40</v>
      </c>
      <c r="D27">
        <v>2019</v>
      </c>
      <c r="E27" t="s">
        <v>43</v>
      </c>
      <c r="F27">
        <v>67266</v>
      </c>
      <c r="G27" t="s">
        <v>15</v>
      </c>
      <c r="H27" t="s">
        <v>16</v>
      </c>
      <c r="I27" t="s">
        <v>17</v>
      </c>
      <c r="J27" t="s">
        <v>18</v>
      </c>
      <c r="K27">
        <v>30</v>
      </c>
      <c r="L27">
        <v>40</v>
      </c>
      <c r="M27">
        <f>2024-D27</f>
        <v>5</v>
      </c>
    </row>
    <row r="28" spans="1:13" x14ac:dyDescent="0.3">
      <c r="A28">
        <v>18589</v>
      </c>
      <c r="B28" t="s">
        <v>12</v>
      </c>
      <c r="C28" t="s">
        <v>21</v>
      </c>
      <c r="D28">
        <v>2019</v>
      </c>
      <c r="E28" t="s">
        <v>42</v>
      </c>
      <c r="F28">
        <v>71715</v>
      </c>
      <c r="G28" t="s">
        <v>15</v>
      </c>
      <c r="H28" t="s">
        <v>16</v>
      </c>
      <c r="I28" t="s">
        <v>17</v>
      </c>
      <c r="J28" t="s">
        <v>18</v>
      </c>
      <c r="K28">
        <v>30</v>
      </c>
      <c r="L28">
        <v>40</v>
      </c>
      <c r="M28">
        <f>2024-D28</f>
        <v>5</v>
      </c>
    </row>
    <row r="29" spans="1:13" x14ac:dyDescent="0.3">
      <c r="A29">
        <v>18589</v>
      </c>
      <c r="B29" t="s">
        <v>12</v>
      </c>
      <c r="C29" t="s">
        <v>33</v>
      </c>
      <c r="D29">
        <v>2016</v>
      </c>
      <c r="E29" t="s">
        <v>45</v>
      </c>
      <c r="F29">
        <v>79152</v>
      </c>
      <c r="G29" t="s">
        <v>15</v>
      </c>
      <c r="H29" t="s">
        <v>16</v>
      </c>
      <c r="I29" t="s">
        <v>17</v>
      </c>
      <c r="J29" t="s">
        <v>18</v>
      </c>
      <c r="K29">
        <v>28</v>
      </c>
      <c r="L29">
        <v>36</v>
      </c>
      <c r="M29">
        <f>2024-D29</f>
        <v>8</v>
      </c>
    </row>
    <row r="30" spans="1:13" x14ac:dyDescent="0.3">
      <c r="A30">
        <v>18589</v>
      </c>
      <c r="B30" t="s">
        <v>12</v>
      </c>
      <c r="C30" t="s">
        <v>33</v>
      </c>
      <c r="D30">
        <v>2015</v>
      </c>
      <c r="E30" t="s">
        <v>45</v>
      </c>
      <c r="F30">
        <v>21258</v>
      </c>
      <c r="G30" t="s">
        <v>15</v>
      </c>
      <c r="H30" t="s">
        <v>16</v>
      </c>
      <c r="I30" t="s">
        <v>17</v>
      </c>
      <c r="J30" t="s">
        <v>18</v>
      </c>
      <c r="K30">
        <v>27</v>
      </c>
      <c r="L30">
        <v>35</v>
      </c>
      <c r="M30">
        <f>2024-D30</f>
        <v>9</v>
      </c>
    </row>
    <row r="31" spans="1:13" x14ac:dyDescent="0.3">
      <c r="A31">
        <v>18589</v>
      </c>
      <c r="B31" t="s">
        <v>12</v>
      </c>
      <c r="C31" t="s">
        <v>36</v>
      </c>
      <c r="D31">
        <v>2018</v>
      </c>
      <c r="E31" t="s">
        <v>37</v>
      </c>
      <c r="F31">
        <v>59203</v>
      </c>
      <c r="G31" t="s">
        <v>15</v>
      </c>
      <c r="H31" t="s">
        <v>16</v>
      </c>
      <c r="I31" t="s">
        <v>17</v>
      </c>
      <c r="J31" t="s">
        <v>18</v>
      </c>
      <c r="K31">
        <v>27</v>
      </c>
      <c r="L31">
        <v>38</v>
      </c>
      <c r="M31">
        <f>2024-D31</f>
        <v>6</v>
      </c>
    </row>
    <row r="32" spans="1:13" x14ac:dyDescent="0.3">
      <c r="A32">
        <v>18999</v>
      </c>
      <c r="B32" t="s">
        <v>12</v>
      </c>
      <c r="C32" t="s">
        <v>40</v>
      </c>
      <c r="D32">
        <v>2021</v>
      </c>
      <c r="E32" t="s">
        <v>43</v>
      </c>
      <c r="F32">
        <v>62623</v>
      </c>
      <c r="G32" t="s">
        <v>15</v>
      </c>
      <c r="H32" t="s">
        <v>16</v>
      </c>
      <c r="I32" t="s">
        <v>17</v>
      </c>
      <c r="J32" t="s">
        <v>18</v>
      </c>
      <c r="K32">
        <v>29</v>
      </c>
      <c r="L32">
        <v>40</v>
      </c>
      <c r="M32">
        <f>2024-D32</f>
        <v>3</v>
      </c>
    </row>
    <row r="33" spans="1:13" x14ac:dyDescent="0.3">
      <c r="A33">
        <v>18999</v>
      </c>
      <c r="B33" t="s">
        <v>12</v>
      </c>
      <c r="C33" t="s">
        <v>19</v>
      </c>
      <c r="D33">
        <v>2020</v>
      </c>
      <c r="E33" t="s">
        <v>20</v>
      </c>
      <c r="F33">
        <v>79033</v>
      </c>
      <c r="G33" t="s">
        <v>15</v>
      </c>
      <c r="H33" t="s">
        <v>16</v>
      </c>
      <c r="I33" t="s">
        <v>17</v>
      </c>
      <c r="J33" t="s">
        <v>18</v>
      </c>
      <c r="K33">
        <v>30</v>
      </c>
      <c r="L33">
        <v>40</v>
      </c>
      <c r="M33">
        <f>2024-D33</f>
        <v>4</v>
      </c>
    </row>
    <row r="34" spans="1:13" x14ac:dyDescent="0.3">
      <c r="A34">
        <v>18999</v>
      </c>
      <c r="B34" t="s">
        <v>12</v>
      </c>
      <c r="C34" t="s">
        <v>13</v>
      </c>
      <c r="D34">
        <v>2017</v>
      </c>
      <c r="E34" t="s">
        <v>35</v>
      </c>
      <c r="F34">
        <v>16198</v>
      </c>
      <c r="G34" t="s">
        <v>15</v>
      </c>
      <c r="H34" t="s">
        <v>16</v>
      </c>
      <c r="I34" t="s">
        <v>17</v>
      </c>
      <c r="J34" t="s">
        <v>18</v>
      </c>
      <c r="K34">
        <v>30</v>
      </c>
      <c r="L34">
        <v>40</v>
      </c>
      <c r="M34">
        <f>2024-D34</f>
        <v>7</v>
      </c>
    </row>
    <row r="35" spans="1:13" x14ac:dyDescent="0.3">
      <c r="A35">
        <v>18999</v>
      </c>
      <c r="B35" t="s">
        <v>12</v>
      </c>
      <c r="C35" t="s">
        <v>23</v>
      </c>
      <c r="D35">
        <v>2020</v>
      </c>
      <c r="E35" t="s">
        <v>24</v>
      </c>
      <c r="F35">
        <v>84041</v>
      </c>
      <c r="G35" t="s">
        <v>15</v>
      </c>
      <c r="H35" t="s">
        <v>16</v>
      </c>
      <c r="I35" t="s">
        <v>17</v>
      </c>
      <c r="J35" t="s">
        <v>18</v>
      </c>
      <c r="K35">
        <v>21</v>
      </c>
      <c r="L35">
        <v>31</v>
      </c>
      <c r="M35">
        <f>2024-D35</f>
        <v>4</v>
      </c>
    </row>
    <row r="36" spans="1:13" x14ac:dyDescent="0.3">
      <c r="A36">
        <v>18999</v>
      </c>
      <c r="B36" t="s">
        <v>12</v>
      </c>
      <c r="C36" t="s">
        <v>36</v>
      </c>
      <c r="D36">
        <v>2019</v>
      </c>
      <c r="E36" t="s">
        <v>37</v>
      </c>
      <c r="F36">
        <v>106042</v>
      </c>
      <c r="G36" t="s">
        <v>15</v>
      </c>
      <c r="H36" t="s">
        <v>16</v>
      </c>
      <c r="I36" t="s">
        <v>29</v>
      </c>
      <c r="J36" t="s">
        <v>18</v>
      </c>
      <c r="K36">
        <v>26</v>
      </c>
      <c r="L36">
        <v>36</v>
      </c>
      <c r="M36">
        <f>2024-D36</f>
        <v>5</v>
      </c>
    </row>
    <row r="37" spans="1:13" x14ac:dyDescent="0.3">
      <c r="A37">
        <v>18999</v>
      </c>
      <c r="B37" t="s">
        <v>12</v>
      </c>
      <c r="C37" t="s">
        <v>23</v>
      </c>
      <c r="D37">
        <v>2016</v>
      </c>
      <c r="E37" t="s">
        <v>27</v>
      </c>
      <c r="F37">
        <v>62422</v>
      </c>
      <c r="G37" t="s">
        <v>28</v>
      </c>
      <c r="H37" t="s">
        <v>16</v>
      </c>
      <c r="I37" t="s">
        <v>17</v>
      </c>
      <c r="J37" t="s">
        <v>18</v>
      </c>
      <c r="K37">
        <v>18</v>
      </c>
      <c r="L37">
        <v>27</v>
      </c>
      <c r="M37">
        <f>2024-D37</f>
        <v>8</v>
      </c>
    </row>
    <row r="38" spans="1:13" x14ac:dyDescent="0.3">
      <c r="A38">
        <v>19589</v>
      </c>
      <c r="B38" t="s">
        <v>12</v>
      </c>
      <c r="C38" t="s">
        <v>19</v>
      </c>
      <c r="D38">
        <v>2020</v>
      </c>
      <c r="E38" t="s">
        <v>20</v>
      </c>
      <c r="F38">
        <v>50729</v>
      </c>
      <c r="G38" t="s">
        <v>15</v>
      </c>
      <c r="H38" t="s">
        <v>16</v>
      </c>
      <c r="I38" t="s">
        <v>17</v>
      </c>
      <c r="J38" t="s">
        <v>18</v>
      </c>
      <c r="K38">
        <v>30</v>
      </c>
      <c r="L38">
        <v>40</v>
      </c>
      <c r="M38">
        <f>2024-D38</f>
        <v>4</v>
      </c>
    </row>
    <row r="39" spans="1:13" x14ac:dyDescent="0.3">
      <c r="A39">
        <v>19589</v>
      </c>
      <c r="B39" t="s">
        <v>12</v>
      </c>
      <c r="C39" t="s">
        <v>40</v>
      </c>
      <c r="D39">
        <v>2020</v>
      </c>
      <c r="E39" t="s">
        <v>43</v>
      </c>
      <c r="F39">
        <v>51278</v>
      </c>
      <c r="G39" t="s">
        <v>15</v>
      </c>
      <c r="H39" t="s">
        <v>16</v>
      </c>
      <c r="I39" t="s">
        <v>17</v>
      </c>
      <c r="J39" t="s">
        <v>18</v>
      </c>
      <c r="K39">
        <v>29</v>
      </c>
      <c r="L39">
        <v>40</v>
      </c>
      <c r="M39">
        <f>2024-D39</f>
        <v>4</v>
      </c>
    </row>
    <row r="40" spans="1:13" x14ac:dyDescent="0.3">
      <c r="A40">
        <v>19589</v>
      </c>
      <c r="B40" t="s">
        <v>12</v>
      </c>
      <c r="C40" t="s">
        <v>23</v>
      </c>
      <c r="D40">
        <v>2020</v>
      </c>
      <c r="E40" t="s">
        <v>24</v>
      </c>
      <c r="F40">
        <v>55548</v>
      </c>
      <c r="G40" t="s">
        <v>15</v>
      </c>
      <c r="H40" t="s">
        <v>16</v>
      </c>
      <c r="I40" t="s">
        <v>17</v>
      </c>
      <c r="J40" t="s">
        <v>18</v>
      </c>
      <c r="K40">
        <v>23</v>
      </c>
      <c r="L40">
        <v>34</v>
      </c>
      <c r="M40">
        <f>2024-D40</f>
        <v>4</v>
      </c>
    </row>
    <row r="41" spans="1:13" x14ac:dyDescent="0.3">
      <c r="A41">
        <v>19589</v>
      </c>
      <c r="B41" t="s">
        <v>12</v>
      </c>
      <c r="C41" t="s">
        <v>25</v>
      </c>
      <c r="D41">
        <v>2016</v>
      </c>
      <c r="E41" t="s">
        <v>46</v>
      </c>
      <c r="F41">
        <v>99234</v>
      </c>
      <c r="G41" t="s">
        <v>28</v>
      </c>
      <c r="H41" t="s">
        <v>16</v>
      </c>
      <c r="I41" t="s">
        <v>47</v>
      </c>
      <c r="J41" t="s">
        <v>18</v>
      </c>
      <c r="K41">
        <v>19</v>
      </c>
      <c r="L41">
        <v>30</v>
      </c>
      <c r="M41">
        <f>2024-D41</f>
        <v>8</v>
      </c>
    </row>
    <row r="42" spans="1:13" x14ac:dyDescent="0.3">
      <c r="A42">
        <v>19589</v>
      </c>
      <c r="B42" t="s">
        <v>12</v>
      </c>
      <c r="C42" t="s">
        <v>36</v>
      </c>
      <c r="D42">
        <v>2019</v>
      </c>
      <c r="E42" t="s">
        <v>37</v>
      </c>
      <c r="F42">
        <v>75942</v>
      </c>
      <c r="G42" t="s">
        <v>15</v>
      </c>
      <c r="H42" t="s">
        <v>16</v>
      </c>
      <c r="I42" t="s">
        <v>17</v>
      </c>
      <c r="J42" t="s">
        <v>18</v>
      </c>
      <c r="K42">
        <v>28</v>
      </c>
      <c r="L42">
        <v>39</v>
      </c>
      <c r="M42">
        <f>2024-D42</f>
        <v>5</v>
      </c>
    </row>
    <row r="43" spans="1:13" x14ac:dyDescent="0.3">
      <c r="A43">
        <v>19589</v>
      </c>
      <c r="B43" t="s">
        <v>12</v>
      </c>
      <c r="C43" t="s">
        <v>13</v>
      </c>
      <c r="D43">
        <v>2016</v>
      </c>
      <c r="E43" t="s">
        <v>32</v>
      </c>
      <c r="F43">
        <v>54030</v>
      </c>
      <c r="G43" t="s">
        <v>15</v>
      </c>
      <c r="H43" t="s">
        <v>16</v>
      </c>
      <c r="I43" t="s">
        <v>17</v>
      </c>
      <c r="J43" t="s">
        <v>18</v>
      </c>
      <c r="K43">
        <v>27</v>
      </c>
      <c r="L43">
        <v>36</v>
      </c>
      <c r="M43">
        <f>2024-D43</f>
        <v>8</v>
      </c>
    </row>
    <row r="44" spans="1:13" x14ac:dyDescent="0.3">
      <c r="A44">
        <v>19589</v>
      </c>
      <c r="B44" t="s">
        <v>12</v>
      </c>
      <c r="C44" t="s">
        <v>38</v>
      </c>
      <c r="D44">
        <v>2012</v>
      </c>
      <c r="E44" t="s">
        <v>48</v>
      </c>
      <c r="F44">
        <v>40170</v>
      </c>
      <c r="G44" t="s">
        <v>28</v>
      </c>
      <c r="H44" t="s">
        <v>16</v>
      </c>
      <c r="I44" t="s">
        <v>17</v>
      </c>
      <c r="J44" t="s">
        <v>18</v>
      </c>
      <c r="K44">
        <v>20</v>
      </c>
      <c r="L44">
        <v>30</v>
      </c>
      <c r="M44">
        <f>2024-D44</f>
        <v>12</v>
      </c>
    </row>
    <row r="45" spans="1:13" x14ac:dyDescent="0.3">
      <c r="A45">
        <v>19999</v>
      </c>
      <c r="B45" t="s">
        <v>12</v>
      </c>
      <c r="C45" t="s">
        <v>33</v>
      </c>
      <c r="D45">
        <v>2017</v>
      </c>
      <c r="E45" t="s">
        <v>34</v>
      </c>
      <c r="F45">
        <v>83688</v>
      </c>
      <c r="G45" t="s">
        <v>15</v>
      </c>
      <c r="H45" t="s">
        <v>16</v>
      </c>
      <c r="I45" t="s">
        <v>17</v>
      </c>
      <c r="J45" t="s">
        <v>18</v>
      </c>
      <c r="K45">
        <v>24</v>
      </c>
      <c r="L45">
        <v>33</v>
      </c>
      <c r="M45">
        <f>2024-D45</f>
        <v>7</v>
      </c>
    </row>
    <row r="46" spans="1:13" x14ac:dyDescent="0.3">
      <c r="A46">
        <v>19999</v>
      </c>
      <c r="B46" t="s">
        <v>12</v>
      </c>
      <c r="C46" t="s">
        <v>36</v>
      </c>
      <c r="D46">
        <v>2016</v>
      </c>
      <c r="E46" t="s">
        <v>49</v>
      </c>
      <c r="F46">
        <v>106313</v>
      </c>
      <c r="G46" t="s">
        <v>28</v>
      </c>
      <c r="H46" t="s">
        <v>16</v>
      </c>
      <c r="I46" t="s">
        <v>17</v>
      </c>
      <c r="J46" t="s">
        <v>18</v>
      </c>
      <c r="K46">
        <v>22</v>
      </c>
      <c r="L46">
        <v>30</v>
      </c>
      <c r="M46">
        <f>2024-D46</f>
        <v>8</v>
      </c>
    </row>
    <row r="47" spans="1:13" x14ac:dyDescent="0.3">
      <c r="A47">
        <v>19999</v>
      </c>
      <c r="B47" t="s">
        <v>12</v>
      </c>
      <c r="C47" t="s">
        <v>21</v>
      </c>
      <c r="D47">
        <v>2019</v>
      </c>
      <c r="E47" t="s">
        <v>42</v>
      </c>
      <c r="F47">
        <v>25295</v>
      </c>
      <c r="G47" t="s">
        <v>15</v>
      </c>
      <c r="H47" t="s">
        <v>16</v>
      </c>
      <c r="I47" t="s">
        <v>17</v>
      </c>
      <c r="J47" t="s">
        <v>18</v>
      </c>
      <c r="K47">
        <v>30</v>
      </c>
      <c r="L47">
        <v>40</v>
      </c>
      <c r="M47">
        <f>2024-D47</f>
        <v>5</v>
      </c>
    </row>
    <row r="48" spans="1:13" x14ac:dyDescent="0.3">
      <c r="A48">
        <v>19999</v>
      </c>
      <c r="B48" t="s">
        <v>12</v>
      </c>
      <c r="C48" t="s">
        <v>21</v>
      </c>
      <c r="D48">
        <v>2019</v>
      </c>
      <c r="E48" t="s">
        <v>42</v>
      </c>
      <c r="F48">
        <v>53719</v>
      </c>
      <c r="G48" t="s">
        <v>15</v>
      </c>
      <c r="H48" t="s">
        <v>16</v>
      </c>
      <c r="I48" t="s">
        <v>17</v>
      </c>
      <c r="J48" t="s">
        <v>18</v>
      </c>
      <c r="K48">
        <v>30</v>
      </c>
      <c r="L48">
        <v>40</v>
      </c>
      <c r="M48">
        <f>2024-D48</f>
        <v>5</v>
      </c>
    </row>
    <row r="49" spans="1:13" x14ac:dyDescent="0.3">
      <c r="A49">
        <v>19999</v>
      </c>
      <c r="B49" t="s">
        <v>12</v>
      </c>
      <c r="C49" t="s">
        <v>13</v>
      </c>
      <c r="D49">
        <v>2018</v>
      </c>
      <c r="E49" t="s">
        <v>32</v>
      </c>
      <c r="F49">
        <v>46605</v>
      </c>
      <c r="G49" t="s">
        <v>15</v>
      </c>
      <c r="H49" t="s">
        <v>16</v>
      </c>
      <c r="I49" t="s">
        <v>17</v>
      </c>
      <c r="J49" t="s">
        <v>18</v>
      </c>
      <c r="K49">
        <v>27</v>
      </c>
      <c r="L49">
        <v>36</v>
      </c>
      <c r="M49">
        <f>2024-D49</f>
        <v>6</v>
      </c>
    </row>
    <row r="50" spans="1:13" x14ac:dyDescent="0.3">
      <c r="A50">
        <v>19999</v>
      </c>
      <c r="B50" t="s">
        <v>12</v>
      </c>
      <c r="C50" t="s">
        <v>36</v>
      </c>
      <c r="D50">
        <v>2021</v>
      </c>
      <c r="E50" t="s">
        <v>50</v>
      </c>
      <c r="F50">
        <v>13331</v>
      </c>
      <c r="G50" t="s">
        <v>15</v>
      </c>
      <c r="H50" t="s">
        <v>16</v>
      </c>
      <c r="I50" t="s">
        <v>17</v>
      </c>
      <c r="J50" t="s">
        <v>18</v>
      </c>
      <c r="K50">
        <v>32</v>
      </c>
      <c r="L50">
        <v>40</v>
      </c>
      <c r="M50">
        <f>2024-D50</f>
        <v>3</v>
      </c>
    </row>
    <row r="51" spans="1:13" x14ac:dyDescent="0.3">
      <c r="A51">
        <v>19999</v>
      </c>
      <c r="B51" t="s">
        <v>12</v>
      </c>
      <c r="C51" t="s">
        <v>21</v>
      </c>
      <c r="D51">
        <v>2019</v>
      </c>
      <c r="E51" t="s">
        <v>42</v>
      </c>
      <c r="F51">
        <v>41637</v>
      </c>
      <c r="G51" t="s">
        <v>15</v>
      </c>
      <c r="H51" t="s">
        <v>16</v>
      </c>
      <c r="I51" t="s">
        <v>17</v>
      </c>
      <c r="J51" t="s">
        <v>18</v>
      </c>
      <c r="K51">
        <v>30</v>
      </c>
      <c r="L51">
        <v>40</v>
      </c>
      <c r="M51">
        <f>2024-D51</f>
        <v>5</v>
      </c>
    </row>
    <row r="52" spans="1:13" x14ac:dyDescent="0.3">
      <c r="A52">
        <v>19999</v>
      </c>
      <c r="B52" t="s">
        <v>12</v>
      </c>
      <c r="C52" t="s">
        <v>21</v>
      </c>
      <c r="D52">
        <v>2019</v>
      </c>
      <c r="E52" t="s">
        <v>42</v>
      </c>
      <c r="F52">
        <v>51329</v>
      </c>
      <c r="G52" t="s">
        <v>15</v>
      </c>
      <c r="H52" t="s">
        <v>16</v>
      </c>
      <c r="I52" t="s">
        <v>17</v>
      </c>
      <c r="J52" t="s">
        <v>18</v>
      </c>
      <c r="K52">
        <v>30</v>
      </c>
      <c r="L52">
        <v>40</v>
      </c>
      <c r="M52">
        <f>2024-D52</f>
        <v>5</v>
      </c>
    </row>
    <row r="53" spans="1:13" x14ac:dyDescent="0.3">
      <c r="A53">
        <v>19999</v>
      </c>
      <c r="B53" t="s">
        <v>12</v>
      </c>
      <c r="C53" t="s">
        <v>40</v>
      </c>
      <c r="D53">
        <v>2020</v>
      </c>
      <c r="E53" t="s">
        <v>41</v>
      </c>
      <c r="F53">
        <v>67007</v>
      </c>
      <c r="G53" t="s">
        <v>15</v>
      </c>
      <c r="H53" t="s">
        <v>16</v>
      </c>
      <c r="I53" t="s">
        <v>17</v>
      </c>
      <c r="J53" t="s">
        <v>18</v>
      </c>
      <c r="K53">
        <v>25</v>
      </c>
      <c r="L53">
        <v>35</v>
      </c>
      <c r="M53">
        <f>2024-D53</f>
        <v>4</v>
      </c>
    </row>
    <row r="54" spans="1:13" x14ac:dyDescent="0.3">
      <c r="A54">
        <v>20589</v>
      </c>
      <c r="B54" t="s">
        <v>12</v>
      </c>
      <c r="C54" t="s">
        <v>33</v>
      </c>
      <c r="D54">
        <v>2016</v>
      </c>
      <c r="E54" t="s">
        <v>34</v>
      </c>
      <c r="F54">
        <v>30520</v>
      </c>
      <c r="G54" t="s">
        <v>15</v>
      </c>
      <c r="H54" t="s">
        <v>16</v>
      </c>
      <c r="I54" t="s">
        <v>17</v>
      </c>
      <c r="J54" t="s">
        <v>18</v>
      </c>
      <c r="K54">
        <v>25</v>
      </c>
      <c r="L54">
        <v>34</v>
      </c>
      <c r="M54">
        <f>2024-D54</f>
        <v>8</v>
      </c>
    </row>
    <row r="55" spans="1:13" x14ac:dyDescent="0.3">
      <c r="A55">
        <v>20589</v>
      </c>
      <c r="B55" t="s">
        <v>12</v>
      </c>
      <c r="C55" t="s">
        <v>36</v>
      </c>
      <c r="D55">
        <v>2018</v>
      </c>
      <c r="E55" t="s">
        <v>37</v>
      </c>
      <c r="F55">
        <v>59555</v>
      </c>
      <c r="G55" t="s">
        <v>15</v>
      </c>
      <c r="H55" t="s">
        <v>16</v>
      </c>
      <c r="I55" t="s">
        <v>17</v>
      </c>
      <c r="J55" t="s">
        <v>18</v>
      </c>
      <c r="K55">
        <v>26</v>
      </c>
      <c r="L55">
        <v>37</v>
      </c>
      <c r="M55">
        <f>2024-D55</f>
        <v>6</v>
      </c>
    </row>
    <row r="56" spans="1:13" x14ac:dyDescent="0.3">
      <c r="A56">
        <v>20589</v>
      </c>
      <c r="B56" t="s">
        <v>12</v>
      </c>
      <c r="C56" t="s">
        <v>23</v>
      </c>
      <c r="D56">
        <v>2017</v>
      </c>
      <c r="E56" t="s">
        <v>24</v>
      </c>
      <c r="F56">
        <v>33694</v>
      </c>
      <c r="G56" t="s">
        <v>15</v>
      </c>
      <c r="H56" t="s">
        <v>16</v>
      </c>
      <c r="I56" t="s">
        <v>17</v>
      </c>
      <c r="J56" t="s">
        <v>18</v>
      </c>
      <c r="K56">
        <v>23</v>
      </c>
      <c r="L56">
        <v>34</v>
      </c>
      <c r="M56">
        <f>2024-D56</f>
        <v>7</v>
      </c>
    </row>
    <row r="57" spans="1:13" x14ac:dyDescent="0.3">
      <c r="A57">
        <v>20589</v>
      </c>
      <c r="B57" t="s">
        <v>12</v>
      </c>
      <c r="C57" t="s">
        <v>21</v>
      </c>
      <c r="D57">
        <v>2020</v>
      </c>
      <c r="E57" t="s">
        <v>22</v>
      </c>
      <c r="F57">
        <v>57477</v>
      </c>
      <c r="G57" t="s">
        <v>15</v>
      </c>
      <c r="H57" t="s">
        <v>16</v>
      </c>
      <c r="I57" t="s">
        <v>17</v>
      </c>
      <c r="J57" t="s">
        <v>18</v>
      </c>
      <c r="K57">
        <v>23</v>
      </c>
      <c r="L57">
        <v>34</v>
      </c>
      <c r="M57">
        <f>2024-D57</f>
        <v>4</v>
      </c>
    </row>
    <row r="58" spans="1:13" x14ac:dyDescent="0.3">
      <c r="A58">
        <v>20589</v>
      </c>
      <c r="B58" t="s">
        <v>12</v>
      </c>
      <c r="C58" t="s">
        <v>36</v>
      </c>
      <c r="D58">
        <v>2020</v>
      </c>
      <c r="E58" t="s">
        <v>37</v>
      </c>
      <c r="F58">
        <v>72399</v>
      </c>
      <c r="G58" t="s">
        <v>15</v>
      </c>
      <c r="H58" t="s">
        <v>16</v>
      </c>
      <c r="I58" t="s">
        <v>17</v>
      </c>
      <c r="J58" t="s">
        <v>18</v>
      </c>
      <c r="K58">
        <v>28</v>
      </c>
      <c r="L58">
        <v>39</v>
      </c>
      <c r="M58">
        <f>2024-D58</f>
        <v>4</v>
      </c>
    </row>
    <row r="59" spans="1:13" x14ac:dyDescent="0.3">
      <c r="A59">
        <v>20589</v>
      </c>
      <c r="B59" t="s">
        <v>12</v>
      </c>
      <c r="C59" t="s">
        <v>40</v>
      </c>
      <c r="D59">
        <v>2020</v>
      </c>
      <c r="E59" t="s">
        <v>43</v>
      </c>
      <c r="F59">
        <v>29245</v>
      </c>
      <c r="G59" t="s">
        <v>15</v>
      </c>
      <c r="H59" t="s">
        <v>16</v>
      </c>
      <c r="I59" t="s">
        <v>17</v>
      </c>
      <c r="J59" t="s">
        <v>18</v>
      </c>
      <c r="K59">
        <v>29</v>
      </c>
      <c r="L59">
        <v>40</v>
      </c>
      <c r="M59">
        <f>2024-D59</f>
        <v>4</v>
      </c>
    </row>
    <row r="60" spans="1:13" x14ac:dyDescent="0.3">
      <c r="A60">
        <v>20589</v>
      </c>
      <c r="B60" t="s">
        <v>12</v>
      </c>
      <c r="C60" t="s">
        <v>19</v>
      </c>
      <c r="D60">
        <v>2018</v>
      </c>
      <c r="E60" t="s">
        <v>31</v>
      </c>
      <c r="F60">
        <v>84920</v>
      </c>
      <c r="G60" t="s">
        <v>15</v>
      </c>
      <c r="H60" t="s">
        <v>16</v>
      </c>
      <c r="I60" t="s">
        <v>17</v>
      </c>
      <c r="J60" t="s">
        <v>18</v>
      </c>
      <c r="K60">
        <v>25</v>
      </c>
      <c r="L60">
        <v>35</v>
      </c>
      <c r="M60">
        <f>2024-D60</f>
        <v>6</v>
      </c>
    </row>
    <row r="61" spans="1:13" x14ac:dyDescent="0.3">
      <c r="A61">
        <v>20589</v>
      </c>
      <c r="B61" t="s">
        <v>12</v>
      </c>
      <c r="C61" t="s">
        <v>40</v>
      </c>
      <c r="D61">
        <v>2022</v>
      </c>
      <c r="E61" t="s">
        <v>51</v>
      </c>
      <c r="F61">
        <v>34430</v>
      </c>
      <c r="G61" t="s">
        <v>15</v>
      </c>
      <c r="H61" t="s">
        <v>16</v>
      </c>
      <c r="I61" t="s">
        <v>17</v>
      </c>
      <c r="J61" t="s">
        <v>18</v>
      </c>
      <c r="K61">
        <v>33</v>
      </c>
      <c r="L61">
        <v>41</v>
      </c>
      <c r="M61">
        <f>2024-D61</f>
        <v>2</v>
      </c>
    </row>
    <row r="62" spans="1:13" x14ac:dyDescent="0.3">
      <c r="A62">
        <v>20589</v>
      </c>
      <c r="B62" t="s">
        <v>12</v>
      </c>
      <c r="C62" t="s">
        <v>23</v>
      </c>
      <c r="D62">
        <v>2018</v>
      </c>
      <c r="E62" t="s">
        <v>24</v>
      </c>
      <c r="F62">
        <v>44734</v>
      </c>
      <c r="G62" t="s">
        <v>15</v>
      </c>
      <c r="H62" t="s">
        <v>16</v>
      </c>
      <c r="I62" t="s">
        <v>17</v>
      </c>
      <c r="J62" t="s">
        <v>18</v>
      </c>
      <c r="K62">
        <v>21</v>
      </c>
      <c r="L62">
        <v>32</v>
      </c>
      <c r="M62">
        <f>2024-D62</f>
        <v>6</v>
      </c>
    </row>
    <row r="63" spans="1:13" x14ac:dyDescent="0.3">
      <c r="A63">
        <v>20589</v>
      </c>
      <c r="B63" t="s">
        <v>12</v>
      </c>
      <c r="C63" t="s">
        <v>13</v>
      </c>
      <c r="D63">
        <v>2015</v>
      </c>
      <c r="E63" t="s">
        <v>14</v>
      </c>
      <c r="F63">
        <v>37874</v>
      </c>
      <c r="G63" t="s">
        <v>28</v>
      </c>
      <c r="H63" t="s">
        <v>16</v>
      </c>
      <c r="I63" t="s">
        <v>17</v>
      </c>
      <c r="J63" t="s">
        <v>52</v>
      </c>
      <c r="K63">
        <v>18</v>
      </c>
      <c r="L63">
        <v>28</v>
      </c>
      <c r="M63">
        <f>2024-D63</f>
        <v>9</v>
      </c>
    </row>
    <row r="64" spans="1:13" x14ac:dyDescent="0.3">
      <c r="A64">
        <v>20589</v>
      </c>
      <c r="B64" t="s">
        <v>12</v>
      </c>
      <c r="C64" t="s">
        <v>21</v>
      </c>
      <c r="D64">
        <v>2018</v>
      </c>
      <c r="E64" t="s">
        <v>22</v>
      </c>
      <c r="F64">
        <v>61882</v>
      </c>
      <c r="G64" t="s">
        <v>15</v>
      </c>
      <c r="H64" t="s">
        <v>16</v>
      </c>
      <c r="I64" t="s">
        <v>17</v>
      </c>
      <c r="J64" t="s">
        <v>18</v>
      </c>
      <c r="K64">
        <v>25</v>
      </c>
      <c r="L64">
        <v>36</v>
      </c>
      <c r="M64">
        <f>2024-D64</f>
        <v>6</v>
      </c>
    </row>
    <row r="65" spans="1:13" x14ac:dyDescent="0.3">
      <c r="A65">
        <v>20589</v>
      </c>
      <c r="B65" t="s">
        <v>12</v>
      </c>
      <c r="C65" t="s">
        <v>19</v>
      </c>
      <c r="D65">
        <v>2019</v>
      </c>
      <c r="E65" t="s">
        <v>20</v>
      </c>
      <c r="F65">
        <v>35750</v>
      </c>
      <c r="G65" t="s">
        <v>15</v>
      </c>
      <c r="H65" t="s">
        <v>16</v>
      </c>
      <c r="I65" t="s">
        <v>17</v>
      </c>
      <c r="J65" t="s">
        <v>18</v>
      </c>
      <c r="K65">
        <v>28</v>
      </c>
      <c r="L65">
        <v>37</v>
      </c>
      <c r="M65">
        <f>2024-D65</f>
        <v>5</v>
      </c>
    </row>
    <row r="66" spans="1:13" x14ac:dyDescent="0.3">
      <c r="A66">
        <v>20999</v>
      </c>
      <c r="B66" t="s">
        <v>12</v>
      </c>
      <c r="C66" t="s">
        <v>19</v>
      </c>
      <c r="D66">
        <v>2020</v>
      </c>
      <c r="E66" t="s">
        <v>20</v>
      </c>
      <c r="F66">
        <v>27145</v>
      </c>
      <c r="G66" t="s">
        <v>15</v>
      </c>
      <c r="H66" t="s">
        <v>16</v>
      </c>
      <c r="I66" t="s">
        <v>17</v>
      </c>
      <c r="J66" t="s">
        <v>18</v>
      </c>
      <c r="K66">
        <v>30</v>
      </c>
      <c r="L66">
        <v>40</v>
      </c>
      <c r="M66">
        <f>2024-D66</f>
        <v>4</v>
      </c>
    </row>
    <row r="67" spans="1:13" x14ac:dyDescent="0.3">
      <c r="A67">
        <v>20999</v>
      </c>
      <c r="B67" t="s">
        <v>12</v>
      </c>
      <c r="C67" t="s">
        <v>40</v>
      </c>
      <c r="D67">
        <v>2020</v>
      </c>
      <c r="E67" t="s">
        <v>41</v>
      </c>
      <c r="F67">
        <v>45142</v>
      </c>
      <c r="G67" t="s">
        <v>15</v>
      </c>
      <c r="H67" t="s">
        <v>16</v>
      </c>
      <c r="I67" t="s">
        <v>17</v>
      </c>
      <c r="J67" t="s">
        <v>18</v>
      </c>
      <c r="K67">
        <v>25</v>
      </c>
      <c r="L67">
        <v>35</v>
      </c>
      <c r="M67">
        <f>2024-D67</f>
        <v>4</v>
      </c>
    </row>
    <row r="68" spans="1:13" x14ac:dyDescent="0.3">
      <c r="A68">
        <v>20999</v>
      </c>
      <c r="B68" t="s">
        <v>12</v>
      </c>
      <c r="C68" t="s">
        <v>33</v>
      </c>
      <c r="D68">
        <v>2018</v>
      </c>
      <c r="E68" t="s">
        <v>45</v>
      </c>
      <c r="F68">
        <v>39164</v>
      </c>
      <c r="G68" t="s">
        <v>15</v>
      </c>
      <c r="H68" t="s">
        <v>16</v>
      </c>
      <c r="I68" t="s">
        <v>17</v>
      </c>
      <c r="J68" t="s">
        <v>18</v>
      </c>
      <c r="K68">
        <v>28</v>
      </c>
      <c r="L68">
        <v>35</v>
      </c>
      <c r="M68">
        <f>2024-D68</f>
        <v>6</v>
      </c>
    </row>
    <row r="69" spans="1:13" x14ac:dyDescent="0.3">
      <c r="A69">
        <v>20999</v>
      </c>
      <c r="B69" t="s">
        <v>12</v>
      </c>
      <c r="C69" t="s">
        <v>21</v>
      </c>
      <c r="D69">
        <v>2018</v>
      </c>
      <c r="E69" t="s">
        <v>42</v>
      </c>
      <c r="F69">
        <v>46349</v>
      </c>
      <c r="G69" t="s">
        <v>15</v>
      </c>
      <c r="H69" t="s">
        <v>16</v>
      </c>
      <c r="I69" t="s">
        <v>17</v>
      </c>
      <c r="J69" t="s">
        <v>18</v>
      </c>
      <c r="K69">
        <v>28</v>
      </c>
      <c r="L69">
        <v>38</v>
      </c>
      <c r="M69">
        <f>2024-D69</f>
        <v>6</v>
      </c>
    </row>
    <row r="70" spans="1:13" x14ac:dyDescent="0.3">
      <c r="A70">
        <v>20999</v>
      </c>
      <c r="B70" t="s">
        <v>12</v>
      </c>
      <c r="C70" t="s">
        <v>33</v>
      </c>
      <c r="D70">
        <v>2017</v>
      </c>
      <c r="E70" t="s">
        <v>45</v>
      </c>
      <c r="F70">
        <v>60703</v>
      </c>
      <c r="G70" t="s">
        <v>15</v>
      </c>
      <c r="H70" t="s">
        <v>16</v>
      </c>
      <c r="I70" t="s">
        <v>17</v>
      </c>
      <c r="J70" t="s">
        <v>18</v>
      </c>
      <c r="K70">
        <v>28</v>
      </c>
      <c r="L70">
        <v>35</v>
      </c>
      <c r="M70">
        <f>2024-D70</f>
        <v>7</v>
      </c>
    </row>
    <row r="71" spans="1:13" x14ac:dyDescent="0.3">
      <c r="A71">
        <v>20999</v>
      </c>
      <c r="B71" t="s">
        <v>12</v>
      </c>
      <c r="C71" t="s">
        <v>19</v>
      </c>
      <c r="D71">
        <v>2019</v>
      </c>
      <c r="E71" t="s">
        <v>20</v>
      </c>
      <c r="F71">
        <v>46084</v>
      </c>
      <c r="G71" t="s">
        <v>15</v>
      </c>
      <c r="H71" t="s">
        <v>16</v>
      </c>
      <c r="I71" t="s">
        <v>17</v>
      </c>
      <c r="J71" t="s">
        <v>18</v>
      </c>
      <c r="K71">
        <v>28</v>
      </c>
      <c r="L71">
        <v>37</v>
      </c>
      <c r="M71">
        <f>2024-D71</f>
        <v>5</v>
      </c>
    </row>
    <row r="72" spans="1:13" x14ac:dyDescent="0.3">
      <c r="A72">
        <v>20999</v>
      </c>
      <c r="B72" t="s">
        <v>12</v>
      </c>
      <c r="C72" t="s">
        <v>33</v>
      </c>
      <c r="D72">
        <v>2022</v>
      </c>
      <c r="E72" t="s">
        <v>45</v>
      </c>
      <c r="F72">
        <v>60565</v>
      </c>
      <c r="G72" t="s">
        <v>15</v>
      </c>
      <c r="H72" t="s">
        <v>16</v>
      </c>
      <c r="I72" t="s">
        <v>17</v>
      </c>
      <c r="J72" t="s">
        <v>18</v>
      </c>
      <c r="K72">
        <v>30</v>
      </c>
      <c r="L72">
        <v>38</v>
      </c>
      <c r="M72">
        <f>2024-D72</f>
        <v>2</v>
      </c>
    </row>
    <row r="73" spans="1:13" x14ac:dyDescent="0.3">
      <c r="A73">
        <v>20999</v>
      </c>
      <c r="B73" t="s">
        <v>12</v>
      </c>
      <c r="C73" t="s">
        <v>40</v>
      </c>
      <c r="D73">
        <v>2021</v>
      </c>
      <c r="E73" t="s">
        <v>51</v>
      </c>
      <c r="F73">
        <v>9667</v>
      </c>
      <c r="G73" t="s">
        <v>15</v>
      </c>
      <c r="H73" t="s">
        <v>16</v>
      </c>
      <c r="I73" t="s">
        <v>17</v>
      </c>
      <c r="J73" t="s">
        <v>18</v>
      </c>
      <c r="K73">
        <v>33</v>
      </c>
      <c r="L73">
        <v>41</v>
      </c>
      <c r="M73">
        <f>2024-D73</f>
        <v>3</v>
      </c>
    </row>
    <row r="74" spans="1:13" x14ac:dyDescent="0.3">
      <c r="A74">
        <v>20999</v>
      </c>
      <c r="B74" t="s">
        <v>12</v>
      </c>
      <c r="C74" t="s">
        <v>23</v>
      </c>
      <c r="D74">
        <v>2020</v>
      </c>
      <c r="E74" t="s">
        <v>24</v>
      </c>
      <c r="F74">
        <v>42242</v>
      </c>
      <c r="G74" t="s">
        <v>15</v>
      </c>
      <c r="H74" t="s">
        <v>16</v>
      </c>
      <c r="I74" t="s">
        <v>17</v>
      </c>
      <c r="J74" t="s">
        <v>18</v>
      </c>
      <c r="K74">
        <v>23</v>
      </c>
      <c r="L74">
        <v>34</v>
      </c>
      <c r="M74">
        <f>2024-D74</f>
        <v>4</v>
      </c>
    </row>
    <row r="75" spans="1:13" x14ac:dyDescent="0.3">
      <c r="A75">
        <v>20999</v>
      </c>
      <c r="B75" t="s">
        <v>12</v>
      </c>
      <c r="C75" t="s">
        <v>38</v>
      </c>
      <c r="D75">
        <v>2017</v>
      </c>
      <c r="E75" t="s">
        <v>39</v>
      </c>
      <c r="F75">
        <v>71163</v>
      </c>
      <c r="G75" t="s">
        <v>15</v>
      </c>
      <c r="H75" t="s">
        <v>16</v>
      </c>
      <c r="I75" t="s">
        <v>17</v>
      </c>
      <c r="J75" t="s">
        <v>18</v>
      </c>
      <c r="K75">
        <v>31</v>
      </c>
      <c r="L75">
        <v>40</v>
      </c>
      <c r="M75">
        <f>2024-D75</f>
        <v>7</v>
      </c>
    </row>
    <row r="76" spans="1:13" x14ac:dyDescent="0.3">
      <c r="A76">
        <v>20999</v>
      </c>
      <c r="B76" t="s">
        <v>12</v>
      </c>
      <c r="C76" t="s">
        <v>21</v>
      </c>
      <c r="D76">
        <v>2019</v>
      </c>
      <c r="E76" t="s">
        <v>42</v>
      </c>
      <c r="F76">
        <v>58029</v>
      </c>
      <c r="G76" t="s">
        <v>15</v>
      </c>
      <c r="H76" t="s">
        <v>16</v>
      </c>
      <c r="I76" t="s">
        <v>17</v>
      </c>
      <c r="J76" t="s">
        <v>18</v>
      </c>
      <c r="K76">
        <v>30</v>
      </c>
      <c r="L76">
        <v>40</v>
      </c>
      <c r="M76">
        <f>2024-D76</f>
        <v>5</v>
      </c>
    </row>
    <row r="77" spans="1:13" x14ac:dyDescent="0.3">
      <c r="A77">
        <v>20999</v>
      </c>
      <c r="B77" t="s">
        <v>12</v>
      </c>
      <c r="C77" t="s">
        <v>33</v>
      </c>
      <c r="D77">
        <v>2016</v>
      </c>
      <c r="E77" t="s">
        <v>45</v>
      </c>
      <c r="F77">
        <v>51742</v>
      </c>
      <c r="G77" t="s">
        <v>15</v>
      </c>
      <c r="H77" t="s">
        <v>16</v>
      </c>
      <c r="I77" t="s">
        <v>17</v>
      </c>
      <c r="J77" t="s">
        <v>18</v>
      </c>
      <c r="K77">
        <v>28</v>
      </c>
      <c r="L77">
        <v>36</v>
      </c>
      <c r="M77">
        <f>2024-D77</f>
        <v>8</v>
      </c>
    </row>
    <row r="78" spans="1:13" x14ac:dyDescent="0.3">
      <c r="A78">
        <v>20999</v>
      </c>
      <c r="B78" t="s">
        <v>12</v>
      </c>
      <c r="C78" t="s">
        <v>21</v>
      </c>
      <c r="D78">
        <v>2019</v>
      </c>
      <c r="E78" t="s">
        <v>42</v>
      </c>
      <c r="F78">
        <v>2321</v>
      </c>
      <c r="G78" t="s">
        <v>15</v>
      </c>
      <c r="H78" t="s">
        <v>16</v>
      </c>
      <c r="I78" t="s">
        <v>17</v>
      </c>
      <c r="J78" t="s">
        <v>18</v>
      </c>
      <c r="K78">
        <v>30</v>
      </c>
      <c r="L78">
        <v>40</v>
      </c>
      <c r="M78">
        <f>2024-D78</f>
        <v>5</v>
      </c>
    </row>
    <row r="79" spans="1:13" x14ac:dyDescent="0.3">
      <c r="A79">
        <v>20999</v>
      </c>
      <c r="B79" t="s">
        <v>12</v>
      </c>
      <c r="C79" t="s">
        <v>38</v>
      </c>
      <c r="D79">
        <v>2016</v>
      </c>
      <c r="E79" t="s">
        <v>39</v>
      </c>
      <c r="F79">
        <v>56131</v>
      </c>
      <c r="G79" t="s">
        <v>15</v>
      </c>
      <c r="H79" t="s">
        <v>16</v>
      </c>
      <c r="I79" t="s">
        <v>17</v>
      </c>
      <c r="J79" t="s">
        <v>18</v>
      </c>
      <c r="K79">
        <v>30</v>
      </c>
      <c r="L79">
        <v>40</v>
      </c>
      <c r="M79">
        <f>2024-D79</f>
        <v>8</v>
      </c>
    </row>
    <row r="80" spans="1:13" x14ac:dyDescent="0.3">
      <c r="A80">
        <v>20999</v>
      </c>
      <c r="B80" t="s">
        <v>12</v>
      </c>
      <c r="C80" t="s">
        <v>23</v>
      </c>
      <c r="D80">
        <v>2018</v>
      </c>
      <c r="E80" t="s">
        <v>24</v>
      </c>
      <c r="F80">
        <v>42460</v>
      </c>
      <c r="G80" t="s">
        <v>15</v>
      </c>
      <c r="H80" t="s">
        <v>16</v>
      </c>
      <c r="I80" t="s">
        <v>17</v>
      </c>
      <c r="J80" t="s">
        <v>18</v>
      </c>
      <c r="K80">
        <v>23</v>
      </c>
      <c r="L80">
        <v>34</v>
      </c>
      <c r="M80">
        <f>2024-D80</f>
        <v>6</v>
      </c>
    </row>
    <row r="81" spans="1:13" x14ac:dyDescent="0.3">
      <c r="A81">
        <v>20999</v>
      </c>
      <c r="B81" t="s">
        <v>12</v>
      </c>
      <c r="C81" t="s">
        <v>23</v>
      </c>
      <c r="D81">
        <v>2020</v>
      </c>
      <c r="E81" t="s">
        <v>24</v>
      </c>
      <c r="F81">
        <v>38688</v>
      </c>
      <c r="G81" t="s">
        <v>15</v>
      </c>
      <c r="H81" t="s">
        <v>16</v>
      </c>
      <c r="I81" t="s">
        <v>17</v>
      </c>
      <c r="J81" t="s">
        <v>18</v>
      </c>
      <c r="K81">
        <v>23</v>
      </c>
      <c r="L81">
        <v>34</v>
      </c>
      <c r="M81">
        <f>2024-D81</f>
        <v>4</v>
      </c>
    </row>
    <row r="82" spans="1:13" x14ac:dyDescent="0.3">
      <c r="A82">
        <v>20999</v>
      </c>
      <c r="B82" t="s">
        <v>12</v>
      </c>
      <c r="C82" t="s">
        <v>40</v>
      </c>
      <c r="D82">
        <v>2023</v>
      </c>
      <c r="E82" t="s">
        <v>51</v>
      </c>
      <c r="F82">
        <v>3343</v>
      </c>
      <c r="G82" t="s">
        <v>15</v>
      </c>
      <c r="H82" t="s">
        <v>16</v>
      </c>
      <c r="I82" t="s">
        <v>17</v>
      </c>
      <c r="J82" t="s">
        <v>18</v>
      </c>
      <c r="K82">
        <v>32</v>
      </c>
      <c r="L82">
        <v>41</v>
      </c>
      <c r="M82">
        <f>2024-D82</f>
        <v>1</v>
      </c>
    </row>
    <row r="83" spans="1:13" x14ac:dyDescent="0.3">
      <c r="A83">
        <v>21589</v>
      </c>
      <c r="B83" t="s">
        <v>12</v>
      </c>
      <c r="C83" t="s">
        <v>33</v>
      </c>
      <c r="D83">
        <v>2020</v>
      </c>
      <c r="E83" t="s">
        <v>45</v>
      </c>
      <c r="F83">
        <v>38283</v>
      </c>
      <c r="G83" t="s">
        <v>15</v>
      </c>
      <c r="H83" t="s">
        <v>16</v>
      </c>
      <c r="I83" t="s">
        <v>17</v>
      </c>
      <c r="J83" t="s">
        <v>18</v>
      </c>
      <c r="K83">
        <v>30</v>
      </c>
      <c r="L83">
        <v>38</v>
      </c>
      <c r="M83">
        <f>2024-D83</f>
        <v>4</v>
      </c>
    </row>
    <row r="84" spans="1:13" x14ac:dyDescent="0.3">
      <c r="A84">
        <v>21589</v>
      </c>
      <c r="B84" t="s">
        <v>12</v>
      </c>
      <c r="C84" t="s">
        <v>40</v>
      </c>
      <c r="D84">
        <v>2021</v>
      </c>
      <c r="E84" t="s">
        <v>43</v>
      </c>
      <c r="F84">
        <v>19347</v>
      </c>
      <c r="G84" t="s">
        <v>15</v>
      </c>
      <c r="H84" t="s">
        <v>16</v>
      </c>
      <c r="I84" t="s">
        <v>17</v>
      </c>
      <c r="J84" t="s">
        <v>18</v>
      </c>
      <c r="K84">
        <v>29</v>
      </c>
      <c r="L84">
        <v>40</v>
      </c>
      <c r="M84">
        <f>2024-D84</f>
        <v>3</v>
      </c>
    </row>
    <row r="85" spans="1:13" x14ac:dyDescent="0.3">
      <c r="A85">
        <v>21589</v>
      </c>
      <c r="B85" t="s">
        <v>12</v>
      </c>
      <c r="C85" t="s">
        <v>38</v>
      </c>
      <c r="D85">
        <v>2018</v>
      </c>
      <c r="E85" t="s">
        <v>39</v>
      </c>
      <c r="F85">
        <v>46563</v>
      </c>
      <c r="G85" t="s">
        <v>15</v>
      </c>
      <c r="H85" t="s">
        <v>16</v>
      </c>
      <c r="I85" t="s">
        <v>17</v>
      </c>
      <c r="J85" t="s">
        <v>18</v>
      </c>
      <c r="K85">
        <v>31</v>
      </c>
      <c r="L85">
        <v>40</v>
      </c>
      <c r="M85">
        <f>2024-D85</f>
        <v>6</v>
      </c>
    </row>
    <row r="86" spans="1:13" x14ac:dyDescent="0.3">
      <c r="A86">
        <v>21589</v>
      </c>
      <c r="B86" t="s">
        <v>12</v>
      </c>
      <c r="C86" t="s">
        <v>23</v>
      </c>
      <c r="D86">
        <v>2019</v>
      </c>
      <c r="E86" t="s">
        <v>24</v>
      </c>
      <c r="F86">
        <v>56782</v>
      </c>
      <c r="G86" t="s">
        <v>15</v>
      </c>
      <c r="H86" t="s">
        <v>16</v>
      </c>
      <c r="I86" t="s">
        <v>17</v>
      </c>
      <c r="J86" t="s">
        <v>53</v>
      </c>
      <c r="K86">
        <v>43</v>
      </c>
      <c r="L86">
        <v>41</v>
      </c>
      <c r="M86">
        <f>2024-D86</f>
        <v>5</v>
      </c>
    </row>
    <row r="87" spans="1:13" x14ac:dyDescent="0.3">
      <c r="A87">
        <v>21589</v>
      </c>
      <c r="B87" t="s">
        <v>12</v>
      </c>
      <c r="C87" t="s">
        <v>19</v>
      </c>
      <c r="D87">
        <v>2020</v>
      </c>
      <c r="E87" t="s">
        <v>20</v>
      </c>
      <c r="F87">
        <v>12164</v>
      </c>
      <c r="G87" t="s">
        <v>15</v>
      </c>
      <c r="H87" t="s">
        <v>16</v>
      </c>
      <c r="I87" t="s">
        <v>17</v>
      </c>
      <c r="J87" t="s">
        <v>18</v>
      </c>
      <c r="K87">
        <v>30</v>
      </c>
      <c r="L87">
        <v>40</v>
      </c>
      <c r="M87">
        <f>2024-D87</f>
        <v>4</v>
      </c>
    </row>
    <row r="88" spans="1:13" x14ac:dyDescent="0.3">
      <c r="A88">
        <v>21589</v>
      </c>
      <c r="B88" t="s">
        <v>12</v>
      </c>
      <c r="C88" t="s">
        <v>33</v>
      </c>
      <c r="D88">
        <v>2017</v>
      </c>
      <c r="E88" t="s">
        <v>34</v>
      </c>
      <c r="F88">
        <v>63720</v>
      </c>
      <c r="G88" t="s">
        <v>15</v>
      </c>
      <c r="H88" t="s">
        <v>16</v>
      </c>
      <c r="I88" t="s">
        <v>17</v>
      </c>
      <c r="J88" t="s">
        <v>18</v>
      </c>
      <c r="K88">
        <v>24</v>
      </c>
      <c r="L88">
        <v>33</v>
      </c>
      <c r="M88">
        <f>2024-D88</f>
        <v>7</v>
      </c>
    </row>
    <row r="89" spans="1:13" x14ac:dyDescent="0.3">
      <c r="A89">
        <v>21589</v>
      </c>
      <c r="B89" t="s">
        <v>12</v>
      </c>
      <c r="C89" t="s">
        <v>13</v>
      </c>
      <c r="D89">
        <v>2018</v>
      </c>
      <c r="E89" t="s">
        <v>54</v>
      </c>
      <c r="F89">
        <v>56390</v>
      </c>
      <c r="G89" t="s">
        <v>15</v>
      </c>
      <c r="H89" t="s">
        <v>16</v>
      </c>
      <c r="I89" t="s">
        <v>17</v>
      </c>
      <c r="J89" t="s">
        <v>53</v>
      </c>
      <c r="K89">
        <v>43</v>
      </c>
      <c r="L89">
        <v>42</v>
      </c>
      <c r="M89">
        <f>2024-D89</f>
        <v>6</v>
      </c>
    </row>
    <row r="90" spans="1:13" x14ac:dyDescent="0.3">
      <c r="A90">
        <v>21589</v>
      </c>
      <c r="B90" t="s">
        <v>12</v>
      </c>
      <c r="C90" t="s">
        <v>23</v>
      </c>
      <c r="D90">
        <v>2020</v>
      </c>
      <c r="E90" t="s">
        <v>24</v>
      </c>
      <c r="F90">
        <v>26645</v>
      </c>
      <c r="G90" t="s">
        <v>15</v>
      </c>
      <c r="H90" t="s">
        <v>16</v>
      </c>
      <c r="I90" t="s">
        <v>17</v>
      </c>
      <c r="J90" t="s">
        <v>18</v>
      </c>
      <c r="K90">
        <v>23</v>
      </c>
      <c r="L90">
        <v>34</v>
      </c>
      <c r="M90">
        <f>2024-D90</f>
        <v>4</v>
      </c>
    </row>
    <row r="91" spans="1:13" x14ac:dyDescent="0.3">
      <c r="A91">
        <v>21589</v>
      </c>
      <c r="B91" t="s">
        <v>12</v>
      </c>
      <c r="C91" t="s">
        <v>23</v>
      </c>
      <c r="D91">
        <v>2020</v>
      </c>
      <c r="E91" t="s">
        <v>24</v>
      </c>
      <c r="F91">
        <v>23985</v>
      </c>
      <c r="G91" t="s">
        <v>15</v>
      </c>
      <c r="H91" t="s">
        <v>16</v>
      </c>
      <c r="I91" t="s">
        <v>17</v>
      </c>
      <c r="J91" t="s">
        <v>18</v>
      </c>
      <c r="K91">
        <v>23</v>
      </c>
      <c r="L91">
        <v>34</v>
      </c>
      <c r="M91">
        <f>2024-D91</f>
        <v>4</v>
      </c>
    </row>
    <row r="92" spans="1:13" x14ac:dyDescent="0.3">
      <c r="A92">
        <v>21589</v>
      </c>
      <c r="B92" t="s">
        <v>12</v>
      </c>
      <c r="C92" t="s">
        <v>33</v>
      </c>
      <c r="D92">
        <v>2018</v>
      </c>
      <c r="E92" t="s">
        <v>45</v>
      </c>
      <c r="F92">
        <v>8785</v>
      </c>
      <c r="G92" t="s">
        <v>15</v>
      </c>
      <c r="H92" t="s">
        <v>16</v>
      </c>
      <c r="I92" t="s">
        <v>17</v>
      </c>
      <c r="J92" t="s">
        <v>18</v>
      </c>
      <c r="K92">
        <v>28</v>
      </c>
      <c r="L92">
        <v>35</v>
      </c>
      <c r="M92">
        <f>2024-D92</f>
        <v>6</v>
      </c>
    </row>
    <row r="93" spans="1:13" x14ac:dyDescent="0.3">
      <c r="A93">
        <v>21589</v>
      </c>
      <c r="B93" t="s">
        <v>12</v>
      </c>
      <c r="C93" t="s">
        <v>19</v>
      </c>
      <c r="D93">
        <v>2019</v>
      </c>
      <c r="E93" t="s">
        <v>20</v>
      </c>
      <c r="F93">
        <v>11583</v>
      </c>
      <c r="G93" t="s">
        <v>15</v>
      </c>
      <c r="H93" t="s">
        <v>16</v>
      </c>
      <c r="I93" t="s">
        <v>17</v>
      </c>
      <c r="J93" t="s">
        <v>18</v>
      </c>
      <c r="K93">
        <v>28</v>
      </c>
      <c r="L93">
        <v>37</v>
      </c>
      <c r="M93">
        <f>2024-D93</f>
        <v>5</v>
      </c>
    </row>
    <row r="94" spans="1:13" x14ac:dyDescent="0.3">
      <c r="A94">
        <v>21589</v>
      </c>
      <c r="B94" t="s">
        <v>12</v>
      </c>
      <c r="C94" t="s">
        <v>33</v>
      </c>
      <c r="D94">
        <v>2015</v>
      </c>
      <c r="E94" t="s">
        <v>34</v>
      </c>
      <c r="F94">
        <v>39481</v>
      </c>
      <c r="G94" t="s">
        <v>15</v>
      </c>
      <c r="H94" t="s">
        <v>16</v>
      </c>
      <c r="I94" t="s">
        <v>17</v>
      </c>
      <c r="J94" t="s">
        <v>18</v>
      </c>
      <c r="K94">
        <v>25</v>
      </c>
      <c r="L94">
        <v>34</v>
      </c>
      <c r="M94">
        <f>2024-D94</f>
        <v>9</v>
      </c>
    </row>
    <row r="95" spans="1:13" x14ac:dyDescent="0.3">
      <c r="A95">
        <v>21589</v>
      </c>
      <c r="B95" t="s">
        <v>12</v>
      </c>
      <c r="C95" t="s">
        <v>40</v>
      </c>
      <c r="D95">
        <v>2018</v>
      </c>
      <c r="E95" t="s">
        <v>41</v>
      </c>
      <c r="F95">
        <v>82878</v>
      </c>
      <c r="G95" t="s">
        <v>15</v>
      </c>
      <c r="H95" t="s">
        <v>16</v>
      </c>
      <c r="I95" t="s">
        <v>17</v>
      </c>
      <c r="J95" t="s">
        <v>18</v>
      </c>
      <c r="K95">
        <v>22</v>
      </c>
      <c r="L95">
        <v>31</v>
      </c>
      <c r="M95">
        <f>2024-D95</f>
        <v>6</v>
      </c>
    </row>
    <row r="96" spans="1:13" x14ac:dyDescent="0.3">
      <c r="A96">
        <v>21589</v>
      </c>
      <c r="B96" t="s">
        <v>12</v>
      </c>
      <c r="C96" t="s">
        <v>19</v>
      </c>
      <c r="D96">
        <v>2020</v>
      </c>
      <c r="E96" t="s">
        <v>20</v>
      </c>
      <c r="F96">
        <v>13517</v>
      </c>
      <c r="G96" t="s">
        <v>15</v>
      </c>
      <c r="H96" t="s">
        <v>16</v>
      </c>
      <c r="I96" t="s">
        <v>17</v>
      </c>
      <c r="J96" t="s">
        <v>18</v>
      </c>
      <c r="K96">
        <v>30</v>
      </c>
      <c r="L96">
        <v>40</v>
      </c>
      <c r="M96">
        <f>2024-D96</f>
        <v>4</v>
      </c>
    </row>
    <row r="97" spans="1:13" x14ac:dyDescent="0.3">
      <c r="A97">
        <v>21589</v>
      </c>
      <c r="B97" t="s">
        <v>12</v>
      </c>
      <c r="C97" t="s">
        <v>38</v>
      </c>
      <c r="D97">
        <v>2019</v>
      </c>
      <c r="E97" t="s">
        <v>39</v>
      </c>
      <c r="F97">
        <v>52146</v>
      </c>
      <c r="G97" t="s">
        <v>15</v>
      </c>
      <c r="H97" t="s">
        <v>16</v>
      </c>
      <c r="I97" t="s">
        <v>17</v>
      </c>
      <c r="J97" t="s">
        <v>18</v>
      </c>
      <c r="K97">
        <v>29</v>
      </c>
      <c r="L97">
        <v>37</v>
      </c>
      <c r="M97">
        <f>2024-D97</f>
        <v>5</v>
      </c>
    </row>
    <row r="98" spans="1:13" x14ac:dyDescent="0.3">
      <c r="A98">
        <v>21589</v>
      </c>
      <c r="B98" t="s">
        <v>12</v>
      </c>
      <c r="C98" t="s">
        <v>13</v>
      </c>
      <c r="D98">
        <v>2018</v>
      </c>
      <c r="E98" t="s">
        <v>32</v>
      </c>
      <c r="F98">
        <v>28118</v>
      </c>
      <c r="G98" t="s">
        <v>15</v>
      </c>
      <c r="H98" t="s">
        <v>16</v>
      </c>
      <c r="I98" t="s">
        <v>17</v>
      </c>
      <c r="J98" t="s">
        <v>18</v>
      </c>
      <c r="K98">
        <v>27</v>
      </c>
      <c r="L98">
        <v>36</v>
      </c>
      <c r="M98">
        <f>2024-D98</f>
        <v>6</v>
      </c>
    </row>
    <row r="99" spans="1:13" x14ac:dyDescent="0.3">
      <c r="A99">
        <v>21589</v>
      </c>
      <c r="B99" t="s">
        <v>12</v>
      </c>
      <c r="C99" t="s">
        <v>33</v>
      </c>
      <c r="D99">
        <v>2020</v>
      </c>
      <c r="E99" t="s">
        <v>45</v>
      </c>
      <c r="F99">
        <v>35107</v>
      </c>
      <c r="G99" t="s">
        <v>15</v>
      </c>
      <c r="H99" t="s">
        <v>16</v>
      </c>
      <c r="I99" t="s">
        <v>17</v>
      </c>
      <c r="J99" t="s">
        <v>18</v>
      </c>
      <c r="K99">
        <v>30</v>
      </c>
      <c r="L99">
        <v>38</v>
      </c>
      <c r="M99">
        <f>2024-D99</f>
        <v>4</v>
      </c>
    </row>
    <row r="100" spans="1:13" x14ac:dyDescent="0.3">
      <c r="A100">
        <v>21589</v>
      </c>
      <c r="B100" t="s">
        <v>12</v>
      </c>
      <c r="C100" t="s">
        <v>21</v>
      </c>
      <c r="D100">
        <v>2021</v>
      </c>
      <c r="E100" t="s">
        <v>22</v>
      </c>
      <c r="F100">
        <v>53628</v>
      </c>
      <c r="G100" t="s">
        <v>15</v>
      </c>
      <c r="H100" t="s">
        <v>16</v>
      </c>
      <c r="I100" t="s">
        <v>17</v>
      </c>
      <c r="J100" t="s">
        <v>18</v>
      </c>
      <c r="K100">
        <v>24</v>
      </c>
      <c r="L100">
        <v>36</v>
      </c>
      <c r="M100">
        <f>2024-D100</f>
        <v>3</v>
      </c>
    </row>
    <row r="101" spans="1:13" x14ac:dyDescent="0.3">
      <c r="A101">
        <v>21589</v>
      </c>
      <c r="B101" t="s">
        <v>12</v>
      </c>
      <c r="C101" t="s">
        <v>36</v>
      </c>
      <c r="D101">
        <v>2022</v>
      </c>
      <c r="E101" t="s">
        <v>55</v>
      </c>
      <c r="F101">
        <v>19382</v>
      </c>
      <c r="G101" t="s">
        <v>15</v>
      </c>
      <c r="H101" t="s">
        <v>16</v>
      </c>
      <c r="I101" t="s">
        <v>17</v>
      </c>
      <c r="J101" t="s">
        <v>18</v>
      </c>
      <c r="K101">
        <v>29</v>
      </c>
      <c r="L101">
        <v>39</v>
      </c>
      <c r="M101">
        <f>2024-D101</f>
        <v>2</v>
      </c>
    </row>
    <row r="102" spans="1:13" x14ac:dyDescent="0.3">
      <c r="A102">
        <v>21589</v>
      </c>
      <c r="B102" t="s">
        <v>12</v>
      </c>
      <c r="C102" t="s">
        <v>36</v>
      </c>
      <c r="D102">
        <v>2022</v>
      </c>
      <c r="E102" t="s">
        <v>37</v>
      </c>
      <c r="F102">
        <v>36798</v>
      </c>
      <c r="G102" t="s">
        <v>15</v>
      </c>
      <c r="H102" t="s">
        <v>16</v>
      </c>
      <c r="I102" t="s">
        <v>17</v>
      </c>
      <c r="J102" t="s">
        <v>18</v>
      </c>
      <c r="K102">
        <v>28</v>
      </c>
      <c r="L102">
        <v>39</v>
      </c>
      <c r="M102">
        <f>2024-D102</f>
        <v>2</v>
      </c>
    </row>
    <row r="103" spans="1:13" x14ac:dyDescent="0.3">
      <c r="A103">
        <v>21589</v>
      </c>
      <c r="B103" t="s">
        <v>12</v>
      </c>
      <c r="C103" t="s">
        <v>23</v>
      </c>
      <c r="D103">
        <v>2020</v>
      </c>
      <c r="E103" t="s">
        <v>24</v>
      </c>
      <c r="F103">
        <v>30488</v>
      </c>
      <c r="G103" t="s">
        <v>15</v>
      </c>
      <c r="H103" t="s">
        <v>16</v>
      </c>
      <c r="I103" t="s">
        <v>17</v>
      </c>
      <c r="J103" t="s">
        <v>18</v>
      </c>
      <c r="K103">
        <v>23</v>
      </c>
      <c r="L103">
        <v>34</v>
      </c>
      <c r="M103">
        <f>2024-D103</f>
        <v>4</v>
      </c>
    </row>
    <row r="104" spans="1:13" x14ac:dyDescent="0.3">
      <c r="A104">
        <v>21999</v>
      </c>
      <c r="B104" t="s">
        <v>12</v>
      </c>
      <c r="C104" t="s">
        <v>36</v>
      </c>
      <c r="D104">
        <v>2021</v>
      </c>
      <c r="E104" t="s">
        <v>55</v>
      </c>
      <c r="F104">
        <v>16398</v>
      </c>
      <c r="G104" t="s">
        <v>15</v>
      </c>
      <c r="H104" t="s">
        <v>16</v>
      </c>
      <c r="I104" t="s">
        <v>17</v>
      </c>
      <c r="J104" t="s">
        <v>18</v>
      </c>
      <c r="K104">
        <v>29</v>
      </c>
      <c r="L104">
        <v>39</v>
      </c>
      <c r="M104">
        <f>2024-D104</f>
        <v>3</v>
      </c>
    </row>
    <row r="105" spans="1:13" x14ac:dyDescent="0.3">
      <c r="A105">
        <v>21999</v>
      </c>
      <c r="B105" t="s">
        <v>12</v>
      </c>
      <c r="C105" t="s">
        <v>33</v>
      </c>
      <c r="D105">
        <v>2019</v>
      </c>
      <c r="E105" t="s">
        <v>45</v>
      </c>
      <c r="F105">
        <v>16668</v>
      </c>
      <c r="G105" t="s">
        <v>15</v>
      </c>
      <c r="H105" t="s">
        <v>16</v>
      </c>
      <c r="I105" t="s">
        <v>17</v>
      </c>
      <c r="J105" t="s">
        <v>18</v>
      </c>
      <c r="K105">
        <v>28</v>
      </c>
      <c r="L105">
        <v>35</v>
      </c>
      <c r="M105">
        <f>2024-D105</f>
        <v>5</v>
      </c>
    </row>
    <row r="106" spans="1:13" x14ac:dyDescent="0.3">
      <c r="A106">
        <v>21999</v>
      </c>
      <c r="B106" t="s">
        <v>12</v>
      </c>
      <c r="C106" t="s">
        <v>23</v>
      </c>
      <c r="D106">
        <v>2019</v>
      </c>
      <c r="E106" t="s">
        <v>24</v>
      </c>
      <c r="F106">
        <v>15437</v>
      </c>
      <c r="G106" t="s">
        <v>15</v>
      </c>
      <c r="H106" t="s">
        <v>16</v>
      </c>
      <c r="I106" t="s">
        <v>17</v>
      </c>
      <c r="J106" t="s">
        <v>18</v>
      </c>
      <c r="K106">
        <v>23</v>
      </c>
      <c r="L106">
        <v>34</v>
      </c>
      <c r="M106">
        <f>2024-D106</f>
        <v>5</v>
      </c>
    </row>
    <row r="107" spans="1:13" x14ac:dyDescent="0.3">
      <c r="A107">
        <v>21999</v>
      </c>
      <c r="B107" t="s">
        <v>12</v>
      </c>
      <c r="C107" t="s">
        <v>40</v>
      </c>
      <c r="D107">
        <v>2021</v>
      </c>
      <c r="E107" t="s">
        <v>43</v>
      </c>
      <c r="F107">
        <v>16957</v>
      </c>
      <c r="G107" t="s">
        <v>15</v>
      </c>
      <c r="H107" t="s">
        <v>16</v>
      </c>
      <c r="I107" t="s">
        <v>17</v>
      </c>
      <c r="J107" t="s">
        <v>18</v>
      </c>
      <c r="K107">
        <v>29</v>
      </c>
      <c r="L107">
        <v>40</v>
      </c>
      <c r="M107">
        <f>2024-D107</f>
        <v>3</v>
      </c>
    </row>
    <row r="108" spans="1:13" x14ac:dyDescent="0.3">
      <c r="A108">
        <v>21999</v>
      </c>
      <c r="B108" t="s">
        <v>12</v>
      </c>
      <c r="C108" t="s">
        <v>40</v>
      </c>
      <c r="D108">
        <v>2022</v>
      </c>
      <c r="E108" t="s">
        <v>51</v>
      </c>
      <c r="F108">
        <v>5130</v>
      </c>
      <c r="G108" t="s">
        <v>15</v>
      </c>
      <c r="H108" t="s">
        <v>16</v>
      </c>
      <c r="I108" t="s">
        <v>17</v>
      </c>
      <c r="J108" t="s">
        <v>18</v>
      </c>
      <c r="K108">
        <v>33</v>
      </c>
      <c r="L108">
        <v>41</v>
      </c>
      <c r="M108">
        <f>2024-D108</f>
        <v>2</v>
      </c>
    </row>
    <row r="109" spans="1:13" x14ac:dyDescent="0.3">
      <c r="A109">
        <v>21999</v>
      </c>
      <c r="B109" t="s">
        <v>12</v>
      </c>
      <c r="C109" t="s">
        <v>21</v>
      </c>
      <c r="D109">
        <v>2019</v>
      </c>
      <c r="E109" t="s">
        <v>42</v>
      </c>
      <c r="F109">
        <v>21398</v>
      </c>
      <c r="G109" t="s">
        <v>15</v>
      </c>
      <c r="H109" t="s">
        <v>16</v>
      </c>
      <c r="I109" t="s">
        <v>17</v>
      </c>
      <c r="J109" t="s">
        <v>18</v>
      </c>
      <c r="K109">
        <v>30</v>
      </c>
      <c r="L109">
        <v>40</v>
      </c>
      <c r="M109">
        <f>2024-D109</f>
        <v>5</v>
      </c>
    </row>
    <row r="110" spans="1:13" x14ac:dyDescent="0.3">
      <c r="A110">
        <v>21999</v>
      </c>
      <c r="B110" t="s">
        <v>12</v>
      </c>
      <c r="C110" t="s">
        <v>23</v>
      </c>
      <c r="D110">
        <v>2019</v>
      </c>
      <c r="E110" t="s">
        <v>24</v>
      </c>
      <c r="F110">
        <v>39354</v>
      </c>
      <c r="G110" t="s">
        <v>15</v>
      </c>
      <c r="H110" t="s">
        <v>16</v>
      </c>
      <c r="I110" t="s">
        <v>17</v>
      </c>
      <c r="J110" t="s">
        <v>53</v>
      </c>
      <c r="K110">
        <v>43</v>
      </c>
      <c r="L110">
        <v>41</v>
      </c>
      <c r="M110">
        <f>2024-D110</f>
        <v>5</v>
      </c>
    </row>
    <row r="111" spans="1:13" x14ac:dyDescent="0.3">
      <c r="A111">
        <v>21999</v>
      </c>
      <c r="B111" t="s">
        <v>12</v>
      </c>
      <c r="C111" t="s">
        <v>33</v>
      </c>
      <c r="D111">
        <v>2022</v>
      </c>
      <c r="E111" t="s">
        <v>45</v>
      </c>
      <c r="F111">
        <v>16552</v>
      </c>
      <c r="G111" t="s">
        <v>15</v>
      </c>
      <c r="H111" t="s">
        <v>16</v>
      </c>
      <c r="I111" t="s">
        <v>17</v>
      </c>
      <c r="J111" t="s">
        <v>18</v>
      </c>
      <c r="K111">
        <v>30</v>
      </c>
      <c r="L111">
        <v>38</v>
      </c>
      <c r="M111">
        <f>2024-D111</f>
        <v>2</v>
      </c>
    </row>
    <row r="112" spans="1:13" x14ac:dyDescent="0.3">
      <c r="A112">
        <v>21999</v>
      </c>
      <c r="B112" t="s">
        <v>12</v>
      </c>
      <c r="C112" t="s">
        <v>40</v>
      </c>
      <c r="D112">
        <v>2023</v>
      </c>
      <c r="E112" t="s">
        <v>43</v>
      </c>
      <c r="F112">
        <v>18671</v>
      </c>
      <c r="G112" t="s">
        <v>15</v>
      </c>
      <c r="H112" t="s">
        <v>16</v>
      </c>
      <c r="I112" t="s">
        <v>17</v>
      </c>
      <c r="J112" t="s">
        <v>18</v>
      </c>
      <c r="K112">
        <v>28</v>
      </c>
      <c r="L112">
        <v>39</v>
      </c>
      <c r="M112">
        <f>2024-D112</f>
        <v>1</v>
      </c>
    </row>
    <row r="113" spans="1:13" x14ac:dyDescent="0.3">
      <c r="A113">
        <v>21999</v>
      </c>
      <c r="B113" t="s">
        <v>12</v>
      </c>
      <c r="C113" t="s">
        <v>38</v>
      </c>
      <c r="D113">
        <v>2019</v>
      </c>
      <c r="E113" t="s">
        <v>39</v>
      </c>
      <c r="F113">
        <v>27665</v>
      </c>
      <c r="G113" t="s">
        <v>15</v>
      </c>
      <c r="H113" t="s">
        <v>16</v>
      </c>
      <c r="I113" t="s">
        <v>17</v>
      </c>
      <c r="J113" t="s">
        <v>18</v>
      </c>
      <c r="K113">
        <v>29</v>
      </c>
      <c r="L113">
        <v>37</v>
      </c>
      <c r="M113">
        <f>2024-D113</f>
        <v>5</v>
      </c>
    </row>
    <row r="114" spans="1:13" x14ac:dyDescent="0.3">
      <c r="A114">
        <v>21999</v>
      </c>
      <c r="B114" t="s">
        <v>12</v>
      </c>
      <c r="C114" t="s">
        <v>19</v>
      </c>
      <c r="D114">
        <v>2020</v>
      </c>
      <c r="E114" t="s">
        <v>20</v>
      </c>
      <c r="F114">
        <v>20948</v>
      </c>
      <c r="G114" t="s">
        <v>15</v>
      </c>
      <c r="H114" t="s">
        <v>16</v>
      </c>
      <c r="I114" t="s">
        <v>17</v>
      </c>
      <c r="J114" t="s">
        <v>18</v>
      </c>
      <c r="K114">
        <v>30</v>
      </c>
      <c r="L114">
        <v>40</v>
      </c>
      <c r="M114">
        <f>2024-D114</f>
        <v>4</v>
      </c>
    </row>
    <row r="115" spans="1:13" x14ac:dyDescent="0.3">
      <c r="A115">
        <v>21999</v>
      </c>
      <c r="B115" t="s">
        <v>12</v>
      </c>
      <c r="C115" t="s">
        <v>33</v>
      </c>
      <c r="D115">
        <v>2020</v>
      </c>
      <c r="E115" t="s">
        <v>45</v>
      </c>
      <c r="F115">
        <v>28538</v>
      </c>
      <c r="G115" t="s">
        <v>15</v>
      </c>
      <c r="H115" t="s">
        <v>16</v>
      </c>
      <c r="I115" t="s">
        <v>17</v>
      </c>
      <c r="J115" t="s">
        <v>18</v>
      </c>
      <c r="K115">
        <v>30</v>
      </c>
      <c r="L115">
        <v>38</v>
      </c>
      <c r="M115">
        <f>2024-D115</f>
        <v>4</v>
      </c>
    </row>
    <row r="116" spans="1:13" x14ac:dyDescent="0.3">
      <c r="A116">
        <v>21999</v>
      </c>
      <c r="B116" t="s">
        <v>12</v>
      </c>
      <c r="C116" t="s">
        <v>13</v>
      </c>
      <c r="D116">
        <v>2019</v>
      </c>
      <c r="E116" t="s">
        <v>32</v>
      </c>
      <c r="F116">
        <v>30551</v>
      </c>
      <c r="G116" t="s">
        <v>15</v>
      </c>
      <c r="H116" t="s">
        <v>16</v>
      </c>
      <c r="I116" t="s">
        <v>17</v>
      </c>
      <c r="J116" t="s">
        <v>18</v>
      </c>
      <c r="K116">
        <v>29</v>
      </c>
      <c r="L116">
        <v>36</v>
      </c>
      <c r="M116">
        <f>2024-D116</f>
        <v>5</v>
      </c>
    </row>
    <row r="117" spans="1:13" x14ac:dyDescent="0.3">
      <c r="A117">
        <v>21999</v>
      </c>
      <c r="B117" t="s">
        <v>12</v>
      </c>
      <c r="C117" t="s">
        <v>21</v>
      </c>
      <c r="D117">
        <v>2020</v>
      </c>
      <c r="E117" t="s">
        <v>22</v>
      </c>
      <c r="F117">
        <v>29959</v>
      </c>
      <c r="G117" t="s">
        <v>15</v>
      </c>
      <c r="H117" t="s">
        <v>16</v>
      </c>
      <c r="I117" t="s">
        <v>17</v>
      </c>
      <c r="J117" t="s">
        <v>18</v>
      </c>
      <c r="K117">
        <v>23</v>
      </c>
      <c r="L117">
        <v>34</v>
      </c>
      <c r="M117">
        <f>2024-D117</f>
        <v>4</v>
      </c>
    </row>
    <row r="118" spans="1:13" x14ac:dyDescent="0.3">
      <c r="A118">
        <v>21999</v>
      </c>
      <c r="B118" t="s">
        <v>12</v>
      </c>
      <c r="C118" t="s">
        <v>40</v>
      </c>
      <c r="D118">
        <v>2021</v>
      </c>
      <c r="E118" t="s">
        <v>43</v>
      </c>
      <c r="F118">
        <v>48844</v>
      </c>
      <c r="G118" t="s">
        <v>15</v>
      </c>
      <c r="H118" t="s">
        <v>16</v>
      </c>
      <c r="I118" t="s">
        <v>17</v>
      </c>
      <c r="J118" t="s">
        <v>18</v>
      </c>
      <c r="K118">
        <v>29</v>
      </c>
      <c r="L118">
        <v>40</v>
      </c>
      <c r="M118">
        <f>2024-D118</f>
        <v>3</v>
      </c>
    </row>
    <row r="119" spans="1:13" x14ac:dyDescent="0.3">
      <c r="A119">
        <v>21999</v>
      </c>
      <c r="B119" t="s">
        <v>12</v>
      </c>
      <c r="C119" t="s">
        <v>36</v>
      </c>
      <c r="D119">
        <v>2022</v>
      </c>
      <c r="E119" t="s">
        <v>55</v>
      </c>
      <c r="F119">
        <v>37642</v>
      </c>
      <c r="G119" t="s">
        <v>15</v>
      </c>
      <c r="H119" t="s">
        <v>16</v>
      </c>
      <c r="I119" t="s">
        <v>17</v>
      </c>
      <c r="J119" t="s">
        <v>18</v>
      </c>
      <c r="K119">
        <v>29</v>
      </c>
      <c r="L119">
        <v>39</v>
      </c>
      <c r="M119">
        <f>2024-D119</f>
        <v>2</v>
      </c>
    </row>
    <row r="120" spans="1:13" x14ac:dyDescent="0.3">
      <c r="A120">
        <v>21999</v>
      </c>
      <c r="B120" t="s">
        <v>12</v>
      </c>
      <c r="C120" t="s">
        <v>38</v>
      </c>
      <c r="D120">
        <v>2019</v>
      </c>
      <c r="E120" t="s">
        <v>39</v>
      </c>
      <c r="F120">
        <v>45836</v>
      </c>
      <c r="G120" t="s">
        <v>15</v>
      </c>
      <c r="H120" t="s">
        <v>16</v>
      </c>
      <c r="I120" t="s">
        <v>17</v>
      </c>
      <c r="J120" t="s">
        <v>18</v>
      </c>
      <c r="K120">
        <v>29</v>
      </c>
      <c r="L120">
        <v>37</v>
      </c>
      <c r="M120">
        <f>2024-D120</f>
        <v>5</v>
      </c>
    </row>
    <row r="121" spans="1:13" x14ac:dyDescent="0.3">
      <c r="A121">
        <v>21999</v>
      </c>
      <c r="B121" t="s">
        <v>12</v>
      </c>
      <c r="C121" t="s">
        <v>36</v>
      </c>
      <c r="D121">
        <v>2022</v>
      </c>
      <c r="E121" t="s">
        <v>55</v>
      </c>
      <c r="F121">
        <v>27874</v>
      </c>
      <c r="G121" t="s">
        <v>15</v>
      </c>
      <c r="H121" t="s">
        <v>16</v>
      </c>
      <c r="I121" t="s">
        <v>17</v>
      </c>
      <c r="J121" t="s">
        <v>18</v>
      </c>
      <c r="K121">
        <v>29</v>
      </c>
      <c r="L121">
        <v>39</v>
      </c>
      <c r="M121">
        <f>2024-D121</f>
        <v>2</v>
      </c>
    </row>
    <row r="122" spans="1:13" x14ac:dyDescent="0.3">
      <c r="A122">
        <v>21999</v>
      </c>
      <c r="B122" t="s">
        <v>12</v>
      </c>
      <c r="C122" t="s">
        <v>38</v>
      </c>
      <c r="D122">
        <v>2017</v>
      </c>
      <c r="E122" t="s">
        <v>39</v>
      </c>
      <c r="F122">
        <v>65530</v>
      </c>
      <c r="G122" t="s">
        <v>15</v>
      </c>
      <c r="H122" t="s">
        <v>16</v>
      </c>
      <c r="I122" t="s">
        <v>17</v>
      </c>
      <c r="J122" t="s">
        <v>18</v>
      </c>
      <c r="K122">
        <v>32</v>
      </c>
      <c r="L122">
        <v>42</v>
      </c>
      <c r="M122">
        <f>2024-D122</f>
        <v>7</v>
      </c>
    </row>
    <row r="123" spans="1:13" x14ac:dyDescent="0.3">
      <c r="A123">
        <v>21999</v>
      </c>
      <c r="B123" t="s">
        <v>12</v>
      </c>
      <c r="C123" t="s">
        <v>21</v>
      </c>
      <c r="D123">
        <v>2020</v>
      </c>
      <c r="E123" t="s">
        <v>42</v>
      </c>
      <c r="F123">
        <v>29716</v>
      </c>
      <c r="G123" t="s">
        <v>15</v>
      </c>
      <c r="H123" t="s">
        <v>16</v>
      </c>
      <c r="I123" t="s">
        <v>17</v>
      </c>
      <c r="J123" t="s">
        <v>18</v>
      </c>
      <c r="K123">
        <v>30</v>
      </c>
      <c r="L123">
        <v>40</v>
      </c>
      <c r="M123">
        <f>2024-D123</f>
        <v>4</v>
      </c>
    </row>
    <row r="124" spans="1:13" x14ac:dyDescent="0.3">
      <c r="A124">
        <v>22589</v>
      </c>
      <c r="B124" t="s">
        <v>12</v>
      </c>
      <c r="C124" t="s">
        <v>33</v>
      </c>
      <c r="D124">
        <v>2022</v>
      </c>
      <c r="E124" t="s">
        <v>45</v>
      </c>
      <c r="F124">
        <v>35975</v>
      </c>
      <c r="G124" t="s">
        <v>15</v>
      </c>
      <c r="H124" t="s">
        <v>16</v>
      </c>
      <c r="I124" t="s">
        <v>17</v>
      </c>
      <c r="J124" t="s">
        <v>18</v>
      </c>
      <c r="K124">
        <v>30</v>
      </c>
      <c r="L124">
        <v>38</v>
      </c>
      <c r="M124">
        <f>2024-D124</f>
        <v>2</v>
      </c>
    </row>
    <row r="125" spans="1:13" x14ac:dyDescent="0.3">
      <c r="A125">
        <v>22589</v>
      </c>
      <c r="B125" t="s">
        <v>12</v>
      </c>
      <c r="C125" t="s">
        <v>23</v>
      </c>
      <c r="D125">
        <v>2019</v>
      </c>
      <c r="E125" t="s">
        <v>24</v>
      </c>
      <c r="F125">
        <v>70704</v>
      </c>
      <c r="G125" t="s">
        <v>15</v>
      </c>
      <c r="H125" t="s">
        <v>16</v>
      </c>
      <c r="I125" t="s">
        <v>17</v>
      </c>
      <c r="J125" t="s">
        <v>53</v>
      </c>
      <c r="K125">
        <v>43</v>
      </c>
      <c r="L125">
        <v>41</v>
      </c>
      <c r="M125">
        <f>2024-D125</f>
        <v>5</v>
      </c>
    </row>
    <row r="126" spans="1:13" x14ac:dyDescent="0.3">
      <c r="A126">
        <v>22589</v>
      </c>
      <c r="B126" t="s">
        <v>12</v>
      </c>
      <c r="C126" t="s">
        <v>23</v>
      </c>
      <c r="D126">
        <v>2020</v>
      </c>
      <c r="E126" t="s">
        <v>24</v>
      </c>
      <c r="F126">
        <v>45880</v>
      </c>
      <c r="G126" t="s">
        <v>15</v>
      </c>
      <c r="H126" t="s">
        <v>16</v>
      </c>
      <c r="I126" t="s">
        <v>17</v>
      </c>
      <c r="J126" t="s">
        <v>18</v>
      </c>
      <c r="K126">
        <v>23</v>
      </c>
      <c r="L126">
        <v>34</v>
      </c>
      <c r="M126">
        <f>2024-D126</f>
        <v>4</v>
      </c>
    </row>
    <row r="127" spans="1:13" x14ac:dyDescent="0.3">
      <c r="A127">
        <v>22589</v>
      </c>
      <c r="B127" t="s">
        <v>12</v>
      </c>
      <c r="C127" t="s">
        <v>36</v>
      </c>
      <c r="D127">
        <v>2022</v>
      </c>
      <c r="E127" t="s">
        <v>55</v>
      </c>
      <c r="F127">
        <v>25237</v>
      </c>
      <c r="G127" t="s">
        <v>15</v>
      </c>
      <c r="H127" t="s">
        <v>16</v>
      </c>
      <c r="I127" t="s">
        <v>17</v>
      </c>
      <c r="J127" t="s">
        <v>18</v>
      </c>
      <c r="K127">
        <v>29</v>
      </c>
      <c r="L127">
        <v>39</v>
      </c>
      <c r="M127">
        <f>2024-D127</f>
        <v>2</v>
      </c>
    </row>
    <row r="128" spans="1:13" x14ac:dyDescent="0.3">
      <c r="A128">
        <v>22589</v>
      </c>
      <c r="B128" t="s">
        <v>12</v>
      </c>
      <c r="C128" t="s">
        <v>40</v>
      </c>
      <c r="D128">
        <v>2019</v>
      </c>
      <c r="E128" t="s">
        <v>41</v>
      </c>
      <c r="F128">
        <v>11055</v>
      </c>
      <c r="G128" t="s">
        <v>15</v>
      </c>
      <c r="H128" t="s">
        <v>16</v>
      </c>
      <c r="I128" t="s">
        <v>17</v>
      </c>
      <c r="J128" t="s">
        <v>18</v>
      </c>
      <c r="K128">
        <v>24</v>
      </c>
      <c r="L128">
        <v>33</v>
      </c>
      <c r="M128">
        <f>2024-D128</f>
        <v>5</v>
      </c>
    </row>
    <row r="129" spans="1:13" x14ac:dyDescent="0.3">
      <c r="A129">
        <v>22589</v>
      </c>
      <c r="B129" t="s">
        <v>12</v>
      </c>
      <c r="C129" t="s">
        <v>23</v>
      </c>
      <c r="D129">
        <v>2020</v>
      </c>
      <c r="E129" t="s">
        <v>24</v>
      </c>
      <c r="F129">
        <v>41587</v>
      </c>
      <c r="G129" t="s">
        <v>15</v>
      </c>
      <c r="H129" t="s">
        <v>16</v>
      </c>
      <c r="I129" t="s">
        <v>17</v>
      </c>
      <c r="J129" t="s">
        <v>53</v>
      </c>
      <c r="K129">
        <v>43</v>
      </c>
      <c r="L129">
        <v>41</v>
      </c>
      <c r="M129">
        <f>2024-D129</f>
        <v>4</v>
      </c>
    </row>
    <row r="130" spans="1:13" x14ac:dyDescent="0.3">
      <c r="A130">
        <v>22589</v>
      </c>
      <c r="B130" t="s">
        <v>12</v>
      </c>
      <c r="C130" t="s">
        <v>21</v>
      </c>
      <c r="D130">
        <v>2019</v>
      </c>
      <c r="E130" t="s">
        <v>42</v>
      </c>
      <c r="F130">
        <v>11002</v>
      </c>
      <c r="G130" t="s">
        <v>15</v>
      </c>
      <c r="H130" t="s">
        <v>16</v>
      </c>
      <c r="I130" t="s">
        <v>17</v>
      </c>
      <c r="J130" t="s">
        <v>18</v>
      </c>
      <c r="K130">
        <v>30</v>
      </c>
      <c r="L130">
        <v>40</v>
      </c>
      <c r="M130">
        <f>2024-D130</f>
        <v>5</v>
      </c>
    </row>
    <row r="131" spans="1:13" x14ac:dyDescent="0.3">
      <c r="A131">
        <v>22589</v>
      </c>
      <c r="B131" t="s">
        <v>12</v>
      </c>
      <c r="C131" t="s">
        <v>36</v>
      </c>
      <c r="D131">
        <v>2022</v>
      </c>
      <c r="E131" t="s">
        <v>55</v>
      </c>
      <c r="F131">
        <v>33193</v>
      </c>
      <c r="G131" t="s">
        <v>15</v>
      </c>
      <c r="H131" t="s">
        <v>16</v>
      </c>
      <c r="I131" t="s">
        <v>17</v>
      </c>
      <c r="J131" t="s">
        <v>18</v>
      </c>
      <c r="K131">
        <v>29</v>
      </c>
      <c r="L131">
        <v>39</v>
      </c>
      <c r="M131">
        <f>2024-D131</f>
        <v>2</v>
      </c>
    </row>
    <row r="132" spans="1:13" x14ac:dyDescent="0.3">
      <c r="A132">
        <v>22589</v>
      </c>
      <c r="B132" t="s">
        <v>12</v>
      </c>
      <c r="C132" t="s">
        <v>40</v>
      </c>
      <c r="D132">
        <v>2023</v>
      </c>
      <c r="E132" t="s">
        <v>43</v>
      </c>
      <c r="F132">
        <v>18365</v>
      </c>
      <c r="G132" t="s">
        <v>15</v>
      </c>
      <c r="H132" t="s">
        <v>16</v>
      </c>
      <c r="I132" t="s">
        <v>17</v>
      </c>
      <c r="J132" t="s">
        <v>18</v>
      </c>
      <c r="K132">
        <v>28</v>
      </c>
      <c r="L132">
        <v>39</v>
      </c>
      <c r="M132">
        <f>2024-D132</f>
        <v>1</v>
      </c>
    </row>
    <row r="133" spans="1:13" x14ac:dyDescent="0.3">
      <c r="A133">
        <v>22999</v>
      </c>
      <c r="B133" t="s">
        <v>12</v>
      </c>
      <c r="C133" t="s">
        <v>33</v>
      </c>
      <c r="D133">
        <v>2019</v>
      </c>
      <c r="E133" t="s">
        <v>34</v>
      </c>
      <c r="F133">
        <v>53132</v>
      </c>
      <c r="G133" t="s">
        <v>15</v>
      </c>
      <c r="H133" t="s">
        <v>16</v>
      </c>
      <c r="I133" t="s">
        <v>17</v>
      </c>
      <c r="J133" t="s">
        <v>18</v>
      </c>
      <c r="K133">
        <v>28</v>
      </c>
      <c r="L133">
        <v>39</v>
      </c>
      <c r="M133">
        <f>2024-D133</f>
        <v>5</v>
      </c>
    </row>
    <row r="134" spans="1:13" x14ac:dyDescent="0.3">
      <c r="A134">
        <v>22999</v>
      </c>
      <c r="B134" t="s">
        <v>12</v>
      </c>
      <c r="C134" t="s">
        <v>33</v>
      </c>
      <c r="D134">
        <v>2020</v>
      </c>
      <c r="E134" t="s">
        <v>45</v>
      </c>
      <c r="F134">
        <v>11737</v>
      </c>
      <c r="G134" t="s">
        <v>15</v>
      </c>
      <c r="H134" t="s">
        <v>16</v>
      </c>
      <c r="I134" t="s">
        <v>17</v>
      </c>
      <c r="J134" t="s">
        <v>18</v>
      </c>
      <c r="K134">
        <v>30</v>
      </c>
      <c r="L134">
        <v>38</v>
      </c>
      <c r="M134">
        <f>2024-D134</f>
        <v>4</v>
      </c>
    </row>
    <row r="135" spans="1:13" x14ac:dyDescent="0.3">
      <c r="A135">
        <v>22999</v>
      </c>
      <c r="B135" t="s">
        <v>12</v>
      </c>
      <c r="C135" t="s">
        <v>33</v>
      </c>
      <c r="D135">
        <v>2019</v>
      </c>
      <c r="E135" t="s">
        <v>34</v>
      </c>
      <c r="F135">
        <v>38230</v>
      </c>
      <c r="G135" t="s">
        <v>15</v>
      </c>
      <c r="H135" t="s">
        <v>16</v>
      </c>
      <c r="I135" t="s">
        <v>17</v>
      </c>
      <c r="J135" t="s">
        <v>18</v>
      </c>
      <c r="K135">
        <v>28</v>
      </c>
      <c r="L135">
        <v>39</v>
      </c>
      <c r="M135">
        <f>2024-D135</f>
        <v>5</v>
      </c>
    </row>
    <row r="136" spans="1:13" x14ac:dyDescent="0.3">
      <c r="A136">
        <v>22999</v>
      </c>
      <c r="B136" t="s">
        <v>12</v>
      </c>
      <c r="C136" t="s">
        <v>21</v>
      </c>
      <c r="D136">
        <v>2020</v>
      </c>
      <c r="E136" t="s">
        <v>42</v>
      </c>
      <c r="F136">
        <v>34707</v>
      </c>
      <c r="G136" t="s">
        <v>15</v>
      </c>
      <c r="H136" t="s">
        <v>44</v>
      </c>
      <c r="I136" t="s">
        <v>17</v>
      </c>
      <c r="J136" t="s">
        <v>18</v>
      </c>
      <c r="K136">
        <v>30</v>
      </c>
      <c r="L136">
        <v>40</v>
      </c>
      <c r="M136">
        <f>2024-D136</f>
        <v>4</v>
      </c>
    </row>
    <row r="137" spans="1:13" x14ac:dyDescent="0.3">
      <c r="A137">
        <v>22999</v>
      </c>
      <c r="B137" t="s">
        <v>12</v>
      </c>
      <c r="C137" t="s">
        <v>38</v>
      </c>
      <c r="D137">
        <v>2019</v>
      </c>
      <c r="E137" t="s">
        <v>39</v>
      </c>
      <c r="F137">
        <v>65296</v>
      </c>
      <c r="G137" t="s">
        <v>15</v>
      </c>
      <c r="H137" t="s">
        <v>16</v>
      </c>
      <c r="I137" t="s">
        <v>17</v>
      </c>
      <c r="J137" t="s">
        <v>18</v>
      </c>
      <c r="K137">
        <v>30</v>
      </c>
      <c r="L137">
        <v>38</v>
      </c>
      <c r="M137">
        <f>2024-D137</f>
        <v>5</v>
      </c>
    </row>
    <row r="138" spans="1:13" x14ac:dyDescent="0.3">
      <c r="A138">
        <v>22999</v>
      </c>
      <c r="B138" t="s">
        <v>12</v>
      </c>
      <c r="C138" t="s">
        <v>19</v>
      </c>
      <c r="D138">
        <v>2022</v>
      </c>
      <c r="E138" t="s">
        <v>20</v>
      </c>
      <c r="F138">
        <v>30120</v>
      </c>
      <c r="G138" t="s">
        <v>15</v>
      </c>
      <c r="H138" t="s">
        <v>16</v>
      </c>
      <c r="I138" t="s">
        <v>17</v>
      </c>
      <c r="J138" t="s">
        <v>18</v>
      </c>
      <c r="K138">
        <v>31</v>
      </c>
      <c r="L138">
        <v>41</v>
      </c>
      <c r="M138">
        <f>2024-D138</f>
        <v>2</v>
      </c>
    </row>
    <row r="139" spans="1:13" x14ac:dyDescent="0.3">
      <c r="A139">
        <v>22999</v>
      </c>
      <c r="B139" t="s">
        <v>12</v>
      </c>
      <c r="C139" t="s">
        <v>21</v>
      </c>
      <c r="D139">
        <v>2023</v>
      </c>
      <c r="E139" t="s">
        <v>42</v>
      </c>
      <c r="F139">
        <v>4192</v>
      </c>
      <c r="G139" t="s">
        <v>15</v>
      </c>
      <c r="H139" t="s">
        <v>44</v>
      </c>
      <c r="I139" t="s">
        <v>17</v>
      </c>
      <c r="J139" t="s">
        <v>18</v>
      </c>
      <c r="K139">
        <v>29</v>
      </c>
      <c r="L139">
        <v>42</v>
      </c>
      <c r="M139">
        <f>2024-D139</f>
        <v>1</v>
      </c>
    </row>
    <row r="140" spans="1:13" x14ac:dyDescent="0.3">
      <c r="A140">
        <v>22999</v>
      </c>
      <c r="B140" t="s">
        <v>12</v>
      </c>
      <c r="C140" t="s">
        <v>33</v>
      </c>
      <c r="D140">
        <v>2017</v>
      </c>
      <c r="E140" t="s">
        <v>34</v>
      </c>
      <c r="F140">
        <v>31849</v>
      </c>
      <c r="G140" t="s">
        <v>15</v>
      </c>
      <c r="H140" t="s">
        <v>16</v>
      </c>
      <c r="I140" t="s">
        <v>17</v>
      </c>
      <c r="J140" t="s">
        <v>18</v>
      </c>
      <c r="K140">
        <v>24</v>
      </c>
      <c r="L140">
        <v>33</v>
      </c>
      <c r="M140">
        <f>2024-D140</f>
        <v>7</v>
      </c>
    </row>
    <row r="141" spans="1:13" x14ac:dyDescent="0.3">
      <c r="A141">
        <v>22999</v>
      </c>
      <c r="B141" t="s">
        <v>12</v>
      </c>
      <c r="C141" t="s">
        <v>33</v>
      </c>
      <c r="D141">
        <v>2018</v>
      </c>
      <c r="E141" t="s">
        <v>34</v>
      </c>
      <c r="F141">
        <v>65327</v>
      </c>
      <c r="G141" t="s">
        <v>15</v>
      </c>
      <c r="H141" t="s">
        <v>16</v>
      </c>
      <c r="I141" t="s">
        <v>17</v>
      </c>
      <c r="J141" t="s">
        <v>53</v>
      </c>
      <c r="K141">
        <v>51</v>
      </c>
      <c r="L141">
        <v>53</v>
      </c>
      <c r="M141">
        <f>2024-D141</f>
        <v>6</v>
      </c>
    </row>
    <row r="142" spans="1:13" x14ac:dyDescent="0.3">
      <c r="A142">
        <v>22999</v>
      </c>
      <c r="B142" t="s">
        <v>12</v>
      </c>
      <c r="C142" t="s">
        <v>13</v>
      </c>
      <c r="D142">
        <v>2022</v>
      </c>
      <c r="E142" t="s">
        <v>32</v>
      </c>
      <c r="F142">
        <v>52085</v>
      </c>
      <c r="G142" t="s">
        <v>15</v>
      </c>
      <c r="H142" t="s">
        <v>16</v>
      </c>
      <c r="I142" t="s">
        <v>17</v>
      </c>
      <c r="J142" t="s">
        <v>18</v>
      </c>
      <c r="K142">
        <v>29</v>
      </c>
      <c r="L142">
        <v>36</v>
      </c>
      <c r="M142">
        <f>2024-D142</f>
        <v>2</v>
      </c>
    </row>
    <row r="143" spans="1:13" x14ac:dyDescent="0.3">
      <c r="A143">
        <v>22999</v>
      </c>
      <c r="B143" t="s">
        <v>12</v>
      </c>
      <c r="C143" t="s">
        <v>21</v>
      </c>
      <c r="D143">
        <v>2019</v>
      </c>
      <c r="E143" t="s">
        <v>42</v>
      </c>
      <c r="F143">
        <v>42340</v>
      </c>
      <c r="G143" t="s">
        <v>15</v>
      </c>
      <c r="H143" t="s">
        <v>44</v>
      </c>
      <c r="I143" t="s">
        <v>17</v>
      </c>
      <c r="J143" t="s">
        <v>18</v>
      </c>
      <c r="K143">
        <v>25</v>
      </c>
      <c r="L143">
        <v>32</v>
      </c>
      <c r="M143">
        <f>2024-D143</f>
        <v>5</v>
      </c>
    </row>
    <row r="144" spans="1:13" x14ac:dyDescent="0.3">
      <c r="A144">
        <v>22999</v>
      </c>
      <c r="B144" t="s">
        <v>12</v>
      </c>
      <c r="C144" t="s">
        <v>36</v>
      </c>
      <c r="D144">
        <v>2022</v>
      </c>
      <c r="E144" t="s">
        <v>50</v>
      </c>
      <c r="F144">
        <v>11200</v>
      </c>
      <c r="G144" t="s">
        <v>15</v>
      </c>
      <c r="H144" t="s">
        <v>16</v>
      </c>
      <c r="I144" t="s">
        <v>17</v>
      </c>
      <c r="J144" t="s">
        <v>18</v>
      </c>
      <c r="K144">
        <v>32</v>
      </c>
      <c r="L144">
        <v>40</v>
      </c>
      <c r="M144">
        <f>2024-D144</f>
        <v>2</v>
      </c>
    </row>
    <row r="145" spans="1:13" x14ac:dyDescent="0.3">
      <c r="A145">
        <v>22999</v>
      </c>
      <c r="B145" t="s">
        <v>12</v>
      </c>
      <c r="C145" t="s">
        <v>33</v>
      </c>
      <c r="D145">
        <v>2022</v>
      </c>
      <c r="E145" t="s">
        <v>45</v>
      </c>
      <c r="F145">
        <v>12574</v>
      </c>
      <c r="G145" t="s">
        <v>15</v>
      </c>
      <c r="H145" t="s">
        <v>16</v>
      </c>
      <c r="I145" t="s">
        <v>17</v>
      </c>
      <c r="J145" t="s">
        <v>18</v>
      </c>
      <c r="K145">
        <v>30</v>
      </c>
      <c r="L145">
        <v>38</v>
      </c>
      <c r="M145">
        <f>2024-D145</f>
        <v>2</v>
      </c>
    </row>
    <row r="146" spans="1:13" x14ac:dyDescent="0.3">
      <c r="A146">
        <v>22999</v>
      </c>
      <c r="B146" t="s">
        <v>12</v>
      </c>
      <c r="C146" t="s">
        <v>38</v>
      </c>
      <c r="D146">
        <v>2019</v>
      </c>
      <c r="E146" t="s">
        <v>39</v>
      </c>
      <c r="F146">
        <v>68044</v>
      </c>
      <c r="G146" t="s">
        <v>15</v>
      </c>
      <c r="H146" t="s">
        <v>16</v>
      </c>
      <c r="I146" t="s">
        <v>17</v>
      </c>
      <c r="J146" t="s">
        <v>18</v>
      </c>
      <c r="K146">
        <v>30</v>
      </c>
      <c r="L146">
        <v>38</v>
      </c>
      <c r="M146">
        <f>2024-D146</f>
        <v>5</v>
      </c>
    </row>
    <row r="147" spans="1:13" x14ac:dyDescent="0.3">
      <c r="A147">
        <v>22999</v>
      </c>
      <c r="B147" t="s">
        <v>12</v>
      </c>
      <c r="C147" t="s">
        <v>21</v>
      </c>
      <c r="D147">
        <v>2020</v>
      </c>
      <c r="E147" t="s">
        <v>22</v>
      </c>
      <c r="F147">
        <v>32765</v>
      </c>
      <c r="G147" t="s">
        <v>15</v>
      </c>
      <c r="H147" t="s">
        <v>16</v>
      </c>
      <c r="I147" t="s">
        <v>17</v>
      </c>
      <c r="J147" t="s">
        <v>18</v>
      </c>
      <c r="K147">
        <v>23</v>
      </c>
      <c r="L147">
        <v>34</v>
      </c>
      <c r="M147">
        <f>2024-D147</f>
        <v>4</v>
      </c>
    </row>
    <row r="148" spans="1:13" x14ac:dyDescent="0.3">
      <c r="A148">
        <v>22999</v>
      </c>
      <c r="B148" t="s">
        <v>12</v>
      </c>
      <c r="C148" t="s">
        <v>40</v>
      </c>
      <c r="D148">
        <v>2020</v>
      </c>
      <c r="E148" t="s">
        <v>43</v>
      </c>
      <c r="F148">
        <v>27731</v>
      </c>
      <c r="G148" t="s">
        <v>15</v>
      </c>
      <c r="H148" t="s">
        <v>16</v>
      </c>
      <c r="I148" t="s">
        <v>17</v>
      </c>
      <c r="J148" t="s">
        <v>18</v>
      </c>
      <c r="K148">
        <v>27</v>
      </c>
      <c r="L148">
        <v>35</v>
      </c>
      <c r="M148">
        <f>2024-D148</f>
        <v>4</v>
      </c>
    </row>
    <row r="149" spans="1:13" x14ac:dyDescent="0.3">
      <c r="A149">
        <v>22999</v>
      </c>
      <c r="B149" t="s">
        <v>12</v>
      </c>
      <c r="C149" t="s">
        <v>40</v>
      </c>
      <c r="D149">
        <v>2022</v>
      </c>
      <c r="E149" t="s">
        <v>43</v>
      </c>
      <c r="F149">
        <v>9722</v>
      </c>
      <c r="G149" t="s">
        <v>15</v>
      </c>
      <c r="H149" t="s">
        <v>16</v>
      </c>
      <c r="I149" t="s">
        <v>17</v>
      </c>
      <c r="J149" t="s">
        <v>18</v>
      </c>
      <c r="K149">
        <v>29</v>
      </c>
      <c r="L149">
        <v>39</v>
      </c>
      <c r="M149">
        <f>2024-D149</f>
        <v>2</v>
      </c>
    </row>
    <row r="150" spans="1:13" x14ac:dyDescent="0.3">
      <c r="A150">
        <v>22999</v>
      </c>
      <c r="B150" t="s">
        <v>12</v>
      </c>
      <c r="C150" t="s">
        <v>33</v>
      </c>
      <c r="D150">
        <v>2022</v>
      </c>
      <c r="E150" t="s">
        <v>45</v>
      </c>
      <c r="F150">
        <v>16120</v>
      </c>
      <c r="G150" t="s">
        <v>15</v>
      </c>
      <c r="H150" t="s">
        <v>16</v>
      </c>
      <c r="I150" t="s">
        <v>17</v>
      </c>
      <c r="J150" t="s">
        <v>18</v>
      </c>
      <c r="K150">
        <v>30</v>
      </c>
      <c r="L150">
        <v>38</v>
      </c>
      <c r="M150">
        <f>2024-D150</f>
        <v>2</v>
      </c>
    </row>
    <row r="151" spans="1:13" x14ac:dyDescent="0.3">
      <c r="A151">
        <v>22999</v>
      </c>
      <c r="B151" t="s">
        <v>12</v>
      </c>
      <c r="C151" t="s">
        <v>33</v>
      </c>
      <c r="D151">
        <v>2016</v>
      </c>
      <c r="E151" t="s">
        <v>34</v>
      </c>
      <c r="F151">
        <v>34075</v>
      </c>
      <c r="G151" t="s">
        <v>15</v>
      </c>
      <c r="H151" t="s">
        <v>16</v>
      </c>
      <c r="I151" t="s">
        <v>17</v>
      </c>
      <c r="J151" t="s">
        <v>18</v>
      </c>
      <c r="K151">
        <v>25</v>
      </c>
      <c r="L151">
        <v>34</v>
      </c>
      <c r="M151">
        <f>2024-D151</f>
        <v>8</v>
      </c>
    </row>
    <row r="152" spans="1:13" x14ac:dyDescent="0.3">
      <c r="A152">
        <v>22999</v>
      </c>
      <c r="B152" t="s">
        <v>12</v>
      </c>
      <c r="C152" t="s">
        <v>21</v>
      </c>
      <c r="D152">
        <v>2019</v>
      </c>
      <c r="E152" t="s">
        <v>42</v>
      </c>
      <c r="F152">
        <v>10841</v>
      </c>
      <c r="G152" t="s">
        <v>15</v>
      </c>
      <c r="H152" t="s">
        <v>16</v>
      </c>
      <c r="I152" t="s">
        <v>17</v>
      </c>
      <c r="J152" t="s">
        <v>18</v>
      </c>
      <c r="K152">
        <v>30</v>
      </c>
      <c r="L152">
        <v>40</v>
      </c>
      <c r="M152">
        <f>2024-D152</f>
        <v>5</v>
      </c>
    </row>
    <row r="153" spans="1:13" x14ac:dyDescent="0.3">
      <c r="A153">
        <v>23589</v>
      </c>
      <c r="B153" t="s">
        <v>12</v>
      </c>
      <c r="C153" t="s">
        <v>40</v>
      </c>
      <c r="D153">
        <v>2017</v>
      </c>
      <c r="E153" t="s">
        <v>56</v>
      </c>
      <c r="F153">
        <v>40076</v>
      </c>
      <c r="G153" t="s">
        <v>28</v>
      </c>
      <c r="H153" t="s">
        <v>16</v>
      </c>
      <c r="I153" t="s">
        <v>17</v>
      </c>
      <c r="J153" t="s">
        <v>18</v>
      </c>
      <c r="K153">
        <v>20</v>
      </c>
      <c r="L153">
        <v>28</v>
      </c>
      <c r="M153">
        <f>2024-D153</f>
        <v>7</v>
      </c>
    </row>
    <row r="154" spans="1:13" x14ac:dyDescent="0.3">
      <c r="A154">
        <v>23589</v>
      </c>
      <c r="B154" t="s">
        <v>12</v>
      </c>
      <c r="C154" t="s">
        <v>40</v>
      </c>
      <c r="D154">
        <v>2022</v>
      </c>
      <c r="E154" t="s">
        <v>43</v>
      </c>
      <c r="F154">
        <v>4791</v>
      </c>
      <c r="G154" t="s">
        <v>15</v>
      </c>
      <c r="H154" t="s">
        <v>16</v>
      </c>
      <c r="I154" t="s">
        <v>17</v>
      </c>
      <c r="J154" t="s">
        <v>18</v>
      </c>
      <c r="K154">
        <v>29</v>
      </c>
      <c r="L154">
        <v>39</v>
      </c>
      <c r="M154">
        <f>2024-D154</f>
        <v>2</v>
      </c>
    </row>
    <row r="155" spans="1:13" x14ac:dyDescent="0.3">
      <c r="A155">
        <v>23589</v>
      </c>
      <c r="B155" t="s">
        <v>12</v>
      </c>
      <c r="C155" t="s">
        <v>33</v>
      </c>
      <c r="D155">
        <v>2021</v>
      </c>
      <c r="E155" t="s">
        <v>34</v>
      </c>
      <c r="F155">
        <v>44201</v>
      </c>
      <c r="G155" t="s">
        <v>15</v>
      </c>
      <c r="H155" t="s">
        <v>16</v>
      </c>
      <c r="I155" t="s">
        <v>17</v>
      </c>
      <c r="J155" t="s">
        <v>18</v>
      </c>
      <c r="K155">
        <v>28</v>
      </c>
      <c r="L155">
        <v>39</v>
      </c>
      <c r="M155">
        <f>2024-D155</f>
        <v>3</v>
      </c>
    </row>
    <row r="156" spans="1:13" x14ac:dyDescent="0.3">
      <c r="A156">
        <v>23589</v>
      </c>
      <c r="B156" t="s">
        <v>12</v>
      </c>
      <c r="C156" t="s">
        <v>19</v>
      </c>
      <c r="D156">
        <v>2020</v>
      </c>
      <c r="E156" t="s">
        <v>20</v>
      </c>
      <c r="F156">
        <v>36928</v>
      </c>
      <c r="G156" t="s">
        <v>15</v>
      </c>
      <c r="H156" t="s">
        <v>16</v>
      </c>
      <c r="I156" t="s">
        <v>17</v>
      </c>
      <c r="J156" t="s">
        <v>18</v>
      </c>
      <c r="K156">
        <v>26</v>
      </c>
      <c r="L156">
        <v>33</v>
      </c>
      <c r="M156">
        <f>2024-D156</f>
        <v>4</v>
      </c>
    </row>
    <row r="157" spans="1:13" x14ac:dyDescent="0.3">
      <c r="A157">
        <v>23589</v>
      </c>
      <c r="B157" t="s">
        <v>12</v>
      </c>
      <c r="C157" t="s">
        <v>33</v>
      </c>
      <c r="D157">
        <v>2017</v>
      </c>
      <c r="E157" t="s">
        <v>34</v>
      </c>
      <c r="F157">
        <v>24105</v>
      </c>
      <c r="G157" t="s">
        <v>15</v>
      </c>
      <c r="H157" t="s">
        <v>16</v>
      </c>
      <c r="I157" t="s">
        <v>17</v>
      </c>
      <c r="J157" t="s">
        <v>18</v>
      </c>
      <c r="K157">
        <v>24</v>
      </c>
      <c r="L157">
        <v>33</v>
      </c>
      <c r="M157">
        <f>2024-D157</f>
        <v>7</v>
      </c>
    </row>
    <row r="158" spans="1:13" x14ac:dyDescent="0.3">
      <c r="A158">
        <v>23589</v>
      </c>
      <c r="B158" t="s">
        <v>12</v>
      </c>
      <c r="C158" t="s">
        <v>38</v>
      </c>
      <c r="D158">
        <v>2018</v>
      </c>
      <c r="E158" t="s">
        <v>48</v>
      </c>
      <c r="F158">
        <v>71610</v>
      </c>
      <c r="G158" t="s">
        <v>15</v>
      </c>
      <c r="H158" t="s">
        <v>16</v>
      </c>
      <c r="I158" t="s">
        <v>17</v>
      </c>
      <c r="J158" t="s">
        <v>18</v>
      </c>
      <c r="K158">
        <v>29</v>
      </c>
      <c r="L158">
        <v>35</v>
      </c>
      <c r="M158">
        <f>2024-D158</f>
        <v>6</v>
      </c>
    </row>
    <row r="159" spans="1:13" x14ac:dyDescent="0.3">
      <c r="A159">
        <v>23589</v>
      </c>
      <c r="B159" t="s">
        <v>12</v>
      </c>
      <c r="C159" t="s">
        <v>33</v>
      </c>
      <c r="D159">
        <v>2020</v>
      </c>
      <c r="E159" t="s">
        <v>45</v>
      </c>
      <c r="F159">
        <v>7381</v>
      </c>
      <c r="G159" t="s">
        <v>15</v>
      </c>
      <c r="H159" t="s">
        <v>16</v>
      </c>
      <c r="I159" t="s">
        <v>17</v>
      </c>
      <c r="J159" t="s">
        <v>18</v>
      </c>
      <c r="K159">
        <v>30</v>
      </c>
      <c r="L159">
        <v>38</v>
      </c>
      <c r="M159">
        <f>2024-D159</f>
        <v>4</v>
      </c>
    </row>
    <row r="160" spans="1:13" x14ac:dyDescent="0.3">
      <c r="A160">
        <v>23589</v>
      </c>
      <c r="B160" t="s">
        <v>12</v>
      </c>
      <c r="C160" t="s">
        <v>23</v>
      </c>
      <c r="D160">
        <v>2019</v>
      </c>
      <c r="E160" t="s">
        <v>24</v>
      </c>
      <c r="F160">
        <v>33389</v>
      </c>
      <c r="G160" t="s">
        <v>15</v>
      </c>
      <c r="H160" t="s">
        <v>16</v>
      </c>
      <c r="I160" t="s">
        <v>17</v>
      </c>
      <c r="J160" t="s">
        <v>53</v>
      </c>
      <c r="K160">
        <v>43</v>
      </c>
      <c r="L160">
        <v>40</v>
      </c>
      <c r="M160">
        <f>2024-D160</f>
        <v>5</v>
      </c>
    </row>
    <row r="161" spans="1:13" x14ac:dyDescent="0.3">
      <c r="A161">
        <v>23589</v>
      </c>
      <c r="B161" t="s">
        <v>12</v>
      </c>
      <c r="C161" t="s">
        <v>13</v>
      </c>
      <c r="D161">
        <v>2020</v>
      </c>
      <c r="E161" t="s">
        <v>32</v>
      </c>
      <c r="F161">
        <v>36066</v>
      </c>
      <c r="G161" t="s">
        <v>15</v>
      </c>
      <c r="H161" t="s">
        <v>16</v>
      </c>
      <c r="I161" t="s">
        <v>17</v>
      </c>
      <c r="J161" t="s">
        <v>18</v>
      </c>
      <c r="K161">
        <v>29</v>
      </c>
      <c r="L161">
        <v>36</v>
      </c>
      <c r="M161">
        <f>2024-D161</f>
        <v>4</v>
      </c>
    </row>
    <row r="162" spans="1:13" x14ac:dyDescent="0.3">
      <c r="A162">
        <v>23589</v>
      </c>
      <c r="B162" t="s">
        <v>12</v>
      </c>
      <c r="C162" t="s">
        <v>13</v>
      </c>
      <c r="D162">
        <v>2019</v>
      </c>
      <c r="E162" t="s">
        <v>32</v>
      </c>
      <c r="F162">
        <v>11671</v>
      </c>
      <c r="G162" t="s">
        <v>15</v>
      </c>
      <c r="H162" t="s">
        <v>16</v>
      </c>
      <c r="I162" t="s">
        <v>17</v>
      </c>
      <c r="J162" t="s">
        <v>18</v>
      </c>
      <c r="K162">
        <v>29</v>
      </c>
      <c r="L162">
        <v>36</v>
      </c>
      <c r="M162">
        <f>2024-D162</f>
        <v>5</v>
      </c>
    </row>
    <row r="163" spans="1:13" x14ac:dyDescent="0.3">
      <c r="A163">
        <v>23589</v>
      </c>
      <c r="B163" t="s">
        <v>12</v>
      </c>
      <c r="C163" t="s">
        <v>21</v>
      </c>
      <c r="D163">
        <v>2020</v>
      </c>
      <c r="E163" t="s">
        <v>22</v>
      </c>
      <c r="F163">
        <v>38061</v>
      </c>
      <c r="G163" t="s">
        <v>15</v>
      </c>
      <c r="H163" t="s">
        <v>16</v>
      </c>
      <c r="I163" t="s">
        <v>17</v>
      </c>
      <c r="J163" t="s">
        <v>18</v>
      </c>
      <c r="K163">
        <v>23</v>
      </c>
      <c r="L163">
        <v>34</v>
      </c>
      <c r="M163">
        <f>2024-D163</f>
        <v>4</v>
      </c>
    </row>
    <row r="164" spans="1:13" x14ac:dyDescent="0.3">
      <c r="A164">
        <v>23589</v>
      </c>
      <c r="B164" t="s">
        <v>12</v>
      </c>
      <c r="C164" t="s">
        <v>40</v>
      </c>
      <c r="D164">
        <v>2023</v>
      </c>
      <c r="E164" t="s">
        <v>43</v>
      </c>
      <c r="F164">
        <v>4569</v>
      </c>
      <c r="G164" t="s">
        <v>15</v>
      </c>
      <c r="H164" t="s">
        <v>16</v>
      </c>
      <c r="I164" t="s">
        <v>17</v>
      </c>
      <c r="J164" t="s">
        <v>18</v>
      </c>
      <c r="K164">
        <v>28</v>
      </c>
      <c r="L164">
        <v>39</v>
      </c>
      <c r="M164">
        <f>2024-D164</f>
        <v>1</v>
      </c>
    </row>
    <row r="165" spans="1:13" x14ac:dyDescent="0.3">
      <c r="A165">
        <v>23589</v>
      </c>
      <c r="B165" t="s">
        <v>12</v>
      </c>
      <c r="C165" t="s">
        <v>21</v>
      </c>
      <c r="D165">
        <v>2021</v>
      </c>
      <c r="E165" t="s">
        <v>42</v>
      </c>
      <c r="F165">
        <v>10548</v>
      </c>
      <c r="G165" t="s">
        <v>15</v>
      </c>
      <c r="H165" t="s">
        <v>16</v>
      </c>
      <c r="I165" t="s">
        <v>17</v>
      </c>
      <c r="J165" t="s">
        <v>18</v>
      </c>
      <c r="K165">
        <v>29</v>
      </c>
      <c r="L165">
        <v>39</v>
      </c>
      <c r="M165">
        <f>2024-D165</f>
        <v>3</v>
      </c>
    </row>
    <row r="166" spans="1:13" x14ac:dyDescent="0.3">
      <c r="A166">
        <v>23589</v>
      </c>
      <c r="B166" t="s">
        <v>12</v>
      </c>
      <c r="C166" t="s">
        <v>38</v>
      </c>
      <c r="D166">
        <v>2019</v>
      </c>
      <c r="E166" t="s">
        <v>39</v>
      </c>
      <c r="F166">
        <v>26064</v>
      </c>
      <c r="G166" t="s">
        <v>15</v>
      </c>
      <c r="H166" t="s">
        <v>44</v>
      </c>
      <c r="I166" t="s">
        <v>17</v>
      </c>
      <c r="J166" t="s">
        <v>18</v>
      </c>
      <c r="K166">
        <v>25</v>
      </c>
      <c r="L166">
        <v>36</v>
      </c>
      <c r="M166">
        <f>2024-D166</f>
        <v>5</v>
      </c>
    </row>
    <row r="167" spans="1:13" x14ac:dyDescent="0.3">
      <c r="A167">
        <v>23589</v>
      </c>
      <c r="B167" t="s">
        <v>12</v>
      </c>
      <c r="C167" t="s">
        <v>33</v>
      </c>
      <c r="D167">
        <v>2021</v>
      </c>
      <c r="E167" t="s">
        <v>45</v>
      </c>
      <c r="F167">
        <v>3850</v>
      </c>
      <c r="G167" t="s">
        <v>15</v>
      </c>
      <c r="H167" t="s">
        <v>16</v>
      </c>
      <c r="I167" t="s">
        <v>17</v>
      </c>
      <c r="J167" t="s">
        <v>18</v>
      </c>
      <c r="K167">
        <v>30</v>
      </c>
      <c r="L167">
        <v>38</v>
      </c>
      <c r="M167">
        <f>2024-D167</f>
        <v>3</v>
      </c>
    </row>
    <row r="168" spans="1:13" x14ac:dyDescent="0.3">
      <c r="A168">
        <v>23589</v>
      </c>
      <c r="B168" t="s">
        <v>12</v>
      </c>
      <c r="C168" t="s">
        <v>36</v>
      </c>
      <c r="D168">
        <v>2020</v>
      </c>
      <c r="E168" t="s">
        <v>37</v>
      </c>
      <c r="F168">
        <v>51136</v>
      </c>
      <c r="G168" t="s">
        <v>15</v>
      </c>
      <c r="H168" t="s">
        <v>16</v>
      </c>
      <c r="I168" t="s">
        <v>29</v>
      </c>
      <c r="J168" t="s">
        <v>18</v>
      </c>
      <c r="K168">
        <v>25</v>
      </c>
      <c r="L168">
        <v>35</v>
      </c>
      <c r="M168">
        <f>2024-D168</f>
        <v>4</v>
      </c>
    </row>
    <row r="169" spans="1:13" x14ac:dyDescent="0.3">
      <c r="A169">
        <v>23589</v>
      </c>
      <c r="B169" t="s">
        <v>12</v>
      </c>
      <c r="C169" t="s">
        <v>19</v>
      </c>
      <c r="D169">
        <v>2021</v>
      </c>
      <c r="E169" t="s">
        <v>20</v>
      </c>
      <c r="F169">
        <v>21623</v>
      </c>
      <c r="G169" t="s">
        <v>15</v>
      </c>
      <c r="H169" t="s">
        <v>16</v>
      </c>
      <c r="I169" t="s">
        <v>17</v>
      </c>
      <c r="J169" t="s">
        <v>18</v>
      </c>
      <c r="K169">
        <v>33</v>
      </c>
      <c r="L169">
        <v>43</v>
      </c>
      <c r="M169">
        <f>2024-D169</f>
        <v>3</v>
      </c>
    </row>
    <row r="170" spans="1:13" x14ac:dyDescent="0.3">
      <c r="A170">
        <v>23589</v>
      </c>
      <c r="B170" t="s">
        <v>12</v>
      </c>
      <c r="C170" t="s">
        <v>19</v>
      </c>
      <c r="D170">
        <v>2019</v>
      </c>
      <c r="E170" t="s">
        <v>31</v>
      </c>
      <c r="F170">
        <v>58280</v>
      </c>
      <c r="G170" t="s">
        <v>15</v>
      </c>
      <c r="H170" t="s">
        <v>16</v>
      </c>
      <c r="I170" t="s">
        <v>17</v>
      </c>
      <c r="J170" t="s">
        <v>18</v>
      </c>
      <c r="K170">
        <v>23</v>
      </c>
      <c r="L170">
        <v>32</v>
      </c>
      <c r="M170">
        <f>2024-D170</f>
        <v>5</v>
      </c>
    </row>
    <row r="171" spans="1:13" x14ac:dyDescent="0.3">
      <c r="A171">
        <v>23589</v>
      </c>
      <c r="B171" t="s">
        <v>12</v>
      </c>
      <c r="C171" t="s">
        <v>38</v>
      </c>
      <c r="D171">
        <v>2019</v>
      </c>
      <c r="E171" t="s">
        <v>39</v>
      </c>
      <c r="F171">
        <v>37090</v>
      </c>
      <c r="G171" t="s">
        <v>15</v>
      </c>
      <c r="H171" t="s">
        <v>16</v>
      </c>
      <c r="I171" t="s">
        <v>17</v>
      </c>
      <c r="J171" t="s">
        <v>18</v>
      </c>
      <c r="K171">
        <v>29</v>
      </c>
      <c r="L171">
        <v>37</v>
      </c>
      <c r="M171">
        <f>2024-D171</f>
        <v>5</v>
      </c>
    </row>
    <row r="172" spans="1:13" x14ac:dyDescent="0.3">
      <c r="A172">
        <v>23589</v>
      </c>
      <c r="B172" t="s">
        <v>12</v>
      </c>
      <c r="C172" t="s">
        <v>40</v>
      </c>
      <c r="D172">
        <v>2019</v>
      </c>
      <c r="E172" t="s">
        <v>41</v>
      </c>
      <c r="F172">
        <v>21424</v>
      </c>
      <c r="G172" t="s">
        <v>15</v>
      </c>
      <c r="H172" t="s">
        <v>16</v>
      </c>
      <c r="I172" t="s">
        <v>17</v>
      </c>
      <c r="J172" t="s">
        <v>18</v>
      </c>
      <c r="K172">
        <v>27</v>
      </c>
      <c r="L172">
        <v>37</v>
      </c>
      <c r="M172">
        <f>2024-D172</f>
        <v>5</v>
      </c>
    </row>
    <row r="173" spans="1:13" x14ac:dyDescent="0.3">
      <c r="A173">
        <v>23999</v>
      </c>
      <c r="B173" t="s">
        <v>12</v>
      </c>
      <c r="C173" t="s">
        <v>19</v>
      </c>
      <c r="D173">
        <v>2023</v>
      </c>
      <c r="E173" t="s">
        <v>20</v>
      </c>
      <c r="F173">
        <v>16506</v>
      </c>
      <c r="G173" t="s">
        <v>15</v>
      </c>
      <c r="H173" t="s">
        <v>16</v>
      </c>
      <c r="I173" t="s">
        <v>17</v>
      </c>
      <c r="J173" t="s">
        <v>18</v>
      </c>
      <c r="K173">
        <v>30</v>
      </c>
      <c r="L173">
        <v>40</v>
      </c>
      <c r="M173">
        <f>2024-D173</f>
        <v>1</v>
      </c>
    </row>
    <row r="174" spans="1:13" x14ac:dyDescent="0.3">
      <c r="A174">
        <v>23999</v>
      </c>
      <c r="B174" t="s">
        <v>12</v>
      </c>
      <c r="C174" t="s">
        <v>33</v>
      </c>
      <c r="D174">
        <v>2021</v>
      </c>
      <c r="E174" t="s">
        <v>45</v>
      </c>
      <c r="F174">
        <v>23995</v>
      </c>
      <c r="G174" t="s">
        <v>15</v>
      </c>
      <c r="H174" t="s">
        <v>16</v>
      </c>
      <c r="I174" t="s">
        <v>17</v>
      </c>
      <c r="J174" t="s">
        <v>18</v>
      </c>
      <c r="K174">
        <v>31</v>
      </c>
      <c r="L174">
        <v>40</v>
      </c>
      <c r="M174">
        <f>2024-D174</f>
        <v>3</v>
      </c>
    </row>
    <row r="175" spans="1:13" x14ac:dyDescent="0.3">
      <c r="A175">
        <v>23999</v>
      </c>
      <c r="B175" t="s">
        <v>12</v>
      </c>
      <c r="C175" t="s">
        <v>33</v>
      </c>
      <c r="D175">
        <v>2022</v>
      </c>
      <c r="E175" t="s">
        <v>45</v>
      </c>
      <c r="F175">
        <v>14099</v>
      </c>
      <c r="G175" t="s">
        <v>15</v>
      </c>
      <c r="H175" t="s">
        <v>16</v>
      </c>
      <c r="I175" t="s">
        <v>17</v>
      </c>
      <c r="J175" t="s">
        <v>18</v>
      </c>
      <c r="K175">
        <v>30</v>
      </c>
      <c r="L175">
        <v>38</v>
      </c>
      <c r="M175">
        <f>2024-D175</f>
        <v>2</v>
      </c>
    </row>
    <row r="176" spans="1:13" x14ac:dyDescent="0.3">
      <c r="A176">
        <v>23999</v>
      </c>
      <c r="B176" t="s">
        <v>12</v>
      </c>
      <c r="C176" t="s">
        <v>33</v>
      </c>
      <c r="D176">
        <v>2022</v>
      </c>
      <c r="E176" t="s">
        <v>45</v>
      </c>
      <c r="F176">
        <v>19679</v>
      </c>
      <c r="G176" t="s">
        <v>15</v>
      </c>
      <c r="H176" t="s">
        <v>16</v>
      </c>
      <c r="I176" t="s">
        <v>17</v>
      </c>
      <c r="J176" t="s">
        <v>18</v>
      </c>
      <c r="K176">
        <v>31</v>
      </c>
      <c r="L176">
        <v>40</v>
      </c>
      <c r="M176">
        <f>2024-D176</f>
        <v>2</v>
      </c>
    </row>
    <row r="177" spans="1:13" x14ac:dyDescent="0.3">
      <c r="A177">
        <v>23999</v>
      </c>
      <c r="B177" t="s">
        <v>12</v>
      </c>
      <c r="C177" t="s">
        <v>38</v>
      </c>
      <c r="D177">
        <v>2021</v>
      </c>
      <c r="E177" t="s">
        <v>39</v>
      </c>
      <c r="F177">
        <v>27931</v>
      </c>
      <c r="G177" t="s">
        <v>15</v>
      </c>
      <c r="H177" t="s">
        <v>16</v>
      </c>
      <c r="I177" t="s">
        <v>17</v>
      </c>
      <c r="J177" t="s">
        <v>18</v>
      </c>
      <c r="K177">
        <v>29</v>
      </c>
      <c r="L177">
        <v>37</v>
      </c>
      <c r="M177">
        <f>2024-D177</f>
        <v>3</v>
      </c>
    </row>
    <row r="178" spans="1:13" x14ac:dyDescent="0.3">
      <c r="A178">
        <v>23999</v>
      </c>
      <c r="B178" t="s">
        <v>12</v>
      </c>
      <c r="C178" t="s">
        <v>13</v>
      </c>
      <c r="D178">
        <v>2022</v>
      </c>
      <c r="E178" t="s">
        <v>32</v>
      </c>
      <c r="F178">
        <v>28042</v>
      </c>
      <c r="G178" t="s">
        <v>15</v>
      </c>
      <c r="H178" t="s">
        <v>16</v>
      </c>
      <c r="I178" t="s">
        <v>17</v>
      </c>
      <c r="J178" t="s">
        <v>18</v>
      </c>
      <c r="K178">
        <v>29</v>
      </c>
      <c r="L178">
        <v>36</v>
      </c>
      <c r="M178">
        <f>2024-D178</f>
        <v>2</v>
      </c>
    </row>
    <row r="179" spans="1:13" x14ac:dyDescent="0.3">
      <c r="A179">
        <v>23999</v>
      </c>
      <c r="B179" t="s">
        <v>12</v>
      </c>
      <c r="C179" t="s">
        <v>38</v>
      </c>
      <c r="D179">
        <v>2018</v>
      </c>
      <c r="E179" t="s">
        <v>39</v>
      </c>
      <c r="F179">
        <v>20639</v>
      </c>
      <c r="G179" t="s">
        <v>15</v>
      </c>
      <c r="H179" t="s">
        <v>16</v>
      </c>
      <c r="I179" t="s">
        <v>17</v>
      </c>
      <c r="J179" t="s">
        <v>18</v>
      </c>
      <c r="K179">
        <v>32</v>
      </c>
      <c r="L179">
        <v>42</v>
      </c>
      <c r="M179">
        <f>2024-D179</f>
        <v>6</v>
      </c>
    </row>
    <row r="180" spans="1:13" x14ac:dyDescent="0.3">
      <c r="A180">
        <v>23999</v>
      </c>
      <c r="B180" t="s">
        <v>12</v>
      </c>
      <c r="C180" t="s">
        <v>33</v>
      </c>
      <c r="D180">
        <v>2020</v>
      </c>
      <c r="E180" t="s">
        <v>45</v>
      </c>
      <c r="F180">
        <v>31458</v>
      </c>
      <c r="G180" t="s">
        <v>15</v>
      </c>
      <c r="H180" t="s">
        <v>16</v>
      </c>
      <c r="I180" t="s">
        <v>17</v>
      </c>
      <c r="J180" t="s">
        <v>18</v>
      </c>
      <c r="K180">
        <v>29</v>
      </c>
      <c r="L180">
        <v>37</v>
      </c>
      <c r="M180">
        <f>2024-D180</f>
        <v>4</v>
      </c>
    </row>
    <row r="181" spans="1:13" x14ac:dyDescent="0.3">
      <c r="A181">
        <v>23999</v>
      </c>
      <c r="B181" t="s">
        <v>12</v>
      </c>
      <c r="C181" t="s">
        <v>38</v>
      </c>
      <c r="D181">
        <v>2021</v>
      </c>
      <c r="E181" t="s">
        <v>39</v>
      </c>
      <c r="F181">
        <v>33840</v>
      </c>
      <c r="G181" t="s">
        <v>15</v>
      </c>
      <c r="H181" t="s">
        <v>16</v>
      </c>
      <c r="I181" t="s">
        <v>17</v>
      </c>
      <c r="J181" t="s">
        <v>18</v>
      </c>
      <c r="K181">
        <v>29</v>
      </c>
      <c r="L181">
        <v>37</v>
      </c>
      <c r="M181">
        <f>2024-D181</f>
        <v>3</v>
      </c>
    </row>
    <row r="182" spans="1:13" x14ac:dyDescent="0.3">
      <c r="A182">
        <v>23999</v>
      </c>
      <c r="B182" t="s">
        <v>12</v>
      </c>
      <c r="C182" t="s">
        <v>19</v>
      </c>
      <c r="D182">
        <v>2022</v>
      </c>
      <c r="E182" t="s">
        <v>20</v>
      </c>
      <c r="F182">
        <v>9690</v>
      </c>
      <c r="G182" t="s">
        <v>15</v>
      </c>
      <c r="H182" t="s">
        <v>16</v>
      </c>
      <c r="I182" t="s">
        <v>17</v>
      </c>
      <c r="J182" t="s">
        <v>18</v>
      </c>
      <c r="K182">
        <v>31</v>
      </c>
      <c r="L182">
        <v>41</v>
      </c>
      <c r="M182">
        <f>2024-D182</f>
        <v>2</v>
      </c>
    </row>
    <row r="183" spans="1:13" x14ac:dyDescent="0.3">
      <c r="A183">
        <v>23999</v>
      </c>
      <c r="B183" t="s">
        <v>12</v>
      </c>
      <c r="C183" t="s">
        <v>40</v>
      </c>
      <c r="D183">
        <v>2017</v>
      </c>
      <c r="E183" t="s">
        <v>56</v>
      </c>
      <c r="F183">
        <v>40060</v>
      </c>
      <c r="G183" t="s">
        <v>28</v>
      </c>
      <c r="H183" t="s">
        <v>16</v>
      </c>
      <c r="I183" t="s">
        <v>17</v>
      </c>
      <c r="J183" t="s">
        <v>18</v>
      </c>
      <c r="K183">
        <v>20</v>
      </c>
      <c r="L183">
        <v>28</v>
      </c>
      <c r="M183">
        <f>2024-D183</f>
        <v>7</v>
      </c>
    </row>
    <row r="184" spans="1:13" x14ac:dyDescent="0.3">
      <c r="A184">
        <v>23999</v>
      </c>
      <c r="B184" t="s">
        <v>12</v>
      </c>
      <c r="C184" t="s">
        <v>36</v>
      </c>
      <c r="D184">
        <v>2022</v>
      </c>
      <c r="E184" t="s">
        <v>37</v>
      </c>
      <c r="F184">
        <v>32330</v>
      </c>
      <c r="G184" t="s">
        <v>15</v>
      </c>
      <c r="H184" t="s">
        <v>16</v>
      </c>
      <c r="I184" t="s">
        <v>17</v>
      </c>
      <c r="J184" t="s">
        <v>18</v>
      </c>
      <c r="K184">
        <v>27</v>
      </c>
      <c r="L184">
        <v>37</v>
      </c>
      <c r="M184">
        <f>2024-D184</f>
        <v>2</v>
      </c>
    </row>
    <row r="185" spans="1:13" x14ac:dyDescent="0.3">
      <c r="A185">
        <v>23999</v>
      </c>
      <c r="B185" t="s">
        <v>12</v>
      </c>
      <c r="C185" t="s">
        <v>33</v>
      </c>
      <c r="D185">
        <v>2020</v>
      </c>
      <c r="E185" t="s">
        <v>34</v>
      </c>
      <c r="F185">
        <v>21414</v>
      </c>
      <c r="G185" t="s">
        <v>15</v>
      </c>
      <c r="H185" t="s">
        <v>16</v>
      </c>
      <c r="I185" t="s">
        <v>17</v>
      </c>
      <c r="J185" t="s">
        <v>18</v>
      </c>
      <c r="K185">
        <v>28</v>
      </c>
      <c r="L185">
        <v>39</v>
      </c>
      <c r="M185">
        <f>2024-D185</f>
        <v>4</v>
      </c>
    </row>
    <row r="186" spans="1:13" x14ac:dyDescent="0.3">
      <c r="A186">
        <v>23999</v>
      </c>
      <c r="B186" t="s">
        <v>12</v>
      </c>
      <c r="C186" t="s">
        <v>21</v>
      </c>
      <c r="D186">
        <v>2020</v>
      </c>
      <c r="E186" t="s">
        <v>22</v>
      </c>
      <c r="F186">
        <v>33867</v>
      </c>
      <c r="G186" t="s">
        <v>15</v>
      </c>
      <c r="H186" t="s">
        <v>16</v>
      </c>
      <c r="I186" t="s">
        <v>17</v>
      </c>
      <c r="J186" t="s">
        <v>18</v>
      </c>
      <c r="K186">
        <v>23</v>
      </c>
      <c r="L186">
        <v>34</v>
      </c>
      <c r="M186">
        <f>2024-D186</f>
        <v>4</v>
      </c>
    </row>
    <row r="187" spans="1:13" x14ac:dyDescent="0.3">
      <c r="A187">
        <v>23999</v>
      </c>
      <c r="B187" t="s">
        <v>12</v>
      </c>
      <c r="C187" t="s">
        <v>19</v>
      </c>
      <c r="D187">
        <v>2022</v>
      </c>
      <c r="E187" t="s">
        <v>20</v>
      </c>
      <c r="F187">
        <v>18944</v>
      </c>
      <c r="G187" t="s">
        <v>15</v>
      </c>
      <c r="H187" t="s">
        <v>16</v>
      </c>
      <c r="I187" t="s">
        <v>17</v>
      </c>
      <c r="J187" t="s">
        <v>18</v>
      </c>
      <c r="K187">
        <v>31</v>
      </c>
      <c r="L187">
        <v>41</v>
      </c>
      <c r="M187">
        <f>2024-D187</f>
        <v>2</v>
      </c>
    </row>
    <row r="188" spans="1:13" x14ac:dyDescent="0.3">
      <c r="A188">
        <v>23999</v>
      </c>
      <c r="B188" t="s">
        <v>12</v>
      </c>
      <c r="C188" t="s">
        <v>36</v>
      </c>
      <c r="D188">
        <v>2019</v>
      </c>
      <c r="E188" t="s">
        <v>37</v>
      </c>
      <c r="F188">
        <v>25068</v>
      </c>
      <c r="G188" t="s">
        <v>15</v>
      </c>
      <c r="H188" t="s">
        <v>16</v>
      </c>
      <c r="I188" t="s">
        <v>17</v>
      </c>
      <c r="J188" t="s">
        <v>18</v>
      </c>
      <c r="K188">
        <v>28</v>
      </c>
      <c r="L188">
        <v>39</v>
      </c>
      <c r="M188">
        <f>2024-D188</f>
        <v>5</v>
      </c>
    </row>
    <row r="189" spans="1:13" x14ac:dyDescent="0.3">
      <c r="A189">
        <v>23999</v>
      </c>
      <c r="B189" t="s">
        <v>12</v>
      </c>
      <c r="C189" t="s">
        <v>23</v>
      </c>
      <c r="D189">
        <v>2019</v>
      </c>
      <c r="E189" t="s">
        <v>24</v>
      </c>
      <c r="F189">
        <v>37849</v>
      </c>
      <c r="G189" t="s">
        <v>15</v>
      </c>
      <c r="H189" t="s">
        <v>16</v>
      </c>
      <c r="I189" t="s">
        <v>17</v>
      </c>
      <c r="J189" t="s">
        <v>53</v>
      </c>
      <c r="K189">
        <v>43</v>
      </c>
      <c r="L189">
        <v>40</v>
      </c>
      <c r="M189">
        <f>2024-D189</f>
        <v>5</v>
      </c>
    </row>
    <row r="190" spans="1:13" x14ac:dyDescent="0.3">
      <c r="A190">
        <v>23999</v>
      </c>
      <c r="B190" t="s">
        <v>12</v>
      </c>
      <c r="C190" t="s">
        <v>33</v>
      </c>
      <c r="D190">
        <v>2017</v>
      </c>
      <c r="E190" t="s">
        <v>34</v>
      </c>
      <c r="F190">
        <v>43889</v>
      </c>
      <c r="G190" t="s">
        <v>15</v>
      </c>
      <c r="H190" t="s">
        <v>16</v>
      </c>
      <c r="I190" t="s">
        <v>17</v>
      </c>
      <c r="J190" t="s">
        <v>53</v>
      </c>
      <c r="K190">
        <v>42</v>
      </c>
      <c r="L190">
        <v>38</v>
      </c>
      <c r="M190">
        <f>2024-D190</f>
        <v>7</v>
      </c>
    </row>
    <row r="191" spans="1:13" x14ac:dyDescent="0.3">
      <c r="A191">
        <v>23999</v>
      </c>
      <c r="B191" t="s">
        <v>12</v>
      </c>
      <c r="C191" t="s">
        <v>33</v>
      </c>
      <c r="D191">
        <v>2020</v>
      </c>
      <c r="E191" t="s">
        <v>34</v>
      </c>
      <c r="F191">
        <v>36188</v>
      </c>
      <c r="G191" t="s">
        <v>15</v>
      </c>
      <c r="H191" t="s">
        <v>16</v>
      </c>
      <c r="I191" t="s">
        <v>17</v>
      </c>
      <c r="J191" t="s">
        <v>18</v>
      </c>
      <c r="K191">
        <v>28</v>
      </c>
      <c r="L191">
        <v>39</v>
      </c>
      <c r="M191">
        <f>2024-D191</f>
        <v>4</v>
      </c>
    </row>
    <row r="192" spans="1:13" x14ac:dyDescent="0.3">
      <c r="A192">
        <v>23999</v>
      </c>
      <c r="B192" t="s">
        <v>12</v>
      </c>
      <c r="C192" t="s">
        <v>36</v>
      </c>
      <c r="D192">
        <v>2021</v>
      </c>
      <c r="E192" t="s">
        <v>55</v>
      </c>
      <c r="F192">
        <v>27008</v>
      </c>
      <c r="G192" t="s">
        <v>15</v>
      </c>
      <c r="H192" t="s">
        <v>16</v>
      </c>
      <c r="I192" t="s">
        <v>17</v>
      </c>
      <c r="J192" t="s">
        <v>18</v>
      </c>
      <c r="K192">
        <v>28</v>
      </c>
      <c r="L192">
        <v>37</v>
      </c>
      <c r="M192">
        <f>2024-D192</f>
        <v>3</v>
      </c>
    </row>
    <row r="193" spans="1:13" x14ac:dyDescent="0.3">
      <c r="A193">
        <v>24589</v>
      </c>
      <c r="B193" t="s">
        <v>12</v>
      </c>
      <c r="C193" t="s">
        <v>19</v>
      </c>
      <c r="D193">
        <v>2023</v>
      </c>
      <c r="E193" t="s">
        <v>20</v>
      </c>
      <c r="F193">
        <v>8677</v>
      </c>
      <c r="G193" t="s">
        <v>15</v>
      </c>
      <c r="H193" t="s">
        <v>16</v>
      </c>
      <c r="I193" t="s">
        <v>17</v>
      </c>
      <c r="J193" t="s">
        <v>18</v>
      </c>
      <c r="K193">
        <v>30</v>
      </c>
      <c r="L193">
        <v>40</v>
      </c>
      <c r="M193">
        <f>2024-D193</f>
        <v>1</v>
      </c>
    </row>
    <row r="194" spans="1:13" x14ac:dyDescent="0.3">
      <c r="A194">
        <v>24589</v>
      </c>
      <c r="B194" t="s">
        <v>12</v>
      </c>
      <c r="C194" t="s">
        <v>40</v>
      </c>
      <c r="D194">
        <v>2022</v>
      </c>
      <c r="E194" t="s">
        <v>57</v>
      </c>
      <c r="F194">
        <v>30543</v>
      </c>
      <c r="G194" t="s">
        <v>15</v>
      </c>
      <c r="H194" t="s">
        <v>16</v>
      </c>
      <c r="I194" t="s">
        <v>17</v>
      </c>
      <c r="J194" t="s">
        <v>18</v>
      </c>
      <c r="K194">
        <v>27</v>
      </c>
      <c r="L194">
        <v>37</v>
      </c>
      <c r="M194">
        <f>2024-D194</f>
        <v>2</v>
      </c>
    </row>
    <row r="195" spans="1:13" x14ac:dyDescent="0.3">
      <c r="A195">
        <v>24589</v>
      </c>
      <c r="B195" t="s">
        <v>12</v>
      </c>
      <c r="C195" t="s">
        <v>38</v>
      </c>
      <c r="D195">
        <v>2020</v>
      </c>
      <c r="E195" t="s">
        <v>39</v>
      </c>
      <c r="F195">
        <v>43262</v>
      </c>
      <c r="G195" t="s">
        <v>15</v>
      </c>
      <c r="H195" t="s">
        <v>16</v>
      </c>
      <c r="I195" t="s">
        <v>17</v>
      </c>
      <c r="J195" t="s">
        <v>18</v>
      </c>
      <c r="K195">
        <v>30</v>
      </c>
      <c r="L195">
        <v>38</v>
      </c>
      <c r="M195">
        <f>2024-D195</f>
        <v>4</v>
      </c>
    </row>
    <row r="196" spans="1:13" x14ac:dyDescent="0.3">
      <c r="A196">
        <v>24589</v>
      </c>
      <c r="B196" t="s">
        <v>12</v>
      </c>
      <c r="C196" t="s">
        <v>36</v>
      </c>
      <c r="D196">
        <v>2022</v>
      </c>
      <c r="E196" t="s">
        <v>55</v>
      </c>
      <c r="F196">
        <v>44902</v>
      </c>
      <c r="G196" t="s">
        <v>15</v>
      </c>
      <c r="H196" t="s">
        <v>16</v>
      </c>
      <c r="I196" t="s">
        <v>17</v>
      </c>
      <c r="J196" t="s">
        <v>18</v>
      </c>
      <c r="K196">
        <v>28</v>
      </c>
      <c r="L196">
        <v>37</v>
      </c>
      <c r="M196">
        <f>2024-D196</f>
        <v>2</v>
      </c>
    </row>
    <row r="197" spans="1:13" x14ac:dyDescent="0.3">
      <c r="A197">
        <v>24589</v>
      </c>
      <c r="B197" t="s">
        <v>12</v>
      </c>
      <c r="C197" t="s">
        <v>33</v>
      </c>
      <c r="D197">
        <v>2020</v>
      </c>
      <c r="E197" t="s">
        <v>34</v>
      </c>
      <c r="F197">
        <v>52533</v>
      </c>
      <c r="G197" t="s">
        <v>15</v>
      </c>
      <c r="H197" t="s">
        <v>16</v>
      </c>
      <c r="I197" t="s">
        <v>17</v>
      </c>
      <c r="J197" t="s">
        <v>18</v>
      </c>
      <c r="K197">
        <v>28</v>
      </c>
      <c r="L197">
        <v>39</v>
      </c>
      <c r="M197">
        <f>2024-D197</f>
        <v>4</v>
      </c>
    </row>
    <row r="198" spans="1:13" x14ac:dyDescent="0.3">
      <c r="A198">
        <v>24589</v>
      </c>
      <c r="B198" t="s">
        <v>12</v>
      </c>
      <c r="C198" t="s">
        <v>33</v>
      </c>
      <c r="D198">
        <v>2019</v>
      </c>
      <c r="E198" t="s">
        <v>34</v>
      </c>
      <c r="F198">
        <v>28835</v>
      </c>
      <c r="G198" t="s">
        <v>15</v>
      </c>
      <c r="H198" t="s">
        <v>16</v>
      </c>
      <c r="I198" t="s">
        <v>17</v>
      </c>
      <c r="J198" t="s">
        <v>18</v>
      </c>
      <c r="K198">
        <v>28</v>
      </c>
      <c r="L198">
        <v>39</v>
      </c>
      <c r="M198">
        <f>2024-D198</f>
        <v>5</v>
      </c>
    </row>
    <row r="199" spans="1:13" x14ac:dyDescent="0.3">
      <c r="A199">
        <v>24589</v>
      </c>
      <c r="B199" t="s">
        <v>12</v>
      </c>
      <c r="C199" t="s">
        <v>33</v>
      </c>
      <c r="D199">
        <v>2020</v>
      </c>
      <c r="E199" t="s">
        <v>45</v>
      </c>
      <c r="F199">
        <v>27499</v>
      </c>
      <c r="G199" t="s">
        <v>15</v>
      </c>
      <c r="H199" t="s">
        <v>16</v>
      </c>
      <c r="I199" t="s">
        <v>17</v>
      </c>
      <c r="J199" t="s">
        <v>18</v>
      </c>
      <c r="K199">
        <v>29</v>
      </c>
      <c r="L199">
        <v>37</v>
      </c>
      <c r="M199">
        <f>2024-D199</f>
        <v>4</v>
      </c>
    </row>
    <row r="200" spans="1:13" x14ac:dyDescent="0.3">
      <c r="A200">
        <v>24589</v>
      </c>
      <c r="B200" t="s">
        <v>12</v>
      </c>
      <c r="C200" t="s">
        <v>38</v>
      </c>
      <c r="D200">
        <v>2020</v>
      </c>
      <c r="E200" t="s">
        <v>39</v>
      </c>
      <c r="F200">
        <v>30893</v>
      </c>
      <c r="G200" t="s">
        <v>15</v>
      </c>
      <c r="H200" t="s">
        <v>16</v>
      </c>
      <c r="I200" t="s">
        <v>17</v>
      </c>
      <c r="J200" t="s">
        <v>18</v>
      </c>
      <c r="K200">
        <v>29</v>
      </c>
      <c r="L200">
        <v>37</v>
      </c>
      <c r="M200">
        <f>2024-D200</f>
        <v>4</v>
      </c>
    </row>
    <row r="201" spans="1:13" x14ac:dyDescent="0.3">
      <c r="A201">
        <v>24589</v>
      </c>
      <c r="B201" t="s">
        <v>12</v>
      </c>
      <c r="C201" t="s">
        <v>33</v>
      </c>
      <c r="D201">
        <v>2022</v>
      </c>
      <c r="E201" t="s">
        <v>45</v>
      </c>
      <c r="F201">
        <v>10036</v>
      </c>
      <c r="G201" t="s">
        <v>15</v>
      </c>
      <c r="H201" t="s">
        <v>16</v>
      </c>
      <c r="I201" t="s">
        <v>17</v>
      </c>
      <c r="J201" t="s">
        <v>18</v>
      </c>
      <c r="K201">
        <v>31</v>
      </c>
      <c r="L201">
        <v>40</v>
      </c>
      <c r="M201">
        <f>2024-D201</f>
        <v>2</v>
      </c>
    </row>
    <row r="202" spans="1:13" x14ac:dyDescent="0.3">
      <c r="A202">
        <v>24589</v>
      </c>
      <c r="B202" t="s">
        <v>12</v>
      </c>
      <c r="C202" t="s">
        <v>40</v>
      </c>
      <c r="D202">
        <v>2023</v>
      </c>
      <c r="E202" t="s">
        <v>43</v>
      </c>
      <c r="F202">
        <v>61</v>
      </c>
      <c r="G202" t="s">
        <v>15</v>
      </c>
      <c r="H202" t="s">
        <v>16</v>
      </c>
      <c r="I202" t="s">
        <v>17</v>
      </c>
      <c r="J202" t="s">
        <v>18</v>
      </c>
      <c r="K202">
        <v>28</v>
      </c>
      <c r="L202">
        <v>39</v>
      </c>
      <c r="M202">
        <f>2024-D202</f>
        <v>1</v>
      </c>
    </row>
    <row r="203" spans="1:13" x14ac:dyDescent="0.3">
      <c r="A203">
        <v>24589</v>
      </c>
      <c r="B203" t="s">
        <v>12</v>
      </c>
      <c r="C203" t="s">
        <v>38</v>
      </c>
      <c r="D203">
        <v>2019</v>
      </c>
      <c r="E203" t="s">
        <v>39</v>
      </c>
      <c r="F203">
        <v>12136</v>
      </c>
      <c r="G203" t="s">
        <v>15</v>
      </c>
      <c r="H203" t="s">
        <v>16</v>
      </c>
      <c r="I203" t="s">
        <v>17</v>
      </c>
      <c r="J203" t="s">
        <v>18</v>
      </c>
      <c r="K203">
        <v>29</v>
      </c>
      <c r="L203">
        <v>37</v>
      </c>
      <c r="M203">
        <f>2024-D203</f>
        <v>5</v>
      </c>
    </row>
    <row r="204" spans="1:13" x14ac:dyDescent="0.3">
      <c r="A204">
        <v>24589</v>
      </c>
      <c r="B204" t="s">
        <v>12</v>
      </c>
      <c r="C204" t="s">
        <v>21</v>
      </c>
      <c r="D204">
        <v>2022</v>
      </c>
      <c r="E204" t="s">
        <v>42</v>
      </c>
      <c r="F204">
        <v>19364</v>
      </c>
      <c r="G204" t="s">
        <v>15</v>
      </c>
      <c r="H204" t="s">
        <v>16</v>
      </c>
      <c r="I204" t="s">
        <v>17</v>
      </c>
      <c r="J204" t="s">
        <v>18</v>
      </c>
      <c r="K204">
        <v>29</v>
      </c>
      <c r="L204">
        <v>40</v>
      </c>
      <c r="M204">
        <f>2024-D204</f>
        <v>2</v>
      </c>
    </row>
    <row r="205" spans="1:13" x14ac:dyDescent="0.3">
      <c r="A205">
        <v>24999</v>
      </c>
      <c r="B205" t="s">
        <v>12</v>
      </c>
      <c r="C205" t="s">
        <v>38</v>
      </c>
      <c r="D205">
        <v>2020</v>
      </c>
      <c r="E205" t="s">
        <v>39</v>
      </c>
      <c r="F205">
        <v>6592</v>
      </c>
      <c r="G205" t="s">
        <v>15</v>
      </c>
      <c r="H205" t="s">
        <v>16</v>
      </c>
      <c r="I205" t="s">
        <v>17</v>
      </c>
      <c r="J205" t="s">
        <v>18</v>
      </c>
      <c r="K205">
        <v>29</v>
      </c>
      <c r="L205">
        <v>37</v>
      </c>
      <c r="M205">
        <f>2024-D205</f>
        <v>4</v>
      </c>
    </row>
    <row r="206" spans="1:13" x14ac:dyDescent="0.3">
      <c r="A206">
        <v>24999</v>
      </c>
      <c r="B206" t="s">
        <v>12</v>
      </c>
      <c r="C206" t="s">
        <v>36</v>
      </c>
      <c r="D206">
        <v>2021</v>
      </c>
      <c r="E206" t="s">
        <v>37</v>
      </c>
      <c r="F206">
        <v>40530</v>
      </c>
      <c r="G206" t="s">
        <v>15</v>
      </c>
      <c r="H206" t="s">
        <v>16</v>
      </c>
      <c r="I206" t="s">
        <v>29</v>
      </c>
      <c r="J206" t="s">
        <v>18</v>
      </c>
      <c r="K206">
        <v>26</v>
      </c>
      <c r="L206">
        <v>36</v>
      </c>
      <c r="M206">
        <f>2024-D206</f>
        <v>3</v>
      </c>
    </row>
    <row r="207" spans="1:13" x14ac:dyDescent="0.3">
      <c r="A207">
        <v>24999</v>
      </c>
      <c r="B207" t="s">
        <v>12</v>
      </c>
      <c r="C207" t="s">
        <v>40</v>
      </c>
      <c r="D207">
        <v>2022</v>
      </c>
      <c r="E207" t="s">
        <v>57</v>
      </c>
      <c r="F207">
        <v>25483</v>
      </c>
      <c r="G207" t="s">
        <v>15</v>
      </c>
      <c r="H207" t="s">
        <v>16</v>
      </c>
      <c r="I207" t="s">
        <v>17</v>
      </c>
      <c r="J207" t="s">
        <v>18</v>
      </c>
      <c r="K207">
        <v>27</v>
      </c>
      <c r="L207">
        <v>37</v>
      </c>
      <c r="M207">
        <f>2024-D207</f>
        <v>2</v>
      </c>
    </row>
    <row r="208" spans="1:13" x14ac:dyDescent="0.3">
      <c r="A208">
        <v>24999</v>
      </c>
      <c r="B208" t="s">
        <v>12</v>
      </c>
      <c r="C208" t="s">
        <v>33</v>
      </c>
      <c r="D208">
        <v>2023</v>
      </c>
      <c r="E208" t="s">
        <v>34</v>
      </c>
      <c r="F208">
        <v>27581</v>
      </c>
      <c r="G208" t="s">
        <v>15</v>
      </c>
      <c r="H208" t="s">
        <v>16</v>
      </c>
      <c r="I208" t="s">
        <v>17</v>
      </c>
      <c r="J208" t="s">
        <v>18</v>
      </c>
      <c r="K208">
        <v>28</v>
      </c>
      <c r="L208">
        <v>39</v>
      </c>
      <c r="M208">
        <f>2024-D208</f>
        <v>1</v>
      </c>
    </row>
    <row r="209" spans="1:13" x14ac:dyDescent="0.3">
      <c r="A209">
        <v>24999</v>
      </c>
      <c r="B209" t="s">
        <v>12</v>
      </c>
      <c r="C209" t="s">
        <v>19</v>
      </c>
      <c r="D209">
        <v>2023</v>
      </c>
      <c r="E209" t="s">
        <v>20</v>
      </c>
      <c r="F209">
        <v>2437</v>
      </c>
      <c r="G209" t="s">
        <v>15</v>
      </c>
      <c r="H209" t="s">
        <v>16</v>
      </c>
      <c r="I209" t="s">
        <v>17</v>
      </c>
      <c r="J209" t="s">
        <v>18</v>
      </c>
      <c r="K209">
        <v>30</v>
      </c>
      <c r="L209">
        <v>40</v>
      </c>
      <c r="M209">
        <f>2024-D209</f>
        <v>1</v>
      </c>
    </row>
    <row r="210" spans="1:13" x14ac:dyDescent="0.3">
      <c r="A210">
        <v>24999</v>
      </c>
      <c r="B210" t="s">
        <v>12</v>
      </c>
      <c r="C210" t="s">
        <v>38</v>
      </c>
      <c r="D210">
        <v>2019</v>
      </c>
      <c r="E210" t="s">
        <v>39</v>
      </c>
      <c r="F210">
        <v>32418</v>
      </c>
      <c r="G210" t="s">
        <v>15</v>
      </c>
      <c r="H210" t="s">
        <v>16</v>
      </c>
      <c r="I210" t="s">
        <v>17</v>
      </c>
      <c r="J210" t="s">
        <v>18</v>
      </c>
      <c r="K210">
        <v>30</v>
      </c>
      <c r="L210">
        <v>38</v>
      </c>
      <c r="M210">
        <f>2024-D210</f>
        <v>5</v>
      </c>
    </row>
    <row r="211" spans="1:13" x14ac:dyDescent="0.3">
      <c r="A211">
        <v>24999</v>
      </c>
      <c r="B211" t="s">
        <v>12</v>
      </c>
      <c r="C211" t="s">
        <v>38</v>
      </c>
      <c r="D211">
        <v>2019</v>
      </c>
      <c r="E211" t="s">
        <v>48</v>
      </c>
      <c r="F211">
        <v>42354</v>
      </c>
      <c r="G211" t="s">
        <v>15</v>
      </c>
      <c r="H211" t="s">
        <v>16</v>
      </c>
      <c r="I211" t="s">
        <v>17</v>
      </c>
      <c r="J211" t="s">
        <v>53</v>
      </c>
      <c r="K211">
        <v>48</v>
      </c>
      <c r="L211">
        <v>48</v>
      </c>
      <c r="M211">
        <f>2024-D211</f>
        <v>5</v>
      </c>
    </row>
    <row r="212" spans="1:13" x14ac:dyDescent="0.3">
      <c r="A212">
        <v>24999</v>
      </c>
      <c r="B212" t="s">
        <v>12</v>
      </c>
      <c r="C212" t="s">
        <v>36</v>
      </c>
      <c r="D212">
        <v>2021</v>
      </c>
      <c r="E212" t="s">
        <v>37</v>
      </c>
      <c r="F212">
        <v>10148</v>
      </c>
      <c r="G212" t="s">
        <v>15</v>
      </c>
      <c r="H212" t="s">
        <v>16</v>
      </c>
      <c r="I212" t="s">
        <v>29</v>
      </c>
      <c r="J212" t="s">
        <v>18</v>
      </c>
      <c r="K212">
        <v>26</v>
      </c>
      <c r="L212">
        <v>36</v>
      </c>
      <c r="M212">
        <f>2024-D212</f>
        <v>3</v>
      </c>
    </row>
    <row r="213" spans="1:13" x14ac:dyDescent="0.3">
      <c r="A213">
        <v>24999</v>
      </c>
      <c r="B213" t="s">
        <v>12</v>
      </c>
      <c r="C213" t="s">
        <v>36</v>
      </c>
      <c r="D213">
        <v>2022</v>
      </c>
      <c r="E213" t="s">
        <v>37</v>
      </c>
      <c r="F213">
        <v>12255</v>
      </c>
      <c r="G213" t="s">
        <v>15</v>
      </c>
      <c r="H213" t="s">
        <v>16</v>
      </c>
      <c r="I213" t="s">
        <v>17</v>
      </c>
      <c r="J213" t="s">
        <v>18</v>
      </c>
      <c r="K213">
        <v>28</v>
      </c>
      <c r="L213">
        <v>39</v>
      </c>
      <c r="M213">
        <f>2024-D213</f>
        <v>2</v>
      </c>
    </row>
    <row r="214" spans="1:13" x14ac:dyDescent="0.3">
      <c r="A214">
        <v>24999</v>
      </c>
      <c r="B214" t="s">
        <v>12</v>
      </c>
      <c r="C214" t="s">
        <v>21</v>
      </c>
      <c r="D214">
        <v>2022</v>
      </c>
      <c r="E214" t="s">
        <v>42</v>
      </c>
      <c r="F214">
        <v>3322</v>
      </c>
      <c r="G214" t="s">
        <v>15</v>
      </c>
      <c r="H214" t="s">
        <v>16</v>
      </c>
      <c r="I214" t="s">
        <v>17</v>
      </c>
      <c r="J214" t="s">
        <v>18</v>
      </c>
      <c r="K214">
        <v>31</v>
      </c>
      <c r="L214">
        <v>41</v>
      </c>
      <c r="M214">
        <f>2024-D214</f>
        <v>2</v>
      </c>
    </row>
    <row r="215" spans="1:13" x14ac:dyDescent="0.3">
      <c r="A215">
        <v>24999</v>
      </c>
      <c r="B215" t="s">
        <v>12</v>
      </c>
      <c r="C215" t="s">
        <v>36</v>
      </c>
      <c r="D215">
        <v>2022</v>
      </c>
      <c r="E215" t="s">
        <v>37</v>
      </c>
      <c r="F215">
        <v>43043</v>
      </c>
      <c r="G215" t="s">
        <v>15</v>
      </c>
      <c r="H215" t="s">
        <v>16</v>
      </c>
      <c r="I215" t="s">
        <v>17</v>
      </c>
      <c r="J215" t="s">
        <v>18</v>
      </c>
      <c r="K215">
        <v>27</v>
      </c>
      <c r="L215">
        <v>37</v>
      </c>
      <c r="M215">
        <f>2024-D215</f>
        <v>2</v>
      </c>
    </row>
    <row r="216" spans="1:13" x14ac:dyDescent="0.3">
      <c r="A216">
        <v>24999</v>
      </c>
      <c r="B216" t="s">
        <v>12</v>
      </c>
      <c r="C216" t="s">
        <v>33</v>
      </c>
      <c r="D216">
        <v>2022</v>
      </c>
      <c r="E216" t="s">
        <v>34</v>
      </c>
      <c r="F216">
        <v>73565</v>
      </c>
      <c r="G216" t="s">
        <v>15</v>
      </c>
      <c r="H216" t="s">
        <v>16</v>
      </c>
      <c r="I216" t="s">
        <v>29</v>
      </c>
      <c r="J216" t="s">
        <v>18</v>
      </c>
      <c r="K216">
        <v>25</v>
      </c>
      <c r="L216">
        <v>34</v>
      </c>
      <c r="M216">
        <f>2024-D216</f>
        <v>2</v>
      </c>
    </row>
    <row r="217" spans="1:13" x14ac:dyDescent="0.3">
      <c r="A217">
        <v>25589</v>
      </c>
      <c r="B217" t="s">
        <v>12</v>
      </c>
      <c r="C217" t="s">
        <v>13</v>
      </c>
      <c r="D217">
        <v>2022</v>
      </c>
      <c r="E217" t="s">
        <v>32</v>
      </c>
      <c r="F217">
        <v>9688</v>
      </c>
      <c r="G217" t="s">
        <v>15</v>
      </c>
      <c r="H217" t="s">
        <v>16</v>
      </c>
      <c r="I217" t="s">
        <v>17</v>
      </c>
      <c r="J217" t="s">
        <v>18</v>
      </c>
      <c r="K217">
        <v>29</v>
      </c>
      <c r="L217">
        <v>36</v>
      </c>
      <c r="M217">
        <f>2024-D217</f>
        <v>2</v>
      </c>
    </row>
    <row r="218" spans="1:13" x14ac:dyDescent="0.3">
      <c r="A218">
        <v>25589</v>
      </c>
      <c r="B218" t="s">
        <v>12</v>
      </c>
      <c r="C218" t="s">
        <v>40</v>
      </c>
      <c r="D218">
        <v>2022</v>
      </c>
      <c r="E218" t="s">
        <v>57</v>
      </c>
      <c r="F218">
        <v>24735</v>
      </c>
      <c r="G218" t="s">
        <v>15</v>
      </c>
      <c r="H218" t="s">
        <v>16</v>
      </c>
      <c r="I218" t="s">
        <v>17</v>
      </c>
      <c r="J218" t="s">
        <v>18</v>
      </c>
      <c r="K218">
        <v>27</v>
      </c>
      <c r="L218">
        <v>37</v>
      </c>
      <c r="M218">
        <f>2024-D218</f>
        <v>2</v>
      </c>
    </row>
    <row r="219" spans="1:13" x14ac:dyDescent="0.3">
      <c r="A219">
        <v>25589</v>
      </c>
      <c r="B219" t="s">
        <v>12</v>
      </c>
      <c r="C219" t="s">
        <v>19</v>
      </c>
      <c r="D219">
        <v>2023</v>
      </c>
      <c r="E219" t="s">
        <v>20</v>
      </c>
      <c r="F219">
        <v>783</v>
      </c>
      <c r="G219" t="s">
        <v>15</v>
      </c>
      <c r="H219" t="s">
        <v>16</v>
      </c>
      <c r="I219" t="s">
        <v>17</v>
      </c>
      <c r="J219" t="s">
        <v>18</v>
      </c>
      <c r="K219">
        <v>30</v>
      </c>
      <c r="L219">
        <v>40</v>
      </c>
      <c r="M219">
        <f>2024-D219</f>
        <v>1</v>
      </c>
    </row>
    <row r="220" spans="1:13" x14ac:dyDescent="0.3">
      <c r="A220">
        <v>25589</v>
      </c>
      <c r="B220" t="s">
        <v>12</v>
      </c>
      <c r="C220" t="s">
        <v>38</v>
      </c>
      <c r="D220">
        <v>2019</v>
      </c>
      <c r="E220" t="s">
        <v>48</v>
      </c>
      <c r="F220">
        <v>87523</v>
      </c>
      <c r="G220" t="s">
        <v>15</v>
      </c>
      <c r="H220" t="s">
        <v>16</v>
      </c>
      <c r="I220" t="s">
        <v>17</v>
      </c>
      <c r="J220" t="s">
        <v>18</v>
      </c>
      <c r="K220">
        <v>23</v>
      </c>
      <c r="L220">
        <v>34</v>
      </c>
      <c r="M220">
        <f>2024-D220</f>
        <v>5</v>
      </c>
    </row>
    <row r="221" spans="1:13" x14ac:dyDescent="0.3">
      <c r="A221">
        <v>25589</v>
      </c>
      <c r="B221" t="s">
        <v>12</v>
      </c>
      <c r="C221" t="s">
        <v>38</v>
      </c>
      <c r="D221">
        <v>2022</v>
      </c>
      <c r="E221" t="s">
        <v>39</v>
      </c>
      <c r="F221">
        <v>10237</v>
      </c>
      <c r="G221" t="s">
        <v>15</v>
      </c>
      <c r="H221" t="s">
        <v>16</v>
      </c>
      <c r="I221" t="s">
        <v>17</v>
      </c>
      <c r="J221" t="s">
        <v>18</v>
      </c>
      <c r="K221">
        <v>30</v>
      </c>
      <c r="L221">
        <v>37</v>
      </c>
      <c r="M221">
        <f>2024-D221</f>
        <v>2</v>
      </c>
    </row>
    <row r="222" spans="1:13" x14ac:dyDescent="0.3">
      <c r="A222">
        <v>25589</v>
      </c>
      <c r="B222" t="s">
        <v>12</v>
      </c>
      <c r="C222" t="s">
        <v>19</v>
      </c>
      <c r="D222">
        <v>2020</v>
      </c>
      <c r="E222" t="s">
        <v>31</v>
      </c>
      <c r="F222">
        <v>30106</v>
      </c>
      <c r="G222" t="s">
        <v>15</v>
      </c>
      <c r="H222" t="s">
        <v>16</v>
      </c>
      <c r="I222" t="s">
        <v>17</v>
      </c>
      <c r="J222" t="s">
        <v>18</v>
      </c>
      <c r="K222">
        <v>28</v>
      </c>
      <c r="L222">
        <v>38</v>
      </c>
      <c r="M222">
        <f>2024-D222</f>
        <v>4</v>
      </c>
    </row>
    <row r="223" spans="1:13" x14ac:dyDescent="0.3">
      <c r="A223">
        <v>25589</v>
      </c>
      <c r="B223" t="s">
        <v>12</v>
      </c>
      <c r="C223" t="s">
        <v>36</v>
      </c>
      <c r="D223">
        <v>2022</v>
      </c>
      <c r="E223" t="s">
        <v>37</v>
      </c>
      <c r="F223">
        <v>30094</v>
      </c>
      <c r="G223" t="s">
        <v>15</v>
      </c>
      <c r="H223" t="s">
        <v>16</v>
      </c>
      <c r="I223" t="s">
        <v>17</v>
      </c>
      <c r="J223" t="s">
        <v>18</v>
      </c>
      <c r="K223">
        <v>27</v>
      </c>
      <c r="L223">
        <v>37</v>
      </c>
      <c r="M223">
        <f>2024-D223</f>
        <v>2</v>
      </c>
    </row>
    <row r="224" spans="1:13" x14ac:dyDescent="0.3">
      <c r="A224">
        <v>25589</v>
      </c>
      <c r="B224" t="s">
        <v>12</v>
      </c>
      <c r="C224" t="s">
        <v>38</v>
      </c>
      <c r="D224">
        <v>2018</v>
      </c>
      <c r="E224" t="s">
        <v>48</v>
      </c>
      <c r="F224">
        <v>91908</v>
      </c>
      <c r="G224" t="s">
        <v>15</v>
      </c>
      <c r="H224" t="s">
        <v>16</v>
      </c>
      <c r="I224" t="s">
        <v>17</v>
      </c>
      <c r="J224" t="s">
        <v>18</v>
      </c>
      <c r="K224">
        <v>29</v>
      </c>
      <c r="L224">
        <v>35</v>
      </c>
      <c r="M224">
        <f>2024-D224</f>
        <v>6</v>
      </c>
    </row>
    <row r="225" spans="1:13" x14ac:dyDescent="0.3">
      <c r="A225">
        <v>25589</v>
      </c>
      <c r="B225" t="s">
        <v>12</v>
      </c>
      <c r="C225" t="s">
        <v>40</v>
      </c>
      <c r="D225">
        <v>2022</v>
      </c>
      <c r="E225" t="s">
        <v>57</v>
      </c>
      <c r="F225">
        <v>47240</v>
      </c>
      <c r="G225" t="s">
        <v>15</v>
      </c>
      <c r="H225" t="s">
        <v>16</v>
      </c>
      <c r="I225" t="s">
        <v>17</v>
      </c>
      <c r="J225" t="s">
        <v>18</v>
      </c>
      <c r="K225">
        <v>27</v>
      </c>
      <c r="L225">
        <v>37</v>
      </c>
      <c r="M225">
        <f>2024-D225</f>
        <v>2</v>
      </c>
    </row>
    <row r="226" spans="1:13" x14ac:dyDescent="0.3">
      <c r="A226">
        <v>25589</v>
      </c>
      <c r="B226" t="s">
        <v>12</v>
      </c>
      <c r="C226" t="s">
        <v>40</v>
      </c>
      <c r="D226">
        <v>2023</v>
      </c>
      <c r="E226" t="s">
        <v>43</v>
      </c>
      <c r="F226">
        <v>14234</v>
      </c>
      <c r="G226" t="s">
        <v>15</v>
      </c>
      <c r="H226" t="s">
        <v>44</v>
      </c>
      <c r="I226" t="s">
        <v>17</v>
      </c>
      <c r="J226" t="s">
        <v>18</v>
      </c>
      <c r="K226">
        <v>22</v>
      </c>
      <c r="L226">
        <v>31</v>
      </c>
      <c r="M226">
        <f>2024-D226</f>
        <v>1</v>
      </c>
    </row>
    <row r="227" spans="1:13" x14ac:dyDescent="0.3">
      <c r="A227">
        <v>25589</v>
      </c>
      <c r="B227" t="s">
        <v>12</v>
      </c>
      <c r="C227" t="s">
        <v>38</v>
      </c>
      <c r="D227">
        <v>2018</v>
      </c>
      <c r="E227" t="s">
        <v>58</v>
      </c>
      <c r="F227">
        <v>32316</v>
      </c>
      <c r="G227" t="s">
        <v>15</v>
      </c>
      <c r="H227" t="s">
        <v>16</v>
      </c>
      <c r="I227" t="s">
        <v>17</v>
      </c>
      <c r="J227" t="s">
        <v>53</v>
      </c>
      <c r="K227">
        <v>44</v>
      </c>
      <c r="L227">
        <v>40</v>
      </c>
      <c r="M227">
        <f>2024-D227</f>
        <v>6</v>
      </c>
    </row>
    <row r="228" spans="1:13" x14ac:dyDescent="0.3">
      <c r="A228">
        <v>25589</v>
      </c>
      <c r="B228" t="s">
        <v>12</v>
      </c>
      <c r="C228" t="s">
        <v>38</v>
      </c>
      <c r="D228">
        <v>2021</v>
      </c>
      <c r="E228" t="s">
        <v>39</v>
      </c>
      <c r="F228">
        <v>33042</v>
      </c>
      <c r="G228" t="s">
        <v>15</v>
      </c>
      <c r="H228" t="s">
        <v>16</v>
      </c>
      <c r="I228" t="s">
        <v>17</v>
      </c>
      <c r="J228" t="s">
        <v>18</v>
      </c>
      <c r="K228">
        <v>30</v>
      </c>
      <c r="L228">
        <v>38</v>
      </c>
      <c r="M228">
        <f>2024-D228</f>
        <v>3</v>
      </c>
    </row>
    <row r="229" spans="1:13" x14ac:dyDescent="0.3">
      <c r="A229">
        <v>25999</v>
      </c>
      <c r="B229" t="s">
        <v>12</v>
      </c>
      <c r="C229" t="s">
        <v>36</v>
      </c>
      <c r="D229">
        <v>2023</v>
      </c>
      <c r="E229" t="s">
        <v>37</v>
      </c>
      <c r="F229">
        <v>1516</v>
      </c>
      <c r="G229" t="s">
        <v>15</v>
      </c>
      <c r="H229" t="s">
        <v>16</v>
      </c>
      <c r="I229" t="s">
        <v>17</v>
      </c>
      <c r="J229" t="s">
        <v>18</v>
      </c>
      <c r="K229">
        <v>27</v>
      </c>
      <c r="L229">
        <v>39</v>
      </c>
      <c r="M229">
        <f>2024-D229</f>
        <v>1</v>
      </c>
    </row>
    <row r="230" spans="1:13" x14ac:dyDescent="0.3">
      <c r="A230">
        <v>25999</v>
      </c>
      <c r="B230" t="s">
        <v>12</v>
      </c>
      <c r="C230" t="s">
        <v>38</v>
      </c>
      <c r="D230">
        <v>2019</v>
      </c>
      <c r="E230" t="s">
        <v>48</v>
      </c>
      <c r="F230">
        <v>76776</v>
      </c>
      <c r="G230" t="s">
        <v>15</v>
      </c>
      <c r="H230" t="s">
        <v>16</v>
      </c>
      <c r="I230" t="s">
        <v>17</v>
      </c>
      <c r="J230" t="s">
        <v>18</v>
      </c>
      <c r="K230">
        <v>29</v>
      </c>
      <c r="L230">
        <v>35</v>
      </c>
      <c r="M230">
        <f>2024-D230</f>
        <v>5</v>
      </c>
    </row>
    <row r="231" spans="1:13" x14ac:dyDescent="0.3">
      <c r="A231">
        <v>25999</v>
      </c>
      <c r="B231" t="s">
        <v>12</v>
      </c>
      <c r="C231" t="s">
        <v>33</v>
      </c>
      <c r="D231">
        <v>2019</v>
      </c>
      <c r="E231" t="s">
        <v>34</v>
      </c>
      <c r="F231">
        <v>85198</v>
      </c>
      <c r="G231" t="s">
        <v>15</v>
      </c>
      <c r="H231" t="s">
        <v>16</v>
      </c>
      <c r="I231" t="s">
        <v>17</v>
      </c>
      <c r="J231" t="s">
        <v>18</v>
      </c>
      <c r="K231">
        <v>28</v>
      </c>
      <c r="L231">
        <v>39</v>
      </c>
      <c r="M231">
        <f>2024-D231</f>
        <v>5</v>
      </c>
    </row>
    <row r="232" spans="1:13" x14ac:dyDescent="0.3">
      <c r="A232">
        <v>25999</v>
      </c>
      <c r="B232" t="s">
        <v>12</v>
      </c>
      <c r="C232" t="s">
        <v>19</v>
      </c>
      <c r="D232">
        <v>2021</v>
      </c>
      <c r="E232" t="s">
        <v>31</v>
      </c>
      <c r="F232">
        <v>28365</v>
      </c>
      <c r="G232" t="s">
        <v>15</v>
      </c>
      <c r="H232" t="s">
        <v>16</v>
      </c>
      <c r="I232" t="s">
        <v>17</v>
      </c>
      <c r="J232" t="s">
        <v>18</v>
      </c>
      <c r="K232">
        <v>28</v>
      </c>
      <c r="L232">
        <v>38</v>
      </c>
      <c r="M232">
        <f>2024-D232</f>
        <v>3</v>
      </c>
    </row>
    <row r="233" spans="1:13" x14ac:dyDescent="0.3">
      <c r="A233">
        <v>25999</v>
      </c>
      <c r="B233" t="s">
        <v>12</v>
      </c>
      <c r="C233" t="s">
        <v>38</v>
      </c>
      <c r="D233">
        <v>2020</v>
      </c>
      <c r="E233" t="s">
        <v>39</v>
      </c>
      <c r="F233">
        <v>29766</v>
      </c>
      <c r="G233" t="s">
        <v>15</v>
      </c>
      <c r="H233" t="s">
        <v>16</v>
      </c>
      <c r="I233" t="s">
        <v>17</v>
      </c>
      <c r="J233" t="s">
        <v>18</v>
      </c>
      <c r="K233">
        <v>29</v>
      </c>
      <c r="L233">
        <v>37</v>
      </c>
      <c r="M233">
        <f>2024-D233</f>
        <v>4</v>
      </c>
    </row>
    <row r="234" spans="1:13" x14ac:dyDescent="0.3">
      <c r="A234">
        <v>25999</v>
      </c>
      <c r="B234" t="s">
        <v>12</v>
      </c>
      <c r="C234" t="s">
        <v>33</v>
      </c>
      <c r="D234">
        <v>2019</v>
      </c>
      <c r="E234" t="s">
        <v>34</v>
      </c>
      <c r="F234">
        <v>50073</v>
      </c>
      <c r="G234" t="s">
        <v>15</v>
      </c>
      <c r="H234" t="s">
        <v>16</v>
      </c>
      <c r="I234" t="s">
        <v>17</v>
      </c>
      <c r="J234" t="s">
        <v>18</v>
      </c>
      <c r="K234">
        <v>28</v>
      </c>
      <c r="L234">
        <v>39</v>
      </c>
      <c r="M234">
        <f>2024-D234</f>
        <v>5</v>
      </c>
    </row>
    <row r="235" spans="1:13" x14ac:dyDescent="0.3">
      <c r="A235">
        <v>25999</v>
      </c>
      <c r="B235" t="s">
        <v>12</v>
      </c>
      <c r="C235" t="s">
        <v>38</v>
      </c>
      <c r="D235">
        <v>2020</v>
      </c>
      <c r="E235" t="s">
        <v>48</v>
      </c>
      <c r="F235">
        <v>93969</v>
      </c>
      <c r="G235" t="s">
        <v>15</v>
      </c>
      <c r="H235" t="s">
        <v>16</v>
      </c>
      <c r="I235" t="s">
        <v>17</v>
      </c>
      <c r="J235" t="s">
        <v>18</v>
      </c>
      <c r="K235">
        <v>23</v>
      </c>
      <c r="L235">
        <v>34</v>
      </c>
      <c r="M235">
        <f>2024-D235</f>
        <v>4</v>
      </c>
    </row>
    <row r="236" spans="1:13" x14ac:dyDescent="0.3">
      <c r="A236">
        <v>25999</v>
      </c>
      <c r="B236" t="s">
        <v>12</v>
      </c>
      <c r="C236" t="s">
        <v>38</v>
      </c>
      <c r="D236">
        <v>2021</v>
      </c>
      <c r="E236" t="s">
        <v>48</v>
      </c>
      <c r="F236">
        <v>42455</v>
      </c>
      <c r="G236" t="s">
        <v>15</v>
      </c>
      <c r="H236" t="s">
        <v>16</v>
      </c>
      <c r="I236" t="s">
        <v>17</v>
      </c>
      <c r="J236" t="s">
        <v>18</v>
      </c>
      <c r="K236">
        <v>30</v>
      </c>
      <c r="L236">
        <v>38</v>
      </c>
      <c r="M236">
        <f>2024-D236</f>
        <v>3</v>
      </c>
    </row>
    <row r="237" spans="1:13" x14ac:dyDescent="0.3">
      <c r="A237">
        <v>25999</v>
      </c>
      <c r="B237" t="s">
        <v>12</v>
      </c>
      <c r="C237" t="s">
        <v>19</v>
      </c>
      <c r="D237">
        <v>2020</v>
      </c>
      <c r="E237" t="s">
        <v>31</v>
      </c>
      <c r="F237">
        <v>22591</v>
      </c>
      <c r="G237" t="s">
        <v>15</v>
      </c>
      <c r="H237" t="s">
        <v>16</v>
      </c>
      <c r="I237" t="s">
        <v>17</v>
      </c>
      <c r="J237" t="s">
        <v>18</v>
      </c>
      <c r="K237">
        <v>28</v>
      </c>
      <c r="L237">
        <v>38</v>
      </c>
      <c r="M237">
        <f>2024-D237</f>
        <v>4</v>
      </c>
    </row>
    <row r="238" spans="1:13" x14ac:dyDescent="0.3">
      <c r="A238">
        <v>25999</v>
      </c>
      <c r="B238" t="s">
        <v>12</v>
      </c>
      <c r="C238" t="s">
        <v>19</v>
      </c>
      <c r="D238">
        <v>2023</v>
      </c>
      <c r="E238" t="s">
        <v>20</v>
      </c>
      <c r="F238">
        <v>31342</v>
      </c>
      <c r="G238" t="s">
        <v>15</v>
      </c>
      <c r="H238" t="s">
        <v>16</v>
      </c>
      <c r="I238" t="s">
        <v>17</v>
      </c>
      <c r="J238" t="s">
        <v>53</v>
      </c>
      <c r="K238">
        <v>53</v>
      </c>
      <c r="L238">
        <v>56</v>
      </c>
      <c r="M238">
        <f>2024-D238</f>
        <v>1</v>
      </c>
    </row>
    <row r="239" spans="1:13" x14ac:dyDescent="0.3">
      <c r="A239">
        <v>26589</v>
      </c>
      <c r="B239" t="s">
        <v>12</v>
      </c>
      <c r="C239" t="s">
        <v>40</v>
      </c>
      <c r="D239">
        <v>2021</v>
      </c>
      <c r="E239" t="s">
        <v>57</v>
      </c>
      <c r="F239">
        <v>64389</v>
      </c>
      <c r="G239" t="s">
        <v>15</v>
      </c>
      <c r="H239" t="s">
        <v>16</v>
      </c>
      <c r="I239" t="s">
        <v>17</v>
      </c>
      <c r="J239" t="s">
        <v>18</v>
      </c>
      <c r="K239">
        <v>29</v>
      </c>
      <c r="L239">
        <v>38</v>
      </c>
      <c r="M239">
        <f>2024-D239</f>
        <v>3</v>
      </c>
    </row>
    <row r="240" spans="1:13" x14ac:dyDescent="0.3">
      <c r="A240">
        <v>26589</v>
      </c>
      <c r="B240" t="s">
        <v>12</v>
      </c>
      <c r="C240" t="s">
        <v>33</v>
      </c>
      <c r="D240">
        <v>2020</v>
      </c>
      <c r="E240" t="s">
        <v>34</v>
      </c>
      <c r="F240">
        <v>19710</v>
      </c>
      <c r="G240" t="s">
        <v>15</v>
      </c>
      <c r="H240" t="s">
        <v>16</v>
      </c>
      <c r="I240" t="s">
        <v>17</v>
      </c>
      <c r="J240" t="s">
        <v>18</v>
      </c>
      <c r="K240">
        <v>28</v>
      </c>
      <c r="L240">
        <v>39</v>
      </c>
      <c r="M240">
        <f>2024-D240</f>
        <v>4</v>
      </c>
    </row>
    <row r="241" spans="1:13" x14ac:dyDescent="0.3">
      <c r="A241">
        <v>26589</v>
      </c>
      <c r="B241" t="s">
        <v>12</v>
      </c>
      <c r="C241" t="s">
        <v>33</v>
      </c>
      <c r="D241">
        <v>2018</v>
      </c>
      <c r="E241" t="s">
        <v>34</v>
      </c>
      <c r="F241">
        <v>55704</v>
      </c>
      <c r="G241" t="s">
        <v>15</v>
      </c>
      <c r="H241" t="s">
        <v>16</v>
      </c>
      <c r="I241" t="s">
        <v>17</v>
      </c>
      <c r="J241" t="s">
        <v>18</v>
      </c>
      <c r="K241">
        <v>28</v>
      </c>
      <c r="L241">
        <v>39</v>
      </c>
      <c r="M241">
        <f>2024-D241</f>
        <v>6</v>
      </c>
    </row>
    <row r="242" spans="1:13" x14ac:dyDescent="0.3">
      <c r="A242">
        <v>26589</v>
      </c>
      <c r="B242" t="s">
        <v>12</v>
      </c>
      <c r="C242" t="s">
        <v>36</v>
      </c>
      <c r="D242">
        <v>2019</v>
      </c>
      <c r="E242" t="s">
        <v>49</v>
      </c>
      <c r="F242">
        <v>63583</v>
      </c>
      <c r="G242" t="s">
        <v>28</v>
      </c>
      <c r="H242" t="s">
        <v>16</v>
      </c>
      <c r="I242" t="s">
        <v>17</v>
      </c>
      <c r="J242" t="s">
        <v>18</v>
      </c>
      <c r="K242">
        <v>20</v>
      </c>
      <c r="L242">
        <v>30</v>
      </c>
      <c r="M242">
        <f>2024-D242</f>
        <v>5</v>
      </c>
    </row>
    <row r="243" spans="1:13" x14ac:dyDescent="0.3">
      <c r="A243">
        <v>26589</v>
      </c>
      <c r="B243" t="s">
        <v>12</v>
      </c>
      <c r="C243" t="s">
        <v>33</v>
      </c>
      <c r="D243">
        <v>2022</v>
      </c>
      <c r="E243" t="s">
        <v>45</v>
      </c>
      <c r="F243">
        <v>22827</v>
      </c>
      <c r="G243" t="s">
        <v>15</v>
      </c>
      <c r="H243" t="s">
        <v>16</v>
      </c>
      <c r="I243" t="s">
        <v>17</v>
      </c>
      <c r="J243" t="s">
        <v>18</v>
      </c>
      <c r="K243">
        <v>31</v>
      </c>
      <c r="L243">
        <v>38</v>
      </c>
      <c r="M243">
        <f>2024-D243</f>
        <v>2</v>
      </c>
    </row>
    <row r="244" spans="1:13" x14ac:dyDescent="0.3">
      <c r="A244">
        <v>26589</v>
      </c>
      <c r="B244" t="s">
        <v>12</v>
      </c>
      <c r="C244" t="s">
        <v>33</v>
      </c>
      <c r="D244">
        <v>2021</v>
      </c>
      <c r="E244" t="s">
        <v>34</v>
      </c>
      <c r="F244">
        <v>36554</v>
      </c>
      <c r="G244" t="s">
        <v>15</v>
      </c>
      <c r="H244" t="s">
        <v>16</v>
      </c>
      <c r="I244" t="s">
        <v>17</v>
      </c>
      <c r="J244" t="s">
        <v>53</v>
      </c>
      <c r="K244">
        <v>51</v>
      </c>
      <c r="L244">
        <v>53</v>
      </c>
      <c r="M244">
        <f>2024-D244</f>
        <v>3</v>
      </c>
    </row>
    <row r="245" spans="1:13" x14ac:dyDescent="0.3">
      <c r="A245">
        <v>26589</v>
      </c>
      <c r="B245" t="s">
        <v>12</v>
      </c>
      <c r="C245" t="s">
        <v>36</v>
      </c>
      <c r="D245">
        <v>2022</v>
      </c>
      <c r="E245" t="s">
        <v>37</v>
      </c>
      <c r="F245">
        <v>21518</v>
      </c>
      <c r="G245" t="s">
        <v>15</v>
      </c>
      <c r="H245" t="s">
        <v>16</v>
      </c>
      <c r="I245" t="s">
        <v>17</v>
      </c>
      <c r="J245" t="s">
        <v>18</v>
      </c>
      <c r="K245">
        <v>27</v>
      </c>
      <c r="L245">
        <v>37</v>
      </c>
      <c r="M245">
        <f>2024-D245</f>
        <v>2</v>
      </c>
    </row>
    <row r="246" spans="1:13" x14ac:dyDescent="0.3">
      <c r="A246">
        <v>26589</v>
      </c>
      <c r="B246" t="s">
        <v>12</v>
      </c>
      <c r="C246" t="s">
        <v>19</v>
      </c>
      <c r="D246">
        <v>2022</v>
      </c>
      <c r="E246" t="s">
        <v>31</v>
      </c>
      <c r="F246">
        <v>17085</v>
      </c>
      <c r="G246" t="s">
        <v>15</v>
      </c>
      <c r="H246" t="s">
        <v>16</v>
      </c>
      <c r="I246" t="s">
        <v>17</v>
      </c>
      <c r="J246" t="s">
        <v>18</v>
      </c>
      <c r="K246">
        <v>28</v>
      </c>
      <c r="L246">
        <v>38</v>
      </c>
      <c r="M246">
        <f>2024-D246</f>
        <v>2</v>
      </c>
    </row>
    <row r="247" spans="1:13" x14ac:dyDescent="0.3">
      <c r="A247">
        <v>26589</v>
      </c>
      <c r="B247" t="s">
        <v>12</v>
      </c>
      <c r="C247" t="s">
        <v>40</v>
      </c>
      <c r="D247">
        <v>2022</v>
      </c>
      <c r="E247" t="s">
        <v>57</v>
      </c>
      <c r="F247">
        <v>17919</v>
      </c>
      <c r="G247" t="s">
        <v>15</v>
      </c>
      <c r="H247" t="s">
        <v>16</v>
      </c>
      <c r="I247" t="s">
        <v>17</v>
      </c>
      <c r="J247" t="s">
        <v>18</v>
      </c>
      <c r="K247">
        <v>27</v>
      </c>
      <c r="L247">
        <v>37</v>
      </c>
      <c r="M247">
        <f>2024-D247</f>
        <v>2</v>
      </c>
    </row>
    <row r="248" spans="1:13" x14ac:dyDescent="0.3">
      <c r="A248">
        <v>26589</v>
      </c>
      <c r="B248" t="s">
        <v>12</v>
      </c>
      <c r="C248" t="s">
        <v>13</v>
      </c>
      <c r="D248">
        <v>2022</v>
      </c>
      <c r="E248" t="s">
        <v>32</v>
      </c>
      <c r="F248">
        <v>5676</v>
      </c>
      <c r="G248" t="s">
        <v>15</v>
      </c>
      <c r="H248" t="s">
        <v>16</v>
      </c>
      <c r="I248" t="s">
        <v>17</v>
      </c>
      <c r="J248" t="s">
        <v>18</v>
      </c>
      <c r="K248">
        <v>29</v>
      </c>
      <c r="L248">
        <v>36</v>
      </c>
      <c r="M248">
        <f>2024-D248</f>
        <v>2</v>
      </c>
    </row>
    <row r="249" spans="1:13" x14ac:dyDescent="0.3">
      <c r="A249">
        <v>26589</v>
      </c>
      <c r="B249" t="s">
        <v>12</v>
      </c>
      <c r="C249" t="s">
        <v>38</v>
      </c>
      <c r="D249">
        <v>2018</v>
      </c>
      <c r="E249" t="s">
        <v>48</v>
      </c>
      <c r="F249">
        <v>72104</v>
      </c>
      <c r="G249" t="s">
        <v>15</v>
      </c>
      <c r="H249" t="s">
        <v>16</v>
      </c>
      <c r="I249" t="s">
        <v>17</v>
      </c>
      <c r="J249" t="s">
        <v>18</v>
      </c>
      <c r="K249">
        <v>23</v>
      </c>
      <c r="L249">
        <v>34</v>
      </c>
      <c r="M249">
        <f>2024-D249</f>
        <v>6</v>
      </c>
    </row>
    <row r="250" spans="1:13" x14ac:dyDescent="0.3">
      <c r="A250">
        <v>26999</v>
      </c>
      <c r="B250" t="s">
        <v>12</v>
      </c>
      <c r="C250" t="s">
        <v>19</v>
      </c>
      <c r="D250">
        <v>2021</v>
      </c>
      <c r="E250" t="s">
        <v>20</v>
      </c>
      <c r="F250">
        <v>21784</v>
      </c>
      <c r="G250" t="s">
        <v>15</v>
      </c>
      <c r="H250" t="s">
        <v>16</v>
      </c>
      <c r="I250" t="s">
        <v>17</v>
      </c>
      <c r="J250" t="s">
        <v>53</v>
      </c>
      <c r="K250">
        <v>49</v>
      </c>
      <c r="L250">
        <v>52</v>
      </c>
      <c r="M250">
        <f>2024-D250</f>
        <v>3</v>
      </c>
    </row>
    <row r="251" spans="1:13" x14ac:dyDescent="0.3">
      <c r="A251">
        <v>26999</v>
      </c>
      <c r="B251" t="s">
        <v>12</v>
      </c>
      <c r="C251" t="s">
        <v>40</v>
      </c>
      <c r="D251">
        <v>2021</v>
      </c>
      <c r="E251" t="s">
        <v>57</v>
      </c>
      <c r="F251">
        <v>41909</v>
      </c>
      <c r="G251" t="s">
        <v>15</v>
      </c>
      <c r="H251" t="s">
        <v>16</v>
      </c>
      <c r="I251" t="s">
        <v>17</v>
      </c>
      <c r="J251" t="s">
        <v>18</v>
      </c>
      <c r="K251">
        <v>27</v>
      </c>
      <c r="L251">
        <v>37</v>
      </c>
      <c r="M251">
        <f>2024-D251</f>
        <v>3</v>
      </c>
    </row>
    <row r="252" spans="1:13" x14ac:dyDescent="0.3">
      <c r="A252">
        <v>26999</v>
      </c>
      <c r="B252" t="s">
        <v>12</v>
      </c>
      <c r="C252" t="s">
        <v>40</v>
      </c>
      <c r="D252">
        <v>2023</v>
      </c>
      <c r="E252" t="s">
        <v>57</v>
      </c>
      <c r="F252">
        <v>12523</v>
      </c>
      <c r="G252" t="s">
        <v>15</v>
      </c>
      <c r="H252" t="s">
        <v>16</v>
      </c>
      <c r="I252" t="s">
        <v>17</v>
      </c>
      <c r="J252" t="s">
        <v>18</v>
      </c>
      <c r="K252">
        <v>27</v>
      </c>
      <c r="L252">
        <v>37</v>
      </c>
      <c r="M252">
        <f>2024-D252</f>
        <v>1</v>
      </c>
    </row>
    <row r="253" spans="1:13" x14ac:dyDescent="0.3">
      <c r="A253">
        <v>26999</v>
      </c>
      <c r="B253" t="s">
        <v>12</v>
      </c>
      <c r="C253" t="s">
        <v>36</v>
      </c>
      <c r="D253">
        <v>2021</v>
      </c>
      <c r="E253" t="s">
        <v>37</v>
      </c>
      <c r="F253">
        <v>12316</v>
      </c>
      <c r="G253" t="s">
        <v>15</v>
      </c>
      <c r="H253" t="s">
        <v>16</v>
      </c>
      <c r="I253" t="s">
        <v>29</v>
      </c>
      <c r="J253" t="s">
        <v>18</v>
      </c>
      <c r="K253">
        <v>25</v>
      </c>
      <c r="L253">
        <v>35</v>
      </c>
      <c r="M253">
        <f>2024-D253</f>
        <v>3</v>
      </c>
    </row>
    <row r="254" spans="1:13" x14ac:dyDescent="0.3">
      <c r="A254">
        <v>26999</v>
      </c>
      <c r="B254" t="s">
        <v>12</v>
      </c>
      <c r="C254" t="s">
        <v>19</v>
      </c>
      <c r="D254">
        <v>2023</v>
      </c>
      <c r="E254" t="s">
        <v>20</v>
      </c>
      <c r="F254">
        <v>8891</v>
      </c>
      <c r="G254" t="s">
        <v>15</v>
      </c>
      <c r="H254" t="s">
        <v>16</v>
      </c>
      <c r="I254" t="s">
        <v>17</v>
      </c>
      <c r="J254" t="s">
        <v>53</v>
      </c>
      <c r="K254">
        <v>53</v>
      </c>
      <c r="L254">
        <v>56</v>
      </c>
      <c r="M254">
        <f>2024-D254</f>
        <v>1</v>
      </c>
    </row>
    <row r="255" spans="1:13" x14ac:dyDescent="0.3">
      <c r="A255">
        <v>26999</v>
      </c>
      <c r="B255" t="s">
        <v>12</v>
      </c>
      <c r="C255" t="s">
        <v>38</v>
      </c>
      <c r="D255">
        <v>2020</v>
      </c>
      <c r="E255" t="s">
        <v>48</v>
      </c>
      <c r="F255">
        <v>29937</v>
      </c>
      <c r="G255" t="s">
        <v>15</v>
      </c>
      <c r="H255" t="s">
        <v>16</v>
      </c>
      <c r="I255" t="s">
        <v>17</v>
      </c>
      <c r="J255" t="s">
        <v>18</v>
      </c>
      <c r="K255">
        <v>29</v>
      </c>
      <c r="L255">
        <v>35</v>
      </c>
      <c r="M255">
        <f>2024-D255</f>
        <v>4</v>
      </c>
    </row>
    <row r="256" spans="1:13" x14ac:dyDescent="0.3">
      <c r="A256">
        <v>26999</v>
      </c>
      <c r="B256" t="s">
        <v>12</v>
      </c>
      <c r="C256" t="s">
        <v>38</v>
      </c>
      <c r="D256">
        <v>2019</v>
      </c>
      <c r="E256" t="s">
        <v>48</v>
      </c>
      <c r="F256">
        <v>25856</v>
      </c>
      <c r="G256" t="s">
        <v>15</v>
      </c>
      <c r="H256" t="s">
        <v>16</v>
      </c>
      <c r="I256" t="s">
        <v>17</v>
      </c>
      <c r="J256" t="s">
        <v>18</v>
      </c>
      <c r="K256">
        <v>29</v>
      </c>
      <c r="L256">
        <v>35</v>
      </c>
      <c r="M256">
        <f>2024-D256</f>
        <v>5</v>
      </c>
    </row>
    <row r="257" spans="1:13" x14ac:dyDescent="0.3">
      <c r="A257">
        <v>26999</v>
      </c>
      <c r="B257" t="s">
        <v>12</v>
      </c>
      <c r="C257" t="s">
        <v>38</v>
      </c>
      <c r="D257">
        <v>2018</v>
      </c>
      <c r="E257" t="s">
        <v>48</v>
      </c>
      <c r="F257">
        <v>42432</v>
      </c>
      <c r="G257" t="s">
        <v>15</v>
      </c>
      <c r="H257" t="s">
        <v>16</v>
      </c>
      <c r="I257" t="s">
        <v>17</v>
      </c>
      <c r="J257" t="s">
        <v>53</v>
      </c>
      <c r="K257">
        <v>47</v>
      </c>
      <c r="L257">
        <v>47</v>
      </c>
      <c r="M257">
        <f>2024-D257</f>
        <v>6</v>
      </c>
    </row>
    <row r="258" spans="1:13" x14ac:dyDescent="0.3">
      <c r="A258">
        <v>26999</v>
      </c>
      <c r="B258" t="s">
        <v>12</v>
      </c>
      <c r="C258" t="s">
        <v>25</v>
      </c>
      <c r="D258">
        <v>2021</v>
      </c>
      <c r="E258" t="s">
        <v>46</v>
      </c>
      <c r="F258">
        <v>65561</v>
      </c>
      <c r="G258" t="s">
        <v>28</v>
      </c>
      <c r="H258" t="s">
        <v>16</v>
      </c>
      <c r="I258" t="s">
        <v>47</v>
      </c>
      <c r="J258" t="s">
        <v>18</v>
      </c>
      <c r="K258">
        <v>19</v>
      </c>
      <c r="L258">
        <v>30</v>
      </c>
      <c r="M258">
        <f>2024-D258</f>
        <v>3</v>
      </c>
    </row>
    <row r="259" spans="1:13" x14ac:dyDescent="0.3">
      <c r="A259">
        <v>26999</v>
      </c>
      <c r="B259" t="s">
        <v>12</v>
      </c>
      <c r="C259" t="s">
        <v>21</v>
      </c>
      <c r="D259">
        <v>2022</v>
      </c>
      <c r="E259" t="s">
        <v>42</v>
      </c>
      <c r="F259">
        <v>14758</v>
      </c>
      <c r="G259" t="s">
        <v>15</v>
      </c>
      <c r="H259" t="s">
        <v>16</v>
      </c>
      <c r="I259" t="s">
        <v>17</v>
      </c>
      <c r="J259" t="s">
        <v>18</v>
      </c>
      <c r="K259">
        <v>31</v>
      </c>
      <c r="L259">
        <v>41</v>
      </c>
      <c r="M259">
        <f>2024-D259</f>
        <v>2</v>
      </c>
    </row>
    <row r="260" spans="1:13" x14ac:dyDescent="0.3">
      <c r="A260">
        <v>26999</v>
      </c>
      <c r="B260" t="s">
        <v>12</v>
      </c>
      <c r="C260" t="s">
        <v>38</v>
      </c>
      <c r="D260">
        <v>2022</v>
      </c>
      <c r="E260" t="s">
        <v>39</v>
      </c>
      <c r="F260">
        <v>21178</v>
      </c>
      <c r="G260" t="s">
        <v>15</v>
      </c>
      <c r="H260" t="s">
        <v>16</v>
      </c>
      <c r="I260" t="s">
        <v>17</v>
      </c>
      <c r="J260" t="s">
        <v>18</v>
      </c>
      <c r="K260">
        <v>30</v>
      </c>
      <c r="L260">
        <v>37</v>
      </c>
      <c r="M260">
        <f>2024-D260</f>
        <v>2</v>
      </c>
    </row>
    <row r="261" spans="1:13" x14ac:dyDescent="0.3">
      <c r="A261">
        <v>27589</v>
      </c>
      <c r="B261" t="s">
        <v>12</v>
      </c>
      <c r="C261" t="s">
        <v>25</v>
      </c>
      <c r="D261">
        <v>2022</v>
      </c>
      <c r="E261" t="s">
        <v>46</v>
      </c>
      <c r="F261">
        <v>30850</v>
      </c>
      <c r="G261" t="s">
        <v>28</v>
      </c>
      <c r="H261" t="s">
        <v>16</v>
      </c>
      <c r="I261" t="s">
        <v>47</v>
      </c>
      <c r="J261" t="s">
        <v>18</v>
      </c>
      <c r="K261">
        <v>19</v>
      </c>
      <c r="L261">
        <v>30</v>
      </c>
      <c r="M261">
        <f>2024-D261</f>
        <v>2</v>
      </c>
    </row>
    <row r="262" spans="1:13" x14ac:dyDescent="0.3">
      <c r="A262">
        <v>27589</v>
      </c>
      <c r="B262" t="s">
        <v>12</v>
      </c>
      <c r="C262" t="s">
        <v>19</v>
      </c>
      <c r="D262">
        <v>2023</v>
      </c>
      <c r="E262" t="s">
        <v>20</v>
      </c>
      <c r="F262">
        <v>3251</v>
      </c>
      <c r="G262" t="s">
        <v>15</v>
      </c>
      <c r="H262" t="s">
        <v>16</v>
      </c>
      <c r="I262" t="s">
        <v>17</v>
      </c>
      <c r="J262" t="s">
        <v>18</v>
      </c>
      <c r="K262">
        <v>33</v>
      </c>
      <c r="L262">
        <v>42</v>
      </c>
      <c r="M262">
        <f>2024-D262</f>
        <v>1</v>
      </c>
    </row>
    <row r="263" spans="1:13" x14ac:dyDescent="0.3">
      <c r="A263">
        <v>27589</v>
      </c>
      <c r="B263" t="s">
        <v>12</v>
      </c>
      <c r="C263" t="s">
        <v>40</v>
      </c>
      <c r="D263">
        <v>2021</v>
      </c>
      <c r="E263" t="s">
        <v>57</v>
      </c>
      <c r="F263">
        <v>29875</v>
      </c>
      <c r="G263" t="s">
        <v>15</v>
      </c>
      <c r="H263" t="s">
        <v>16</v>
      </c>
      <c r="I263" t="s">
        <v>17</v>
      </c>
      <c r="J263" t="s">
        <v>18</v>
      </c>
      <c r="K263">
        <v>27</v>
      </c>
      <c r="L263">
        <v>37</v>
      </c>
      <c r="M263">
        <f>2024-D263</f>
        <v>3</v>
      </c>
    </row>
    <row r="264" spans="1:13" x14ac:dyDescent="0.3">
      <c r="A264">
        <v>27589</v>
      </c>
      <c r="B264" t="s">
        <v>12</v>
      </c>
      <c r="C264" t="s">
        <v>40</v>
      </c>
      <c r="D264">
        <v>2023</v>
      </c>
      <c r="E264" t="s">
        <v>57</v>
      </c>
      <c r="F264">
        <v>14984</v>
      </c>
      <c r="G264" t="s">
        <v>15</v>
      </c>
      <c r="H264" t="s">
        <v>16</v>
      </c>
      <c r="I264" t="s">
        <v>17</v>
      </c>
      <c r="J264" t="s">
        <v>18</v>
      </c>
      <c r="K264">
        <v>27</v>
      </c>
      <c r="L264">
        <v>37</v>
      </c>
      <c r="M264">
        <f>2024-D264</f>
        <v>1</v>
      </c>
    </row>
    <row r="265" spans="1:13" x14ac:dyDescent="0.3">
      <c r="A265">
        <v>27589</v>
      </c>
      <c r="B265" t="s">
        <v>12</v>
      </c>
      <c r="C265" t="s">
        <v>40</v>
      </c>
      <c r="D265">
        <v>2021</v>
      </c>
      <c r="E265" t="s">
        <v>57</v>
      </c>
      <c r="F265">
        <v>22173</v>
      </c>
      <c r="G265" t="s">
        <v>15</v>
      </c>
      <c r="H265" t="s">
        <v>16</v>
      </c>
      <c r="I265" t="s">
        <v>17</v>
      </c>
      <c r="J265" t="s">
        <v>18</v>
      </c>
      <c r="K265">
        <v>27</v>
      </c>
      <c r="L265">
        <v>37</v>
      </c>
      <c r="M265">
        <f>2024-D265</f>
        <v>3</v>
      </c>
    </row>
    <row r="266" spans="1:13" x14ac:dyDescent="0.3">
      <c r="A266">
        <v>27589</v>
      </c>
      <c r="B266" t="s">
        <v>12</v>
      </c>
      <c r="C266" t="s">
        <v>33</v>
      </c>
      <c r="D266">
        <v>2021</v>
      </c>
      <c r="E266" t="s">
        <v>34</v>
      </c>
      <c r="F266">
        <v>16422</v>
      </c>
      <c r="G266" t="s">
        <v>15</v>
      </c>
      <c r="H266" t="s">
        <v>16</v>
      </c>
      <c r="I266" t="s">
        <v>17</v>
      </c>
      <c r="J266" t="s">
        <v>18</v>
      </c>
      <c r="K266">
        <v>28</v>
      </c>
      <c r="L266">
        <v>39</v>
      </c>
      <c r="M266">
        <f>2024-D266</f>
        <v>3</v>
      </c>
    </row>
    <row r="267" spans="1:13" x14ac:dyDescent="0.3">
      <c r="A267">
        <v>27589</v>
      </c>
      <c r="B267" t="s">
        <v>12</v>
      </c>
      <c r="C267" t="s">
        <v>25</v>
      </c>
      <c r="D267">
        <v>2021</v>
      </c>
      <c r="E267" t="s">
        <v>46</v>
      </c>
      <c r="F267">
        <v>61238</v>
      </c>
      <c r="G267" t="s">
        <v>28</v>
      </c>
      <c r="H267" t="s">
        <v>16</v>
      </c>
      <c r="I267" t="s">
        <v>47</v>
      </c>
      <c r="J267" t="s">
        <v>18</v>
      </c>
      <c r="K267">
        <v>19</v>
      </c>
      <c r="L267">
        <v>30</v>
      </c>
      <c r="M267">
        <f>2024-D267</f>
        <v>3</v>
      </c>
    </row>
    <row r="268" spans="1:13" x14ac:dyDescent="0.3">
      <c r="A268">
        <v>27589</v>
      </c>
      <c r="B268" t="s">
        <v>12</v>
      </c>
      <c r="C268" t="s">
        <v>19</v>
      </c>
      <c r="D268">
        <v>2020</v>
      </c>
      <c r="E268" t="s">
        <v>31</v>
      </c>
      <c r="F268">
        <v>34497</v>
      </c>
      <c r="G268" t="s">
        <v>15</v>
      </c>
      <c r="H268" t="s">
        <v>16</v>
      </c>
      <c r="I268" t="s">
        <v>17</v>
      </c>
      <c r="J268" t="s">
        <v>18</v>
      </c>
      <c r="K268">
        <v>27</v>
      </c>
      <c r="L268">
        <v>36</v>
      </c>
      <c r="M268">
        <f>2024-D268</f>
        <v>4</v>
      </c>
    </row>
    <row r="269" spans="1:13" x14ac:dyDescent="0.3">
      <c r="A269">
        <v>27589</v>
      </c>
      <c r="B269" t="s">
        <v>12</v>
      </c>
      <c r="C269" t="s">
        <v>33</v>
      </c>
      <c r="D269">
        <v>2023</v>
      </c>
      <c r="E269" t="s">
        <v>34</v>
      </c>
      <c r="F269">
        <v>20129</v>
      </c>
      <c r="G269" t="s">
        <v>15</v>
      </c>
      <c r="H269" t="s">
        <v>16</v>
      </c>
      <c r="I269" t="s">
        <v>17</v>
      </c>
      <c r="J269" t="s">
        <v>18</v>
      </c>
      <c r="K269">
        <v>28</v>
      </c>
      <c r="L269">
        <v>39</v>
      </c>
      <c r="M269">
        <f>2024-D269</f>
        <v>1</v>
      </c>
    </row>
    <row r="270" spans="1:13" x14ac:dyDescent="0.3">
      <c r="A270">
        <v>27589</v>
      </c>
      <c r="B270" t="s">
        <v>12</v>
      </c>
      <c r="C270" t="s">
        <v>21</v>
      </c>
      <c r="D270">
        <v>2021</v>
      </c>
      <c r="E270" t="s">
        <v>42</v>
      </c>
      <c r="F270">
        <v>36122</v>
      </c>
      <c r="G270" t="s">
        <v>15</v>
      </c>
      <c r="H270" t="s">
        <v>16</v>
      </c>
      <c r="I270" t="s">
        <v>17</v>
      </c>
      <c r="J270" t="s">
        <v>18</v>
      </c>
      <c r="K270">
        <v>24</v>
      </c>
      <c r="L270">
        <v>35</v>
      </c>
      <c r="M270">
        <f>2024-D270</f>
        <v>3</v>
      </c>
    </row>
    <row r="271" spans="1:13" x14ac:dyDescent="0.3">
      <c r="A271">
        <v>27589</v>
      </c>
      <c r="B271" t="s">
        <v>12</v>
      </c>
      <c r="C271" t="s">
        <v>19</v>
      </c>
      <c r="D271">
        <v>2023</v>
      </c>
      <c r="E271" t="s">
        <v>20</v>
      </c>
      <c r="F271">
        <v>2989</v>
      </c>
      <c r="G271" t="s">
        <v>15</v>
      </c>
      <c r="H271" t="s">
        <v>16</v>
      </c>
      <c r="I271" t="s">
        <v>17</v>
      </c>
      <c r="J271" t="s">
        <v>18</v>
      </c>
      <c r="K271">
        <v>28</v>
      </c>
      <c r="L271">
        <v>36</v>
      </c>
      <c r="M271">
        <f>2024-D271</f>
        <v>1</v>
      </c>
    </row>
    <row r="272" spans="1:13" x14ac:dyDescent="0.3">
      <c r="A272">
        <v>27589</v>
      </c>
      <c r="B272" t="s">
        <v>12</v>
      </c>
      <c r="C272" t="s">
        <v>38</v>
      </c>
      <c r="D272">
        <v>2018</v>
      </c>
      <c r="E272" t="s">
        <v>48</v>
      </c>
      <c r="F272">
        <v>53180</v>
      </c>
      <c r="G272" t="s">
        <v>15</v>
      </c>
      <c r="H272" t="s">
        <v>16</v>
      </c>
      <c r="I272" t="s">
        <v>17</v>
      </c>
      <c r="J272" t="s">
        <v>18</v>
      </c>
      <c r="K272">
        <v>23</v>
      </c>
      <c r="L272">
        <v>34</v>
      </c>
      <c r="M272">
        <f>2024-D272</f>
        <v>6</v>
      </c>
    </row>
    <row r="273" spans="1:13" x14ac:dyDescent="0.3">
      <c r="A273">
        <v>27999</v>
      </c>
      <c r="B273" t="s">
        <v>12</v>
      </c>
      <c r="C273" t="s">
        <v>25</v>
      </c>
      <c r="D273">
        <v>2022</v>
      </c>
      <c r="E273" t="s">
        <v>46</v>
      </c>
      <c r="F273">
        <v>24398</v>
      </c>
      <c r="G273" t="s">
        <v>28</v>
      </c>
      <c r="H273" t="s">
        <v>16</v>
      </c>
      <c r="I273" t="s">
        <v>47</v>
      </c>
      <c r="J273" t="s">
        <v>18</v>
      </c>
      <c r="K273">
        <v>19</v>
      </c>
      <c r="L273">
        <v>30</v>
      </c>
      <c r="M273">
        <f>2024-D273</f>
        <v>2</v>
      </c>
    </row>
    <row r="274" spans="1:13" x14ac:dyDescent="0.3">
      <c r="A274">
        <v>27999</v>
      </c>
      <c r="B274" t="s">
        <v>12</v>
      </c>
      <c r="C274" t="s">
        <v>38</v>
      </c>
      <c r="D274">
        <v>2019</v>
      </c>
      <c r="E274" t="s">
        <v>48</v>
      </c>
      <c r="F274">
        <v>22163</v>
      </c>
      <c r="G274" t="s">
        <v>15</v>
      </c>
      <c r="H274" t="s">
        <v>16</v>
      </c>
      <c r="I274" t="s">
        <v>17</v>
      </c>
      <c r="J274" t="s">
        <v>18</v>
      </c>
      <c r="K274">
        <v>29</v>
      </c>
      <c r="L274">
        <v>35</v>
      </c>
      <c r="M274">
        <f>2024-D274</f>
        <v>5</v>
      </c>
    </row>
    <row r="275" spans="1:13" x14ac:dyDescent="0.3">
      <c r="A275">
        <v>27999</v>
      </c>
      <c r="B275" t="s">
        <v>12</v>
      </c>
      <c r="C275" t="s">
        <v>33</v>
      </c>
      <c r="D275">
        <v>2023</v>
      </c>
      <c r="E275" t="s">
        <v>45</v>
      </c>
      <c r="F275">
        <v>11007</v>
      </c>
      <c r="G275" t="s">
        <v>15</v>
      </c>
      <c r="H275" t="s">
        <v>16</v>
      </c>
      <c r="I275" t="s">
        <v>17</v>
      </c>
      <c r="J275" t="s">
        <v>53</v>
      </c>
      <c r="K275">
        <v>53</v>
      </c>
      <c r="L275">
        <v>46</v>
      </c>
      <c r="M275">
        <f>2024-D275</f>
        <v>1</v>
      </c>
    </row>
    <row r="276" spans="1:13" x14ac:dyDescent="0.3">
      <c r="A276">
        <v>27999</v>
      </c>
      <c r="B276" t="s">
        <v>12</v>
      </c>
      <c r="C276" t="s">
        <v>40</v>
      </c>
      <c r="D276">
        <v>2021</v>
      </c>
      <c r="E276" t="s">
        <v>57</v>
      </c>
      <c r="F276">
        <v>50739</v>
      </c>
      <c r="G276" t="s">
        <v>15</v>
      </c>
      <c r="H276" t="s">
        <v>16</v>
      </c>
      <c r="I276" t="s">
        <v>17</v>
      </c>
      <c r="J276" t="s">
        <v>18</v>
      </c>
      <c r="K276">
        <v>27</v>
      </c>
      <c r="L276">
        <v>37</v>
      </c>
      <c r="M276">
        <f>2024-D276</f>
        <v>3</v>
      </c>
    </row>
    <row r="277" spans="1:13" x14ac:dyDescent="0.3">
      <c r="A277">
        <v>27999</v>
      </c>
      <c r="B277" t="s">
        <v>12</v>
      </c>
      <c r="C277" t="s">
        <v>33</v>
      </c>
      <c r="D277">
        <v>2023</v>
      </c>
      <c r="E277" t="s">
        <v>34</v>
      </c>
      <c r="F277">
        <v>11413</v>
      </c>
      <c r="G277" t="s">
        <v>15</v>
      </c>
      <c r="H277" t="s">
        <v>16</v>
      </c>
      <c r="I277" t="s">
        <v>17</v>
      </c>
      <c r="J277" t="s">
        <v>18</v>
      </c>
      <c r="K277">
        <v>28</v>
      </c>
      <c r="L277">
        <v>39</v>
      </c>
      <c r="M277">
        <f>2024-D277</f>
        <v>1</v>
      </c>
    </row>
    <row r="278" spans="1:13" x14ac:dyDescent="0.3">
      <c r="A278">
        <v>27999</v>
      </c>
      <c r="B278" t="s">
        <v>12</v>
      </c>
      <c r="C278" t="s">
        <v>19</v>
      </c>
      <c r="D278">
        <v>2023</v>
      </c>
      <c r="E278" t="s">
        <v>20</v>
      </c>
      <c r="F278">
        <v>4547</v>
      </c>
      <c r="G278" t="s">
        <v>15</v>
      </c>
      <c r="H278" t="s">
        <v>16</v>
      </c>
      <c r="I278" t="s">
        <v>17</v>
      </c>
      <c r="J278" t="s">
        <v>18</v>
      </c>
      <c r="K278">
        <v>33</v>
      </c>
      <c r="L278">
        <v>42</v>
      </c>
      <c r="M278">
        <f>2024-D278</f>
        <v>1</v>
      </c>
    </row>
    <row r="279" spans="1:13" x14ac:dyDescent="0.3">
      <c r="A279">
        <v>27999</v>
      </c>
      <c r="B279" t="s">
        <v>12</v>
      </c>
      <c r="C279" t="s">
        <v>25</v>
      </c>
      <c r="D279">
        <v>2021</v>
      </c>
      <c r="E279" t="s">
        <v>46</v>
      </c>
      <c r="F279">
        <v>38181</v>
      </c>
      <c r="G279" t="s">
        <v>28</v>
      </c>
      <c r="H279" t="s">
        <v>16</v>
      </c>
      <c r="I279" t="s">
        <v>47</v>
      </c>
      <c r="J279" t="s">
        <v>18</v>
      </c>
      <c r="K279">
        <v>19</v>
      </c>
      <c r="L279">
        <v>30</v>
      </c>
      <c r="M279">
        <f>2024-D279</f>
        <v>3</v>
      </c>
    </row>
    <row r="280" spans="1:13" x14ac:dyDescent="0.3">
      <c r="A280">
        <v>27999</v>
      </c>
      <c r="B280" t="s">
        <v>12</v>
      </c>
      <c r="C280" t="s">
        <v>38</v>
      </c>
      <c r="D280">
        <v>2021</v>
      </c>
      <c r="E280" t="s">
        <v>48</v>
      </c>
      <c r="F280">
        <v>36892</v>
      </c>
      <c r="G280" t="s">
        <v>15</v>
      </c>
      <c r="H280" t="s">
        <v>16</v>
      </c>
      <c r="I280" t="s">
        <v>17</v>
      </c>
      <c r="J280" t="s">
        <v>18</v>
      </c>
      <c r="K280">
        <v>29</v>
      </c>
      <c r="L280">
        <v>35</v>
      </c>
      <c r="M280">
        <f>2024-D280</f>
        <v>3</v>
      </c>
    </row>
    <row r="281" spans="1:13" x14ac:dyDescent="0.3">
      <c r="A281">
        <v>27999</v>
      </c>
      <c r="B281" t="s">
        <v>12</v>
      </c>
      <c r="C281" t="s">
        <v>38</v>
      </c>
      <c r="D281">
        <v>2023</v>
      </c>
      <c r="E281" t="s">
        <v>39</v>
      </c>
      <c r="F281">
        <v>5121</v>
      </c>
      <c r="G281" t="s">
        <v>15</v>
      </c>
      <c r="H281" t="s">
        <v>16</v>
      </c>
      <c r="I281" t="s">
        <v>17</v>
      </c>
      <c r="J281" t="s">
        <v>18</v>
      </c>
      <c r="K281">
        <v>30</v>
      </c>
      <c r="L281">
        <v>37</v>
      </c>
      <c r="M281">
        <f>2024-D281</f>
        <v>1</v>
      </c>
    </row>
    <row r="282" spans="1:13" x14ac:dyDescent="0.3">
      <c r="A282">
        <v>27999</v>
      </c>
      <c r="B282" t="s">
        <v>12</v>
      </c>
      <c r="C282" t="s">
        <v>40</v>
      </c>
      <c r="D282">
        <v>2021</v>
      </c>
      <c r="E282" t="s">
        <v>57</v>
      </c>
      <c r="F282">
        <v>47510</v>
      </c>
      <c r="G282" t="s">
        <v>15</v>
      </c>
      <c r="H282" t="s">
        <v>16</v>
      </c>
      <c r="I282" t="s">
        <v>17</v>
      </c>
      <c r="J282" t="s">
        <v>18</v>
      </c>
      <c r="K282">
        <v>27</v>
      </c>
      <c r="L282">
        <v>37</v>
      </c>
      <c r="M282">
        <f>2024-D282</f>
        <v>3</v>
      </c>
    </row>
    <row r="283" spans="1:13" x14ac:dyDescent="0.3">
      <c r="A283">
        <v>27999</v>
      </c>
      <c r="B283" t="s">
        <v>12</v>
      </c>
      <c r="C283" t="s">
        <v>33</v>
      </c>
      <c r="D283">
        <v>2020</v>
      </c>
      <c r="E283" t="s">
        <v>34</v>
      </c>
      <c r="F283">
        <v>6149</v>
      </c>
      <c r="G283" t="s">
        <v>15</v>
      </c>
      <c r="H283" t="s">
        <v>16</v>
      </c>
      <c r="I283" t="s">
        <v>17</v>
      </c>
      <c r="J283" t="s">
        <v>53</v>
      </c>
      <c r="K283">
        <v>51</v>
      </c>
      <c r="L283">
        <v>53</v>
      </c>
      <c r="M283">
        <f>2024-D283</f>
        <v>4</v>
      </c>
    </row>
    <row r="284" spans="1:13" x14ac:dyDescent="0.3">
      <c r="A284">
        <v>27999</v>
      </c>
      <c r="B284" t="s">
        <v>12</v>
      </c>
      <c r="C284" t="s">
        <v>38</v>
      </c>
      <c r="D284">
        <v>2019</v>
      </c>
      <c r="E284" t="s">
        <v>48</v>
      </c>
      <c r="F284">
        <v>32572</v>
      </c>
      <c r="G284" t="s">
        <v>15</v>
      </c>
      <c r="H284" t="s">
        <v>16</v>
      </c>
      <c r="I284" t="s">
        <v>17</v>
      </c>
      <c r="J284" t="s">
        <v>18</v>
      </c>
      <c r="K284">
        <v>23</v>
      </c>
      <c r="L284">
        <v>34</v>
      </c>
      <c r="M284">
        <f>2024-D284</f>
        <v>5</v>
      </c>
    </row>
    <row r="285" spans="1:13" x14ac:dyDescent="0.3">
      <c r="A285">
        <v>27999</v>
      </c>
      <c r="B285" t="s">
        <v>12</v>
      </c>
      <c r="C285" t="s">
        <v>38</v>
      </c>
      <c r="D285">
        <v>2019</v>
      </c>
      <c r="E285" t="s">
        <v>48</v>
      </c>
      <c r="F285">
        <v>46931</v>
      </c>
      <c r="G285" t="s">
        <v>15</v>
      </c>
      <c r="H285" t="s">
        <v>16</v>
      </c>
      <c r="I285" t="s">
        <v>17</v>
      </c>
      <c r="J285" t="s">
        <v>18</v>
      </c>
      <c r="K285">
        <v>23</v>
      </c>
      <c r="L285">
        <v>34</v>
      </c>
      <c r="M285">
        <f>2024-D285</f>
        <v>5</v>
      </c>
    </row>
    <row r="286" spans="1:13" x14ac:dyDescent="0.3">
      <c r="A286">
        <v>27999</v>
      </c>
      <c r="B286" t="s">
        <v>12</v>
      </c>
      <c r="C286" t="s">
        <v>33</v>
      </c>
      <c r="D286">
        <v>2023</v>
      </c>
      <c r="E286" t="s">
        <v>45</v>
      </c>
      <c r="F286">
        <v>1064</v>
      </c>
      <c r="G286" t="s">
        <v>15</v>
      </c>
      <c r="H286" t="s">
        <v>16</v>
      </c>
      <c r="I286" t="s">
        <v>17</v>
      </c>
      <c r="J286" t="s">
        <v>53</v>
      </c>
      <c r="K286">
        <v>53</v>
      </c>
      <c r="L286">
        <v>46</v>
      </c>
      <c r="M286">
        <f>2024-D286</f>
        <v>1</v>
      </c>
    </row>
    <row r="287" spans="1:13" x14ac:dyDescent="0.3">
      <c r="A287">
        <v>27999</v>
      </c>
      <c r="B287" t="s">
        <v>12</v>
      </c>
      <c r="C287" t="s">
        <v>33</v>
      </c>
      <c r="D287">
        <v>2023</v>
      </c>
      <c r="E287" t="s">
        <v>34</v>
      </c>
      <c r="F287">
        <v>32901</v>
      </c>
      <c r="G287" t="s">
        <v>15</v>
      </c>
      <c r="H287" t="s">
        <v>16</v>
      </c>
      <c r="I287" t="s">
        <v>17</v>
      </c>
      <c r="J287" t="s">
        <v>18</v>
      </c>
      <c r="K287">
        <v>28</v>
      </c>
      <c r="L287">
        <v>39</v>
      </c>
      <c r="M287">
        <f>2024-D287</f>
        <v>1</v>
      </c>
    </row>
    <row r="288" spans="1:13" x14ac:dyDescent="0.3">
      <c r="A288">
        <v>28589</v>
      </c>
      <c r="B288" t="s">
        <v>12</v>
      </c>
      <c r="C288" t="s">
        <v>25</v>
      </c>
      <c r="D288">
        <v>2020</v>
      </c>
      <c r="E288" t="s">
        <v>46</v>
      </c>
      <c r="F288">
        <v>44795</v>
      </c>
      <c r="G288" t="s">
        <v>28</v>
      </c>
      <c r="H288" t="s">
        <v>16</v>
      </c>
      <c r="I288" t="s">
        <v>47</v>
      </c>
      <c r="J288" t="s">
        <v>18</v>
      </c>
      <c r="K288">
        <v>19</v>
      </c>
      <c r="L288">
        <v>30</v>
      </c>
      <c r="M288">
        <f>2024-D288</f>
        <v>4</v>
      </c>
    </row>
    <row r="289" spans="1:13" x14ac:dyDescent="0.3">
      <c r="A289">
        <v>28589</v>
      </c>
      <c r="B289" t="s">
        <v>12</v>
      </c>
      <c r="C289" t="s">
        <v>33</v>
      </c>
      <c r="D289">
        <v>2023</v>
      </c>
      <c r="E289" t="s">
        <v>34</v>
      </c>
      <c r="F289">
        <v>1181</v>
      </c>
      <c r="G289" t="s">
        <v>15</v>
      </c>
      <c r="H289" t="s">
        <v>16</v>
      </c>
      <c r="I289" t="s">
        <v>17</v>
      </c>
      <c r="J289" t="s">
        <v>18</v>
      </c>
      <c r="K289">
        <v>28</v>
      </c>
      <c r="L289">
        <v>39</v>
      </c>
      <c r="M289">
        <f>2024-D289</f>
        <v>1</v>
      </c>
    </row>
    <row r="290" spans="1:13" x14ac:dyDescent="0.3">
      <c r="A290">
        <v>28589</v>
      </c>
      <c r="B290" t="s">
        <v>12</v>
      </c>
      <c r="C290" t="s">
        <v>40</v>
      </c>
      <c r="D290">
        <v>2021</v>
      </c>
      <c r="E290" t="s">
        <v>57</v>
      </c>
      <c r="F290">
        <v>12156</v>
      </c>
      <c r="G290" t="s">
        <v>15</v>
      </c>
      <c r="H290" t="s">
        <v>16</v>
      </c>
      <c r="I290" t="s">
        <v>17</v>
      </c>
      <c r="J290" t="s">
        <v>18</v>
      </c>
      <c r="K290">
        <v>27</v>
      </c>
      <c r="L290">
        <v>37</v>
      </c>
      <c r="M290">
        <f>2024-D290</f>
        <v>3</v>
      </c>
    </row>
    <row r="291" spans="1:13" x14ac:dyDescent="0.3">
      <c r="A291">
        <v>28589</v>
      </c>
      <c r="B291" t="s">
        <v>12</v>
      </c>
      <c r="C291" t="s">
        <v>33</v>
      </c>
      <c r="D291">
        <v>2020</v>
      </c>
      <c r="E291" t="s">
        <v>34</v>
      </c>
      <c r="F291">
        <v>34656</v>
      </c>
      <c r="G291" t="s">
        <v>15</v>
      </c>
      <c r="H291" t="s">
        <v>16</v>
      </c>
      <c r="I291" t="s">
        <v>17</v>
      </c>
      <c r="J291" t="s">
        <v>53</v>
      </c>
      <c r="K291">
        <v>44</v>
      </c>
      <c r="L291">
        <v>47</v>
      </c>
      <c r="M291">
        <f>2024-D291</f>
        <v>4</v>
      </c>
    </row>
    <row r="292" spans="1:13" x14ac:dyDescent="0.3">
      <c r="A292">
        <v>28589</v>
      </c>
      <c r="B292" t="s">
        <v>12</v>
      </c>
      <c r="C292" t="s">
        <v>33</v>
      </c>
      <c r="D292">
        <v>2023</v>
      </c>
      <c r="E292" t="s">
        <v>34</v>
      </c>
      <c r="F292">
        <v>12125</v>
      </c>
      <c r="G292" t="s">
        <v>15</v>
      </c>
      <c r="H292" t="s">
        <v>16</v>
      </c>
      <c r="I292" t="s">
        <v>17</v>
      </c>
      <c r="J292" t="s">
        <v>18</v>
      </c>
      <c r="K292">
        <v>28</v>
      </c>
      <c r="L292">
        <v>39</v>
      </c>
      <c r="M292">
        <f>2024-D292</f>
        <v>1</v>
      </c>
    </row>
    <row r="293" spans="1:13" x14ac:dyDescent="0.3">
      <c r="A293">
        <v>28589</v>
      </c>
      <c r="B293" t="s">
        <v>12</v>
      </c>
      <c r="C293" t="s">
        <v>38</v>
      </c>
      <c r="D293">
        <v>2020</v>
      </c>
      <c r="E293" t="s">
        <v>48</v>
      </c>
      <c r="F293">
        <v>54208</v>
      </c>
      <c r="G293" t="s">
        <v>15</v>
      </c>
      <c r="H293" t="s">
        <v>16</v>
      </c>
      <c r="I293" t="s">
        <v>17</v>
      </c>
      <c r="J293" t="s">
        <v>18</v>
      </c>
      <c r="K293">
        <v>22</v>
      </c>
      <c r="L293">
        <v>32</v>
      </c>
      <c r="M293">
        <f>2024-D293</f>
        <v>4</v>
      </c>
    </row>
    <row r="294" spans="1:13" x14ac:dyDescent="0.3">
      <c r="A294">
        <v>28589</v>
      </c>
      <c r="B294" t="s">
        <v>12</v>
      </c>
      <c r="C294" t="s">
        <v>38</v>
      </c>
      <c r="D294">
        <v>2020</v>
      </c>
      <c r="E294" t="s">
        <v>48</v>
      </c>
      <c r="F294">
        <v>51596</v>
      </c>
      <c r="G294" t="s">
        <v>15</v>
      </c>
      <c r="H294" t="s">
        <v>16</v>
      </c>
      <c r="I294" t="s">
        <v>17</v>
      </c>
      <c r="J294" t="s">
        <v>53</v>
      </c>
      <c r="K294">
        <v>48</v>
      </c>
      <c r="L294">
        <v>47</v>
      </c>
      <c r="M294">
        <f>2024-D294</f>
        <v>4</v>
      </c>
    </row>
    <row r="295" spans="1:13" x14ac:dyDescent="0.3">
      <c r="A295">
        <v>28589</v>
      </c>
      <c r="B295" t="s">
        <v>12</v>
      </c>
      <c r="C295" t="s">
        <v>19</v>
      </c>
      <c r="D295">
        <v>2021</v>
      </c>
      <c r="E295" t="s">
        <v>31</v>
      </c>
      <c r="F295">
        <v>27857</v>
      </c>
      <c r="G295" t="s">
        <v>15</v>
      </c>
      <c r="H295" t="s">
        <v>16</v>
      </c>
      <c r="I295" t="s">
        <v>17</v>
      </c>
      <c r="J295" t="s">
        <v>18</v>
      </c>
      <c r="K295">
        <v>27</v>
      </c>
      <c r="L295">
        <v>37</v>
      </c>
      <c r="M295">
        <f>2024-D295</f>
        <v>3</v>
      </c>
    </row>
    <row r="296" spans="1:13" x14ac:dyDescent="0.3">
      <c r="A296">
        <v>28589</v>
      </c>
      <c r="B296" t="s">
        <v>12</v>
      </c>
      <c r="C296" t="s">
        <v>33</v>
      </c>
      <c r="D296">
        <v>2023</v>
      </c>
      <c r="E296" t="s">
        <v>34</v>
      </c>
      <c r="F296">
        <v>4461</v>
      </c>
      <c r="G296" t="s">
        <v>15</v>
      </c>
      <c r="H296" t="s">
        <v>16</v>
      </c>
      <c r="I296" t="s">
        <v>17</v>
      </c>
      <c r="J296" t="s">
        <v>18</v>
      </c>
      <c r="K296">
        <v>28</v>
      </c>
      <c r="L296">
        <v>39</v>
      </c>
      <c r="M296">
        <f>2024-D296</f>
        <v>1</v>
      </c>
    </row>
    <row r="297" spans="1:13" x14ac:dyDescent="0.3">
      <c r="A297">
        <v>28589</v>
      </c>
      <c r="B297" t="s">
        <v>12</v>
      </c>
      <c r="C297" t="s">
        <v>38</v>
      </c>
      <c r="D297">
        <v>2021</v>
      </c>
      <c r="E297" t="s">
        <v>48</v>
      </c>
      <c r="F297">
        <v>16226</v>
      </c>
      <c r="G297" t="s">
        <v>15</v>
      </c>
      <c r="H297" t="s">
        <v>16</v>
      </c>
      <c r="I297" t="s">
        <v>17</v>
      </c>
      <c r="J297" t="s">
        <v>18</v>
      </c>
      <c r="K297">
        <v>30</v>
      </c>
      <c r="L297">
        <v>38</v>
      </c>
      <c r="M297">
        <f>2024-D297</f>
        <v>3</v>
      </c>
    </row>
    <row r="298" spans="1:13" x14ac:dyDescent="0.3">
      <c r="A298">
        <v>28999</v>
      </c>
      <c r="B298" t="s">
        <v>12</v>
      </c>
      <c r="C298" t="s">
        <v>33</v>
      </c>
      <c r="D298">
        <v>2022</v>
      </c>
      <c r="E298" t="s">
        <v>34</v>
      </c>
      <c r="F298">
        <v>14592</v>
      </c>
      <c r="G298" t="s">
        <v>15</v>
      </c>
      <c r="H298" t="s">
        <v>16</v>
      </c>
      <c r="I298" t="s">
        <v>17</v>
      </c>
      <c r="J298" t="s">
        <v>18</v>
      </c>
      <c r="K298">
        <v>28</v>
      </c>
      <c r="L298">
        <v>39</v>
      </c>
      <c r="M298">
        <f>2024-D298</f>
        <v>2</v>
      </c>
    </row>
    <row r="299" spans="1:13" x14ac:dyDescent="0.3">
      <c r="A299">
        <v>28999</v>
      </c>
      <c r="B299" t="s">
        <v>12</v>
      </c>
      <c r="C299" t="s">
        <v>19</v>
      </c>
      <c r="D299">
        <v>2023</v>
      </c>
      <c r="E299" t="s">
        <v>31</v>
      </c>
      <c r="F299">
        <v>13367</v>
      </c>
      <c r="G299" t="s">
        <v>15</v>
      </c>
      <c r="H299" t="s">
        <v>16</v>
      </c>
      <c r="I299" t="s">
        <v>17</v>
      </c>
      <c r="J299" t="s">
        <v>18</v>
      </c>
      <c r="K299">
        <v>28</v>
      </c>
      <c r="L299">
        <v>38</v>
      </c>
      <c r="M299">
        <f>2024-D299</f>
        <v>1</v>
      </c>
    </row>
    <row r="300" spans="1:13" x14ac:dyDescent="0.3">
      <c r="A300">
        <v>28999</v>
      </c>
      <c r="B300" t="s">
        <v>12</v>
      </c>
      <c r="C300" t="s">
        <v>33</v>
      </c>
      <c r="D300">
        <v>2020</v>
      </c>
      <c r="E300" t="s">
        <v>34</v>
      </c>
      <c r="F300">
        <v>66631</v>
      </c>
      <c r="G300" t="s">
        <v>28</v>
      </c>
      <c r="H300" t="s">
        <v>16</v>
      </c>
      <c r="I300" t="s">
        <v>17</v>
      </c>
      <c r="J300" t="s">
        <v>18</v>
      </c>
      <c r="K300">
        <v>22</v>
      </c>
      <c r="L300">
        <v>32</v>
      </c>
      <c r="M300">
        <f>2024-D300</f>
        <v>4</v>
      </c>
    </row>
    <row r="301" spans="1:13" x14ac:dyDescent="0.3">
      <c r="A301">
        <v>28999</v>
      </c>
      <c r="B301" t="s">
        <v>12</v>
      </c>
      <c r="C301" t="s">
        <v>38</v>
      </c>
      <c r="D301">
        <v>2018</v>
      </c>
      <c r="E301" t="s">
        <v>48</v>
      </c>
      <c r="F301">
        <v>35056</v>
      </c>
      <c r="G301" t="s">
        <v>15</v>
      </c>
      <c r="H301" t="s">
        <v>16</v>
      </c>
      <c r="I301" t="s">
        <v>17</v>
      </c>
      <c r="J301" t="s">
        <v>18</v>
      </c>
      <c r="K301">
        <v>29</v>
      </c>
      <c r="L301">
        <v>35</v>
      </c>
      <c r="M301">
        <f>2024-D301</f>
        <v>6</v>
      </c>
    </row>
    <row r="302" spans="1:13" x14ac:dyDescent="0.3">
      <c r="A302">
        <v>28999</v>
      </c>
      <c r="B302" t="s">
        <v>12</v>
      </c>
      <c r="C302" t="s">
        <v>38</v>
      </c>
      <c r="D302">
        <v>2022</v>
      </c>
      <c r="E302" t="s">
        <v>48</v>
      </c>
      <c r="F302">
        <v>32085</v>
      </c>
      <c r="G302" t="s">
        <v>15</v>
      </c>
      <c r="H302" t="s">
        <v>16</v>
      </c>
      <c r="I302" t="s">
        <v>17</v>
      </c>
      <c r="J302" t="s">
        <v>18</v>
      </c>
      <c r="K302">
        <v>29</v>
      </c>
      <c r="L302">
        <v>35</v>
      </c>
      <c r="M302">
        <f>2024-D302</f>
        <v>2</v>
      </c>
    </row>
    <row r="303" spans="1:13" x14ac:dyDescent="0.3">
      <c r="A303">
        <v>28999</v>
      </c>
      <c r="B303" t="s">
        <v>12</v>
      </c>
      <c r="C303" t="s">
        <v>38</v>
      </c>
      <c r="D303">
        <v>2023</v>
      </c>
      <c r="E303" t="s">
        <v>48</v>
      </c>
      <c r="F303">
        <v>1005</v>
      </c>
      <c r="G303" t="s">
        <v>15</v>
      </c>
      <c r="H303" t="s">
        <v>16</v>
      </c>
      <c r="I303" t="s">
        <v>17</v>
      </c>
      <c r="J303" t="s">
        <v>18</v>
      </c>
      <c r="K303">
        <v>29</v>
      </c>
      <c r="L303">
        <v>37</v>
      </c>
      <c r="M303">
        <f>2024-D303</f>
        <v>1</v>
      </c>
    </row>
    <row r="304" spans="1:13" x14ac:dyDescent="0.3">
      <c r="A304">
        <v>29589</v>
      </c>
      <c r="B304" t="s">
        <v>12</v>
      </c>
      <c r="C304" t="s">
        <v>19</v>
      </c>
      <c r="D304">
        <v>2023</v>
      </c>
      <c r="E304" t="s">
        <v>20</v>
      </c>
      <c r="F304">
        <v>480</v>
      </c>
      <c r="G304" t="s">
        <v>15</v>
      </c>
      <c r="H304" t="s">
        <v>16</v>
      </c>
      <c r="I304" t="s">
        <v>17</v>
      </c>
      <c r="J304" t="s">
        <v>18</v>
      </c>
      <c r="K304">
        <v>28</v>
      </c>
      <c r="L304">
        <v>36</v>
      </c>
      <c r="M304">
        <f>2024-D304</f>
        <v>1</v>
      </c>
    </row>
    <row r="305" spans="1:13" x14ac:dyDescent="0.3">
      <c r="A305">
        <v>29589</v>
      </c>
      <c r="B305" t="s">
        <v>12</v>
      </c>
      <c r="C305" t="s">
        <v>33</v>
      </c>
      <c r="D305">
        <v>2023</v>
      </c>
      <c r="E305" t="s">
        <v>34</v>
      </c>
      <c r="F305">
        <v>6961</v>
      </c>
      <c r="G305" t="s">
        <v>15</v>
      </c>
      <c r="H305" t="s">
        <v>16</v>
      </c>
      <c r="I305" t="s">
        <v>17</v>
      </c>
      <c r="J305" t="s">
        <v>18</v>
      </c>
      <c r="K305">
        <v>28</v>
      </c>
      <c r="L305">
        <v>39</v>
      </c>
      <c r="M305">
        <f>2024-D305</f>
        <v>1</v>
      </c>
    </row>
    <row r="306" spans="1:13" x14ac:dyDescent="0.3">
      <c r="A306">
        <v>29589</v>
      </c>
      <c r="B306" t="s">
        <v>12</v>
      </c>
      <c r="C306" t="s">
        <v>38</v>
      </c>
      <c r="D306">
        <v>2021</v>
      </c>
      <c r="E306" t="s">
        <v>48</v>
      </c>
      <c r="F306">
        <v>24966</v>
      </c>
      <c r="G306" t="s">
        <v>15</v>
      </c>
      <c r="H306" t="s">
        <v>16</v>
      </c>
      <c r="I306" t="s">
        <v>17</v>
      </c>
      <c r="J306" t="s">
        <v>18</v>
      </c>
      <c r="K306">
        <v>29</v>
      </c>
      <c r="L306">
        <v>35</v>
      </c>
      <c r="M306">
        <f>2024-D306</f>
        <v>3</v>
      </c>
    </row>
    <row r="307" spans="1:13" x14ac:dyDescent="0.3">
      <c r="A307">
        <v>29589</v>
      </c>
      <c r="B307" t="s">
        <v>12</v>
      </c>
      <c r="C307" t="s">
        <v>33</v>
      </c>
      <c r="D307">
        <v>2023</v>
      </c>
      <c r="E307" t="s">
        <v>34</v>
      </c>
      <c r="F307">
        <v>1280</v>
      </c>
      <c r="G307" t="s">
        <v>15</v>
      </c>
      <c r="H307" t="s">
        <v>16</v>
      </c>
      <c r="I307" t="s">
        <v>17</v>
      </c>
      <c r="J307" t="s">
        <v>18</v>
      </c>
      <c r="K307">
        <v>28</v>
      </c>
      <c r="L307">
        <v>39</v>
      </c>
      <c r="M307">
        <f>2024-D307</f>
        <v>1</v>
      </c>
    </row>
    <row r="308" spans="1:13" x14ac:dyDescent="0.3">
      <c r="A308">
        <v>29589</v>
      </c>
      <c r="B308" t="s">
        <v>12</v>
      </c>
      <c r="C308" t="s">
        <v>33</v>
      </c>
      <c r="D308">
        <v>2020</v>
      </c>
      <c r="E308" t="s">
        <v>34</v>
      </c>
      <c r="F308">
        <v>28292</v>
      </c>
      <c r="G308" t="s">
        <v>15</v>
      </c>
      <c r="H308" t="s">
        <v>16</v>
      </c>
      <c r="I308" t="s">
        <v>17</v>
      </c>
      <c r="J308" t="s">
        <v>18</v>
      </c>
      <c r="K308">
        <v>27</v>
      </c>
      <c r="L308">
        <v>38</v>
      </c>
      <c r="M308">
        <f>2024-D308</f>
        <v>4</v>
      </c>
    </row>
    <row r="309" spans="1:13" x14ac:dyDescent="0.3">
      <c r="A309">
        <v>29589</v>
      </c>
      <c r="B309" t="s">
        <v>12</v>
      </c>
      <c r="C309" t="s">
        <v>33</v>
      </c>
      <c r="D309">
        <v>2022</v>
      </c>
      <c r="E309" t="s">
        <v>34</v>
      </c>
      <c r="F309">
        <v>8126</v>
      </c>
      <c r="G309" t="s">
        <v>15</v>
      </c>
      <c r="H309" t="s">
        <v>16</v>
      </c>
      <c r="I309" t="s">
        <v>17</v>
      </c>
      <c r="J309" t="s">
        <v>18</v>
      </c>
      <c r="K309">
        <v>28</v>
      </c>
      <c r="L309">
        <v>39</v>
      </c>
      <c r="M309">
        <f>2024-D309</f>
        <v>2</v>
      </c>
    </row>
    <row r="310" spans="1:13" x14ac:dyDescent="0.3">
      <c r="A310">
        <v>29589</v>
      </c>
      <c r="B310" t="s">
        <v>12</v>
      </c>
      <c r="C310" t="s">
        <v>40</v>
      </c>
      <c r="D310">
        <v>2021</v>
      </c>
      <c r="E310" t="s">
        <v>57</v>
      </c>
      <c r="F310">
        <v>36240</v>
      </c>
      <c r="G310" t="s">
        <v>15</v>
      </c>
      <c r="H310" t="s">
        <v>16</v>
      </c>
      <c r="I310" t="s">
        <v>17</v>
      </c>
      <c r="J310" t="s">
        <v>18</v>
      </c>
      <c r="K310">
        <v>27</v>
      </c>
      <c r="L310">
        <v>37</v>
      </c>
      <c r="M310">
        <f>2024-D310</f>
        <v>3</v>
      </c>
    </row>
    <row r="311" spans="1:13" x14ac:dyDescent="0.3">
      <c r="A311">
        <v>29589</v>
      </c>
      <c r="B311" t="s">
        <v>12</v>
      </c>
      <c r="C311" t="s">
        <v>33</v>
      </c>
      <c r="D311">
        <v>2022</v>
      </c>
      <c r="E311" t="s">
        <v>34</v>
      </c>
      <c r="F311">
        <v>11259</v>
      </c>
      <c r="G311" t="s">
        <v>15</v>
      </c>
      <c r="H311" t="s">
        <v>16</v>
      </c>
      <c r="I311" t="s">
        <v>17</v>
      </c>
      <c r="J311" t="s">
        <v>18</v>
      </c>
      <c r="K311">
        <v>28</v>
      </c>
      <c r="L311">
        <v>39</v>
      </c>
      <c r="M311">
        <f>2024-D311</f>
        <v>2</v>
      </c>
    </row>
    <row r="312" spans="1:13" x14ac:dyDescent="0.3">
      <c r="A312">
        <v>29589</v>
      </c>
      <c r="B312" t="s">
        <v>12</v>
      </c>
      <c r="C312" t="s">
        <v>19</v>
      </c>
      <c r="D312">
        <v>2022</v>
      </c>
      <c r="E312" t="s">
        <v>31</v>
      </c>
      <c r="F312">
        <v>28762</v>
      </c>
      <c r="G312" t="s">
        <v>15</v>
      </c>
      <c r="H312" t="s">
        <v>16</v>
      </c>
      <c r="I312" t="s">
        <v>17</v>
      </c>
      <c r="J312" t="s">
        <v>18</v>
      </c>
      <c r="K312">
        <v>23</v>
      </c>
      <c r="L312">
        <v>33</v>
      </c>
      <c r="M312">
        <f>2024-D312</f>
        <v>2</v>
      </c>
    </row>
    <row r="313" spans="1:13" x14ac:dyDescent="0.3">
      <c r="A313">
        <v>29589</v>
      </c>
      <c r="B313" t="s">
        <v>12</v>
      </c>
      <c r="C313" t="s">
        <v>19</v>
      </c>
      <c r="D313">
        <v>2022</v>
      </c>
      <c r="E313" t="s">
        <v>31</v>
      </c>
      <c r="F313">
        <v>20185</v>
      </c>
      <c r="G313" t="s">
        <v>15</v>
      </c>
      <c r="H313" t="s">
        <v>16</v>
      </c>
      <c r="I313" t="s">
        <v>17</v>
      </c>
      <c r="J313" t="s">
        <v>18</v>
      </c>
      <c r="K313">
        <v>27</v>
      </c>
      <c r="L313">
        <v>37</v>
      </c>
      <c r="M313">
        <f>2024-D313</f>
        <v>2</v>
      </c>
    </row>
    <row r="314" spans="1:13" x14ac:dyDescent="0.3">
      <c r="A314">
        <v>29589</v>
      </c>
      <c r="B314" t="s">
        <v>12</v>
      </c>
      <c r="C314" t="s">
        <v>38</v>
      </c>
      <c r="D314">
        <v>2021</v>
      </c>
      <c r="E314" t="s">
        <v>48</v>
      </c>
      <c r="F314">
        <v>21559</v>
      </c>
      <c r="G314" t="s">
        <v>15</v>
      </c>
      <c r="H314" t="s">
        <v>16</v>
      </c>
      <c r="I314" t="s">
        <v>17</v>
      </c>
      <c r="J314" t="s">
        <v>18</v>
      </c>
      <c r="K314">
        <v>22</v>
      </c>
      <c r="L314">
        <v>32</v>
      </c>
      <c r="M314">
        <f>2024-D314</f>
        <v>3</v>
      </c>
    </row>
    <row r="315" spans="1:13" x14ac:dyDescent="0.3">
      <c r="A315">
        <v>29589</v>
      </c>
      <c r="B315" t="s">
        <v>12</v>
      </c>
      <c r="C315" t="s">
        <v>19</v>
      </c>
      <c r="D315">
        <v>2023</v>
      </c>
      <c r="E315" t="s">
        <v>31</v>
      </c>
      <c r="F315">
        <v>8075</v>
      </c>
      <c r="G315" t="s">
        <v>15</v>
      </c>
      <c r="H315" t="s">
        <v>16</v>
      </c>
      <c r="I315" t="s">
        <v>17</v>
      </c>
      <c r="J315" t="s">
        <v>18</v>
      </c>
      <c r="K315">
        <v>28</v>
      </c>
      <c r="L315">
        <v>38</v>
      </c>
      <c r="M315">
        <f>2024-D315</f>
        <v>1</v>
      </c>
    </row>
    <row r="316" spans="1:13" x14ac:dyDescent="0.3">
      <c r="A316">
        <v>29589</v>
      </c>
      <c r="B316" t="s">
        <v>12</v>
      </c>
      <c r="C316" t="s">
        <v>33</v>
      </c>
      <c r="D316">
        <v>2023</v>
      </c>
      <c r="E316" t="s">
        <v>34</v>
      </c>
      <c r="F316">
        <v>3174</v>
      </c>
      <c r="G316" t="s">
        <v>15</v>
      </c>
      <c r="H316" t="s">
        <v>16</v>
      </c>
      <c r="I316" t="s">
        <v>29</v>
      </c>
      <c r="J316" t="s">
        <v>18</v>
      </c>
      <c r="K316">
        <v>25</v>
      </c>
      <c r="L316">
        <v>34</v>
      </c>
      <c r="M316">
        <f>2024-D316</f>
        <v>1</v>
      </c>
    </row>
    <row r="317" spans="1:13" x14ac:dyDescent="0.3">
      <c r="A317">
        <v>29589</v>
      </c>
      <c r="B317" t="s">
        <v>12</v>
      </c>
      <c r="C317" t="s">
        <v>25</v>
      </c>
      <c r="D317">
        <v>2022</v>
      </c>
      <c r="E317" t="s">
        <v>46</v>
      </c>
      <c r="F317">
        <v>21967</v>
      </c>
      <c r="G317" t="s">
        <v>28</v>
      </c>
      <c r="H317" t="s">
        <v>16</v>
      </c>
      <c r="I317" t="s">
        <v>47</v>
      </c>
      <c r="J317" t="s">
        <v>18</v>
      </c>
      <c r="K317">
        <v>19</v>
      </c>
      <c r="L317">
        <v>30</v>
      </c>
      <c r="M317">
        <f>2024-D317</f>
        <v>2</v>
      </c>
    </row>
    <row r="318" spans="1:13" x14ac:dyDescent="0.3">
      <c r="A318">
        <v>29999</v>
      </c>
      <c r="B318" t="s">
        <v>12</v>
      </c>
      <c r="C318" t="s">
        <v>40</v>
      </c>
      <c r="D318">
        <v>2022</v>
      </c>
      <c r="E318" t="s">
        <v>57</v>
      </c>
      <c r="F318">
        <v>22941</v>
      </c>
      <c r="G318" t="s">
        <v>15</v>
      </c>
      <c r="H318" t="s">
        <v>16</v>
      </c>
      <c r="I318" t="s">
        <v>17</v>
      </c>
      <c r="J318" t="s">
        <v>18</v>
      </c>
      <c r="K318">
        <v>27</v>
      </c>
      <c r="L318">
        <v>37</v>
      </c>
      <c r="M318">
        <f>2024-D318</f>
        <v>2</v>
      </c>
    </row>
    <row r="319" spans="1:13" x14ac:dyDescent="0.3">
      <c r="A319">
        <v>29999</v>
      </c>
      <c r="B319" t="s">
        <v>12</v>
      </c>
      <c r="C319" t="s">
        <v>19</v>
      </c>
      <c r="D319">
        <v>2023</v>
      </c>
      <c r="E319" t="s">
        <v>20</v>
      </c>
      <c r="F319">
        <v>6936</v>
      </c>
      <c r="G319" t="s">
        <v>15</v>
      </c>
      <c r="H319" t="s">
        <v>16</v>
      </c>
      <c r="I319" t="s">
        <v>17</v>
      </c>
      <c r="J319" t="s">
        <v>53</v>
      </c>
      <c r="K319">
        <v>49</v>
      </c>
      <c r="L319">
        <v>52</v>
      </c>
      <c r="M319">
        <f>2024-D319</f>
        <v>1</v>
      </c>
    </row>
    <row r="320" spans="1:13" x14ac:dyDescent="0.3">
      <c r="A320">
        <v>29999</v>
      </c>
      <c r="B320" t="s">
        <v>12</v>
      </c>
      <c r="C320" t="s">
        <v>40</v>
      </c>
      <c r="D320">
        <v>2021</v>
      </c>
      <c r="E320" t="s">
        <v>57</v>
      </c>
      <c r="F320">
        <v>33740</v>
      </c>
      <c r="G320" t="s">
        <v>15</v>
      </c>
      <c r="H320" t="s">
        <v>16</v>
      </c>
      <c r="I320" t="s">
        <v>29</v>
      </c>
      <c r="J320" t="s">
        <v>18</v>
      </c>
      <c r="K320">
        <v>26</v>
      </c>
      <c r="L320">
        <v>34</v>
      </c>
      <c r="M320">
        <f>2024-D320</f>
        <v>3</v>
      </c>
    </row>
    <row r="321" spans="1:13" x14ac:dyDescent="0.3">
      <c r="A321">
        <v>29999</v>
      </c>
      <c r="B321" t="s">
        <v>12</v>
      </c>
      <c r="C321" t="s">
        <v>25</v>
      </c>
      <c r="D321">
        <v>2022</v>
      </c>
      <c r="E321" t="s">
        <v>46</v>
      </c>
      <c r="F321">
        <v>26787</v>
      </c>
      <c r="G321" t="s">
        <v>28</v>
      </c>
      <c r="H321" t="s">
        <v>16</v>
      </c>
      <c r="I321" t="s">
        <v>47</v>
      </c>
      <c r="J321" t="s">
        <v>18</v>
      </c>
      <c r="K321">
        <v>19</v>
      </c>
      <c r="L321">
        <v>30</v>
      </c>
      <c r="M321">
        <f>2024-D321</f>
        <v>2</v>
      </c>
    </row>
    <row r="322" spans="1:13" x14ac:dyDescent="0.3">
      <c r="A322">
        <v>29999</v>
      </c>
      <c r="B322" t="s">
        <v>12</v>
      </c>
      <c r="C322" t="s">
        <v>38</v>
      </c>
      <c r="D322">
        <v>2022</v>
      </c>
      <c r="E322" t="s">
        <v>59</v>
      </c>
      <c r="F322">
        <v>15502</v>
      </c>
      <c r="G322" t="s">
        <v>15</v>
      </c>
      <c r="H322" t="s">
        <v>16</v>
      </c>
      <c r="I322" t="s">
        <v>17</v>
      </c>
      <c r="J322" t="s">
        <v>53</v>
      </c>
      <c r="K322">
        <v>51</v>
      </c>
      <c r="L322">
        <v>45</v>
      </c>
      <c r="M322">
        <f>2024-D322</f>
        <v>2</v>
      </c>
    </row>
    <row r="323" spans="1:13" x14ac:dyDescent="0.3">
      <c r="A323">
        <v>29999</v>
      </c>
      <c r="B323" t="s">
        <v>12</v>
      </c>
      <c r="C323" t="s">
        <v>19</v>
      </c>
      <c r="D323">
        <v>2023</v>
      </c>
      <c r="E323" t="s">
        <v>20</v>
      </c>
      <c r="F323">
        <v>7297</v>
      </c>
      <c r="G323" t="s">
        <v>15</v>
      </c>
      <c r="H323" t="s">
        <v>16</v>
      </c>
      <c r="I323" t="s">
        <v>17</v>
      </c>
      <c r="J323" t="s">
        <v>53</v>
      </c>
      <c r="K323">
        <v>49</v>
      </c>
      <c r="L323">
        <v>52</v>
      </c>
      <c r="M323">
        <f>2024-D323</f>
        <v>1</v>
      </c>
    </row>
    <row r="324" spans="1:13" x14ac:dyDescent="0.3">
      <c r="A324">
        <v>29999</v>
      </c>
      <c r="B324" t="s">
        <v>12</v>
      </c>
      <c r="C324" t="s">
        <v>33</v>
      </c>
      <c r="D324">
        <v>2021</v>
      </c>
      <c r="E324" t="s">
        <v>34</v>
      </c>
      <c r="F324">
        <v>21457</v>
      </c>
      <c r="G324" t="s">
        <v>15</v>
      </c>
      <c r="H324" t="s">
        <v>16</v>
      </c>
      <c r="I324" t="s">
        <v>29</v>
      </c>
      <c r="J324" t="s">
        <v>18</v>
      </c>
      <c r="K324">
        <v>25</v>
      </c>
      <c r="L324">
        <v>34</v>
      </c>
      <c r="M324">
        <f>2024-D324</f>
        <v>3</v>
      </c>
    </row>
    <row r="325" spans="1:13" x14ac:dyDescent="0.3">
      <c r="A325">
        <v>29999</v>
      </c>
      <c r="B325" t="s">
        <v>12</v>
      </c>
      <c r="C325" t="s">
        <v>38</v>
      </c>
      <c r="D325">
        <v>2019</v>
      </c>
      <c r="E325" t="s">
        <v>48</v>
      </c>
      <c r="F325">
        <v>17327</v>
      </c>
      <c r="G325" t="s">
        <v>15</v>
      </c>
      <c r="H325" t="s">
        <v>16</v>
      </c>
      <c r="I325" t="s">
        <v>17</v>
      </c>
      <c r="J325" t="s">
        <v>53</v>
      </c>
      <c r="K325">
        <v>48</v>
      </c>
      <c r="L325">
        <v>48</v>
      </c>
      <c r="M325">
        <f>2024-D325</f>
        <v>5</v>
      </c>
    </row>
    <row r="326" spans="1:13" x14ac:dyDescent="0.3">
      <c r="A326">
        <v>29999</v>
      </c>
      <c r="B326" t="s">
        <v>12</v>
      </c>
      <c r="C326" t="s">
        <v>38</v>
      </c>
      <c r="D326">
        <v>2021</v>
      </c>
      <c r="E326" t="s">
        <v>48</v>
      </c>
      <c r="F326">
        <v>27751</v>
      </c>
      <c r="G326" t="s">
        <v>15</v>
      </c>
      <c r="H326" t="s">
        <v>16</v>
      </c>
      <c r="I326" t="s">
        <v>17</v>
      </c>
      <c r="J326" t="s">
        <v>18</v>
      </c>
      <c r="K326">
        <v>22</v>
      </c>
      <c r="L326">
        <v>32</v>
      </c>
      <c r="M326">
        <f>2024-D326</f>
        <v>3</v>
      </c>
    </row>
    <row r="327" spans="1:13" x14ac:dyDescent="0.3">
      <c r="A327">
        <v>29999</v>
      </c>
      <c r="B327" t="s">
        <v>12</v>
      </c>
      <c r="C327" t="s">
        <v>38</v>
      </c>
      <c r="D327">
        <v>2022</v>
      </c>
      <c r="E327" t="s">
        <v>48</v>
      </c>
      <c r="F327">
        <v>22718</v>
      </c>
      <c r="G327" t="s">
        <v>15</v>
      </c>
      <c r="H327" t="s">
        <v>16</v>
      </c>
      <c r="I327" t="s">
        <v>17</v>
      </c>
      <c r="J327" t="s">
        <v>18</v>
      </c>
      <c r="K327">
        <v>29</v>
      </c>
      <c r="L327">
        <v>35</v>
      </c>
      <c r="M327">
        <f>2024-D327</f>
        <v>2</v>
      </c>
    </row>
    <row r="328" spans="1:13" x14ac:dyDescent="0.3">
      <c r="A328">
        <v>29999</v>
      </c>
      <c r="B328" t="s">
        <v>12</v>
      </c>
      <c r="C328" t="s">
        <v>38</v>
      </c>
      <c r="D328">
        <v>2021</v>
      </c>
      <c r="E328" t="s">
        <v>48</v>
      </c>
      <c r="F328">
        <v>31671</v>
      </c>
      <c r="G328" t="s">
        <v>15</v>
      </c>
      <c r="H328" t="s">
        <v>16</v>
      </c>
      <c r="I328" t="s">
        <v>17</v>
      </c>
      <c r="J328" t="s">
        <v>18</v>
      </c>
      <c r="K328">
        <v>22</v>
      </c>
      <c r="L328">
        <v>32</v>
      </c>
      <c r="M328">
        <f>2024-D328</f>
        <v>3</v>
      </c>
    </row>
    <row r="329" spans="1:13" x14ac:dyDescent="0.3">
      <c r="A329">
        <v>29999</v>
      </c>
      <c r="B329" t="s">
        <v>12</v>
      </c>
      <c r="C329" t="s">
        <v>40</v>
      </c>
      <c r="D329">
        <v>2022</v>
      </c>
      <c r="E329" t="s">
        <v>57</v>
      </c>
      <c r="F329">
        <v>13958</v>
      </c>
      <c r="G329" t="s">
        <v>15</v>
      </c>
      <c r="H329" t="s">
        <v>16</v>
      </c>
      <c r="I329" t="s">
        <v>29</v>
      </c>
      <c r="J329" t="s">
        <v>18</v>
      </c>
      <c r="K329">
        <v>25</v>
      </c>
      <c r="L329">
        <v>33</v>
      </c>
      <c r="M329">
        <f>2024-D329</f>
        <v>2</v>
      </c>
    </row>
    <row r="330" spans="1:13" x14ac:dyDescent="0.3">
      <c r="A330">
        <v>29999</v>
      </c>
      <c r="B330" t="s">
        <v>12</v>
      </c>
      <c r="C330" t="s">
        <v>40</v>
      </c>
      <c r="D330">
        <v>2021</v>
      </c>
      <c r="E330" t="s">
        <v>57</v>
      </c>
      <c r="F330">
        <v>45248</v>
      </c>
      <c r="G330" t="s">
        <v>15</v>
      </c>
      <c r="H330" t="s">
        <v>16</v>
      </c>
      <c r="I330" t="s">
        <v>29</v>
      </c>
      <c r="J330" t="s">
        <v>18</v>
      </c>
      <c r="K330">
        <v>26</v>
      </c>
      <c r="L330">
        <v>34</v>
      </c>
      <c r="M330">
        <f>2024-D330</f>
        <v>3</v>
      </c>
    </row>
    <row r="331" spans="1:13" x14ac:dyDescent="0.3">
      <c r="A331">
        <v>30589</v>
      </c>
      <c r="B331" t="s">
        <v>12</v>
      </c>
      <c r="C331" t="s">
        <v>40</v>
      </c>
      <c r="D331">
        <v>2021</v>
      </c>
      <c r="E331" t="s">
        <v>57</v>
      </c>
      <c r="F331">
        <v>10719</v>
      </c>
      <c r="G331" t="s">
        <v>15</v>
      </c>
      <c r="H331" t="s">
        <v>16</v>
      </c>
      <c r="I331" t="s">
        <v>17</v>
      </c>
      <c r="J331" t="s">
        <v>18</v>
      </c>
      <c r="K331">
        <v>27</v>
      </c>
      <c r="L331">
        <v>37</v>
      </c>
      <c r="M331">
        <f>2024-D331</f>
        <v>3</v>
      </c>
    </row>
    <row r="332" spans="1:13" x14ac:dyDescent="0.3">
      <c r="A332">
        <v>30589</v>
      </c>
      <c r="B332" t="s">
        <v>12</v>
      </c>
      <c r="C332" t="s">
        <v>40</v>
      </c>
      <c r="D332">
        <v>2022</v>
      </c>
      <c r="E332" t="s">
        <v>57</v>
      </c>
      <c r="F332">
        <v>8320</v>
      </c>
      <c r="G332" t="s">
        <v>15</v>
      </c>
      <c r="H332" t="s">
        <v>16</v>
      </c>
      <c r="I332" t="s">
        <v>17</v>
      </c>
      <c r="J332" t="s">
        <v>18</v>
      </c>
      <c r="K332">
        <v>27</v>
      </c>
      <c r="L332">
        <v>37</v>
      </c>
      <c r="M332">
        <f>2024-D332</f>
        <v>2</v>
      </c>
    </row>
    <row r="333" spans="1:13" x14ac:dyDescent="0.3">
      <c r="A333">
        <v>30589</v>
      </c>
      <c r="B333" t="s">
        <v>12</v>
      </c>
      <c r="C333" t="s">
        <v>40</v>
      </c>
      <c r="D333">
        <v>2023</v>
      </c>
      <c r="E333" t="s">
        <v>57</v>
      </c>
      <c r="F333">
        <v>7960</v>
      </c>
      <c r="G333" t="s">
        <v>15</v>
      </c>
      <c r="H333" t="s">
        <v>16</v>
      </c>
      <c r="I333" t="s">
        <v>17</v>
      </c>
      <c r="J333" t="s">
        <v>18</v>
      </c>
      <c r="K333">
        <v>27</v>
      </c>
      <c r="L333">
        <v>37</v>
      </c>
      <c r="M333">
        <f>2024-D333</f>
        <v>1</v>
      </c>
    </row>
    <row r="334" spans="1:13" x14ac:dyDescent="0.3">
      <c r="A334">
        <v>30589</v>
      </c>
      <c r="B334" t="s">
        <v>12</v>
      </c>
      <c r="C334" t="s">
        <v>38</v>
      </c>
      <c r="D334">
        <v>2019</v>
      </c>
      <c r="E334" t="s">
        <v>48</v>
      </c>
      <c r="F334">
        <v>15601</v>
      </c>
      <c r="G334" t="s">
        <v>15</v>
      </c>
      <c r="H334" t="s">
        <v>16</v>
      </c>
      <c r="I334" t="s">
        <v>17</v>
      </c>
      <c r="J334" t="s">
        <v>18</v>
      </c>
      <c r="K334">
        <v>23</v>
      </c>
      <c r="L334">
        <v>34</v>
      </c>
      <c r="M334">
        <f>2024-D334</f>
        <v>5</v>
      </c>
    </row>
    <row r="335" spans="1:13" x14ac:dyDescent="0.3">
      <c r="A335">
        <v>30589</v>
      </c>
      <c r="B335" t="s">
        <v>12</v>
      </c>
      <c r="C335" t="s">
        <v>38</v>
      </c>
      <c r="D335">
        <v>2019</v>
      </c>
      <c r="E335" t="s">
        <v>48</v>
      </c>
      <c r="F335">
        <v>33630</v>
      </c>
      <c r="G335" t="s">
        <v>15</v>
      </c>
      <c r="H335" t="s">
        <v>16</v>
      </c>
      <c r="I335" t="s">
        <v>17</v>
      </c>
      <c r="J335" t="s">
        <v>18</v>
      </c>
      <c r="K335">
        <v>23</v>
      </c>
      <c r="L335">
        <v>34</v>
      </c>
      <c r="M335">
        <f>2024-D335</f>
        <v>5</v>
      </c>
    </row>
    <row r="336" spans="1:13" x14ac:dyDescent="0.3">
      <c r="A336">
        <v>30589</v>
      </c>
      <c r="B336" t="s">
        <v>12</v>
      </c>
      <c r="C336" t="s">
        <v>38</v>
      </c>
      <c r="D336">
        <v>2022</v>
      </c>
      <c r="E336" t="s">
        <v>48</v>
      </c>
      <c r="F336">
        <v>45144</v>
      </c>
      <c r="G336" t="s">
        <v>15</v>
      </c>
      <c r="H336" t="s">
        <v>16</v>
      </c>
      <c r="I336" t="s">
        <v>17</v>
      </c>
      <c r="J336" t="s">
        <v>18</v>
      </c>
      <c r="K336">
        <v>29</v>
      </c>
      <c r="L336">
        <v>35</v>
      </c>
      <c r="M336">
        <f>2024-D336</f>
        <v>2</v>
      </c>
    </row>
    <row r="337" spans="1:13" x14ac:dyDescent="0.3">
      <c r="A337">
        <v>30589</v>
      </c>
      <c r="B337" t="s">
        <v>12</v>
      </c>
      <c r="C337" t="s">
        <v>38</v>
      </c>
      <c r="D337">
        <v>2022</v>
      </c>
      <c r="E337" t="s">
        <v>48</v>
      </c>
      <c r="F337">
        <v>19759</v>
      </c>
      <c r="G337" t="s">
        <v>15</v>
      </c>
      <c r="H337" t="s">
        <v>16</v>
      </c>
      <c r="I337" t="s">
        <v>17</v>
      </c>
      <c r="J337" t="s">
        <v>18</v>
      </c>
      <c r="K337">
        <v>29</v>
      </c>
      <c r="L337">
        <v>35</v>
      </c>
      <c r="M337">
        <f>2024-D337</f>
        <v>2</v>
      </c>
    </row>
    <row r="338" spans="1:13" x14ac:dyDescent="0.3">
      <c r="A338">
        <v>30589</v>
      </c>
      <c r="B338" t="s">
        <v>12</v>
      </c>
      <c r="C338" t="s">
        <v>40</v>
      </c>
      <c r="D338">
        <v>2022</v>
      </c>
      <c r="E338" t="s">
        <v>57</v>
      </c>
      <c r="F338">
        <v>11157</v>
      </c>
      <c r="G338" t="s">
        <v>15</v>
      </c>
      <c r="H338" t="s">
        <v>16</v>
      </c>
      <c r="I338" t="s">
        <v>17</v>
      </c>
      <c r="J338" t="s">
        <v>18</v>
      </c>
      <c r="K338">
        <v>27</v>
      </c>
      <c r="L338">
        <v>37</v>
      </c>
      <c r="M338">
        <f>2024-D338</f>
        <v>2</v>
      </c>
    </row>
    <row r="339" spans="1:13" x14ac:dyDescent="0.3">
      <c r="A339">
        <v>30589</v>
      </c>
      <c r="B339" t="s">
        <v>12</v>
      </c>
      <c r="C339" t="s">
        <v>38</v>
      </c>
      <c r="D339">
        <v>2022</v>
      </c>
      <c r="E339" t="s">
        <v>48</v>
      </c>
      <c r="F339">
        <v>12247</v>
      </c>
      <c r="G339" t="s">
        <v>15</v>
      </c>
      <c r="H339" t="s">
        <v>16</v>
      </c>
      <c r="I339" t="s">
        <v>17</v>
      </c>
      <c r="J339" t="s">
        <v>18</v>
      </c>
      <c r="K339">
        <v>29</v>
      </c>
      <c r="L339">
        <v>35</v>
      </c>
      <c r="M339">
        <f>2024-D339</f>
        <v>2</v>
      </c>
    </row>
    <row r="340" spans="1:13" x14ac:dyDescent="0.3">
      <c r="A340">
        <v>30589</v>
      </c>
      <c r="B340" t="s">
        <v>12</v>
      </c>
      <c r="C340" t="s">
        <v>25</v>
      </c>
      <c r="D340">
        <v>2019</v>
      </c>
      <c r="E340" t="s">
        <v>46</v>
      </c>
      <c r="F340">
        <v>81357</v>
      </c>
      <c r="G340" t="s">
        <v>60</v>
      </c>
      <c r="H340" t="s">
        <v>16</v>
      </c>
      <c r="I340" t="s">
        <v>47</v>
      </c>
      <c r="J340" t="s">
        <v>18</v>
      </c>
      <c r="K340">
        <v>16</v>
      </c>
      <c r="L340">
        <v>25</v>
      </c>
      <c r="M340">
        <f>2024-D340</f>
        <v>5</v>
      </c>
    </row>
    <row r="341" spans="1:13" x14ac:dyDescent="0.3">
      <c r="A341">
        <v>30589</v>
      </c>
      <c r="B341" t="s">
        <v>12</v>
      </c>
      <c r="C341" t="s">
        <v>33</v>
      </c>
      <c r="D341">
        <v>2023</v>
      </c>
      <c r="E341" t="s">
        <v>34</v>
      </c>
      <c r="F341">
        <v>19445</v>
      </c>
      <c r="G341" t="s">
        <v>15</v>
      </c>
      <c r="H341" t="s">
        <v>16</v>
      </c>
      <c r="I341" t="s">
        <v>17</v>
      </c>
      <c r="J341" t="s">
        <v>18</v>
      </c>
      <c r="K341">
        <v>28</v>
      </c>
      <c r="L341">
        <v>39</v>
      </c>
      <c r="M341">
        <f>2024-D341</f>
        <v>1</v>
      </c>
    </row>
    <row r="342" spans="1:13" x14ac:dyDescent="0.3">
      <c r="A342">
        <v>30589</v>
      </c>
      <c r="B342" t="s">
        <v>12</v>
      </c>
      <c r="C342" t="s">
        <v>33</v>
      </c>
      <c r="D342">
        <v>2020</v>
      </c>
      <c r="E342" t="s">
        <v>34</v>
      </c>
      <c r="F342">
        <v>37183</v>
      </c>
      <c r="G342" t="s">
        <v>28</v>
      </c>
      <c r="H342" t="s">
        <v>16</v>
      </c>
      <c r="I342" t="s">
        <v>17</v>
      </c>
      <c r="J342" t="s">
        <v>18</v>
      </c>
      <c r="K342">
        <v>22</v>
      </c>
      <c r="L342">
        <v>32</v>
      </c>
      <c r="M342">
        <f>2024-D342</f>
        <v>4</v>
      </c>
    </row>
    <row r="343" spans="1:13" x14ac:dyDescent="0.3">
      <c r="A343">
        <v>30589</v>
      </c>
      <c r="B343" t="s">
        <v>12</v>
      </c>
      <c r="C343" t="s">
        <v>38</v>
      </c>
      <c r="D343">
        <v>2022</v>
      </c>
      <c r="E343" t="s">
        <v>48</v>
      </c>
      <c r="F343">
        <v>31803</v>
      </c>
      <c r="G343" t="s">
        <v>15</v>
      </c>
      <c r="H343" t="s">
        <v>16</v>
      </c>
      <c r="I343" t="s">
        <v>17</v>
      </c>
      <c r="J343" t="s">
        <v>53</v>
      </c>
      <c r="K343">
        <v>44</v>
      </c>
      <c r="L343">
        <v>41</v>
      </c>
      <c r="M343">
        <f>2024-D343</f>
        <v>2</v>
      </c>
    </row>
    <row r="344" spans="1:13" x14ac:dyDescent="0.3">
      <c r="A344">
        <v>30999</v>
      </c>
      <c r="B344" t="s">
        <v>12</v>
      </c>
      <c r="C344" t="s">
        <v>38</v>
      </c>
      <c r="D344">
        <v>2022</v>
      </c>
      <c r="E344" t="s">
        <v>48</v>
      </c>
      <c r="F344">
        <v>10546</v>
      </c>
      <c r="G344" t="s">
        <v>15</v>
      </c>
      <c r="H344" t="s">
        <v>16</v>
      </c>
      <c r="I344" t="s">
        <v>17</v>
      </c>
      <c r="J344" t="s">
        <v>18</v>
      </c>
      <c r="K344">
        <v>30</v>
      </c>
      <c r="L344">
        <v>38</v>
      </c>
      <c r="M344">
        <f>2024-D344</f>
        <v>2</v>
      </c>
    </row>
    <row r="345" spans="1:13" x14ac:dyDescent="0.3">
      <c r="A345">
        <v>30999</v>
      </c>
      <c r="B345" t="s">
        <v>12</v>
      </c>
      <c r="C345" t="s">
        <v>40</v>
      </c>
      <c r="D345">
        <v>2023</v>
      </c>
      <c r="E345" t="s">
        <v>57</v>
      </c>
      <c r="F345">
        <v>16429</v>
      </c>
      <c r="G345" t="s">
        <v>15</v>
      </c>
      <c r="H345" t="s">
        <v>16</v>
      </c>
      <c r="I345" t="s">
        <v>17</v>
      </c>
      <c r="J345" t="s">
        <v>18</v>
      </c>
      <c r="K345">
        <v>27</v>
      </c>
      <c r="L345">
        <v>37</v>
      </c>
      <c r="M345">
        <f>2024-D345</f>
        <v>1</v>
      </c>
    </row>
    <row r="346" spans="1:13" x14ac:dyDescent="0.3">
      <c r="A346">
        <v>30999</v>
      </c>
      <c r="B346" t="s">
        <v>12</v>
      </c>
      <c r="C346" t="s">
        <v>33</v>
      </c>
      <c r="D346">
        <v>2023</v>
      </c>
      <c r="E346" t="s">
        <v>34</v>
      </c>
      <c r="F346">
        <v>5443</v>
      </c>
      <c r="G346" t="s">
        <v>15</v>
      </c>
      <c r="H346" t="s">
        <v>16</v>
      </c>
      <c r="I346" t="s">
        <v>17</v>
      </c>
      <c r="J346" t="s">
        <v>18</v>
      </c>
      <c r="K346">
        <v>28</v>
      </c>
      <c r="L346">
        <v>39</v>
      </c>
      <c r="M346">
        <f>2024-D346</f>
        <v>1</v>
      </c>
    </row>
    <row r="347" spans="1:13" x14ac:dyDescent="0.3">
      <c r="A347">
        <v>30999</v>
      </c>
      <c r="B347" t="s">
        <v>12</v>
      </c>
      <c r="C347" t="s">
        <v>33</v>
      </c>
      <c r="D347">
        <v>2023</v>
      </c>
      <c r="E347" t="s">
        <v>34</v>
      </c>
      <c r="F347">
        <v>3715</v>
      </c>
      <c r="G347" t="s">
        <v>15</v>
      </c>
      <c r="H347" t="s">
        <v>16</v>
      </c>
      <c r="I347" t="s">
        <v>17</v>
      </c>
      <c r="J347" t="s">
        <v>18</v>
      </c>
      <c r="K347">
        <v>28</v>
      </c>
      <c r="L347">
        <v>39</v>
      </c>
      <c r="M347">
        <f>2024-D347</f>
        <v>1</v>
      </c>
    </row>
    <row r="348" spans="1:13" x14ac:dyDescent="0.3">
      <c r="A348">
        <v>30999</v>
      </c>
      <c r="B348" t="s">
        <v>12</v>
      </c>
      <c r="C348" t="s">
        <v>33</v>
      </c>
      <c r="D348">
        <v>2022</v>
      </c>
      <c r="E348" t="s">
        <v>34</v>
      </c>
      <c r="F348">
        <v>34262</v>
      </c>
      <c r="G348" t="s">
        <v>15</v>
      </c>
      <c r="H348" t="s">
        <v>16</v>
      </c>
      <c r="I348" t="s">
        <v>29</v>
      </c>
      <c r="J348" t="s">
        <v>18</v>
      </c>
      <c r="K348">
        <v>25</v>
      </c>
      <c r="L348">
        <v>34</v>
      </c>
      <c r="M348">
        <f>2024-D348</f>
        <v>2</v>
      </c>
    </row>
    <row r="349" spans="1:13" x14ac:dyDescent="0.3">
      <c r="A349">
        <v>30999</v>
      </c>
      <c r="B349" t="s">
        <v>12</v>
      </c>
      <c r="C349" t="s">
        <v>40</v>
      </c>
      <c r="D349">
        <v>2023</v>
      </c>
      <c r="E349" t="s">
        <v>57</v>
      </c>
      <c r="F349">
        <v>12767</v>
      </c>
      <c r="G349" t="s">
        <v>15</v>
      </c>
      <c r="H349" t="s">
        <v>16</v>
      </c>
      <c r="I349" t="s">
        <v>29</v>
      </c>
      <c r="J349" t="s">
        <v>18</v>
      </c>
      <c r="K349">
        <v>25</v>
      </c>
      <c r="L349">
        <v>33</v>
      </c>
      <c r="M349">
        <f>2024-D349</f>
        <v>1</v>
      </c>
    </row>
    <row r="350" spans="1:13" x14ac:dyDescent="0.3">
      <c r="A350">
        <v>30999</v>
      </c>
      <c r="B350" t="s">
        <v>12</v>
      </c>
      <c r="C350" t="s">
        <v>40</v>
      </c>
      <c r="D350">
        <v>2023</v>
      </c>
      <c r="E350" t="s">
        <v>57</v>
      </c>
      <c r="F350">
        <v>5925</v>
      </c>
      <c r="G350" t="s">
        <v>15</v>
      </c>
      <c r="H350" t="s">
        <v>16</v>
      </c>
      <c r="I350" t="s">
        <v>29</v>
      </c>
      <c r="J350" t="s">
        <v>18</v>
      </c>
      <c r="K350">
        <v>25</v>
      </c>
      <c r="L350">
        <v>33</v>
      </c>
      <c r="M350">
        <f>2024-D350</f>
        <v>1</v>
      </c>
    </row>
    <row r="351" spans="1:13" x14ac:dyDescent="0.3">
      <c r="A351">
        <v>30999</v>
      </c>
      <c r="B351" t="s">
        <v>12</v>
      </c>
      <c r="C351" t="s">
        <v>38</v>
      </c>
      <c r="D351">
        <v>2022</v>
      </c>
      <c r="E351" t="s">
        <v>48</v>
      </c>
      <c r="F351">
        <v>7425</v>
      </c>
      <c r="G351" t="s">
        <v>15</v>
      </c>
      <c r="H351" t="s">
        <v>16</v>
      </c>
      <c r="I351" t="s">
        <v>17</v>
      </c>
      <c r="J351" t="s">
        <v>18</v>
      </c>
      <c r="K351">
        <v>29</v>
      </c>
      <c r="L351">
        <v>35</v>
      </c>
      <c r="M351">
        <f>2024-D351</f>
        <v>2</v>
      </c>
    </row>
    <row r="352" spans="1:13" x14ac:dyDescent="0.3">
      <c r="A352">
        <v>30999</v>
      </c>
      <c r="B352" t="s">
        <v>12</v>
      </c>
      <c r="C352" t="s">
        <v>38</v>
      </c>
      <c r="D352">
        <v>2022</v>
      </c>
      <c r="E352" t="s">
        <v>39</v>
      </c>
      <c r="F352">
        <v>4301</v>
      </c>
      <c r="G352" t="s">
        <v>15</v>
      </c>
      <c r="H352" t="s">
        <v>44</v>
      </c>
      <c r="I352" t="s">
        <v>17</v>
      </c>
      <c r="J352" t="s">
        <v>18</v>
      </c>
      <c r="K352">
        <v>27</v>
      </c>
      <c r="L352">
        <v>37</v>
      </c>
      <c r="M352">
        <f>2024-D352</f>
        <v>2</v>
      </c>
    </row>
    <row r="353" spans="1:13" x14ac:dyDescent="0.3">
      <c r="A353">
        <v>30999</v>
      </c>
      <c r="B353" t="s">
        <v>12</v>
      </c>
      <c r="C353" t="s">
        <v>38</v>
      </c>
      <c r="D353">
        <v>2020</v>
      </c>
      <c r="E353" t="s">
        <v>48</v>
      </c>
      <c r="F353">
        <v>38175</v>
      </c>
      <c r="G353" t="s">
        <v>15</v>
      </c>
      <c r="H353" t="s">
        <v>16</v>
      </c>
      <c r="I353" t="s">
        <v>17</v>
      </c>
      <c r="J353" t="s">
        <v>53</v>
      </c>
      <c r="K353">
        <v>48</v>
      </c>
      <c r="L353">
        <v>47</v>
      </c>
      <c r="M353">
        <f>2024-D353</f>
        <v>4</v>
      </c>
    </row>
    <row r="354" spans="1:13" x14ac:dyDescent="0.3">
      <c r="A354">
        <v>31589</v>
      </c>
      <c r="B354" t="s">
        <v>12</v>
      </c>
      <c r="C354" t="s">
        <v>40</v>
      </c>
      <c r="D354">
        <v>2023</v>
      </c>
      <c r="E354" t="s">
        <v>57</v>
      </c>
      <c r="F354">
        <v>12433</v>
      </c>
      <c r="G354" t="s">
        <v>15</v>
      </c>
      <c r="H354" t="s">
        <v>16</v>
      </c>
      <c r="I354" t="s">
        <v>17</v>
      </c>
      <c r="J354" t="s">
        <v>18</v>
      </c>
      <c r="K354">
        <v>27</v>
      </c>
      <c r="L354">
        <v>37</v>
      </c>
      <c r="M354">
        <f>2024-D354</f>
        <v>1</v>
      </c>
    </row>
    <row r="355" spans="1:13" x14ac:dyDescent="0.3">
      <c r="A355">
        <v>31589</v>
      </c>
      <c r="B355" t="s">
        <v>12</v>
      </c>
      <c r="C355" t="s">
        <v>38</v>
      </c>
      <c r="D355">
        <v>2022</v>
      </c>
      <c r="E355" t="s">
        <v>48</v>
      </c>
      <c r="F355">
        <v>16938</v>
      </c>
      <c r="G355" t="s">
        <v>15</v>
      </c>
      <c r="H355" t="s">
        <v>16</v>
      </c>
      <c r="I355" t="s">
        <v>17</v>
      </c>
      <c r="J355" t="s">
        <v>18</v>
      </c>
      <c r="K355">
        <v>29</v>
      </c>
      <c r="L355">
        <v>35</v>
      </c>
      <c r="M355">
        <f>2024-D355</f>
        <v>2</v>
      </c>
    </row>
    <row r="356" spans="1:13" x14ac:dyDescent="0.3">
      <c r="A356">
        <v>31589</v>
      </c>
      <c r="B356" t="s">
        <v>12</v>
      </c>
      <c r="C356" t="s">
        <v>33</v>
      </c>
      <c r="D356">
        <v>2020</v>
      </c>
      <c r="E356" t="s">
        <v>61</v>
      </c>
      <c r="F356">
        <v>63443</v>
      </c>
      <c r="G356" t="s">
        <v>28</v>
      </c>
      <c r="H356" t="s">
        <v>16</v>
      </c>
      <c r="I356" t="s">
        <v>17</v>
      </c>
      <c r="J356" t="s">
        <v>18</v>
      </c>
      <c r="K356">
        <v>22</v>
      </c>
      <c r="L356">
        <v>31</v>
      </c>
      <c r="M356">
        <f>2024-D356</f>
        <v>4</v>
      </c>
    </row>
    <row r="357" spans="1:13" x14ac:dyDescent="0.3">
      <c r="A357">
        <v>31589</v>
      </c>
      <c r="B357" t="s">
        <v>12</v>
      </c>
      <c r="C357" t="s">
        <v>40</v>
      </c>
      <c r="D357">
        <v>2021</v>
      </c>
      <c r="E357" t="s">
        <v>57</v>
      </c>
      <c r="F357">
        <v>23899</v>
      </c>
      <c r="G357" t="s">
        <v>15</v>
      </c>
      <c r="H357" t="s">
        <v>16</v>
      </c>
      <c r="I357" t="s">
        <v>17</v>
      </c>
      <c r="J357" t="s">
        <v>18</v>
      </c>
      <c r="K357">
        <v>27</v>
      </c>
      <c r="L357">
        <v>37</v>
      </c>
      <c r="M357">
        <f>2024-D357</f>
        <v>3</v>
      </c>
    </row>
    <row r="358" spans="1:13" x14ac:dyDescent="0.3">
      <c r="A358">
        <v>31589</v>
      </c>
      <c r="B358" t="s">
        <v>12</v>
      </c>
      <c r="C358" t="s">
        <v>33</v>
      </c>
      <c r="D358">
        <v>2023</v>
      </c>
      <c r="E358" t="s">
        <v>34</v>
      </c>
      <c r="F358">
        <v>7786</v>
      </c>
      <c r="G358" t="s">
        <v>15</v>
      </c>
      <c r="H358" t="s">
        <v>16</v>
      </c>
      <c r="I358" t="s">
        <v>17</v>
      </c>
      <c r="J358" t="s">
        <v>18</v>
      </c>
      <c r="K358">
        <v>28</v>
      </c>
      <c r="L358">
        <v>39</v>
      </c>
      <c r="M358">
        <f>2024-D358</f>
        <v>1</v>
      </c>
    </row>
    <row r="359" spans="1:13" x14ac:dyDescent="0.3">
      <c r="A359">
        <v>31589</v>
      </c>
      <c r="B359" t="s">
        <v>12</v>
      </c>
      <c r="C359" t="s">
        <v>33</v>
      </c>
      <c r="D359">
        <v>2021</v>
      </c>
      <c r="E359" t="s">
        <v>34</v>
      </c>
      <c r="F359">
        <v>34551</v>
      </c>
      <c r="G359" t="s">
        <v>15</v>
      </c>
      <c r="H359" t="s">
        <v>16</v>
      </c>
      <c r="I359" t="s">
        <v>29</v>
      </c>
      <c r="J359" t="s">
        <v>18</v>
      </c>
      <c r="K359">
        <v>25</v>
      </c>
      <c r="L359">
        <v>34</v>
      </c>
      <c r="M359">
        <f>2024-D359</f>
        <v>3</v>
      </c>
    </row>
    <row r="360" spans="1:13" x14ac:dyDescent="0.3">
      <c r="A360">
        <v>31589</v>
      </c>
      <c r="B360" t="s">
        <v>12</v>
      </c>
      <c r="C360" t="s">
        <v>38</v>
      </c>
      <c r="D360">
        <v>2023</v>
      </c>
      <c r="E360" t="s">
        <v>48</v>
      </c>
      <c r="F360">
        <v>6989</v>
      </c>
      <c r="G360" t="s">
        <v>15</v>
      </c>
      <c r="H360" t="s">
        <v>16</v>
      </c>
      <c r="I360" t="s">
        <v>17</v>
      </c>
      <c r="J360" t="s">
        <v>18</v>
      </c>
      <c r="K360">
        <v>29</v>
      </c>
      <c r="L360">
        <v>37</v>
      </c>
      <c r="M360">
        <f>2024-D360</f>
        <v>1</v>
      </c>
    </row>
    <row r="361" spans="1:13" x14ac:dyDescent="0.3">
      <c r="A361">
        <v>31589</v>
      </c>
      <c r="B361" t="s">
        <v>12</v>
      </c>
      <c r="C361" t="s">
        <v>38</v>
      </c>
      <c r="D361">
        <v>2022</v>
      </c>
      <c r="E361" t="s">
        <v>48</v>
      </c>
      <c r="F361">
        <v>8263</v>
      </c>
      <c r="G361" t="s">
        <v>15</v>
      </c>
      <c r="H361" t="s">
        <v>16</v>
      </c>
      <c r="I361" t="s">
        <v>17</v>
      </c>
      <c r="J361" t="s">
        <v>18</v>
      </c>
      <c r="K361">
        <v>29</v>
      </c>
      <c r="L361">
        <v>35</v>
      </c>
      <c r="M361">
        <f>2024-D361</f>
        <v>2</v>
      </c>
    </row>
    <row r="362" spans="1:13" x14ac:dyDescent="0.3">
      <c r="A362">
        <v>31589</v>
      </c>
      <c r="B362" t="s">
        <v>12</v>
      </c>
      <c r="C362" t="s">
        <v>38</v>
      </c>
      <c r="D362">
        <v>2022</v>
      </c>
      <c r="E362" t="s">
        <v>48</v>
      </c>
      <c r="F362">
        <v>35540</v>
      </c>
      <c r="G362" t="s">
        <v>15</v>
      </c>
      <c r="H362" t="s">
        <v>16</v>
      </c>
      <c r="I362" t="s">
        <v>17</v>
      </c>
      <c r="J362" t="s">
        <v>53</v>
      </c>
      <c r="K362">
        <v>48</v>
      </c>
      <c r="L362">
        <v>47</v>
      </c>
      <c r="M362">
        <f>2024-D362</f>
        <v>2</v>
      </c>
    </row>
    <row r="363" spans="1:13" x14ac:dyDescent="0.3">
      <c r="A363">
        <v>31589</v>
      </c>
      <c r="B363" t="s">
        <v>12</v>
      </c>
      <c r="C363" t="s">
        <v>38</v>
      </c>
      <c r="D363">
        <v>2021</v>
      </c>
      <c r="E363" t="s">
        <v>48</v>
      </c>
      <c r="F363">
        <v>21955</v>
      </c>
      <c r="G363" t="s">
        <v>15</v>
      </c>
      <c r="H363" t="s">
        <v>16</v>
      </c>
      <c r="I363" t="s">
        <v>17</v>
      </c>
      <c r="J363" t="s">
        <v>53</v>
      </c>
      <c r="K363">
        <v>48</v>
      </c>
      <c r="L363">
        <v>48</v>
      </c>
      <c r="M363">
        <f>2024-D363</f>
        <v>3</v>
      </c>
    </row>
    <row r="364" spans="1:13" x14ac:dyDescent="0.3">
      <c r="A364">
        <v>31589</v>
      </c>
      <c r="B364" t="s">
        <v>12</v>
      </c>
      <c r="C364" t="s">
        <v>38</v>
      </c>
      <c r="D364">
        <v>2022</v>
      </c>
      <c r="E364" t="s">
        <v>48</v>
      </c>
      <c r="F364">
        <v>13416</v>
      </c>
      <c r="G364" t="s">
        <v>15</v>
      </c>
      <c r="H364" t="s">
        <v>16</v>
      </c>
      <c r="I364" t="s">
        <v>17</v>
      </c>
      <c r="J364" t="s">
        <v>18</v>
      </c>
      <c r="K364">
        <v>30</v>
      </c>
      <c r="L364">
        <v>38</v>
      </c>
      <c r="M364">
        <f>2024-D364</f>
        <v>2</v>
      </c>
    </row>
    <row r="365" spans="1:13" x14ac:dyDescent="0.3">
      <c r="A365">
        <v>31589</v>
      </c>
      <c r="B365" t="s">
        <v>12</v>
      </c>
      <c r="C365" t="s">
        <v>33</v>
      </c>
      <c r="D365">
        <v>2022</v>
      </c>
      <c r="E365" t="s">
        <v>34</v>
      </c>
      <c r="F365">
        <v>31116</v>
      </c>
      <c r="G365" t="s">
        <v>15</v>
      </c>
      <c r="H365" t="s">
        <v>16</v>
      </c>
      <c r="I365" t="s">
        <v>17</v>
      </c>
      <c r="J365" t="s">
        <v>53</v>
      </c>
      <c r="K365">
        <v>44</v>
      </c>
      <c r="L365">
        <v>47</v>
      </c>
      <c r="M365">
        <f>2024-D365</f>
        <v>2</v>
      </c>
    </row>
    <row r="366" spans="1:13" x14ac:dyDescent="0.3">
      <c r="A366">
        <v>31589</v>
      </c>
      <c r="B366" t="s">
        <v>12</v>
      </c>
      <c r="C366" t="s">
        <v>40</v>
      </c>
      <c r="D366">
        <v>2023</v>
      </c>
      <c r="E366" t="s">
        <v>57</v>
      </c>
      <c r="F366">
        <v>11629</v>
      </c>
      <c r="G366" t="s">
        <v>15</v>
      </c>
      <c r="H366" t="s">
        <v>16</v>
      </c>
      <c r="I366" t="s">
        <v>17</v>
      </c>
      <c r="J366" t="s">
        <v>18</v>
      </c>
      <c r="K366">
        <v>27</v>
      </c>
      <c r="L366">
        <v>37</v>
      </c>
      <c r="M366">
        <f>2024-D366</f>
        <v>1</v>
      </c>
    </row>
    <row r="367" spans="1:13" x14ac:dyDescent="0.3">
      <c r="A367">
        <v>31999</v>
      </c>
      <c r="B367" t="s">
        <v>12</v>
      </c>
      <c r="C367" t="s">
        <v>38</v>
      </c>
      <c r="D367">
        <v>2022</v>
      </c>
      <c r="E367" t="s">
        <v>48</v>
      </c>
      <c r="F367">
        <v>14575</v>
      </c>
      <c r="G367" t="s">
        <v>15</v>
      </c>
      <c r="H367" t="s">
        <v>16</v>
      </c>
      <c r="I367" t="s">
        <v>17</v>
      </c>
      <c r="J367" t="s">
        <v>18</v>
      </c>
      <c r="K367">
        <v>29</v>
      </c>
      <c r="L367">
        <v>35</v>
      </c>
      <c r="M367">
        <f>2024-D367</f>
        <v>2</v>
      </c>
    </row>
    <row r="368" spans="1:13" x14ac:dyDescent="0.3">
      <c r="A368">
        <v>31999</v>
      </c>
      <c r="B368" t="s">
        <v>12</v>
      </c>
      <c r="C368" t="s">
        <v>38</v>
      </c>
      <c r="D368">
        <v>2022</v>
      </c>
      <c r="E368" t="s">
        <v>48</v>
      </c>
      <c r="F368">
        <v>14435</v>
      </c>
      <c r="G368" t="s">
        <v>15</v>
      </c>
      <c r="H368" t="s">
        <v>16</v>
      </c>
      <c r="I368" t="s">
        <v>17</v>
      </c>
      <c r="J368" t="s">
        <v>18</v>
      </c>
      <c r="K368">
        <v>29</v>
      </c>
      <c r="L368">
        <v>35</v>
      </c>
      <c r="M368">
        <f>2024-D368</f>
        <v>2</v>
      </c>
    </row>
    <row r="369" spans="1:13" x14ac:dyDescent="0.3">
      <c r="A369">
        <v>31999</v>
      </c>
      <c r="B369" t="s">
        <v>12</v>
      </c>
      <c r="C369" t="s">
        <v>40</v>
      </c>
      <c r="D369">
        <v>2023</v>
      </c>
      <c r="E369" t="s">
        <v>57</v>
      </c>
      <c r="F369">
        <v>6163</v>
      </c>
      <c r="G369" t="s">
        <v>15</v>
      </c>
      <c r="H369" t="s">
        <v>16</v>
      </c>
      <c r="I369" t="s">
        <v>17</v>
      </c>
      <c r="J369" t="s">
        <v>18</v>
      </c>
      <c r="K369">
        <v>27</v>
      </c>
      <c r="L369">
        <v>37</v>
      </c>
      <c r="M369">
        <f>2024-D369</f>
        <v>1</v>
      </c>
    </row>
    <row r="370" spans="1:13" x14ac:dyDescent="0.3">
      <c r="A370">
        <v>31999</v>
      </c>
      <c r="B370" t="s">
        <v>12</v>
      </c>
      <c r="C370" t="s">
        <v>38</v>
      </c>
      <c r="D370">
        <v>2022</v>
      </c>
      <c r="E370" t="s">
        <v>48</v>
      </c>
      <c r="F370">
        <v>15829</v>
      </c>
      <c r="G370" t="s">
        <v>15</v>
      </c>
      <c r="H370" t="s">
        <v>16</v>
      </c>
      <c r="I370" t="s">
        <v>17</v>
      </c>
      <c r="J370" t="s">
        <v>18</v>
      </c>
      <c r="K370">
        <v>29</v>
      </c>
      <c r="L370">
        <v>35</v>
      </c>
      <c r="M370">
        <f>2024-D370</f>
        <v>2</v>
      </c>
    </row>
    <row r="371" spans="1:13" x14ac:dyDescent="0.3">
      <c r="A371">
        <v>31999</v>
      </c>
      <c r="B371" t="s">
        <v>12</v>
      </c>
      <c r="C371" t="s">
        <v>19</v>
      </c>
      <c r="D371">
        <v>2022</v>
      </c>
      <c r="E371" t="s">
        <v>31</v>
      </c>
      <c r="F371">
        <v>16673</v>
      </c>
      <c r="G371" t="s">
        <v>15</v>
      </c>
      <c r="H371" t="s">
        <v>16</v>
      </c>
      <c r="I371" t="s">
        <v>17</v>
      </c>
      <c r="J371" t="s">
        <v>18</v>
      </c>
      <c r="K371">
        <v>27</v>
      </c>
      <c r="L371">
        <v>37</v>
      </c>
      <c r="M371">
        <f>2024-D371</f>
        <v>2</v>
      </c>
    </row>
    <row r="372" spans="1:13" x14ac:dyDescent="0.3">
      <c r="A372">
        <v>31999</v>
      </c>
      <c r="B372" t="s">
        <v>12</v>
      </c>
      <c r="C372" t="s">
        <v>33</v>
      </c>
      <c r="D372">
        <v>2021</v>
      </c>
      <c r="E372" t="s">
        <v>34</v>
      </c>
      <c r="F372">
        <v>18873</v>
      </c>
      <c r="G372" t="s">
        <v>15</v>
      </c>
      <c r="H372" t="s">
        <v>16</v>
      </c>
      <c r="I372" t="s">
        <v>17</v>
      </c>
      <c r="J372" t="s">
        <v>18</v>
      </c>
      <c r="K372">
        <v>27</v>
      </c>
      <c r="L372">
        <v>38</v>
      </c>
      <c r="M372">
        <f>2024-D372</f>
        <v>3</v>
      </c>
    </row>
    <row r="373" spans="1:13" x14ac:dyDescent="0.3">
      <c r="A373">
        <v>31999</v>
      </c>
      <c r="B373" t="s">
        <v>12</v>
      </c>
      <c r="C373" t="s">
        <v>38</v>
      </c>
      <c r="D373">
        <v>2022</v>
      </c>
      <c r="E373" t="s">
        <v>48</v>
      </c>
      <c r="F373">
        <v>4243</v>
      </c>
      <c r="G373" t="s">
        <v>15</v>
      </c>
      <c r="H373" t="s">
        <v>16</v>
      </c>
      <c r="I373" t="s">
        <v>17</v>
      </c>
      <c r="J373" t="s">
        <v>18</v>
      </c>
      <c r="K373">
        <v>29</v>
      </c>
      <c r="L373">
        <v>35</v>
      </c>
      <c r="M373">
        <f>2024-D373</f>
        <v>2</v>
      </c>
    </row>
    <row r="374" spans="1:13" x14ac:dyDescent="0.3">
      <c r="A374">
        <v>31999</v>
      </c>
      <c r="B374" t="s">
        <v>12</v>
      </c>
      <c r="C374" t="s">
        <v>19</v>
      </c>
      <c r="D374">
        <v>2022</v>
      </c>
      <c r="E374" t="s">
        <v>31</v>
      </c>
      <c r="F374">
        <v>4547</v>
      </c>
      <c r="G374" t="s">
        <v>15</v>
      </c>
      <c r="H374" t="s">
        <v>16</v>
      </c>
      <c r="I374" t="s">
        <v>17</v>
      </c>
      <c r="J374" t="s">
        <v>18</v>
      </c>
      <c r="K374">
        <v>27</v>
      </c>
      <c r="L374">
        <v>37</v>
      </c>
      <c r="M374">
        <f>2024-D374</f>
        <v>2</v>
      </c>
    </row>
    <row r="375" spans="1:13" x14ac:dyDescent="0.3">
      <c r="A375">
        <v>31999</v>
      </c>
      <c r="B375" t="s">
        <v>12</v>
      </c>
      <c r="C375" t="s">
        <v>38</v>
      </c>
      <c r="D375">
        <v>2022</v>
      </c>
      <c r="E375" t="s">
        <v>59</v>
      </c>
      <c r="F375">
        <v>8453</v>
      </c>
      <c r="G375" t="s">
        <v>15</v>
      </c>
      <c r="H375" t="s">
        <v>16</v>
      </c>
      <c r="I375" t="s">
        <v>17</v>
      </c>
      <c r="J375" t="s">
        <v>53</v>
      </c>
      <c r="K375">
        <v>51</v>
      </c>
      <c r="L375">
        <v>45</v>
      </c>
      <c r="M375">
        <f>2024-D375</f>
        <v>2</v>
      </c>
    </row>
    <row r="376" spans="1:13" x14ac:dyDescent="0.3">
      <c r="A376">
        <v>31999</v>
      </c>
      <c r="B376" t="s">
        <v>12</v>
      </c>
      <c r="C376" t="s">
        <v>40</v>
      </c>
      <c r="D376">
        <v>2022</v>
      </c>
      <c r="E376" t="s">
        <v>57</v>
      </c>
      <c r="F376">
        <v>19115</v>
      </c>
      <c r="G376" t="s">
        <v>15</v>
      </c>
      <c r="H376" t="s">
        <v>16</v>
      </c>
      <c r="I376" t="s">
        <v>29</v>
      </c>
      <c r="J376" t="s">
        <v>18</v>
      </c>
      <c r="K376">
        <v>25</v>
      </c>
      <c r="L376">
        <v>33</v>
      </c>
      <c r="M376">
        <f>2024-D376</f>
        <v>2</v>
      </c>
    </row>
    <row r="377" spans="1:13" x14ac:dyDescent="0.3">
      <c r="A377">
        <v>31999</v>
      </c>
      <c r="B377" t="s">
        <v>12</v>
      </c>
      <c r="C377" t="s">
        <v>33</v>
      </c>
      <c r="D377">
        <v>2023</v>
      </c>
      <c r="E377" t="s">
        <v>34</v>
      </c>
      <c r="F377">
        <v>8339</v>
      </c>
      <c r="G377" t="s">
        <v>15</v>
      </c>
      <c r="H377" t="s">
        <v>16</v>
      </c>
      <c r="I377" t="s">
        <v>29</v>
      </c>
      <c r="J377" t="s">
        <v>18</v>
      </c>
      <c r="K377">
        <v>25</v>
      </c>
      <c r="L377">
        <v>34</v>
      </c>
      <c r="M377">
        <f>2024-D377</f>
        <v>1</v>
      </c>
    </row>
    <row r="378" spans="1:13" x14ac:dyDescent="0.3">
      <c r="A378">
        <v>31999</v>
      </c>
      <c r="B378" t="s">
        <v>12</v>
      </c>
      <c r="C378" t="s">
        <v>33</v>
      </c>
      <c r="D378">
        <v>2023</v>
      </c>
      <c r="E378" t="s">
        <v>34</v>
      </c>
      <c r="F378">
        <v>15388</v>
      </c>
      <c r="G378" t="s">
        <v>15</v>
      </c>
      <c r="H378" t="s">
        <v>16</v>
      </c>
      <c r="I378" t="s">
        <v>17</v>
      </c>
      <c r="J378" t="s">
        <v>18</v>
      </c>
      <c r="K378">
        <v>27</v>
      </c>
      <c r="L378">
        <v>38</v>
      </c>
      <c r="M378">
        <f>2024-D378</f>
        <v>1</v>
      </c>
    </row>
    <row r="379" spans="1:13" x14ac:dyDescent="0.3">
      <c r="A379">
        <v>31999</v>
      </c>
      <c r="B379" t="s">
        <v>12</v>
      </c>
      <c r="C379" t="s">
        <v>38</v>
      </c>
      <c r="D379">
        <v>2023</v>
      </c>
      <c r="E379" t="s">
        <v>39</v>
      </c>
      <c r="F379">
        <v>1316</v>
      </c>
      <c r="G379" t="s">
        <v>15</v>
      </c>
      <c r="H379" t="s">
        <v>44</v>
      </c>
      <c r="I379" t="s">
        <v>17</v>
      </c>
      <c r="J379" t="s">
        <v>18</v>
      </c>
      <c r="K379">
        <v>27</v>
      </c>
      <c r="L379">
        <v>37</v>
      </c>
      <c r="M379">
        <f>2024-D379</f>
        <v>1</v>
      </c>
    </row>
    <row r="380" spans="1:13" x14ac:dyDescent="0.3">
      <c r="A380">
        <v>31999</v>
      </c>
      <c r="B380" t="s">
        <v>12</v>
      </c>
      <c r="C380" t="s">
        <v>40</v>
      </c>
      <c r="D380">
        <v>2023</v>
      </c>
      <c r="E380" t="s">
        <v>57</v>
      </c>
      <c r="F380">
        <v>9993</v>
      </c>
      <c r="G380" t="s">
        <v>15</v>
      </c>
      <c r="H380" t="s">
        <v>16</v>
      </c>
      <c r="I380" t="s">
        <v>29</v>
      </c>
      <c r="J380" t="s">
        <v>18</v>
      </c>
      <c r="K380">
        <v>25</v>
      </c>
      <c r="L380">
        <v>33</v>
      </c>
      <c r="M380">
        <f>2024-D380</f>
        <v>1</v>
      </c>
    </row>
    <row r="381" spans="1:13" x14ac:dyDescent="0.3">
      <c r="A381">
        <v>32589</v>
      </c>
      <c r="B381" t="s">
        <v>12</v>
      </c>
      <c r="C381" t="s">
        <v>19</v>
      </c>
      <c r="D381">
        <v>2022</v>
      </c>
      <c r="E381" t="s">
        <v>31</v>
      </c>
      <c r="F381">
        <v>2929</v>
      </c>
      <c r="G381" t="s">
        <v>15</v>
      </c>
      <c r="H381" t="s">
        <v>16</v>
      </c>
      <c r="I381" t="s">
        <v>17</v>
      </c>
      <c r="J381" t="s">
        <v>18</v>
      </c>
      <c r="K381">
        <v>27</v>
      </c>
      <c r="L381">
        <v>37</v>
      </c>
      <c r="M381">
        <f>2024-D381</f>
        <v>2</v>
      </c>
    </row>
    <row r="382" spans="1:13" x14ac:dyDescent="0.3">
      <c r="A382">
        <v>32589</v>
      </c>
      <c r="B382" t="s">
        <v>12</v>
      </c>
      <c r="C382" t="s">
        <v>38</v>
      </c>
      <c r="D382">
        <v>2022</v>
      </c>
      <c r="E382" t="s">
        <v>39</v>
      </c>
      <c r="F382">
        <v>11121</v>
      </c>
      <c r="G382" t="s">
        <v>15</v>
      </c>
      <c r="H382" t="s">
        <v>44</v>
      </c>
      <c r="I382" t="s">
        <v>17</v>
      </c>
      <c r="J382" t="s">
        <v>18</v>
      </c>
      <c r="K382">
        <v>27</v>
      </c>
      <c r="L382">
        <v>37</v>
      </c>
      <c r="M382">
        <f>2024-D382</f>
        <v>2</v>
      </c>
    </row>
    <row r="383" spans="1:13" x14ac:dyDescent="0.3">
      <c r="A383">
        <v>32589</v>
      </c>
      <c r="B383" t="s">
        <v>12</v>
      </c>
      <c r="C383" t="s">
        <v>38</v>
      </c>
      <c r="D383">
        <v>2022</v>
      </c>
      <c r="E383" t="s">
        <v>48</v>
      </c>
      <c r="F383">
        <v>6388</v>
      </c>
      <c r="G383" t="s">
        <v>15</v>
      </c>
      <c r="H383" t="s">
        <v>16</v>
      </c>
      <c r="I383" t="s">
        <v>17</v>
      </c>
      <c r="J383" t="s">
        <v>18</v>
      </c>
      <c r="K383">
        <v>29</v>
      </c>
      <c r="L383">
        <v>35</v>
      </c>
      <c r="M383">
        <f>2024-D383</f>
        <v>2</v>
      </c>
    </row>
    <row r="384" spans="1:13" x14ac:dyDescent="0.3">
      <c r="A384">
        <v>32589</v>
      </c>
      <c r="B384" t="s">
        <v>12</v>
      </c>
      <c r="C384" t="s">
        <v>38</v>
      </c>
      <c r="D384">
        <v>2022</v>
      </c>
      <c r="E384" t="s">
        <v>48</v>
      </c>
      <c r="F384">
        <v>24952</v>
      </c>
      <c r="G384" t="s">
        <v>15</v>
      </c>
      <c r="H384" t="s">
        <v>16</v>
      </c>
      <c r="I384" t="s">
        <v>17</v>
      </c>
      <c r="J384" t="s">
        <v>53</v>
      </c>
      <c r="K384">
        <v>48</v>
      </c>
      <c r="L384">
        <v>47</v>
      </c>
      <c r="M384">
        <f>2024-D384</f>
        <v>2</v>
      </c>
    </row>
    <row r="385" spans="1:13" x14ac:dyDescent="0.3">
      <c r="A385">
        <v>32999</v>
      </c>
      <c r="B385" t="s">
        <v>12</v>
      </c>
      <c r="C385" t="s">
        <v>33</v>
      </c>
      <c r="D385">
        <v>2023</v>
      </c>
      <c r="E385" t="s">
        <v>34</v>
      </c>
      <c r="F385">
        <v>9720</v>
      </c>
      <c r="G385" t="s">
        <v>15</v>
      </c>
      <c r="H385" t="s">
        <v>16</v>
      </c>
      <c r="I385" t="s">
        <v>17</v>
      </c>
      <c r="J385" t="s">
        <v>53</v>
      </c>
      <c r="K385">
        <v>51</v>
      </c>
      <c r="L385">
        <v>53</v>
      </c>
      <c r="M385">
        <f>2024-D385</f>
        <v>1</v>
      </c>
    </row>
    <row r="386" spans="1:13" x14ac:dyDescent="0.3">
      <c r="A386">
        <v>32999</v>
      </c>
      <c r="B386" t="s">
        <v>12</v>
      </c>
      <c r="C386" t="s">
        <v>40</v>
      </c>
      <c r="D386">
        <v>2023</v>
      </c>
      <c r="E386" t="s">
        <v>57</v>
      </c>
      <c r="F386">
        <v>1529</v>
      </c>
      <c r="G386" t="s">
        <v>15</v>
      </c>
      <c r="H386" t="s">
        <v>16</v>
      </c>
      <c r="I386" t="s">
        <v>29</v>
      </c>
      <c r="J386" t="s">
        <v>18</v>
      </c>
      <c r="K386">
        <v>25</v>
      </c>
      <c r="L386">
        <v>33</v>
      </c>
      <c r="M386">
        <f>2024-D386</f>
        <v>1</v>
      </c>
    </row>
    <row r="387" spans="1:13" x14ac:dyDescent="0.3">
      <c r="A387">
        <v>32999</v>
      </c>
      <c r="B387" t="s">
        <v>12</v>
      </c>
      <c r="C387" t="s">
        <v>25</v>
      </c>
      <c r="D387">
        <v>2022</v>
      </c>
      <c r="E387" t="s">
        <v>46</v>
      </c>
      <c r="F387">
        <v>35675</v>
      </c>
      <c r="G387" t="s">
        <v>28</v>
      </c>
      <c r="H387" t="s">
        <v>16</v>
      </c>
      <c r="I387" t="s">
        <v>47</v>
      </c>
      <c r="J387" t="s">
        <v>18</v>
      </c>
      <c r="K387">
        <v>19</v>
      </c>
      <c r="L387">
        <v>30</v>
      </c>
      <c r="M387">
        <f>2024-D387</f>
        <v>2</v>
      </c>
    </row>
    <row r="388" spans="1:13" x14ac:dyDescent="0.3">
      <c r="A388">
        <v>32999</v>
      </c>
      <c r="B388" t="s">
        <v>12</v>
      </c>
      <c r="C388" t="s">
        <v>40</v>
      </c>
      <c r="D388">
        <v>2023</v>
      </c>
      <c r="E388" t="s">
        <v>57</v>
      </c>
      <c r="F388">
        <v>7906</v>
      </c>
      <c r="G388" t="s">
        <v>15</v>
      </c>
      <c r="H388" t="s">
        <v>16</v>
      </c>
      <c r="I388" t="s">
        <v>29</v>
      </c>
      <c r="J388" t="s">
        <v>18</v>
      </c>
      <c r="K388">
        <v>25</v>
      </c>
      <c r="L388">
        <v>33</v>
      </c>
      <c r="M388">
        <f>2024-D388</f>
        <v>1</v>
      </c>
    </row>
    <row r="389" spans="1:13" x14ac:dyDescent="0.3">
      <c r="A389">
        <v>33589</v>
      </c>
      <c r="B389" t="s">
        <v>12</v>
      </c>
      <c r="C389" t="s">
        <v>33</v>
      </c>
      <c r="D389">
        <v>2021</v>
      </c>
      <c r="E389" t="s">
        <v>34</v>
      </c>
      <c r="F389">
        <v>32918</v>
      </c>
      <c r="G389" t="s">
        <v>28</v>
      </c>
      <c r="H389" t="s">
        <v>16</v>
      </c>
      <c r="I389" t="s">
        <v>17</v>
      </c>
      <c r="J389" t="s">
        <v>18</v>
      </c>
      <c r="K389">
        <v>22</v>
      </c>
      <c r="L389">
        <v>31</v>
      </c>
      <c r="M389">
        <f>2024-D389</f>
        <v>3</v>
      </c>
    </row>
    <row r="390" spans="1:13" x14ac:dyDescent="0.3">
      <c r="A390">
        <v>33589</v>
      </c>
      <c r="B390" t="s">
        <v>12</v>
      </c>
      <c r="C390" t="s">
        <v>25</v>
      </c>
      <c r="D390">
        <v>2022</v>
      </c>
      <c r="E390" t="s">
        <v>46</v>
      </c>
      <c r="F390">
        <v>6643</v>
      </c>
      <c r="G390" t="s">
        <v>28</v>
      </c>
      <c r="H390" t="s">
        <v>16</v>
      </c>
      <c r="I390" t="s">
        <v>29</v>
      </c>
      <c r="J390" t="s">
        <v>18</v>
      </c>
      <c r="K390">
        <v>18</v>
      </c>
      <c r="L390">
        <v>27</v>
      </c>
      <c r="M390">
        <f>2024-D390</f>
        <v>2</v>
      </c>
    </row>
    <row r="391" spans="1:13" x14ac:dyDescent="0.3">
      <c r="A391">
        <v>33589</v>
      </c>
      <c r="B391" t="s">
        <v>12</v>
      </c>
      <c r="C391" t="s">
        <v>33</v>
      </c>
      <c r="D391">
        <v>2021</v>
      </c>
      <c r="E391" t="s">
        <v>34</v>
      </c>
      <c r="F391">
        <v>31614</v>
      </c>
      <c r="G391" t="s">
        <v>28</v>
      </c>
      <c r="H391" t="s">
        <v>16</v>
      </c>
      <c r="I391" t="s">
        <v>17</v>
      </c>
      <c r="J391" t="s">
        <v>18</v>
      </c>
      <c r="K391">
        <v>22</v>
      </c>
      <c r="L391">
        <v>31</v>
      </c>
      <c r="M391">
        <f>2024-D391</f>
        <v>3</v>
      </c>
    </row>
    <row r="392" spans="1:13" x14ac:dyDescent="0.3">
      <c r="A392">
        <v>33589</v>
      </c>
      <c r="B392" t="s">
        <v>12</v>
      </c>
      <c r="C392" t="s">
        <v>33</v>
      </c>
      <c r="D392">
        <v>2022</v>
      </c>
      <c r="E392" t="s">
        <v>34</v>
      </c>
      <c r="F392">
        <v>12606</v>
      </c>
      <c r="G392" t="s">
        <v>15</v>
      </c>
      <c r="H392" t="s">
        <v>16</v>
      </c>
      <c r="I392" t="s">
        <v>17</v>
      </c>
      <c r="J392" t="s">
        <v>53</v>
      </c>
      <c r="K392">
        <v>44</v>
      </c>
      <c r="L392">
        <v>47</v>
      </c>
      <c r="M392">
        <f>2024-D392</f>
        <v>2</v>
      </c>
    </row>
    <row r="393" spans="1:13" x14ac:dyDescent="0.3">
      <c r="A393">
        <v>33589</v>
      </c>
      <c r="B393" t="s">
        <v>12</v>
      </c>
      <c r="C393" t="s">
        <v>38</v>
      </c>
      <c r="D393">
        <v>2022</v>
      </c>
      <c r="E393" t="s">
        <v>48</v>
      </c>
      <c r="F393">
        <v>23202</v>
      </c>
      <c r="G393" t="s">
        <v>15</v>
      </c>
      <c r="H393" t="s">
        <v>16</v>
      </c>
      <c r="I393" t="s">
        <v>17</v>
      </c>
      <c r="J393" t="s">
        <v>18</v>
      </c>
      <c r="K393">
        <v>29</v>
      </c>
      <c r="L393">
        <v>35</v>
      </c>
      <c r="M393">
        <f>2024-D393</f>
        <v>2</v>
      </c>
    </row>
    <row r="394" spans="1:13" x14ac:dyDescent="0.3">
      <c r="A394">
        <v>33589</v>
      </c>
      <c r="B394" t="s">
        <v>12</v>
      </c>
      <c r="C394" t="s">
        <v>19</v>
      </c>
      <c r="D394">
        <v>2022</v>
      </c>
      <c r="E394" t="s">
        <v>31</v>
      </c>
      <c r="F394">
        <v>13433</v>
      </c>
      <c r="G394" t="s">
        <v>15</v>
      </c>
      <c r="H394" t="s">
        <v>16</v>
      </c>
      <c r="I394" t="s">
        <v>17</v>
      </c>
      <c r="J394" t="s">
        <v>53</v>
      </c>
      <c r="K394">
        <v>45</v>
      </c>
      <c r="L394">
        <v>51</v>
      </c>
      <c r="M394">
        <f>2024-D394</f>
        <v>2</v>
      </c>
    </row>
    <row r="395" spans="1:13" x14ac:dyDescent="0.3">
      <c r="A395">
        <v>33589</v>
      </c>
      <c r="B395" t="s">
        <v>12</v>
      </c>
      <c r="C395" t="s">
        <v>33</v>
      </c>
      <c r="D395">
        <v>2022</v>
      </c>
      <c r="E395" t="s">
        <v>61</v>
      </c>
      <c r="F395">
        <v>18085</v>
      </c>
      <c r="G395" t="s">
        <v>28</v>
      </c>
      <c r="H395" t="s">
        <v>16</v>
      </c>
      <c r="I395" t="s">
        <v>17</v>
      </c>
      <c r="J395" t="s">
        <v>18</v>
      </c>
      <c r="K395">
        <v>22</v>
      </c>
      <c r="L395">
        <v>32</v>
      </c>
      <c r="M395">
        <f>2024-D395</f>
        <v>2</v>
      </c>
    </row>
    <row r="396" spans="1:13" x14ac:dyDescent="0.3">
      <c r="A396">
        <v>33999</v>
      </c>
      <c r="B396" t="s">
        <v>12</v>
      </c>
      <c r="C396" t="s">
        <v>19</v>
      </c>
      <c r="D396">
        <v>2023</v>
      </c>
      <c r="E396" t="s">
        <v>31</v>
      </c>
      <c r="F396">
        <v>2558</v>
      </c>
      <c r="G396" t="s">
        <v>15</v>
      </c>
      <c r="H396" t="s">
        <v>16</v>
      </c>
      <c r="I396" t="s">
        <v>17</v>
      </c>
      <c r="J396" t="s">
        <v>18</v>
      </c>
      <c r="K396">
        <v>27</v>
      </c>
      <c r="L396">
        <v>37</v>
      </c>
      <c r="M396">
        <f>2024-D396</f>
        <v>1</v>
      </c>
    </row>
    <row r="397" spans="1:13" x14ac:dyDescent="0.3">
      <c r="A397">
        <v>33999</v>
      </c>
      <c r="B397" t="s">
        <v>12</v>
      </c>
      <c r="C397" t="s">
        <v>33</v>
      </c>
      <c r="D397">
        <v>2021</v>
      </c>
      <c r="E397" t="s">
        <v>61</v>
      </c>
      <c r="F397">
        <v>34384</v>
      </c>
      <c r="G397" t="s">
        <v>28</v>
      </c>
      <c r="H397" t="s">
        <v>16</v>
      </c>
      <c r="I397" t="s">
        <v>17</v>
      </c>
      <c r="J397" t="s">
        <v>18</v>
      </c>
      <c r="K397">
        <v>22</v>
      </c>
      <c r="L397">
        <v>31</v>
      </c>
      <c r="M397">
        <f>2024-D397</f>
        <v>3</v>
      </c>
    </row>
    <row r="398" spans="1:13" x14ac:dyDescent="0.3">
      <c r="A398">
        <v>33999</v>
      </c>
      <c r="B398" t="s">
        <v>12</v>
      </c>
      <c r="C398" t="s">
        <v>25</v>
      </c>
      <c r="D398">
        <v>2022</v>
      </c>
      <c r="E398" t="s">
        <v>46</v>
      </c>
      <c r="F398">
        <v>33971</v>
      </c>
      <c r="G398" t="s">
        <v>28</v>
      </c>
      <c r="H398" t="s">
        <v>16</v>
      </c>
      <c r="I398" t="s">
        <v>47</v>
      </c>
      <c r="J398" t="s">
        <v>18</v>
      </c>
      <c r="K398">
        <v>19</v>
      </c>
      <c r="L398">
        <v>30</v>
      </c>
      <c r="M398">
        <f>2024-D398</f>
        <v>2</v>
      </c>
    </row>
    <row r="399" spans="1:13" x14ac:dyDescent="0.3">
      <c r="A399">
        <v>33999</v>
      </c>
      <c r="B399" t="s">
        <v>12</v>
      </c>
      <c r="C399" t="s">
        <v>40</v>
      </c>
      <c r="D399">
        <v>2020</v>
      </c>
      <c r="E399" t="s">
        <v>62</v>
      </c>
      <c r="F399">
        <v>47383</v>
      </c>
      <c r="G399" t="s">
        <v>28</v>
      </c>
      <c r="H399" t="s">
        <v>16</v>
      </c>
      <c r="I399" t="s">
        <v>47</v>
      </c>
      <c r="J399" t="s">
        <v>18</v>
      </c>
      <c r="K399">
        <v>17</v>
      </c>
      <c r="L399">
        <v>25</v>
      </c>
      <c r="M399">
        <f>2024-D399</f>
        <v>4</v>
      </c>
    </row>
    <row r="400" spans="1:13" x14ac:dyDescent="0.3">
      <c r="A400">
        <v>33999</v>
      </c>
      <c r="B400" t="s">
        <v>12</v>
      </c>
      <c r="C400" t="s">
        <v>33</v>
      </c>
      <c r="D400">
        <v>2021</v>
      </c>
      <c r="E400" t="s">
        <v>61</v>
      </c>
      <c r="F400">
        <v>29520</v>
      </c>
      <c r="G400" t="s">
        <v>15</v>
      </c>
      <c r="H400" t="s">
        <v>16</v>
      </c>
      <c r="I400" t="s">
        <v>29</v>
      </c>
      <c r="J400" t="s">
        <v>18</v>
      </c>
      <c r="K400">
        <v>25</v>
      </c>
      <c r="L400">
        <v>34</v>
      </c>
      <c r="M400">
        <f>2024-D400</f>
        <v>3</v>
      </c>
    </row>
    <row r="401" spans="1:13" x14ac:dyDescent="0.3">
      <c r="A401">
        <v>33999</v>
      </c>
      <c r="B401" t="s">
        <v>12</v>
      </c>
      <c r="C401" t="s">
        <v>36</v>
      </c>
      <c r="D401">
        <v>2023</v>
      </c>
      <c r="E401" t="s">
        <v>37</v>
      </c>
      <c r="F401">
        <v>823</v>
      </c>
      <c r="G401" t="s">
        <v>15</v>
      </c>
      <c r="H401" t="s">
        <v>16</v>
      </c>
      <c r="I401" t="s">
        <v>29</v>
      </c>
      <c r="J401" t="s">
        <v>18</v>
      </c>
      <c r="K401">
        <v>26</v>
      </c>
      <c r="L401">
        <v>36</v>
      </c>
      <c r="M401">
        <f>2024-D401</f>
        <v>1</v>
      </c>
    </row>
    <row r="402" spans="1:13" x14ac:dyDescent="0.3">
      <c r="A402">
        <v>34589</v>
      </c>
      <c r="B402" t="s">
        <v>12</v>
      </c>
      <c r="C402" t="s">
        <v>33</v>
      </c>
      <c r="D402">
        <v>2021</v>
      </c>
      <c r="E402" t="s">
        <v>61</v>
      </c>
      <c r="F402">
        <v>52723</v>
      </c>
      <c r="G402" t="s">
        <v>28</v>
      </c>
      <c r="H402" t="s">
        <v>16</v>
      </c>
      <c r="I402" t="s">
        <v>17</v>
      </c>
      <c r="J402" t="s">
        <v>18</v>
      </c>
      <c r="K402">
        <v>22</v>
      </c>
      <c r="L402">
        <v>31</v>
      </c>
      <c r="M402">
        <f>2024-D402</f>
        <v>3</v>
      </c>
    </row>
    <row r="403" spans="1:13" x14ac:dyDescent="0.3">
      <c r="A403">
        <v>34999</v>
      </c>
      <c r="B403" t="s">
        <v>12</v>
      </c>
      <c r="C403" t="s">
        <v>25</v>
      </c>
      <c r="D403">
        <v>2018</v>
      </c>
      <c r="E403" t="s">
        <v>46</v>
      </c>
      <c r="F403">
        <v>59528</v>
      </c>
      <c r="G403" t="s">
        <v>60</v>
      </c>
      <c r="H403" t="s">
        <v>16</v>
      </c>
      <c r="I403" t="s">
        <v>47</v>
      </c>
      <c r="J403" t="s">
        <v>18</v>
      </c>
      <c r="K403">
        <v>16</v>
      </c>
      <c r="L403">
        <v>25</v>
      </c>
      <c r="M403">
        <f>2024-D403</f>
        <v>6</v>
      </c>
    </row>
    <row r="404" spans="1:13" x14ac:dyDescent="0.3">
      <c r="A404">
        <v>34999</v>
      </c>
      <c r="B404" t="s">
        <v>12</v>
      </c>
      <c r="C404" t="s">
        <v>33</v>
      </c>
      <c r="D404">
        <v>2022</v>
      </c>
      <c r="E404" t="s">
        <v>34</v>
      </c>
      <c r="F404">
        <v>3788</v>
      </c>
      <c r="G404" t="s">
        <v>15</v>
      </c>
      <c r="H404" t="s">
        <v>16</v>
      </c>
      <c r="I404" t="s">
        <v>29</v>
      </c>
      <c r="J404" t="s">
        <v>18</v>
      </c>
      <c r="K404">
        <v>25</v>
      </c>
      <c r="L404">
        <v>34</v>
      </c>
      <c r="M404">
        <f>2024-D404</f>
        <v>2</v>
      </c>
    </row>
    <row r="405" spans="1:13" x14ac:dyDescent="0.3">
      <c r="A405">
        <v>34999</v>
      </c>
      <c r="B405" t="s">
        <v>12</v>
      </c>
      <c r="C405" t="s">
        <v>33</v>
      </c>
      <c r="D405">
        <v>2023</v>
      </c>
      <c r="E405" t="s">
        <v>34</v>
      </c>
      <c r="F405">
        <v>10336</v>
      </c>
      <c r="G405" t="s">
        <v>15</v>
      </c>
      <c r="H405" t="s">
        <v>16</v>
      </c>
      <c r="I405" t="s">
        <v>17</v>
      </c>
      <c r="J405" t="s">
        <v>53</v>
      </c>
      <c r="K405">
        <v>44</v>
      </c>
      <c r="L405">
        <v>47</v>
      </c>
      <c r="M405">
        <f>2024-D405</f>
        <v>1</v>
      </c>
    </row>
    <row r="406" spans="1:13" x14ac:dyDescent="0.3">
      <c r="A406">
        <v>35589</v>
      </c>
      <c r="B406" t="s">
        <v>12</v>
      </c>
      <c r="C406" t="s">
        <v>25</v>
      </c>
      <c r="D406">
        <v>2017</v>
      </c>
      <c r="E406" t="s">
        <v>46</v>
      </c>
      <c r="F406">
        <v>50900</v>
      </c>
      <c r="G406" t="s">
        <v>60</v>
      </c>
      <c r="H406" t="s">
        <v>16</v>
      </c>
      <c r="I406" t="s">
        <v>47</v>
      </c>
      <c r="J406" t="s">
        <v>18</v>
      </c>
      <c r="K406">
        <v>16</v>
      </c>
      <c r="L406">
        <v>25</v>
      </c>
      <c r="M406">
        <f>2024-D406</f>
        <v>7</v>
      </c>
    </row>
    <row r="407" spans="1:13" x14ac:dyDescent="0.3">
      <c r="A407">
        <v>35589</v>
      </c>
      <c r="B407" t="s">
        <v>12</v>
      </c>
      <c r="C407" t="s">
        <v>33</v>
      </c>
      <c r="D407">
        <v>2023</v>
      </c>
      <c r="E407" t="s">
        <v>34</v>
      </c>
      <c r="F407">
        <v>18627</v>
      </c>
      <c r="G407" t="s">
        <v>15</v>
      </c>
      <c r="H407" t="s">
        <v>16</v>
      </c>
      <c r="I407" t="s">
        <v>17</v>
      </c>
      <c r="J407" t="s">
        <v>18</v>
      </c>
      <c r="K407">
        <v>27</v>
      </c>
      <c r="L407">
        <v>38</v>
      </c>
      <c r="M407">
        <f>2024-D407</f>
        <v>1</v>
      </c>
    </row>
    <row r="408" spans="1:13" x14ac:dyDescent="0.3">
      <c r="A408">
        <v>35589</v>
      </c>
      <c r="B408" t="s">
        <v>12</v>
      </c>
      <c r="C408" t="s">
        <v>33</v>
      </c>
      <c r="D408">
        <v>2022</v>
      </c>
      <c r="E408" t="s">
        <v>34</v>
      </c>
      <c r="F408">
        <v>1173</v>
      </c>
      <c r="G408" t="s">
        <v>15</v>
      </c>
      <c r="H408" t="s">
        <v>16</v>
      </c>
      <c r="I408" t="s">
        <v>17</v>
      </c>
      <c r="J408" t="s">
        <v>53</v>
      </c>
      <c r="K408">
        <v>44</v>
      </c>
      <c r="L408">
        <v>47</v>
      </c>
      <c r="M408">
        <f>2024-D408</f>
        <v>2</v>
      </c>
    </row>
    <row r="409" spans="1:13" x14ac:dyDescent="0.3">
      <c r="A409">
        <v>35999</v>
      </c>
      <c r="B409" t="s">
        <v>12</v>
      </c>
      <c r="C409" t="s">
        <v>36</v>
      </c>
      <c r="D409">
        <v>2022</v>
      </c>
      <c r="E409" t="s">
        <v>49</v>
      </c>
      <c r="F409">
        <v>38041</v>
      </c>
      <c r="G409" t="s">
        <v>28</v>
      </c>
      <c r="H409" t="s">
        <v>16</v>
      </c>
      <c r="I409" t="s">
        <v>17</v>
      </c>
      <c r="J409" t="s">
        <v>18</v>
      </c>
      <c r="K409">
        <v>20</v>
      </c>
      <c r="L409">
        <v>30</v>
      </c>
      <c r="M409">
        <f>2024-D409</f>
        <v>2</v>
      </c>
    </row>
    <row r="410" spans="1:13" x14ac:dyDescent="0.3">
      <c r="A410">
        <v>35999</v>
      </c>
      <c r="B410" t="s">
        <v>12</v>
      </c>
      <c r="C410" t="s">
        <v>21</v>
      </c>
      <c r="D410">
        <v>2021</v>
      </c>
      <c r="E410" t="s">
        <v>63</v>
      </c>
      <c r="F410">
        <v>24999</v>
      </c>
      <c r="G410" t="s">
        <v>15</v>
      </c>
      <c r="H410" t="s">
        <v>16</v>
      </c>
      <c r="I410" t="s">
        <v>29</v>
      </c>
      <c r="J410" t="s">
        <v>18</v>
      </c>
      <c r="K410">
        <v>20</v>
      </c>
      <c r="L410">
        <v>31</v>
      </c>
      <c r="M410">
        <f>2024-D410</f>
        <v>3</v>
      </c>
    </row>
    <row r="411" spans="1:13" x14ac:dyDescent="0.3">
      <c r="A411">
        <v>35999</v>
      </c>
      <c r="B411" t="s">
        <v>12</v>
      </c>
      <c r="C411" t="s">
        <v>33</v>
      </c>
      <c r="D411">
        <v>2022</v>
      </c>
      <c r="E411" t="s">
        <v>34</v>
      </c>
      <c r="F411">
        <v>3489</v>
      </c>
      <c r="G411" t="s">
        <v>28</v>
      </c>
      <c r="H411" t="s">
        <v>16</v>
      </c>
      <c r="I411" t="s">
        <v>17</v>
      </c>
      <c r="J411" t="s">
        <v>18</v>
      </c>
      <c r="K411">
        <v>22</v>
      </c>
      <c r="L411">
        <v>33</v>
      </c>
      <c r="M411">
        <f>2024-D411</f>
        <v>2</v>
      </c>
    </row>
    <row r="412" spans="1:13" x14ac:dyDescent="0.3">
      <c r="A412">
        <v>36999</v>
      </c>
      <c r="B412" t="s">
        <v>12</v>
      </c>
      <c r="C412" t="s">
        <v>25</v>
      </c>
      <c r="D412">
        <v>2021</v>
      </c>
      <c r="E412" t="s">
        <v>46</v>
      </c>
      <c r="F412">
        <v>12693</v>
      </c>
      <c r="G412" t="s">
        <v>60</v>
      </c>
      <c r="H412" t="s">
        <v>16</v>
      </c>
      <c r="I412" t="s">
        <v>47</v>
      </c>
      <c r="J412" t="s">
        <v>18</v>
      </c>
      <c r="K412">
        <v>16</v>
      </c>
      <c r="L412">
        <v>25</v>
      </c>
      <c r="M412">
        <f>2024-D412</f>
        <v>3</v>
      </c>
    </row>
    <row r="413" spans="1:13" x14ac:dyDescent="0.3">
      <c r="A413">
        <v>37589</v>
      </c>
      <c r="B413" t="s">
        <v>12</v>
      </c>
      <c r="C413" t="s">
        <v>25</v>
      </c>
      <c r="D413">
        <v>2019</v>
      </c>
      <c r="E413" t="s">
        <v>46</v>
      </c>
      <c r="F413">
        <v>29619</v>
      </c>
      <c r="G413" t="s">
        <v>60</v>
      </c>
      <c r="H413" t="s">
        <v>16</v>
      </c>
      <c r="I413" t="s">
        <v>47</v>
      </c>
      <c r="J413" t="s">
        <v>18</v>
      </c>
      <c r="K413">
        <v>16</v>
      </c>
      <c r="L413">
        <v>25</v>
      </c>
      <c r="M413">
        <f>2024-D413</f>
        <v>5</v>
      </c>
    </row>
    <row r="414" spans="1:13" x14ac:dyDescent="0.3">
      <c r="A414">
        <v>38589</v>
      </c>
      <c r="B414" t="s">
        <v>12</v>
      </c>
      <c r="C414" t="s">
        <v>40</v>
      </c>
      <c r="D414">
        <v>2019</v>
      </c>
      <c r="E414" t="s">
        <v>62</v>
      </c>
      <c r="F414">
        <v>40839</v>
      </c>
      <c r="G414" t="s">
        <v>28</v>
      </c>
      <c r="H414" t="s">
        <v>16</v>
      </c>
      <c r="I414" t="s">
        <v>47</v>
      </c>
      <c r="J414" t="s">
        <v>18</v>
      </c>
      <c r="K414">
        <v>17</v>
      </c>
      <c r="L414">
        <v>25</v>
      </c>
      <c r="M414">
        <f>2024-D414</f>
        <v>5</v>
      </c>
    </row>
    <row r="415" spans="1:13" x14ac:dyDescent="0.3">
      <c r="A415">
        <v>38999</v>
      </c>
      <c r="B415" t="s">
        <v>12</v>
      </c>
      <c r="C415" t="s">
        <v>33</v>
      </c>
      <c r="D415">
        <v>2023</v>
      </c>
      <c r="E415" t="s">
        <v>34</v>
      </c>
      <c r="F415">
        <v>12118</v>
      </c>
      <c r="G415" t="s">
        <v>28</v>
      </c>
      <c r="H415" t="s">
        <v>16</v>
      </c>
      <c r="I415" t="s">
        <v>17</v>
      </c>
      <c r="J415" t="s">
        <v>18</v>
      </c>
      <c r="K415">
        <v>22</v>
      </c>
      <c r="L415">
        <v>31</v>
      </c>
      <c r="M415">
        <f>2024-D415</f>
        <v>1</v>
      </c>
    </row>
    <row r="416" spans="1:13" x14ac:dyDescent="0.3">
      <c r="A416">
        <v>38999</v>
      </c>
      <c r="B416" t="s">
        <v>12</v>
      </c>
      <c r="C416" t="s">
        <v>33</v>
      </c>
      <c r="D416">
        <v>2023</v>
      </c>
      <c r="E416" t="s">
        <v>34</v>
      </c>
      <c r="F416">
        <v>20157</v>
      </c>
      <c r="G416" t="s">
        <v>28</v>
      </c>
      <c r="H416" t="s">
        <v>16</v>
      </c>
      <c r="I416" t="s">
        <v>17</v>
      </c>
      <c r="J416" t="s">
        <v>18</v>
      </c>
      <c r="K416">
        <v>22</v>
      </c>
      <c r="L416">
        <v>31</v>
      </c>
      <c r="M416">
        <f>2024-D416</f>
        <v>1</v>
      </c>
    </row>
    <row r="417" spans="1:13" x14ac:dyDescent="0.3">
      <c r="A417">
        <v>38999</v>
      </c>
      <c r="B417" t="s">
        <v>12</v>
      </c>
      <c r="C417" t="s">
        <v>25</v>
      </c>
      <c r="D417">
        <v>2021</v>
      </c>
      <c r="E417" t="s">
        <v>46</v>
      </c>
      <c r="F417">
        <v>26048</v>
      </c>
      <c r="G417" t="s">
        <v>60</v>
      </c>
      <c r="H417" t="s">
        <v>16</v>
      </c>
      <c r="I417" t="s">
        <v>47</v>
      </c>
      <c r="J417" t="s">
        <v>18</v>
      </c>
      <c r="K417">
        <v>16</v>
      </c>
      <c r="L417">
        <v>25</v>
      </c>
      <c r="M417">
        <f>2024-D417</f>
        <v>3</v>
      </c>
    </row>
    <row r="418" spans="1:13" x14ac:dyDescent="0.3">
      <c r="A418">
        <v>40589</v>
      </c>
      <c r="B418" t="s">
        <v>12</v>
      </c>
      <c r="C418" t="s">
        <v>40</v>
      </c>
      <c r="D418">
        <v>2019</v>
      </c>
      <c r="E418" t="s">
        <v>62</v>
      </c>
      <c r="F418">
        <v>23395</v>
      </c>
      <c r="G418" t="s">
        <v>28</v>
      </c>
      <c r="H418" t="s">
        <v>16</v>
      </c>
      <c r="I418" t="s">
        <v>47</v>
      </c>
      <c r="J418" t="s">
        <v>18</v>
      </c>
      <c r="K418">
        <v>17</v>
      </c>
      <c r="L418">
        <v>25</v>
      </c>
      <c r="M418">
        <f>2024-D418</f>
        <v>5</v>
      </c>
    </row>
    <row r="419" spans="1:13" x14ac:dyDescent="0.3">
      <c r="A419">
        <v>40589</v>
      </c>
      <c r="B419" t="s">
        <v>12</v>
      </c>
      <c r="C419" t="s">
        <v>40</v>
      </c>
      <c r="D419">
        <v>2020</v>
      </c>
      <c r="E419" t="s">
        <v>62</v>
      </c>
      <c r="F419">
        <v>38115</v>
      </c>
      <c r="G419" t="s">
        <v>28</v>
      </c>
      <c r="H419" t="s">
        <v>16</v>
      </c>
      <c r="I419" t="s">
        <v>29</v>
      </c>
      <c r="J419" t="s">
        <v>18</v>
      </c>
      <c r="K419">
        <v>17</v>
      </c>
      <c r="L419">
        <v>25</v>
      </c>
      <c r="M419">
        <f>2024-D419</f>
        <v>4</v>
      </c>
    </row>
    <row r="420" spans="1:13" x14ac:dyDescent="0.3">
      <c r="A420">
        <v>40999</v>
      </c>
      <c r="B420" t="s">
        <v>12</v>
      </c>
      <c r="C420" t="s">
        <v>25</v>
      </c>
      <c r="D420">
        <v>2021</v>
      </c>
      <c r="E420" t="s">
        <v>46</v>
      </c>
      <c r="F420">
        <v>10243</v>
      </c>
      <c r="G420" t="s">
        <v>60</v>
      </c>
      <c r="H420" t="s">
        <v>16</v>
      </c>
      <c r="I420" t="s">
        <v>47</v>
      </c>
      <c r="J420" t="s">
        <v>18</v>
      </c>
      <c r="K420">
        <v>16</v>
      </c>
      <c r="L420">
        <v>25</v>
      </c>
      <c r="M420">
        <f>2024-D420</f>
        <v>3</v>
      </c>
    </row>
    <row r="421" spans="1:13" x14ac:dyDescent="0.3">
      <c r="A421">
        <v>41999</v>
      </c>
      <c r="B421" t="s">
        <v>12</v>
      </c>
      <c r="C421" t="s">
        <v>33</v>
      </c>
      <c r="D421">
        <v>2022</v>
      </c>
      <c r="E421" t="s">
        <v>61</v>
      </c>
      <c r="F421">
        <v>6597</v>
      </c>
      <c r="G421" t="s">
        <v>28</v>
      </c>
      <c r="H421" t="s">
        <v>16</v>
      </c>
      <c r="I421" t="s">
        <v>17</v>
      </c>
      <c r="J421" t="s">
        <v>18</v>
      </c>
      <c r="K421">
        <v>22</v>
      </c>
      <c r="L421">
        <v>31</v>
      </c>
      <c r="M421">
        <f>2024-D421</f>
        <v>2</v>
      </c>
    </row>
    <row r="422" spans="1:13" x14ac:dyDescent="0.3">
      <c r="A422">
        <v>43999</v>
      </c>
      <c r="B422" t="s">
        <v>12</v>
      </c>
      <c r="C422" t="s">
        <v>25</v>
      </c>
      <c r="D422">
        <v>2019</v>
      </c>
      <c r="E422" t="s">
        <v>46</v>
      </c>
      <c r="F422">
        <v>23270</v>
      </c>
      <c r="G422" t="s">
        <v>60</v>
      </c>
      <c r="H422" t="s">
        <v>16</v>
      </c>
      <c r="I422" t="s">
        <v>47</v>
      </c>
      <c r="J422" t="s">
        <v>18</v>
      </c>
      <c r="K422">
        <v>15</v>
      </c>
      <c r="L422">
        <v>24</v>
      </c>
      <c r="M422">
        <f>2024-D422</f>
        <v>5</v>
      </c>
    </row>
    <row r="423" spans="1:13" x14ac:dyDescent="0.3">
      <c r="A423">
        <v>47999</v>
      </c>
      <c r="B423" t="s">
        <v>12</v>
      </c>
      <c r="C423" t="s">
        <v>25</v>
      </c>
      <c r="D423">
        <v>2020</v>
      </c>
      <c r="E423" t="s">
        <v>46</v>
      </c>
      <c r="F423">
        <v>19067</v>
      </c>
      <c r="G423" t="s">
        <v>60</v>
      </c>
      <c r="H423" t="s">
        <v>16</v>
      </c>
      <c r="I423" t="s">
        <v>47</v>
      </c>
      <c r="J423" t="s">
        <v>18</v>
      </c>
      <c r="K423">
        <v>15</v>
      </c>
      <c r="L423">
        <v>24</v>
      </c>
      <c r="M423">
        <f>2024-D423</f>
        <v>4</v>
      </c>
    </row>
    <row r="424" spans="1:13" x14ac:dyDescent="0.3">
      <c r="A424">
        <v>48999</v>
      </c>
      <c r="B424" t="s">
        <v>12</v>
      </c>
      <c r="C424" t="s">
        <v>25</v>
      </c>
      <c r="D424">
        <v>2021</v>
      </c>
      <c r="E424" t="s">
        <v>46</v>
      </c>
      <c r="F424">
        <v>20645</v>
      </c>
      <c r="G424" t="s">
        <v>60</v>
      </c>
      <c r="H424" t="s">
        <v>16</v>
      </c>
      <c r="I424" t="s">
        <v>47</v>
      </c>
      <c r="J424" t="s">
        <v>18</v>
      </c>
      <c r="K424">
        <v>15</v>
      </c>
      <c r="L424">
        <v>24</v>
      </c>
      <c r="M424">
        <f>2024-D424</f>
        <v>3</v>
      </c>
    </row>
    <row r="425" spans="1:13" x14ac:dyDescent="0.3">
      <c r="A425">
        <v>49999</v>
      </c>
      <c r="B425" t="s">
        <v>12</v>
      </c>
      <c r="C425" t="s">
        <v>40</v>
      </c>
      <c r="D425">
        <v>2023</v>
      </c>
      <c r="E425" t="s">
        <v>62</v>
      </c>
      <c r="F425">
        <v>1190</v>
      </c>
      <c r="G425" t="s">
        <v>28</v>
      </c>
      <c r="H425" t="s">
        <v>16</v>
      </c>
      <c r="I425" t="s">
        <v>29</v>
      </c>
      <c r="J425" t="s">
        <v>18</v>
      </c>
      <c r="K425">
        <v>17</v>
      </c>
      <c r="L425">
        <v>24</v>
      </c>
      <c r="M425">
        <f>2024-D425</f>
        <v>1</v>
      </c>
    </row>
    <row r="426" spans="1:13" x14ac:dyDescent="0.3">
      <c r="A426">
        <v>50589</v>
      </c>
      <c r="B426" t="s">
        <v>12</v>
      </c>
      <c r="C426" t="s">
        <v>25</v>
      </c>
      <c r="D426">
        <v>2020</v>
      </c>
      <c r="E426" t="s">
        <v>46</v>
      </c>
      <c r="F426">
        <v>16585</v>
      </c>
      <c r="G426" t="s">
        <v>60</v>
      </c>
      <c r="H426" t="s">
        <v>16</v>
      </c>
      <c r="I426" t="s">
        <v>47</v>
      </c>
      <c r="J426" t="s">
        <v>18</v>
      </c>
      <c r="K426">
        <v>15</v>
      </c>
      <c r="L426">
        <v>24</v>
      </c>
      <c r="M426">
        <f>2024-D426</f>
        <v>4</v>
      </c>
    </row>
    <row r="427" spans="1:13" x14ac:dyDescent="0.3">
      <c r="A427">
        <v>50999</v>
      </c>
      <c r="B427" t="s">
        <v>12</v>
      </c>
      <c r="C427" t="s">
        <v>25</v>
      </c>
      <c r="D427">
        <v>2020</v>
      </c>
      <c r="E427" t="s">
        <v>46</v>
      </c>
      <c r="F427">
        <v>31587</v>
      </c>
      <c r="G427" t="s">
        <v>60</v>
      </c>
      <c r="H427" t="s">
        <v>16</v>
      </c>
      <c r="I427" t="s">
        <v>47</v>
      </c>
      <c r="J427" t="s">
        <v>18</v>
      </c>
      <c r="K427">
        <v>15</v>
      </c>
      <c r="L427">
        <v>24</v>
      </c>
      <c r="M427">
        <f>2024-D427</f>
        <v>4</v>
      </c>
    </row>
    <row r="428" spans="1:13" x14ac:dyDescent="0.3">
      <c r="A428">
        <v>53999</v>
      </c>
      <c r="B428" t="s">
        <v>12</v>
      </c>
      <c r="C428" t="s">
        <v>25</v>
      </c>
      <c r="D428">
        <v>2021</v>
      </c>
      <c r="E428" t="s">
        <v>46</v>
      </c>
      <c r="F428">
        <v>27572</v>
      </c>
      <c r="G428" t="s">
        <v>60</v>
      </c>
      <c r="H428" t="s">
        <v>16</v>
      </c>
      <c r="I428" t="s">
        <v>47</v>
      </c>
      <c r="J428" t="s">
        <v>18</v>
      </c>
      <c r="K428">
        <v>15</v>
      </c>
      <c r="L428">
        <v>24</v>
      </c>
      <c r="M428">
        <f>2024-D428</f>
        <v>3</v>
      </c>
    </row>
    <row r="429" spans="1:13" x14ac:dyDescent="0.3">
      <c r="A429">
        <v>54589</v>
      </c>
      <c r="B429" t="s">
        <v>12</v>
      </c>
      <c r="C429" t="s">
        <v>25</v>
      </c>
      <c r="D429">
        <v>2021</v>
      </c>
      <c r="E429" t="s">
        <v>46</v>
      </c>
      <c r="F429">
        <v>18857</v>
      </c>
      <c r="G429" t="s">
        <v>60</v>
      </c>
      <c r="H429" t="s">
        <v>16</v>
      </c>
      <c r="I429" t="s">
        <v>47</v>
      </c>
      <c r="J429" t="s">
        <v>18</v>
      </c>
      <c r="K429">
        <v>15</v>
      </c>
      <c r="L429">
        <v>24</v>
      </c>
      <c r="M429">
        <f>2024-D429</f>
        <v>3</v>
      </c>
    </row>
    <row r="430" spans="1:13" x14ac:dyDescent="0.3">
      <c r="A430">
        <v>58589</v>
      </c>
      <c r="B430" t="s">
        <v>12</v>
      </c>
      <c r="C430" t="s">
        <v>25</v>
      </c>
      <c r="D430">
        <v>2022</v>
      </c>
      <c r="E430" t="s">
        <v>46</v>
      </c>
      <c r="F430">
        <v>24423</v>
      </c>
      <c r="G430" t="s">
        <v>60</v>
      </c>
      <c r="H430" t="s">
        <v>16</v>
      </c>
      <c r="I430" t="s">
        <v>47</v>
      </c>
      <c r="J430" t="s">
        <v>18</v>
      </c>
      <c r="K430">
        <v>15</v>
      </c>
      <c r="L430">
        <v>24</v>
      </c>
      <c r="M430">
        <f>2024-D430</f>
        <v>2</v>
      </c>
    </row>
    <row r="431" spans="1:13" x14ac:dyDescent="0.3">
      <c r="A431">
        <v>59999</v>
      </c>
      <c r="B431" t="s">
        <v>12</v>
      </c>
      <c r="C431" t="s">
        <v>25</v>
      </c>
      <c r="D431">
        <v>2022</v>
      </c>
      <c r="E431" t="s">
        <v>46</v>
      </c>
      <c r="F431">
        <v>7067</v>
      </c>
      <c r="G431" t="s">
        <v>60</v>
      </c>
      <c r="H431" t="s">
        <v>16</v>
      </c>
      <c r="I431" t="s">
        <v>47</v>
      </c>
      <c r="J431" t="s">
        <v>18</v>
      </c>
      <c r="K431">
        <v>15</v>
      </c>
      <c r="L431">
        <v>24</v>
      </c>
      <c r="M431">
        <f>2024-D431</f>
        <v>2</v>
      </c>
    </row>
    <row r="432" spans="1:13" x14ac:dyDescent="0.3">
      <c r="A432">
        <v>60589</v>
      </c>
      <c r="B432" t="s">
        <v>12</v>
      </c>
      <c r="C432" t="s">
        <v>25</v>
      </c>
      <c r="D432">
        <v>2021</v>
      </c>
      <c r="E432" t="s">
        <v>46</v>
      </c>
      <c r="F432">
        <v>3435</v>
      </c>
      <c r="G432" t="s">
        <v>60</v>
      </c>
      <c r="H432" t="s">
        <v>16</v>
      </c>
      <c r="I432" t="s">
        <v>47</v>
      </c>
      <c r="J432" t="s">
        <v>18</v>
      </c>
      <c r="K432">
        <v>15</v>
      </c>
      <c r="L432">
        <v>24</v>
      </c>
      <c r="M432">
        <f>2024-D432</f>
        <v>3</v>
      </c>
    </row>
  </sheetData>
  <autoFilter ref="A1:L432" xr:uid="{810647CD-E468-4022-BB11-B8D99B31B89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FD421-073C-43C2-9692-633E121BB03F}">
  <sheetPr codeName="XLSTAT_20240319_211216_1">
    <tabColor rgb="FF007800"/>
  </sheetPr>
  <dimension ref="B1:AB815"/>
  <sheetViews>
    <sheetView topLeftCell="A114" zoomScale="97" zoomScaleNormal="100" workbookViewId="0">
      <selection activeCell="J175" sqref="J175"/>
    </sheetView>
  </sheetViews>
  <sheetFormatPr defaultRowHeight="14.4" x14ac:dyDescent="0.3"/>
  <cols>
    <col min="1" max="1" width="4.77734375" customWidth="1"/>
    <col min="2" max="2" width="25.77734375" customWidth="1"/>
    <col min="3" max="3" width="11.6640625" bestFit="1" customWidth="1"/>
    <col min="4" max="4" width="15.6640625" bestFit="1" customWidth="1"/>
    <col min="5" max="5" width="13.6640625" bestFit="1" customWidth="1"/>
    <col min="6" max="6" width="10.21875" bestFit="1" customWidth="1"/>
    <col min="7" max="7" width="10.6640625" bestFit="1" customWidth="1"/>
    <col min="8" max="8" width="10.5546875" bestFit="1" customWidth="1"/>
    <col min="9" max="10" width="9.5546875" bestFit="1" customWidth="1"/>
    <col min="12" max="13" width="9.5546875" bestFit="1" customWidth="1"/>
  </cols>
  <sheetData>
    <row r="1" spans="2:9" x14ac:dyDescent="0.3">
      <c r="B1" t="s">
        <v>609</v>
      </c>
    </row>
    <row r="2" spans="2:9" x14ac:dyDescent="0.3">
      <c r="B2" t="s">
        <v>605</v>
      </c>
    </row>
    <row r="3" spans="2:9" x14ac:dyDescent="0.3">
      <c r="B3" t="s">
        <v>606</v>
      </c>
    </row>
    <row r="4" spans="2:9" x14ac:dyDescent="0.3">
      <c r="B4" t="s">
        <v>607</v>
      </c>
    </row>
    <row r="5" spans="2:9" x14ac:dyDescent="0.3">
      <c r="B5" t="s">
        <v>64</v>
      </c>
    </row>
    <row r="6" spans="2:9" x14ac:dyDescent="0.3">
      <c r="B6" t="s">
        <v>65</v>
      </c>
    </row>
    <row r="7" spans="2:9" x14ac:dyDescent="0.3">
      <c r="B7" t="s">
        <v>66</v>
      </c>
    </row>
    <row r="8" spans="2:9" x14ac:dyDescent="0.3">
      <c r="B8" t="s">
        <v>67</v>
      </c>
    </row>
    <row r="9" spans="2:9" x14ac:dyDescent="0.3">
      <c r="B9" t="s">
        <v>68</v>
      </c>
    </row>
    <row r="10" spans="2:9" ht="37.950000000000003" customHeight="1" x14ac:dyDescent="0.3"/>
    <row r="11" spans="2:9" ht="16.2" customHeight="1" x14ac:dyDescent="0.3">
      <c r="B11" s="23"/>
    </row>
    <row r="14" spans="2:9" x14ac:dyDescent="0.3">
      <c r="B14" s="29" t="s">
        <v>69</v>
      </c>
    </row>
    <row r="15" spans="2:9" ht="15" thickBot="1" x14ac:dyDescent="0.35"/>
    <row r="16" spans="2:9" ht="28.8" customHeight="1" x14ac:dyDescent="0.3">
      <c r="B16" s="31" t="s">
        <v>70</v>
      </c>
      <c r="C16" s="32" t="s">
        <v>71</v>
      </c>
      <c r="D16" s="32" t="s">
        <v>72</v>
      </c>
      <c r="E16" s="32" t="s">
        <v>73</v>
      </c>
      <c r="F16" s="32" t="s">
        <v>74</v>
      </c>
      <c r="G16" s="32" t="s">
        <v>75</v>
      </c>
      <c r="H16" s="32" t="s">
        <v>76</v>
      </c>
      <c r="I16" s="32" t="s">
        <v>77</v>
      </c>
    </row>
    <row r="17" spans="2:9" x14ac:dyDescent="0.3">
      <c r="B17" s="33" t="s">
        <v>0</v>
      </c>
      <c r="C17" s="35">
        <v>431</v>
      </c>
      <c r="D17" s="35">
        <v>0</v>
      </c>
      <c r="E17" s="35">
        <v>431</v>
      </c>
      <c r="F17" s="3">
        <v>14589</v>
      </c>
      <c r="G17" s="3">
        <v>60589</v>
      </c>
      <c r="H17" s="3">
        <v>26494.034802784245</v>
      </c>
      <c r="I17" s="3">
        <v>6709.0067497769969</v>
      </c>
    </row>
    <row r="18" spans="2:9" x14ac:dyDescent="0.3">
      <c r="B18" s="30" t="s">
        <v>5</v>
      </c>
      <c r="C18" s="36">
        <v>431</v>
      </c>
      <c r="D18" s="36">
        <v>0</v>
      </c>
      <c r="E18" s="36">
        <v>431</v>
      </c>
      <c r="F18" s="4">
        <v>61</v>
      </c>
      <c r="G18" s="4">
        <v>113497</v>
      </c>
      <c r="H18" s="4">
        <v>32743.867749419929</v>
      </c>
      <c r="I18" s="4">
        <v>24290.192983113309</v>
      </c>
    </row>
    <row r="19" spans="2:9" x14ac:dyDescent="0.3">
      <c r="B19" s="30" t="s">
        <v>10</v>
      </c>
      <c r="C19" s="36">
        <v>431</v>
      </c>
      <c r="D19" s="36">
        <v>0</v>
      </c>
      <c r="E19" s="36">
        <v>431</v>
      </c>
      <c r="F19" s="4">
        <v>15</v>
      </c>
      <c r="G19" s="4">
        <v>53</v>
      </c>
      <c r="H19" s="4">
        <v>28.076566125290039</v>
      </c>
      <c r="I19" s="4">
        <v>7.0977351968968545</v>
      </c>
    </row>
    <row r="20" spans="2:9" x14ac:dyDescent="0.3">
      <c r="B20" s="30" t="s">
        <v>11</v>
      </c>
      <c r="C20" s="36">
        <v>431</v>
      </c>
      <c r="D20" s="36">
        <v>0</v>
      </c>
      <c r="E20" s="36">
        <v>431</v>
      </c>
      <c r="F20" s="4">
        <v>24</v>
      </c>
      <c r="G20" s="4">
        <v>56</v>
      </c>
      <c r="H20" s="4">
        <v>36.633410672853856</v>
      </c>
      <c r="I20" s="4">
        <v>5.1854175868063175</v>
      </c>
    </row>
    <row r="21" spans="2:9" ht="15" thickBot="1" x14ac:dyDescent="0.35">
      <c r="B21" s="34" t="s">
        <v>604</v>
      </c>
      <c r="C21" s="37">
        <v>431</v>
      </c>
      <c r="D21" s="37">
        <v>0</v>
      </c>
      <c r="E21" s="37">
        <v>431</v>
      </c>
      <c r="F21" s="5">
        <v>1</v>
      </c>
      <c r="G21" s="5">
        <v>12</v>
      </c>
      <c r="H21" s="5">
        <v>3.6148491879350337</v>
      </c>
      <c r="I21" s="5">
        <v>2.115317868904139</v>
      </c>
    </row>
    <row r="24" spans="2:9" x14ac:dyDescent="0.3">
      <c r="B24" s="29" t="s">
        <v>78</v>
      </c>
    </row>
    <row r="25" spans="2:9" ht="15" thickBot="1" x14ac:dyDescent="0.35"/>
    <row r="26" spans="2:9" ht="28.8" x14ac:dyDescent="0.3">
      <c r="B26" s="32" t="s">
        <v>70</v>
      </c>
      <c r="C26" s="32" t="s">
        <v>79</v>
      </c>
      <c r="D26" s="32" t="s">
        <v>80</v>
      </c>
      <c r="E26" s="32" t="s">
        <v>81</v>
      </c>
      <c r="F26" s="32" t="s">
        <v>82</v>
      </c>
    </row>
    <row r="27" spans="2:9" x14ac:dyDescent="0.3">
      <c r="B27" s="39" t="s">
        <v>2</v>
      </c>
      <c r="C27" s="6" t="s">
        <v>13</v>
      </c>
      <c r="D27" s="38">
        <v>17</v>
      </c>
      <c r="E27" s="38">
        <v>17</v>
      </c>
      <c r="F27" s="9">
        <v>3.9443155452436196</v>
      </c>
    </row>
    <row r="28" spans="2:9" x14ac:dyDescent="0.3">
      <c r="B28" s="40" t="s">
        <v>83</v>
      </c>
      <c r="C28" s="7" t="s">
        <v>25</v>
      </c>
      <c r="D28" s="36">
        <v>30</v>
      </c>
      <c r="E28" s="36">
        <v>30</v>
      </c>
      <c r="F28" s="4">
        <v>6.9605568445475638</v>
      </c>
    </row>
    <row r="29" spans="2:9" x14ac:dyDescent="0.3">
      <c r="B29" s="40" t="s">
        <v>83</v>
      </c>
      <c r="C29" s="7" t="s">
        <v>23</v>
      </c>
      <c r="D29" s="36">
        <v>23</v>
      </c>
      <c r="E29" s="36">
        <v>23</v>
      </c>
      <c r="F29" s="4">
        <v>5.3364269141531322</v>
      </c>
    </row>
    <row r="30" spans="2:9" x14ac:dyDescent="0.3">
      <c r="B30" s="40" t="s">
        <v>83</v>
      </c>
      <c r="C30" s="7" t="s">
        <v>38</v>
      </c>
      <c r="D30" s="36">
        <v>82</v>
      </c>
      <c r="E30" s="36">
        <v>82</v>
      </c>
      <c r="F30" s="4">
        <v>19.025522041763342</v>
      </c>
    </row>
    <row r="31" spans="2:9" x14ac:dyDescent="0.3">
      <c r="B31" s="40" t="s">
        <v>83</v>
      </c>
      <c r="C31" s="7" t="s">
        <v>19</v>
      </c>
      <c r="D31" s="36">
        <v>50</v>
      </c>
      <c r="E31" s="36">
        <v>50</v>
      </c>
      <c r="F31" s="4">
        <v>11.600928074245939</v>
      </c>
    </row>
    <row r="32" spans="2:9" x14ac:dyDescent="0.3">
      <c r="B32" s="40" t="s">
        <v>83</v>
      </c>
      <c r="C32" s="7" t="s">
        <v>40</v>
      </c>
      <c r="D32" s="36">
        <v>67</v>
      </c>
      <c r="E32" s="36">
        <v>67</v>
      </c>
      <c r="F32" s="4">
        <v>15.545243619489559</v>
      </c>
    </row>
    <row r="33" spans="2:6" x14ac:dyDescent="0.3">
      <c r="B33" s="40" t="s">
        <v>83</v>
      </c>
      <c r="C33" s="7" t="s">
        <v>36</v>
      </c>
      <c r="D33" s="36">
        <v>32</v>
      </c>
      <c r="E33" s="36">
        <v>32</v>
      </c>
      <c r="F33" s="4">
        <v>7.4245939675174011</v>
      </c>
    </row>
    <row r="34" spans="2:6" x14ac:dyDescent="0.3">
      <c r="B34" s="40" t="s">
        <v>83</v>
      </c>
      <c r="C34" s="7" t="s">
        <v>33</v>
      </c>
      <c r="D34" s="36">
        <v>98</v>
      </c>
      <c r="E34" s="36">
        <v>98</v>
      </c>
      <c r="F34" s="4">
        <v>22.737819025522043</v>
      </c>
    </row>
    <row r="35" spans="2:6" x14ac:dyDescent="0.3">
      <c r="B35" s="40" t="s">
        <v>83</v>
      </c>
      <c r="C35" s="7" t="s">
        <v>21</v>
      </c>
      <c r="D35" s="36">
        <v>32</v>
      </c>
      <c r="E35" s="36">
        <v>32</v>
      </c>
      <c r="F35" s="4">
        <v>7.4245939675174011</v>
      </c>
    </row>
    <row r="36" spans="2:6" x14ac:dyDescent="0.3">
      <c r="B36" s="39" t="s">
        <v>6</v>
      </c>
      <c r="C36" s="6" t="s">
        <v>15</v>
      </c>
      <c r="D36" s="38">
        <v>376</v>
      </c>
      <c r="E36" s="38">
        <v>376</v>
      </c>
      <c r="F36" s="9">
        <v>87.238979118329468</v>
      </c>
    </row>
    <row r="37" spans="2:6" x14ac:dyDescent="0.3">
      <c r="B37" s="40" t="s">
        <v>83</v>
      </c>
      <c r="C37" s="7" t="s">
        <v>28</v>
      </c>
      <c r="D37" s="36">
        <v>38</v>
      </c>
      <c r="E37" s="36">
        <v>38</v>
      </c>
      <c r="F37" s="4">
        <v>8.8167053364269137</v>
      </c>
    </row>
    <row r="38" spans="2:6" x14ac:dyDescent="0.3">
      <c r="B38" s="40" t="s">
        <v>83</v>
      </c>
      <c r="C38" s="7" t="s">
        <v>60</v>
      </c>
      <c r="D38" s="36">
        <v>17</v>
      </c>
      <c r="E38" s="36">
        <v>17</v>
      </c>
      <c r="F38" s="4">
        <v>3.9443155452436196</v>
      </c>
    </row>
    <row r="39" spans="2:6" x14ac:dyDescent="0.3">
      <c r="B39" s="39" t="s">
        <v>7</v>
      </c>
      <c r="C39" s="6" t="s">
        <v>16</v>
      </c>
      <c r="D39" s="38">
        <v>422</v>
      </c>
      <c r="E39" s="38">
        <v>422</v>
      </c>
      <c r="F39" s="9">
        <v>97.911832946635727</v>
      </c>
    </row>
    <row r="40" spans="2:6" x14ac:dyDescent="0.3">
      <c r="B40" s="40" t="s">
        <v>83</v>
      </c>
      <c r="C40" s="7" t="s">
        <v>44</v>
      </c>
      <c r="D40" s="36">
        <v>9</v>
      </c>
      <c r="E40" s="36">
        <v>9</v>
      </c>
      <c r="F40" s="4">
        <v>2.0881670533642693</v>
      </c>
    </row>
    <row r="41" spans="2:6" x14ac:dyDescent="0.3">
      <c r="B41" s="39" t="s">
        <v>8</v>
      </c>
      <c r="C41" s="6" t="s">
        <v>29</v>
      </c>
      <c r="D41" s="38">
        <v>28</v>
      </c>
      <c r="E41" s="38">
        <v>28</v>
      </c>
      <c r="F41" s="9">
        <v>6.4965197215777266</v>
      </c>
    </row>
    <row r="42" spans="2:6" x14ac:dyDescent="0.3">
      <c r="B42" s="40" t="s">
        <v>83</v>
      </c>
      <c r="C42" s="7" t="s">
        <v>17</v>
      </c>
      <c r="D42" s="36">
        <v>372</v>
      </c>
      <c r="E42" s="36">
        <v>372</v>
      </c>
      <c r="F42" s="4">
        <v>86.310904872389784</v>
      </c>
    </row>
    <row r="43" spans="2:6" x14ac:dyDescent="0.3">
      <c r="B43" s="40" t="s">
        <v>83</v>
      </c>
      <c r="C43" s="7" t="s">
        <v>47</v>
      </c>
      <c r="D43" s="36">
        <v>31</v>
      </c>
      <c r="E43" s="36">
        <v>31</v>
      </c>
      <c r="F43" s="4">
        <v>7.1925754060324829</v>
      </c>
    </row>
    <row r="44" spans="2:6" x14ac:dyDescent="0.3">
      <c r="B44" s="39" t="s">
        <v>9</v>
      </c>
      <c r="C44" s="6" t="s">
        <v>52</v>
      </c>
      <c r="D44" s="38">
        <v>1</v>
      </c>
      <c r="E44" s="38">
        <v>1</v>
      </c>
      <c r="F44" s="9">
        <v>0.23201856148491878</v>
      </c>
    </row>
    <row r="45" spans="2:6" x14ac:dyDescent="0.3">
      <c r="B45" s="40" t="s">
        <v>83</v>
      </c>
      <c r="C45" s="7" t="s">
        <v>18</v>
      </c>
      <c r="D45" s="36">
        <v>393</v>
      </c>
      <c r="E45" s="36">
        <v>393</v>
      </c>
      <c r="F45" s="4">
        <v>91.183294663573079</v>
      </c>
    </row>
    <row r="46" spans="2:6" ht="15" thickBot="1" x14ac:dyDescent="0.35">
      <c r="B46" s="41" t="s">
        <v>83</v>
      </c>
      <c r="C46" s="8" t="s">
        <v>53</v>
      </c>
      <c r="D46" s="37">
        <v>37</v>
      </c>
      <c r="E46" s="37">
        <v>37</v>
      </c>
      <c r="F46" s="5">
        <v>8.5846867749419946</v>
      </c>
    </row>
    <row r="47" spans="2:6" x14ac:dyDescent="0.3">
      <c r="B47" s="10"/>
      <c r="C47" s="10"/>
      <c r="D47" s="10"/>
      <c r="E47" s="10"/>
      <c r="F47" s="10"/>
    </row>
    <row r="49" spans="2:28" x14ac:dyDescent="0.3">
      <c r="B49" t="s">
        <v>84</v>
      </c>
    </row>
    <row r="52" spans="2:28" x14ac:dyDescent="0.3">
      <c r="B52" s="2" t="s">
        <v>85</v>
      </c>
    </row>
    <row r="53" spans="2:28" ht="15" thickBot="1" x14ac:dyDescent="0.35"/>
    <row r="54" spans="2:28" ht="28.8" customHeight="1" x14ac:dyDescent="0.3">
      <c r="B54" s="31"/>
      <c r="C54" s="32" t="s">
        <v>5</v>
      </c>
      <c r="D54" s="32" t="s">
        <v>10</v>
      </c>
      <c r="E54" s="32" t="s">
        <v>11</v>
      </c>
      <c r="F54" s="32" t="s">
        <v>604</v>
      </c>
      <c r="G54" s="11" t="s">
        <v>86</v>
      </c>
      <c r="H54" s="11" t="s">
        <v>87</v>
      </c>
      <c r="I54" s="11" t="s">
        <v>88</v>
      </c>
      <c r="J54" s="11" t="s">
        <v>89</v>
      </c>
      <c r="K54" s="11" t="s">
        <v>90</v>
      </c>
      <c r="L54" s="11" t="s">
        <v>91</v>
      </c>
      <c r="M54" s="11" t="s">
        <v>92</v>
      </c>
      <c r="N54" s="11" t="s">
        <v>93</v>
      </c>
      <c r="O54" s="11" t="s">
        <v>94</v>
      </c>
      <c r="P54" s="11" t="s">
        <v>95</v>
      </c>
      <c r="Q54" s="11" t="s">
        <v>96</v>
      </c>
      <c r="R54" s="11" t="s">
        <v>97</v>
      </c>
      <c r="S54" s="11" t="s">
        <v>98</v>
      </c>
      <c r="T54" s="11" t="s">
        <v>99</v>
      </c>
      <c r="U54" s="11" t="s">
        <v>100</v>
      </c>
      <c r="V54" s="11" t="s">
        <v>101</v>
      </c>
      <c r="W54" s="11" t="s">
        <v>102</v>
      </c>
      <c r="X54" s="11" t="s">
        <v>103</v>
      </c>
      <c r="Y54" s="11" t="s">
        <v>104</v>
      </c>
      <c r="Z54" s="11" t="s">
        <v>105</v>
      </c>
      <c r="AA54" s="11" t="s">
        <v>106</v>
      </c>
      <c r="AB54" s="12" t="s">
        <v>0</v>
      </c>
    </row>
    <row r="55" spans="2:28" x14ac:dyDescent="0.3">
      <c r="B55" s="43" t="s">
        <v>5</v>
      </c>
      <c r="C55" s="45">
        <v>1</v>
      </c>
      <c r="D55" s="9">
        <v>-0.15320027373952463</v>
      </c>
      <c r="E55" s="9">
        <v>-0.1593190631240296</v>
      </c>
      <c r="F55" s="9">
        <v>0.67769446886226403</v>
      </c>
      <c r="G55" s="13">
        <v>0.11231625297185843</v>
      </c>
      <c r="H55" s="13">
        <v>2.5241911062777407E-2</v>
      </c>
      <c r="I55" s="13">
        <v>0.15890371470105405</v>
      </c>
      <c r="J55" s="13">
        <v>-9.1930262602125013E-4</v>
      </c>
      <c r="K55" s="13">
        <v>-6.3791162757365322E-2</v>
      </c>
      <c r="L55" s="13">
        <v>-9.458679163297401E-2</v>
      </c>
      <c r="M55" s="13">
        <v>7.3250173281212375E-2</v>
      </c>
      <c r="N55" s="13">
        <v>-9.712972958448364E-2</v>
      </c>
      <c r="O55" s="13">
        <v>4.7935914375428788E-2</v>
      </c>
      <c r="P55" s="13">
        <v>-6.4082210731652045E-2</v>
      </c>
      <c r="Q55" s="13">
        <v>0.10702879624906746</v>
      </c>
      <c r="R55" s="13">
        <v>-4.6059470089877097E-2</v>
      </c>
      <c r="S55" s="13">
        <v>5.6501394991178788E-2</v>
      </c>
      <c r="T55" s="13">
        <v>-5.6501394991178483E-2</v>
      </c>
      <c r="U55" s="13">
        <v>-5.9191678373041408E-2</v>
      </c>
      <c r="V55" s="13">
        <v>3.0726352211724282E-2</v>
      </c>
      <c r="W55" s="13">
        <v>1.5586509544631167E-2</v>
      </c>
      <c r="X55" s="13">
        <v>1.0196890961114117E-2</v>
      </c>
      <c r="Y55" s="13">
        <v>5.2160728204962536E-2</v>
      </c>
      <c r="Z55" s="13">
        <v>-5.4545048238467869E-2</v>
      </c>
      <c r="AA55" s="13">
        <v>-0.15670348797957881</v>
      </c>
      <c r="AB55" s="14">
        <v>-0.4601856299982674</v>
      </c>
    </row>
    <row r="56" spans="2:28" x14ac:dyDescent="0.3">
      <c r="B56" s="30" t="s">
        <v>10</v>
      </c>
      <c r="C56" s="4">
        <v>-0.15320027373952463</v>
      </c>
      <c r="D56" s="46">
        <v>1</v>
      </c>
      <c r="E56" s="4">
        <v>0.91046822564968899</v>
      </c>
      <c r="F56" s="4">
        <v>-0.15710798820173774</v>
      </c>
      <c r="G56" s="15">
        <v>-7.232566626789943E-3</v>
      </c>
      <c r="H56" s="15">
        <v>-0.42477251590515308</v>
      </c>
      <c r="I56" s="15">
        <v>-6.9325131398389472E-3</v>
      </c>
      <c r="J56" s="15">
        <v>0.19070940586135346</v>
      </c>
      <c r="K56" s="15">
        <v>0.14631683133789455</v>
      </c>
      <c r="L56" s="15">
        <v>-0.10850449923050631</v>
      </c>
      <c r="M56" s="15">
        <v>-4.1756184319735032E-2</v>
      </c>
      <c r="N56" s="15">
        <v>0.10501721736165923</v>
      </c>
      <c r="O56" s="15">
        <v>-1.6789942463863249E-2</v>
      </c>
      <c r="P56" s="15">
        <v>0.52104654316149723</v>
      </c>
      <c r="Q56" s="15">
        <v>-0.36463574910472113</v>
      </c>
      <c r="R56" s="15">
        <v>-0.36199893211047407</v>
      </c>
      <c r="S56" s="15">
        <v>2.4465160913851102E-2</v>
      </c>
      <c r="T56" s="15">
        <v>-2.4465160913866194E-2</v>
      </c>
      <c r="U56" s="15">
        <v>-0.15422305427145791</v>
      </c>
      <c r="V56" s="15">
        <v>0.44227167561775521</v>
      </c>
      <c r="W56" s="15">
        <v>-0.44128477721716602</v>
      </c>
      <c r="X56" s="15">
        <v>-6.8542974325159087E-2</v>
      </c>
      <c r="Y56" s="15">
        <v>-0.80230202090080915</v>
      </c>
      <c r="Z56" s="15">
        <v>0.82381112943100365</v>
      </c>
      <c r="AA56" s="15">
        <v>0.98655565727895311</v>
      </c>
      <c r="AB56" s="16">
        <v>-0.21190967959648588</v>
      </c>
    </row>
    <row r="57" spans="2:28" x14ac:dyDescent="0.3">
      <c r="B57" s="30" t="s">
        <v>11</v>
      </c>
      <c r="C57" s="4">
        <v>-0.1593190631240296</v>
      </c>
      <c r="D57" s="4">
        <v>0.91046822564968899</v>
      </c>
      <c r="E57" s="46">
        <v>1</v>
      </c>
      <c r="F57" s="4">
        <v>-0.19947768820797615</v>
      </c>
      <c r="G57" s="15">
        <v>-3.1685919284152486E-2</v>
      </c>
      <c r="H57" s="15">
        <v>-0.51577337176617466</v>
      </c>
      <c r="I57" s="15">
        <v>-7.2884162931964924E-2</v>
      </c>
      <c r="J57" s="15">
        <v>7.5394859487383378E-2</v>
      </c>
      <c r="K57" s="15">
        <v>0.2228790677557323</v>
      </c>
      <c r="L57" s="15">
        <v>-7.3485309724630868E-2</v>
      </c>
      <c r="M57" s="15">
        <v>2.6878910282905476E-2</v>
      </c>
      <c r="N57" s="15">
        <v>0.12496710118438739</v>
      </c>
      <c r="O57" s="15">
        <v>7.6430458900325238E-2</v>
      </c>
      <c r="P57" s="15">
        <v>0.65228368331055364</v>
      </c>
      <c r="Q57" s="15">
        <v>-0.43932520296456062</v>
      </c>
      <c r="R57" s="15">
        <v>-0.47816156050842656</v>
      </c>
      <c r="S57" s="15">
        <v>-7.2034338959678559E-3</v>
      </c>
      <c r="T57" s="15">
        <v>7.2034338959281437E-3</v>
      </c>
      <c r="U57" s="15">
        <v>-0.19763346431441045</v>
      </c>
      <c r="V57" s="15">
        <v>0.55305602565059742</v>
      </c>
      <c r="W57" s="15">
        <v>-0.54726287682832464</v>
      </c>
      <c r="X57" s="15">
        <v>-8.0383857420644522E-2</v>
      </c>
      <c r="Y57" s="15">
        <v>-0.58129724347271905</v>
      </c>
      <c r="Z57" s="15">
        <v>0.60215773830943042</v>
      </c>
      <c r="AA57" s="15">
        <v>0.93286935262814374</v>
      </c>
      <c r="AB57" s="16">
        <v>-0.36071106775237227</v>
      </c>
    </row>
    <row r="58" spans="2:28" x14ac:dyDescent="0.3">
      <c r="B58" s="30" t="s">
        <v>604</v>
      </c>
      <c r="C58" s="4">
        <v>0.67769446886226403</v>
      </c>
      <c r="D58" s="4">
        <v>-0.15710798820173774</v>
      </c>
      <c r="E58" s="4">
        <v>-0.19947768820797615</v>
      </c>
      <c r="F58" s="46">
        <v>1</v>
      </c>
      <c r="G58" s="15">
        <v>0.21182923701824879</v>
      </c>
      <c r="H58" s="15">
        <v>2.3928561234676238E-3</v>
      </c>
      <c r="I58" s="15">
        <v>0.18985430604608383</v>
      </c>
      <c r="J58" s="15">
        <v>5.1988843076785925E-2</v>
      </c>
      <c r="K58" s="15">
        <v>-9.1702805898941614E-2</v>
      </c>
      <c r="L58" s="15">
        <v>-0.18546239943160556</v>
      </c>
      <c r="M58" s="15">
        <v>-5.3091043638097919E-2</v>
      </c>
      <c r="N58" s="15">
        <v>-3.9967971004514671E-2</v>
      </c>
      <c r="O58" s="15">
        <v>8.5132261078112795E-2</v>
      </c>
      <c r="P58" s="15">
        <v>-6.9718335411706772E-2</v>
      </c>
      <c r="Q58" s="15">
        <v>6.8302115963117249E-2</v>
      </c>
      <c r="R58" s="15">
        <v>2.0014021096268046E-2</v>
      </c>
      <c r="S58" s="15">
        <v>5.0177228454923152E-2</v>
      </c>
      <c r="T58" s="15">
        <v>-5.0177228454919988E-2</v>
      </c>
      <c r="U58" s="15">
        <v>-0.13017113012429168</v>
      </c>
      <c r="V58" s="15">
        <v>9.3528624291359275E-2</v>
      </c>
      <c r="W58" s="15">
        <v>-2.5639762880194693E-4</v>
      </c>
      <c r="X58" s="15">
        <v>0.12291146970003529</v>
      </c>
      <c r="Y58" s="15">
        <v>2.8521367723576063E-2</v>
      </c>
      <c r="Z58" s="15">
        <v>-4.997700459917858E-2</v>
      </c>
      <c r="AA58" s="15">
        <v>-0.17064035212988907</v>
      </c>
      <c r="AB58" s="16">
        <v>-0.47162317794522329</v>
      </c>
    </row>
    <row r="59" spans="2:28" x14ac:dyDescent="0.3">
      <c r="B59" s="42" t="s">
        <v>86</v>
      </c>
      <c r="C59" s="15">
        <v>0.11231625297185843</v>
      </c>
      <c r="D59" s="15">
        <v>-7.232566626789943E-3</v>
      </c>
      <c r="E59" s="15">
        <v>-3.1685919284152486E-2</v>
      </c>
      <c r="F59" s="15">
        <v>0.21182923701824879</v>
      </c>
      <c r="G59" s="47">
        <v>1</v>
      </c>
      <c r="H59" s="15">
        <v>-5.542589710372909E-2</v>
      </c>
      <c r="I59" s="15">
        <v>-4.8112522432468934E-2</v>
      </c>
      <c r="J59" s="15">
        <v>-9.8224200568049605E-2</v>
      </c>
      <c r="K59" s="15">
        <v>-7.3408576823347366E-2</v>
      </c>
      <c r="L59" s="15">
        <v>-8.6938271164347533E-2</v>
      </c>
      <c r="M59" s="15">
        <v>-5.7386908767017387E-2</v>
      </c>
      <c r="N59" s="15">
        <v>-0.10992974263788852</v>
      </c>
      <c r="O59" s="15">
        <v>-5.738690876701736E-2</v>
      </c>
      <c r="P59" s="15">
        <v>4.1776363947612839E-2</v>
      </c>
      <c r="Q59" s="15">
        <v>-2.0971319420588237E-2</v>
      </c>
      <c r="R59" s="15">
        <v>-4.1062801932367214E-2</v>
      </c>
      <c r="S59" s="15">
        <v>2.9593022161360484E-2</v>
      </c>
      <c r="T59" s="15">
        <v>-2.9593022161362701E-2</v>
      </c>
      <c r="U59" s="15">
        <v>-5.3413468764208043E-2</v>
      </c>
      <c r="V59" s="15">
        <v>8.0700983225572911E-2</v>
      </c>
      <c r="W59" s="15">
        <v>-5.6412473352605845E-2</v>
      </c>
      <c r="X59" s="15">
        <v>0.23798055996661704</v>
      </c>
      <c r="Y59" s="15">
        <v>-2.106886044115076E-2</v>
      </c>
      <c r="Z59" s="15">
        <v>-1.9547516395439269E-2</v>
      </c>
      <c r="AA59" s="15">
        <v>-2.3944357541780575E-2</v>
      </c>
      <c r="AB59" s="16">
        <v>-0.17167973114546456</v>
      </c>
    </row>
    <row r="60" spans="2:28" x14ac:dyDescent="0.3">
      <c r="B60" s="42" t="s">
        <v>87</v>
      </c>
      <c r="C60" s="15">
        <v>2.5241911062777407E-2</v>
      </c>
      <c r="D60" s="15">
        <v>-0.42477251590515308</v>
      </c>
      <c r="E60" s="15">
        <v>-0.51577337176617466</v>
      </c>
      <c r="F60" s="15">
        <v>2.3928561234676238E-3</v>
      </c>
      <c r="G60" s="15">
        <v>-5.542589710372909E-2</v>
      </c>
      <c r="H60" s="47">
        <v>1</v>
      </c>
      <c r="I60" s="15">
        <v>-6.4941494302679342E-2</v>
      </c>
      <c r="J60" s="15">
        <v>-0.13258141621089584</v>
      </c>
      <c r="K60" s="15">
        <v>-9.9085693963199994E-2</v>
      </c>
      <c r="L60" s="15">
        <v>-0.11734785365761882</v>
      </c>
      <c r="M60" s="15">
        <v>-7.7459908986742251E-2</v>
      </c>
      <c r="N60" s="15">
        <v>-0.14838136506423658</v>
      </c>
      <c r="O60" s="15">
        <v>-7.745990898674221E-2</v>
      </c>
      <c r="P60" s="15">
        <v>-0.68783081482554342</v>
      </c>
      <c r="Q60" s="15">
        <v>0.30081510245685827</v>
      </c>
      <c r="R60" s="15">
        <v>0.74085949128651074</v>
      </c>
      <c r="S60" s="15">
        <v>3.9944176337639539E-2</v>
      </c>
      <c r="T60" s="15">
        <v>-3.9944176337639997E-2</v>
      </c>
      <c r="U60" s="15">
        <v>-3.5104189926732567E-2</v>
      </c>
      <c r="V60" s="15">
        <v>-0.66028123641886971</v>
      </c>
      <c r="W60" s="15">
        <v>0.91193431353779686</v>
      </c>
      <c r="X60" s="15">
        <v>-1.3190286029397518E-2</v>
      </c>
      <c r="Y60" s="15">
        <v>8.5051889087503482E-2</v>
      </c>
      <c r="Z60" s="15">
        <v>-8.3818752376761327E-2</v>
      </c>
      <c r="AA60" s="15">
        <v>-0.37964950397029107</v>
      </c>
      <c r="AB60" s="16">
        <v>0.48082929076805342</v>
      </c>
    </row>
    <row r="61" spans="2:28" x14ac:dyDescent="0.3">
      <c r="B61" s="42" t="s">
        <v>88</v>
      </c>
      <c r="C61" s="15">
        <v>0.15890371470105405</v>
      </c>
      <c r="D61" s="15">
        <v>-6.9325131398389472E-3</v>
      </c>
      <c r="E61" s="15">
        <v>-7.2884162931964924E-2</v>
      </c>
      <c r="F61" s="15">
        <v>0.18985430604608383</v>
      </c>
      <c r="G61" s="15">
        <v>-4.8112522432468934E-2</v>
      </c>
      <c r="H61" s="15">
        <v>-6.4941494302679342E-2</v>
      </c>
      <c r="I61" s="47">
        <v>1</v>
      </c>
      <c r="J61" s="15">
        <v>-0.11508747164953068</v>
      </c>
      <c r="K61" s="15">
        <v>-8.6011466167508668E-2</v>
      </c>
      <c r="L61" s="15">
        <v>-0.10186395776216327</v>
      </c>
      <c r="M61" s="15">
        <v>-6.7239175249919375E-2</v>
      </c>
      <c r="N61" s="15">
        <v>-0.12880263790503679</v>
      </c>
      <c r="O61" s="15">
        <v>-6.7239175249919333E-2</v>
      </c>
      <c r="P61" s="15">
        <v>2.8929157063333651E-2</v>
      </c>
      <c r="Q61" s="15">
        <v>-1.0136760206013523E-3</v>
      </c>
      <c r="R61" s="15">
        <v>-4.8112522432468836E-2</v>
      </c>
      <c r="S61" s="15">
        <v>3.4673594484081881E-2</v>
      </c>
      <c r="T61" s="15">
        <v>-3.4673594484082755E-2</v>
      </c>
      <c r="U61" s="15">
        <v>-2.0699224037632007E-2</v>
      </c>
      <c r="V61" s="15">
        <v>6.4523736855964409E-2</v>
      </c>
      <c r="W61" s="15">
        <v>-6.6097447371434956E-2</v>
      </c>
      <c r="X61" s="15">
        <v>-1.1449845029885357E-2</v>
      </c>
      <c r="Y61" s="15">
        <v>-0.14461777893912542</v>
      </c>
      <c r="Z61" s="15">
        <v>0.14833939609676963</v>
      </c>
      <c r="AA61" s="15">
        <v>-2.7712302249655152E-2</v>
      </c>
      <c r="AB61" s="16">
        <v>-0.21123766329336743</v>
      </c>
    </row>
    <row r="62" spans="2:28" x14ac:dyDescent="0.3">
      <c r="B62" s="42" t="s">
        <v>89</v>
      </c>
      <c r="C62" s="15">
        <v>-9.1930262602125013E-4</v>
      </c>
      <c r="D62" s="15">
        <v>0.19070940586135346</v>
      </c>
      <c r="E62" s="15">
        <v>7.5394859487383378E-2</v>
      </c>
      <c r="F62" s="15">
        <v>5.1988843076785925E-2</v>
      </c>
      <c r="G62" s="15">
        <v>-9.8224200568049605E-2</v>
      </c>
      <c r="H62" s="15">
        <v>-0.13258141621089584</v>
      </c>
      <c r="I62" s="15">
        <v>-0.11508747164953068</v>
      </c>
      <c r="J62" s="47">
        <v>1</v>
      </c>
      <c r="K62" s="15">
        <v>-0.17559685247946885</v>
      </c>
      <c r="L62" s="15">
        <v>-0.20796053318405522</v>
      </c>
      <c r="M62" s="15">
        <v>-0.13727225058815939</v>
      </c>
      <c r="N62" s="15">
        <v>-0.262957240644283</v>
      </c>
      <c r="O62" s="15">
        <v>-0.13727225058815934</v>
      </c>
      <c r="P62" s="15">
        <v>0.16767132582314861</v>
      </c>
      <c r="Q62" s="15">
        <v>-0.1298782944477275</v>
      </c>
      <c r="R62" s="15">
        <v>-9.8224200568049397E-2</v>
      </c>
      <c r="S62" s="15">
        <v>-9.4575750232993291E-2</v>
      </c>
      <c r="T62" s="15">
        <v>9.4575750232992292E-2</v>
      </c>
      <c r="U62" s="15">
        <v>-0.12776759066690316</v>
      </c>
      <c r="V62" s="15">
        <v>0.19304063993108436</v>
      </c>
      <c r="W62" s="15">
        <v>-0.13494135413001185</v>
      </c>
      <c r="X62" s="15">
        <v>-2.3375450253457695E-2</v>
      </c>
      <c r="Y62" s="15">
        <v>-9.9452429565934183E-2</v>
      </c>
      <c r="Z62" s="15">
        <v>0.1046740645192567</v>
      </c>
      <c r="AA62" s="15">
        <v>0.13787617187744453</v>
      </c>
      <c r="AB62" s="16">
        <v>7.8717666565745192E-2</v>
      </c>
    </row>
    <row r="63" spans="2:28" x14ac:dyDescent="0.3">
      <c r="B63" s="42" t="s">
        <v>90</v>
      </c>
      <c r="C63" s="15">
        <v>-6.3791162757365322E-2</v>
      </c>
      <c r="D63" s="15">
        <v>0.14631683133789455</v>
      </c>
      <c r="E63" s="15">
        <v>0.2228790677557323</v>
      </c>
      <c r="F63" s="15">
        <v>-9.1702805898941614E-2</v>
      </c>
      <c r="G63" s="15">
        <v>-7.3408576823347366E-2</v>
      </c>
      <c r="H63" s="15">
        <v>-9.9085693963199994E-2</v>
      </c>
      <c r="I63" s="15">
        <v>-8.6011466167508668E-2</v>
      </c>
      <c r="J63" s="15">
        <v>-0.17559685247946885</v>
      </c>
      <c r="K63" s="47">
        <v>1</v>
      </c>
      <c r="L63" s="15">
        <v>-0.15542082998058784</v>
      </c>
      <c r="M63" s="15">
        <v>-0.10259142344491147</v>
      </c>
      <c r="N63" s="15">
        <v>-0.19652302273224384</v>
      </c>
      <c r="O63" s="15">
        <v>-0.10259142344491143</v>
      </c>
      <c r="P63" s="15">
        <v>0.13855108675515582</v>
      </c>
      <c r="Q63" s="15">
        <v>-0.11264658688999056</v>
      </c>
      <c r="R63" s="15">
        <v>-7.3408576823347213E-2</v>
      </c>
      <c r="S63" s="15">
        <v>5.2903882310455293E-2</v>
      </c>
      <c r="T63" s="15">
        <v>-5.2903882310453329E-2</v>
      </c>
      <c r="U63" s="15">
        <v>-9.5488046130825316E-2</v>
      </c>
      <c r="V63" s="15">
        <v>0.14427033831231578</v>
      </c>
      <c r="W63" s="15">
        <v>-0.10084941087850073</v>
      </c>
      <c r="X63" s="15">
        <v>-1.746981421877259E-2</v>
      </c>
      <c r="Y63" s="15">
        <v>-4.0671346635017806E-2</v>
      </c>
      <c r="Z63" s="15">
        <v>4.4165316940899403E-2</v>
      </c>
      <c r="AA63" s="15">
        <v>0.17621400492557682</v>
      </c>
      <c r="AB63" s="16">
        <v>-8.389076993884291E-2</v>
      </c>
    </row>
    <row r="64" spans="2:28" x14ac:dyDescent="0.3">
      <c r="B64" s="42" t="s">
        <v>91</v>
      </c>
      <c r="C64" s="15">
        <v>-9.458679163297401E-2</v>
      </c>
      <c r="D64" s="15">
        <v>-0.10850449923050631</v>
      </c>
      <c r="E64" s="15">
        <v>-7.3485309724630868E-2</v>
      </c>
      <c r="F64" s="15">
        <v>-0.18546239943160556</v>
      </c>
      <c r="G64" s="15">
        <v>-8.6938271164347533E-2</v>
      </c>
      <c r="H64" s="15">
        <v>-0.11734785365761882</v>
      </c>
      <c r="I64" s="15">
        <v>-0.10186395776216327</v>
      </c>
      <c r="J64" s="15">
        <v>-0.20796053318405522</v>
      </c>
      <c r="K64" s="15">
        <v>-0.15542082998058784</v>
      </c>
      <c r="L64" s="47">
        <v>1</v>
      </c>
      <c r="M64" s="15">
        <v>-0.12149971265691963</v>
      </c>
      <c r="N64" s="15">
        <v>-0.23274353733144576</v>
      </c>
      <c r="O64" s="15">
        <v>-0.12149971265691958</v>
      </c>
      <c r="P64" s="15">
        <v>2.9744940333193564E-2</v>
      </c>
      <c r="Q64" s="15">
        <v>2.4679976421965705E-2</v>
      </c>
      <c r="R64" s="15">
        <v>-8.6938271164347367E-2</v>
      </c>
      <c r="S64" s="15">
        <v>1.7871576872341026E-2</v>
      </c>
      <c r="T64" s="15">
        <v>-1.7871576872340481E-2</v>
      </c>
      <c r="U64" s="15">
        <v>0.17270503313913357</v>
      </c>
      <c r="V64" s="15">
        <v>-8.9946964452437952E-2</v>
      </c>
      <c r="W64" s="15">
        <v>-4.5083448339424376E-2</v>
      </c>
      <c r="X64" s="15">
        <v>-2.0689618454220977E-2</v>
      </c>
      <c r="Y64" s="15">
        <v>0.13340811034039049</v>
      </c>
      <c r="Z64" s="15">
        <v>-0.13147387419188744</v>
      </c>
      <c r="AA64" s="15">
        <v>-0.10738067474134649</v>
      </c>
      <c r="AB64" s="16">
        <v>3.199470753871702E-2</v>
      </c>
    </row>
    <row r="65" spans="2:28" x14ac:dyDescent="0.3">
      <c r="B65" s="42" t="s">
        <v>92</v>
      </c>
      <c r="C65" s="15">
        <v>7.3250173281212375E-2</v>
      </c>
      <c r="D65" s="15">
        <v>-4.1756184319735032E-2</v>
      </c>
      <c r="E65" s="15">
        <v>2.6878910282905476E-2</v>
      </c>
      <c r="F65" s="15">
        <v>-5.3091043638097919E-2</v>
      </c>
      <c r="G65" s="15">
        <v>-5.7386908767017387E-2</v>
      </c>
      <c r="H65" s="15">
        <v>-7.7459908986742251E-2</v>
      </c>
      <c r="I65" s="15">
        <v>-6.7239175249919375E-2</v>
      </c>
      <c r="J65" s="15">
        <v>-0.13727225058815939</v>
      </c>
      <c r="K65" s="15">
        <v>-0.10259142344491147</v>
      </c>
      <c r="L65" s="15">
        <v>-0.12149971265691963</v>
      </c>
      <c r="M65" s="47">
        <v>1</v>
      </c>
      <c r="N65" s="15">
        <v>-0.15363121401049795</v>
      </c>
      <c r="O65" s="15">
        <v>-8.0200501253133008E-2</v>
      </c>
      <c r="P65" s="15">
        <v>2.8739564070507269E-2</v>
      </c>
      <c r="Q65" s="15">
        <v>5.5762368831857182E-3</v>
      </c>
      <c r="R65" s="15">
        <v>-5.738690876701727E-2</v>
      </c>
      <c r="S65" s="15">
        <v>4.1357432590971938E-2</v>
      </c>
      <c r="T65" s="15">
        <v>-4.135743259097515E-2</v>
      </c>
      <c r="U65" s="15">
        <v>0.14079710620529384</v>
      </c>
      <c r="V65" s="15">
        <v>-4.1696203137898027E-2</v>
      </c>
      <c r="W65" s="15">
        <v>-7.8838688770918861E-2</v>
      </c>
      <c r="X65" s="15">
        <v>-1.3656968683127929E-2</v>
      </c>
      <c r="Y65" s="15">
        <v>8.8061091557841129E-2</v>
      </c>
      <c r="Z65" s="15">
        <v>-8.678432550416576E-2</v>
      </c>
      <c r="AA65" s="15">
        <v>-3.4157503816957931E-2</v>
      </c>
      <c r="AB65" s="16">
        <v>-0.12358704572555743</v>
      </c>
    </row>
    <row r="66" spans="2:28" x14ac:dyDescent="0.3">
      <c r="B66" s="42" t="s">
        <v>93</v>
      </c>
      <c r="C66" s="15">
        <v>-9.712972958448364E-2</v>
      </c>
      <c r="D66" s="15">
        <v>0.10501721736165923</v>
      </c>
      <c r="E66" s="15">
        <v>0.12496710118438739</v>
      </c>
      <c r="F66" s="15">
        <v>-3.9967971004514671E-2</v>
      </c>
      <c r="G66" s="15">
        <v>-0.10992974263788852</v>
      </c>
      <c r="H66" s="15">
        <v>-0.14838136506423658</v>
      </c>
      <c r="I66" s="15">
        <v>-0.12880263790503679</v>
      </c>
      <c r="J66" s="15">
        <v>-0.262957240644283</v>
      </c>
      <c r="K66" s="15">
        <v>-0.19652302273224384</v>
      </c>
      <c r="L66" s="15">
        <v>-0.23274353733144576</v>
      </c>
      <c r="M66" s="15">
        <v>-0.15363121401049795</v>
      </c>
      <c r="N66" s="47">
        <v>1</v>
      </c>
      <c r="O66" s="15">
        <v>-0.1536312140104979</v>
      </c>
      <c r="P66" s="15">
        <v>8.3916250709414452E-3</v>
      </c>
      <c r="Q66" s="15">
        <v>6.5591163347274758E-2</v>
      </c>
      <c r="R66" s="15">
        <v>-0.10992974263788834</v>
      </c>
      <c r="S66" s="15">
        <v>7.9223851198320455E-2</v>
      </c>
      <c r="T66" s="15">
        <v>-7.9223851198319512E-2</v>
      </c>
      <c r="U66" s="15">
        <v>3.6686473394119748E-2</v>
      </c>
      <c r="V66" s="15">
        <v>8.721038853665998E-2</v>
      </c>
      <c r="W66" s="15">
        <v>-0.15102254072756091</v>
      </c>
      <c r="X66" s="15">
        <v>-2.6161141709950753E-2</v>
      </c>
      <c r="Y66" s="15">
        <v>-6.5591163347275772E-2</v>
      </c>
      <c r="Z66" s="15">
        <v>7.0880269807791829E-2</v>
      </c>
      <c r="AA66" s="15">
        <v>0.10736990815927297</v>
      </c>
      <c r="AB66" s="16">
        <v>5.5863547174856136E-2</v>
      </c>
    </row>
    <row r="67" spans="2:28" x14ac:dyDescent="0.3">
      <c r="B67" s="42" t="s">
        <v>94</v>
      </c>
      <c r="C67" s="15">
        <v>4.7935914375428788E-2</v>
      </c>
      <c r="D67" s="15">
        <v>-1.6789942463863249E-2</v>
      </c>
      <c r="E67" s="15">
        <v>7.6430458900325238E-2</v>
      </c>
      <c r="F67" s="15">
        <v>8.5132261078112795E-2</v>
      </c>
      <c r="G67" s="15">
        <v>-5.738690876701736E-2</v>
      </c>
      <c r="H67" s="15">
        <v>-7.745990898674221E-2</v>
      </c>
      <c r="I67" s="15">
        <v>-6.7239175249919333E-2</v>
      </c>
      <c r="J67" s="15">
        <v>-0.13727225058815934</v>
      </c>
      <c r="K67" s="15">
        <v>-0.10259142344491143</v>
      </c>
      <c r="L67" s="15">
        <v>-0.12149971265691958</v>
      </c>
      <c r="M67" s="15">
        <v>-8.0200501253133008E-2</v>
      </c>
      <c r="N67" s="15">
        <v>-0.1536312140104979</v>
      </c>
      <c r="O67" s="47">
        <v>1</v>
      </c>
      <c r="P67" s="15">
        <v>0.10831184746058613</v>
      </c>
      <c r="Q67" s="15">
        <v>-8.8061091557843529E-2</v>
      </c>
      <c r="R67" s="15">
        <v>-5.7386908767017249E-2</v>
      </c>
      <c r="S67" s="15">
        <v>-0.2062127541688919</v>
      </c>
      <c r="T67" s="15">
        <v>0.20621275416888979</v>
      </c>
      <c r="U67" s="15">
        <v>-3.8740032180746731E-2</v>
      </c>
      <c r="V67" s="15">
        <v>8.7036343799304541E-2</v>
      </c>
      <c r="W67" s="15">
        <v>-7.8838688770918861E-2</v>
      </c>
      <c r="X67" s="15">
        <v>-1.3656968683127926E-2</v>
      </c>
      <c r="Y67" s="15">
        <v>8.8061091557841475E-2</v>
      </c>
      <c r="Z67" s="15">
        <v>-8.6784325504165746E-2</v>
      </c>
      <c r="AA67" s="15">
        <v>-7.0138680111102921E-4</v>
      </c>
      <c r="AB67" s="16">
        <v>-0.18349131671698457</v>
      </c>
    </row>
    <row r="68" spans="2:28" x14ac:dyDescent="0.3">
      <c r="B68" s="42" t="s">
        <v>95</v>
      </c>
      <c r="C68" s="15">
        <v>-6.4082210731652045E-2</v>
      </c>
      <c r="D68" s="15">
        <v>0.52104654316149723</v>
      </c>
      <c r="E68" s="15">
        <v>0.65228368331055364</v>
      </c>
      <c r="F68" s="15">
        <v>-6.9718335411706772E-2</v>
      </c>
      <c r="G68" s="15">
        <v>4.1776363947612839E-2</v>
      </c>
      <c r="H68" s="15">
        <v>-0.68783081482554342</v>
      </c>
      <c r="I68" s="15">
        <v>2.8929157063333651E-2</v>
      </c>
      <c r="J68" s="15">
        <v>0.16767132582314861</v>
      </c>
      <c r="K68" s="15">
        <v>0.13855108675515582</v>
      </c>
      <c r="L68" s="15">
        <v>2.9744940333193564E-2</v>
      </c>
      <c r="M68" s="15">
        <v>2.8739564070507269E-2</v>
      </c>
      <c r="N68" s="15">
        <v>8.3916250709414452E-3</v>
      </c>
      <c r="O68" s="15">
        <v>0.10831184746058613</v>
      </c>
      <c r="P68" s="47">
        <v>1</v>
      </c>
      <c r="Q68" s="15">
        <v>-0.81303286410923958</v>
      </c>
      <c r="R68" s="15">
        <v>-0.52983039355782235</v>
      </c>
      <c r="S68" s="15">
        <v>-5.5853764754107679E-2</v>
      </c>
      <c r="T68" s="15">
        <v>5.5853764754122841E-2</v>
      </c>
      <c r="U68" s="15">
        <v>-1.204511683889941E-2</v>
      </c>
      <c r="V68" s="15">
        <v>0.55574934486851391</v>
      </c>
      <c r="W68" s="15">
        <v>-0.72788610497672057</v>
      </c>
      <c r="X68" s="15">
        <v>-0.12608933374622358</v>
      </c>
      <c r="Y68" s="15">
        <v>-9.4402402124666621E-2</v>
      </c>
      <c r="Z68" s="15">
        <v>0.11720338999265255</v>
      </c>
      <c r="AA68" s="15">
        <v>0.48238972040811423</v>
      </c>
      <c r="AB68" s="16">
        <v>-0.51957850890863477</v>
      </c>
    </row>
    <row r="69" spans="2:28" x14ac:dyDescent="0.3">
      <c r="B69" s="42" t="s">
        <v>96</v>
      </c>
      <c r="C69" s="15">
        <v>0.10702879624906746</v>
      </c>
      <c r="D69" s="15">
        <v>-0.36463574910472113</v>
      </c>
      <c r="E69" s="15">
        <v>-0.43932520296456062</v>
      </c>
      <c r="F69" s="15">
        <v>6.8302115963117249E-2</v>
      </c>
      <c r="G69" s="15">
        <v>-2.0971319420588237E-2</v>
      </c>
      <c r="H69" s="15">
        <v>0.30081510245685827</v>
      </c>
      <c r="I69" s="15">
        <v>-1.0136760206013523E-3</v>
      </c>
      <c r="J69" s="15">
        <v>-0.1298782944477275</v>
      </c>
      <c r="K69" s="15">
        <v>-0.11264658688999056</v>
      </c>
      <c r="L69" s="15">
        <v>2.4679976421965705E-2</v>
      </c>
      <c r="M69" s="15">
        <v>5.5762368831857182E-3</v>
      </c>
      <c r="N69" s="15">
        <v>6.5591163347274758E-2</v>
      </c>
      <c r="O69" s="15">
        <v>-8.8061091557843529E-2</v>
      </c>
      <c r="P69" s="15">
        <v>-0.81303286410923958</v>
      </c>
      <c r="Q69" s="47">
        <v>1</v>
      </c>
      <c r="R69" s="15">
        <v>-6.3011499282325328E-2</v>
      </c>
      <c r="S69" s="15">
        <v>4.5410946329328718E-2</v>
      </c>
      <c r="T69" s="15">
        <v>-4.5410946329327739E-2</v>
      </c>
      <c r="U69" s="15">
        <v>5.0842198665161535E-2</v>
      </c>
      <c r="V69" s="15">
        <v>-0.30467632482072782</v>
      </c>
      <c r="W69" s="15">
        <v>0.35684512000613378</v>
      </c>
      <c r="X69" s="15">
        <v>0.15508516237454589</v>
      </c>
      <c r="Y69" s="15">
        <v>6.7831793223516457E-2</v>
      </c>
      <c r="Z69" s="15">
        <v>-9.5290207849037509E-2</v>
      </c>
      <c r="AA69" s="15">
        <v>-0.34608204718062896</v>
      </c>
      <c r="AB69" s="16">
        <v>0.20147086281830162</v>
      </c>
    </row>
    <row r="70" spans="2:28" x14ac:dyDescent="0.3">
      <c r="B70" s="42" t="s">
        <v>97</v>
      </c>
      <c r="C70" s="15">
        <v>-4.6059470089877097E-2</v>
      </c>
      <c r="D70" s="15">
        <v>-0.36199893211047407</v>
      </c>
      <c r="E70" s="15">
        <v>-0.47816156050842656</v>
      </c>
      <c r="F70" s="15">
        <v>2.0014021096268046E-2</v>
      </c>
      <c r="G70" s="15">
        <v>-4.1062801932367214E-2</v>
      </c>
      <c r="H70" s="15">
        <v>0.74085949128651074</v>
      </c>
      <c r="I70" s="15">
        <v>-4.8112522432468836E-2</v>
      </c>
      <c r="J70" s="15">
        <v>-9.8224200568049397E-2</v>
      </c>
      <c r="K70" s="15">
        <v>-7.3408576823347213E-2</v>
      </c>
      <c r="L70" s="15">
        <v>-8.6938271164347367E-2</v>
      </c>
      <c r="M70" s="15">
        <v>-5.738690876701727E-2</v>
      </c>
      <c r="N70" s="15">
        <v>-0.10992974263788834</v>
      </c>
      <c r="O70" s="15">
        <v>-5.7386908767017249E-2</v>
      </c>
      <c r="P70" s="15">
        <v>-0.52983039355782235</v>
      </c>
      <c r="Q70" s="15">
        <v>-6.3011499282325328E-2</v>
      </c>
      <c r="R70" s="47">
        <v>1</v>
      </c>
      <c r="S70" s="15">
        <v>2.9593022161362847E-2</v>
      </c>
      <c r="T70" s="15">
        <v>-2.9593022161362635E-2</v>
      </c>
      <c r="U70" s="15">
        <v>-5.3413468764207946E-2</v>
      </c>
      <c r="V70" s="15">
        <v>-0.50882653830361846</v>
      </c>
      <c r="W70" s="15">
        <v>0.72790288196910657</v>
      </c>
      <c r="X70" s="15">
        <v>-9.7721485976630124E-3</v>
      </c>
      <c r="Y70" s="15">
        <v>6.301149928232494E-2</v>
      </c>
      <c r="Z70" s="15">
        <v>-6.2097918246117385E-2</v>
      </c>
      <c r="AA70" s="15">
        <v>-0.3227618247834077</v>
      </c>
      <c r="AB70" s="16">
        <v>0.59716112582352299</v>
      </c>
    </row>
    <row r="71" spans="2:28" x14ac:dyDescent="0.3">
      <c r="B71" s="42" t="s">
        <v>98</v>
      </c>
      <c r="C71" s="15">
        <v>5.6501394991178788E-2</v>
      </c>
      <c r="D71" s="15">
        <v>2.4465160913851102E-2</v>
      </c>
      <c r="E71" s="15">
        <v>-7.2034338959678559E-3</v>
      </c>
      <c r="F71" s="15">
        <v>5.0177228454923152E-2</v>
      </c>
      <c r="G71" s="15">
        <v>2.9593022161360484E-2</v>
      </c>
      <c r="H71" s="15">
        <v>3.9944176337639539E-2</v>
      </c>
      <c r="I71" s="15">
        <v>3.4673594484081881E-2</v>
      </c>
      <c r="J71" s="15">
        <v>-9.4575750232993291E-2</v>
      </c>
      <c r="K71" s="15">
        <v>5.2903882310455293E-2</v>
      </c>
      <c r="L71" s="15">
        <v>1.7871576872341026E-2</v>
      </c>
      <c r="M71" s="15">
        <v>4.1357432590971938E-2</v>
      </c>
      <c r="N71" s="15">
        <v>7.9223851198320455E-2</v>
      </c>
      <c r="O71" s="15">
        <v>-0.2062127541688919</v>
      </c>
      <c r="P71" s="15">
        <v>-5.5853764754107679E-2</v>
      </c>
      <c r="Q71" s="15">
        <v>4.5410946329328718E-2</v>
      </c>
      <c r="R71" s="15">
        <v>2.9593022161362847E-2</v>
      </c>
      <c r="S71" s="47">
        <v>1</v>
      </c>
      <c r="T71" s="15">
        <v>-0.99999999999999956</v>
      </c>
      <c r="U71" s="15">
        <v>3.8493865261748139E-2</v>
      </c>
      <c r="V71" s="15">
        <v>-5.8159352812115366E-2</v>
      </c>
      <c r="W71" s="15">
        <v>4.065517927516419E-2</v>
      </c>
      <c r="X71" s="15">
        <v>7.0425639850657269E-3</v>
      </c>
      <c r="Y71" s="15">
        <v>-4.5410946329351908E-2</v>
      </c>
      <c r="Z71" s="15">
        <v>4.4752549372023123E-2</v>
      </c>
      <c r="AA71" s="15">
        <v>2.114174212974583E-2</v>
      </c>
      <c r="AB71" s="16">
        <v>1.6187897962415067E-2</v>
      </c>
    </row>
    <row r="72" spans="2:28" x14ac:dyDescent="0.3">
      <c r="B72" s="42" t="s">
        <v>99</v>
      </c>
      <c r="C72" s="15">
        <v>-5.6501394991178483E-2</v>
      </c>
      <c r="D72" s="15">
        <v>-2.4465160913866194E-2</v>
      </c>
      <c r="E72" s="15">
        <v>7.2034338959281437E-3</v>
      </c>
      <c r="F72" s="15">
        <v>-5.0177228454919988E-2</v>
      </c>
      <c r="G72" s="15">
        <v>-2.9593022161362701E-2</v>
      </c>
      <c r="H72" s="15">
        <v>-3.9944176337639997E-2</v>
      </c>
      <c r="I72" s="15">
        <v>-3.4673594484082755E-2</v>
      </c>
      <c r="J72" s="15">
        <v>9.4575750232992292E-2</v>
      </c>
      <c r="K72" s="15">
        <v>-5.2903882310453329E-2</v>
      </c>
      <c r="L72" s="15">
        <v>-1.7871576872340481E-2</v>
      </c>
      <c r="M72" s="15">
        <v>-4.135743259097515E-2</v>
      </c>
      <c r="N72" s="15">
        <v>-7.9223851198319512E-2</v>
      </c>
      <c r="O72" s="15">
        <v>0.20621275416888979</v>
      </c>
      <c r="P72" s="15">
        <v>5.5853764754122841E-2</v>
      </c>
      <c r="Q72" s="15">
        <v>-4.5410946329327739E-2</v>
      </c>
      <c r="R72" s="15">
        <v>-2.9593022161362635E-2</v>
      </c>
      <c r="S72" s="15">
        <v>-0.99999999999999956</v>
      </c>
      <c r="T72" s="47">
        <v>1</v>
      </c>
      <c r="U72" s="15">
        <v>-3.8493865261749728E-2</v>
      </c>
      <c r="V72" s="15">
        <v>5.8159352812105887E-2</v>
      </c>
      <c r="W72" s="15">
        <v>-4.0655179275164106E-2</v>
      </c>
      <c r="X72" s="15">
        <v>-7.0425639850655855E-3</v>
      </c>
      <c r="Y72" s="15">
        <v>4.541094632932751E-2</v>
      </c>
      <c r="Z72" s="15">
        <v>-4.4752549372022415E-2</v>
      </c>
      <c r="AA72" s="15">
        <v>-2.1141742129756117E-2</v>
      </c>
      <c r="AB72" s="16">
        <v>-1.6187897962440436E-2</v>
      </c>
    </row>
    <row r="73" spans="2:28" x14ac:dyDescent="0.3">
      <c r="B73" s="42" t="s">
        <v>100</v>
      </c>
      <c r="C73" s="15">
        <v>-5.9191678373041408E-2</v>
      </c>
      <c r="D73" s="15">
        <v>-0.15422305427145791</v>
      </c>
      <c r="E73" s="15">
        <v>-0.19763346431441045</v>
      </c>
      <c r="F73" s="15">
        <v>-0.13017113012429168</v>
      </c>
      <c r="G73" s="15">
        <v>-5.3413468764208043E-2</v>
      </c>
      <c r="H73" s="15">
        <v>-3.5104189926732567E-2</v>
      </c>
      <c r="I73" s="15">
        <v>-2.0699224037632007E-2</v>
      </c>
      <c r="J73" s="15">
        <v>-0.12776759066690316</v>
      </c>
      <c r="K73" s="15">
        <v>-9.5488046130825316E-2</v>
      </c>
      <c r="L73" s="15">
        <v>0.17270503313913357</v>
      </c>
      <c r="M73" s="15">
        <v>0.14079710620529384</v>
      </c>
      <c r="N73" s="15">
        <v>3.6686473394119748E-2</v>
      </c>
      <c r="O73" s="15">
        <v>-3.8740032180746731E-2</v>
      </c>
      <c r="P73" s="15">
        <v>-1.204511683889941E-2</v>
      </c>
      <c r="Q73" s="15">
        <v>5.0842198665161535E-2</v>
      </c>
      <c r="R73" s="15">
        <v>-5.3413468764207946E-2</v>
      </c>
      <c r="S73" s="15">
        <v>3.8493865261748139E-2</v>
      </c>
      <c r="T73" s="15">
        <v>-3.8493865261749728E-2</v>
      </c>
      <c r="U73" s="47">
        <v>1</v>
      </c>
      <c r="V73" s="15">
        <v>-0.6618688723396049</v>
      </c>
      <c r="W73" s="15">
        <v>-7.3379938570534362E-2</v>
      </c>
      <c r="X73" s="15">
        <v>-1.271136720626561E-2</v>
      </c>
      <c r="Y73" s="15">
        <v>8.1963786938986219E-2</v>
      </c>
      <c r="Z73" s="15">
        <v>-8.0775423509199473E-2</v>
      </c>
      <c r="AA73" s="15">
        <v>-0.16479961825552555</v>
      </c>
      <c r="AB73" s="16">
        <v>0.16531554879286764</v>
      </c>
    </row>
    <row r="74" spans="2:28" x14ac:dyDescent="0.3">
      <c r="B74" s="42" t="s">
        <v>101</v>
      </c>
      <c r="C74" s="15">
        <v>3.0726352211724282E-2</v>
      </c>
      <c r="D74" s="15">
        <v>0.44227167561775521</v>
      </c>
      <c r="E74" s="15">
        <v>0.55305602565059742</v>
      </c>
      <c r="F74" s="15">
        <v>9.3528624291359275E-2</v>
      </c>
      <c r="G74" s="15">
        <v>8.0700983225572911E-2</v>
      </c>
      <c r="H74" s="15">
        <v>-0.66028123641886971</v>
      </c>
      <c r="I74" s="15">
        <v>6.4523736855964409E-2</v>
      </c>
      <c r="J74" s="15">
        <v>0.19304063993108436</v>
      </c>
      <c r="K74" s="15">
        <v>0.14427033831231578</v>
      </c>
      <c r="L74" s="15">
        <v>-8.9946964452437952E-2</v>
      </c>
      <c r="M74" s="15">
        <v>-4.1696203137898027E-2</v>
      </c>
      <c r="N74" s="15">
        <v>8.721038853665998E-2</v>
      </c>
      <c r="O74" s="15">
        <v>8.7036343799304541E-2</v>
      </c>
      <c r="P74" s="15">
        <v>0.55574934486851391</v>
      </c>
      <c r="Q74" s="15">
        <v>-0.30467632482072782</v>
      </c>
      <c r="R74" s="15">
        <v>-0.50882653830361846</v>
      </c>
      <c r="S74" s="15">
        <v>-5.8159352812115366E-2</v>
      </c>
      <c r="T74" s="15">
        <v>5.8159352812105887E-2</v>
      </c>
      <c r="U74" s="15">
        <v>-0.6618688723396049</v>
      </c>
      <c r="V74" s="47">
        <v>1</v>
      </c>
      <c r="W74" s="15">
        <v>-0.69903080604263101</v>
      </c>
      <c r="X74" s="15">
        <v>1.9205265177878635E-2</v>
      </c>
      <c r="Y74" s="15">
        <v>-0.12383689634665267</v>
      </c>
      <c r="Z74" s="15">
        <v>0.12204142978301848</v>
      </c>
      <c r="AA74" s="15">
        <v>0.41578376159973091</v>
      </c>
      <c r="AB74" s="16">
        <v>-0.51229372420653285</v>
      </c>
    </row>
    <row r="75" spans="2:28" x14ac:dyDescent="0.3">
      <c r="B75" s="42" t="s">
        <v>102</v>
      </c>
      <c r="C75" s="15">
        <v>1.5586509544631167E-2</v>
      </c>
      <c r="D75" s="15">
        <v>-0.44128477721716602</v>
      </c>
      <c r="E75" s="15">
        <v>-0.54726287682832464</v>
      </c>
      <c r="F75" s="15">
        <v>-2.5639762880194693E-4</v>
      </c>
      <c r="G75" s="15">
        <v>-5.6412473352605845E-2</v>
      </c>
      <c r="H75" s="15">
        <v>0.91193431353779686</v>
      </c>
      <c r="I75" s="15">
        <v>-6.6097447371434956E-2</v>
      </c>
      <c r="J75" s="15">
        <v>-0.13494135413001185</v>
      </c>
      <c r="K75" s="15">
        <v>-0.10084941087850073</v>
      </c>
      <c r="L75" s="15">
        <v>-4.5083448339424376E-2</v>
      </c>
      <c r="M75" s="15">
        <v>-7.8838688770918861E-2</v>
      </c>
      <c r="N75" s="15">
        <v>-0.15102254072756091</v>
      </c>
      <c r="O75" s="15">
        <v>-7.8838688770918861E-2</v>
      </c>
      <c r="P75" s="15">
        <v>-0.72788610497672057</v>
      </c>
      <c r="Q75" s="15">
        <v>0.35684512000613378</v>
      </c>
      <c r="R75" s="15">
        <v>0.72790288196910657</v>
      </c>
      <c r="S75" s="15">
        <v>4.065517927516419E-2</v>
      </c>
      <c r="T75" s="15">
        <v>-4.0655179275164106E-2</v>
      </c>
      <c r="U75" s="15">
        <v>-7.3379938570534362E-2</v>
      </c>
      <c r="V75" s="15">
        <v>-0.69903080604263101</v>
      </c>
      <c r="W75" s="47">
        <v>1</v>
      </c>
      <c r="X75" s="15">
        <v>-1.3425071997554973E-2</v>
      </c>
      <c r="Y75" s="15">
        <v>8.656580547100938E-2</v>
      </c>
      <c r="Z75" s="15">
        <v>-8.5310719031818541E-2</v>
      </c>
      <c r="AA75" s="15">
        <v>-0.39595550062620177</v>
      </c>
      <c r="AB75" s="16">
        <v>0.52386148846070302</v>
      </c>
    </row>
    <row r="76" spans="2:28" x14ac:dyDescent="0.3">
      <c r="B76" s="42" t="s">
        <v>103</v>
      </c>
      <c r="C76" s="15">
        <v>1.0196890961114117E-2</v>
      </c>
      <c r="D76" s="15">
        <v>-6.8542974325159087E-2</v>
      </c>
      <c r="E76" s="15">
        <v>-8.0383857420644522E-2</v>
      </c>
      <c r="F76" s="15">
        <v>0.12291146970003529</v>
      </c>
      <c r="G76" s="15">
        <v>0.23798055996661704</v>
      </c>
      <c r="H76" s="15">
        <v>-1.3190286029397518E-2</v>
      </c>
      <c r="I76" s="15">
        <v>-1.1449845029885357E-2</v>
      </c>
      <c r="J76" s="15">
        <v>-2.3375450253457695E-2</v>
      </c>
      <c r="K76" s="15">
        <v>-1.746981421877259E-2</v>
      </c>
      <c r="L76" s="15">
        <v>-2.0689618454220977E-2</v>
      </c>
      <c r="M76" s="15">
        <v>-1.3656968683127929E-2</v>
      </c>
      <c r="N76" s="15">
        <v>-2.6161141709950753E-2</v>
      </c>
      <c r="O76" s="15">
        <v>-1.3656968683127926E-2</v>
      </c>
      <c r="P76" s="15">
        <v>-0.12608933374622358</v>
      </c>
      <c r="Q76" s="15">
        <v>0.15508516237454589</v>
      </c>
      <c r="R76" s="15">
        <v>-9.7721485976630124E-3</v>
      </c>
      <c r="S76" s="15">
        <v>7.0425639850657269E-3</v>
      </c>
      <c r="T76" s="15">
        <v>-7.0425639850655855E-3</v>
      </c>
      <c r="U76" s="15">
        <v>-1.271136720626561E-2</v>
      </c>
      <c r="V76" s="15">
        <v>1.9205265177878635E-2</v>
      </c>
      <c r="W76" s="15">
        <v>-1.3425071997554973E-2</v>
      </c>
      <c r="X76" s="47">
        <v>1</v>
      </c>
      <c r="Y76" s="15">
        <v>-0.155085162374546</v>
      </c>
      <c r="Z76" s="15">
        <v>-1.4778097356972218E-2</v>
      </c>
      <c r="AA76" s="15">
        <v>-6.252125964593401E-2</v>
      </c>
      <c r="AB76" s="16">
        <v>-4.2494665232160597E-2</v>
      </c>
    </row>
    <row r="77" spans="2:28" x14ac:dyDescent="0.3">
      <c r="B77" s="42" t="s">
        <v>104</v>
      </c>
      <c r="C77" s="15">
        <v>5.2160728204962536E-2</v>
      </c>
      <c r="D77" s="15">
        <v>-0.80230202090080915</v>
      </c>
      <c r="E77" s="15">
        <v>-0.58129724347271905</v>
      </c>
      <c r="F77" s="15">
        <v>2.8521367723576063E-2</v>
      </c>
      <c r="G77" s="15">
        <v>-2.106886044115076E-2</v>
      </c>
      <c r="H77" s="15">
        <v>8.5051889087503482E-2</v>
      </c>
      <c r="I77" s="15">
        <v>-0.14461777893912542</v>
      </c>
      <c r="J77" s="15">
        <v>-9.9452429565934183E-2</v>
      </c>
      <c r="K77" s="15">
        <v>-4.0671346635017806E-2</v>
      </c>
      <c r="L77" s="15">
        <v>0.13340811034039049</v>
      </c>
      <c r="M77" s="15">
        <v>8.8061091557841129E-2</v>
      </c>
      <c r="N77" s="15">
        <v>-6.5591163347275772E-2</v>
      </c>
      <c r="O77" s="15">
        <v>8.8061091557841475E-2</v>
      </c>
      <c r="P77" s="15">
        <v>-9.4402402124666621E-2</v>
      </c>
      <c r="Q77" s="15">
        <v>6.7831793223516457E-2</v>
      </c>
      <c r="R77" s="15">
        <v>6.301149928232494E-2</v>
      </c>
      <c r="S77" s="15">
        <v>-4.5410946329351908E-2</v>
      </c>
      <c r="T77" s="15">
        <v>4.541094632932751E-2</v>
      </c>
      <c r="U77" s="15">
        <v>8.1963786938986219E-2</v>
      </c>
      <c r="V77" s="15">
        <v>-0.12383689634665267</v>
      </c>
      <c r="W77" s="15">
        <v>8.656580547100938E-2</v>
      </c>
      <c r="X77" s="15">
        <v>-0.155085162374546</v>
      </c>
      <c r="Y77" s="47">
        <v>1</v>
      </c>
      <c r="Z77" s="15">
        <v>-0.9855013601229422</v>
      </c>
      <c r="AA77" s="15">
        <v>-0.8032250713268857</v>
      </c>
      <c r="AB77" s="16">
        <v>-6.8149054700458914E-2</v>
      </c>
    </row>
    <row r="78" spans="2:28" x14ac:dyDescent="0.3">
      <c r="B78" s="42" t="s">
        <v>105</v>
      </c>
      <c r="C78" s="15">
        <v>-5.4545048238467869E-2</v>
      </c>
      <c r="D78" s="15">
        <v>0.82381112943100365</v>
      </c>
      <c r="E78" s="15">
        <v>0.60215773830943042</v>
      </c>
      <c r="F78" s="15">
        <v>-4.997700459917858E-2</v>
      </c>
      <c r="G78" s="15">
        <v>-1.9547516395439269E-2</v>
      </c>
      <c r="H78" s="15">
        <v>-8.3818752376761327E-2</v>
      </c>
      <c r="I78" s="15">
        <v>0.14833939609676963</v>
      </c>
      <c r="J78" s="15">
        <v>0.1046740645192567</v>
      </c>
      <c r="K78" s="15">
        <v>4.4165316940899403E-2</v>
      </c>
      <c r="L78" s="15">
        <v>-0.13147387419188744</v>
      </c>
      <c r="M78" s="15">
        <v>-8.678432550416576E-2</v>
      </c>
      <c r="N78" s="15">
        <v>7.0880269807791829E-2</v>
      </c>
      <c r="O78" s="15">
        <v>-8.6784325504165746E-2</v>
      </c>
      <c r="P78" s="15">
        <v>0.11720338999265255</v>
      </c>
      <c r="Q78" s="15">
        <v>-9.5290207849037509E-2</v>
      </c>
      <c r="R78" s="15">
        <v>-6.2097918246117385E-2</v>
      </c>
      <c r="S78" s="15">
        <v>4.4752549372023123E-2</v>
      </c>
      <c r="T78" s="15">
        <v>-4.4752549372022415E-2</v>
      </c>
      <c r="U78" s="15">
        <v>-8.0775423509199473E-2</v>
      </c>
      <c r="V78" s="15">
        <v>0.12204142978301848</v>
      </c>
      <c r="W78" s="15">
        <v>-8.5310719031818541E-2</v>
      </c>
      <c r="X78" s="15">
        <v>-1.4778097356972218E-2</v>
      </c>
      <c r="Y78" s="15">
        <v>-0.9855013601229422</v>
      </c>
      <c r="Z78" s="47">
        <v>1</v>
      </c>
      <c r="AA78" s="15">
        <v>0.82371118035603796</v>
      </c>
      <c r="AB78" s="16">
        <v>7.6274413532914309E-2</v>
      </c>
    </row>
    <row r="79" spans="2:28" x14ac:dyDescent="0.3">
      <c r="B79" s="42" t="s">
        <v>106</v>
      </c>
      <c r="C79" s="15">
        <v>-0.15670348797957881</v>
      </c>
      <c r="D79" s="15">
        <v>0.98655565727895311</v>
      </c>
      <c r="E79" s="15">
        <v>0.93286935262814374</v>
      </c>
      <c r="F79" s="15">
        <v>-0.17064035212988907</v>
      </c>
      <c r="G79" s="15">
        <v>-2.3944357541780575E-2</v>
      </c>
      <c r="H79" s="15">
        <v>-0.37964950397029107</v>
      </c>
      <c r="I79" s="15">
        <v>-2.7712302249655152E-2</v>
      </c>
      <c r="J79" s="15">
        <v>0.13787617187744453</v>
      </c>
      <c r="K79" s="15">
        <v>0.17621400492557682</v>
      </c>
      <c r="L79" s="15">
        <v>-0.10738067474134649</v>
      </c>
      <c r="M79" s="15">
        <v>-3.4157503816957931E-2</v>
      </c>
      <c r="N79" s="15">
        <v>0.10736990815927297</v>
      </c>
      <c r="O79" s="15">
        <v>-7.0138680111102921E-4</v>
      </c>
      <c r="P79" s="15">
        <v>0.48238972040811423</v>
      </c>
      <c r="Q79" s="15">
        <v>-0.34608204718062896</v>
      </c>
      <c r="R79" s="15">
        <v>-0.3227618247834077</v>
      </c>
      <c r="S79" s="15">
        <v>2.114174212974583E-2</v>
      </c>
      <c r="T79" s="15">
        <v>-2.1141742129756117E-2</v>
      </c>
      <c r="U79" s="15">
        <v>-0.16479961825552555</v>
      </c>
      <c r="V79" s="15">
        <v>0.41578376159973091</v>
      </c>
      <c r="W79" s="15">
        <v>-0.39595550062620177</v>
      </c>
      <c r="X79" s="15">
        <v>-6.252125964593401E-2</v>
      </c>
      <c r="Y79" s="15">
        <v>-0.8032250713268857</v>
      </c>
      <c r="Z79" s="15">
        <v>0.82371118035603796</v>
      </c>
      <c r="AA79" s="47">
        <v>1</v>
      </c>
      <c r="AB79" s="16">
        <v>-0.187145681041854</v>
      </c>
    </row>
    <row r="80" spans="2:28" ht="15" thickBot="1" x14ac:dyDescent="0.35">
      <c r="B80" s="44" t="s">
        <v>0</v>
      </c>
      <c r="C80" s="17">
        <v>-0.4601856299982674</v>
      </c>
      <c r="D80" s="17">
        <v>-0.21190967959648588</v>
      </c>
      <c r="E80" s="17">
        <v>-0.36071106775237227</v>
      </c>
      <c r="F80" s="17">
        <v>-0.47162317794522329</v>
      </c>
      <c r="G80" s="17">
        <v>-0.17167973114546456</v>
      </c>
      <c r="H80" s="17">
        <v>0.48082929076805342</v>
      </c>
      <c r="I80" s="17">
        <v>-0.21123766329336743</v>
      </c>
      <c r="J80" s="17">
        <v>7.8717666565745192E-2</v>
      </c>
      <c r="K80" s="17">
        <v>-8.389076993884291E-2</v>
      </c>
      <c r="L80" s="17">
        <v>3.199470753871702E-2</v>
      </c>
      <c r="M80" s="17">
        <v>-0.12358704572555743</v>
      </c>
      <c r="N80" s="17">
        <v>5.5863547174856136E-2</v>
      </c>
      <c r="O80" s="17">
        <v>-0.18349131671698457</v>
      </c>
      <c r="P80" s="17">
        <v>-0.51957850890863477</v>
      </c>
      <c r="Q80" s="17">
        <v>0.20147086281830162</v>
      </c>
      <c r="R80" s="17">
        <v>0.59716112582352299</v>
      </c>
      <c r="S80" s="17">
        <v>1.6187897962415067E-2</v>
      </c>
      <c r="T80" s="17">
        <v>-1.6187897962440436E-2</v>
      </c>
      <c r="U80" s="17">
        <v>0.16531554879286764</v>
      </c>
      <c r="V80" s="17">
        <v>-0.51229372420653285</v>
      </c>
      <c r="W80" s="17">
        <v>0.52386148846070302</v>
      </c>
      <c r="X80" s="17">
        <v>-4.2494665232160597E-2</v>
      </c>
      <c r="Y80" s="17">
        <v>-6.8149054700458914E-2</v>
      </c>
      <c r="Z80" s="17">
        <v>7.6274413532914309E-2</v>
      </c>
      <c r="AA80" s="17">
        <v>-0.187145681041854</v>
      </c>
      <c r="AB80" s="48">
        <v>1</v>
      </c>
    </row>
    <row r="83" spans="2:3" x14ac:dyDescent="0.3">
      <c r="B83" s="2" t="s">
        <v>107</v>
      </c>
    </row>
    <row r="85" spans="2:3" x14ac:dyDescent="0.3">
      <c r="B85" s="29" t="s">
        <v>108</v>
      </c>
    </row>
    <row r="86" spans="2:3" ht="15" thickBot="1" x14ac:dyDescent="0.35"/>
    <row r="87" spans="2:3" x14ac:dyDescent="0.3">
      <c r="B87" s="49" t="s">
        <v>71</v>
      </c>
      <c r="C87" s="50">
        <v>431</v>
      </c>
    </row>
    <row r="88" spans="2:3" x14ac:dyDescent="0.3">
      <c r="B88" s="30" t="s">
        <v>109</v>
      </c>
      <c r="C88" s="36">
        <v>431</v>
      </c>
    </row>
    <row r="89" spans="2:3" x14ac:dyDescent="0.3">
      <c r="B89" s="30" t="s">
        <v>110</v>
      </c>
      <c r="C89" s="36">
        <v>410</v>
      </c>
    </row>
    <row r="90" spans="2:3" x14ac:dyDescent="0.3">
      <c r="B90" s="30" t="s">
        <v>111</v>
      </c>
      <c r="C90" s="4">
        <v>0.84709035542844147</v>
      </c>
    </row>
    <row r="91" spans="2:3" x14ac:dyDescent="0.3">
      <c r="B91" s="30" t="s">
        <v>112</v>
      </c>
      <c r="C91" s="4">
        <v>0.83963134837617026</v>
      </c>
    </row>
    <row r="92" spans="2:3" x14ac:dyDescent="0.3">
      <c r="B92" s="30" t="s">
        <v>113</v>
      </c>
      <c r="C92" s="4">
        <v>7218316.7449971056</v>
      </c>
    </row>
    <row r="93" spans="2:3" x14ac:dyDescent="0.3">
      <c r="B93" s="30" t="s">
        <v>114</v>
      </c>
      <c r="C93" s="4">
        <v>2686.6925289279206</v>
      </c>
    </row>
    <row r="94" spans="2:3" x14ac:dyDescent="0.3">
      <c r="B94" s="30" t="s">
        <v>115</v>
      </c>
      <c r="C94" s="4">
        <v>7.4276910156022877</v>
      </c>
    </row>
    <row r="95" spans="2:3" x14ac:dyDescent="0.3">
      <c r="B95" s="30" t="s">
        <v>116</v>
      </c>
      <c r="C95" s="4">
        <v>1.5304479397520618</v>
      </c>
    </row>
    <row r="96" spans="2:3" x14ac:dyDescent="0.3">
      <c r="B96" s="30" t="s">
        <v>117</v>
      </c>
      <c r="C96" s="4">
        <v>21</v>
      </c>
    </row>
    <row r="97" spans="2:8" x14ac:dyDescent="0.3">
      <c r="B97" s="30" t="s">
        <v>118</v>
      </c>
      <c r="C97" s="4">
        <v>6826.8801900678873</v>
      </c>
    </row>
    <row r="98" spans="2:8" x14ac:dyDescent="0.3">
      <c r="B98" s="30" t="s">
        <v>119</v>
      </c>
      <c r="C98" s="4">
        <v>6829.139358772044</v>
      </c>
    </row>
    <row r="99" spans="2:8" x14ac:dyDescent="0.3">
      <c r="B99" s="30" t="s">
        <v>120</v>
      </c>
      <c r="C99" s="4">
        <v>6912.2684599600661</v>
      </c>
    </row>
    <row r="100" spans="2:8" ht="15" thickBot="1" x14ac:dyDescent="0.35">
      <c r="B100" s="34" t="s">
        <v>121</v>
      </c>
      <c r="C100" s="5">
        <v>0.16857355938132801</v>
      </c>
    </row>
    <row r="103" spans="2:8" x14ac:dyDescent="0.3">
      <c r="B103" s="29" t="s">
        <v>122</v>
      </c>
    </row>
    <row r="104" spans="2:8" ht="15" thickBot="1" x14ac:dyDescent="0.35"/>
    <row r="105" spans="2:8" ht="43.2" x14ac:dyDescent="0.3">
      <c r="B105" s="31" t="s">
        <v>123</v>
      </c>
      <c r="C105" s="32" t="s">
        <v>110</v>
      </c>
      <c r="D105" s="32" t="s">
        <v>124</v>
      </c>
      <c r="E105" s="32" t="s">
        <v>125</v>
      </c>
      <c r="F105" s="32" t="s">
        <v>126</v>
      </c>
      <c r="G105" s="32" t="s">
        <v>127</v>
      </c>
      <c r="H105" s="32" t="s">
        <v>128</v>
      </c>
    </row>
    <row r="106" spans="2:8" x14ac:dyDescent="0.3">
      <c r="B106" s="43" t="s">
        <v>129</v>
      </c>
      <c r="C106" s="9">
        <v>20</v>
      </c>
      <c r="D106" s="9">
        <v>16395121909.029106</v>
      </c>
      <c r="E106" s="9">
        <v>819756095.45145535</v>
      </c>
      <c r="F106" s="9">
        <v>113.56610196132146</v>
      </c>
      <c r="G106" s="19">
        <v>3.1905707751065378E-153</v>
      </c>
      <c r="H106" s="6" t="s">
        <v>130</v>
      </c>
    </row>
    <row r="107" spans="2:8" x14ac:dyDescent="0.3">
      <c r="B107" s="30" t="s">
        <v>131</v>
      </c>
      <c r="C107" s="4">
        <v>410</v>
      </c>
      <c r="D107" s="4">
        <v>2959509865.4488134</v>
      </c>
      <c r="E107" s="4">
        <v>7218316.7449971056</v>
      </c>
      <c r="F107" s="4"/>
      <c r="G107" s="20"/>
      <c r="H107" s="7" t="s">
        <v>83</v>
      </c>
    </row>
    <row r="108" spans="2:8" ht="15" thickBot="1" x14ac:dyDescent="0.35">
      <c r="B108" s="34" t="s">
        <v>132</v>
      </c>
      <c r="C108" s="5">
        <v>430</v>
      </c>
      <c r="D108" s="5">
        <v>19354631774.477921</v>
      </c>
      <c r="E108" s="5"/>
      <c r="F108" s="5"/>
      <c r="G108" s="21"/>
      <c r="H108" s="8" t="s">
        <v>83</v>
      </c>
    </row>
    <row r="109" spans="2:8" x14ac:dyDescent="0.3">
      <c r="B109" s="22" t="s">
        <v>133</v>
      </c>
    </row>
    <row r="110" spans="2:8" x14ac:dyDescent="0.3">
      <c r="B110" s="22" t="s">
        <v>134</v>
      </c>
    </row>
    <row r="113" spans="2:9" x14ac:dyDescent="0.3">
      <c r="B113" s="29" t="s">
        <v>135</v>
      </c>
    </row>
    <row r="114" spans="2:9" ht="15" thickBot="1" x14ac:dyDescent="0.35"/>
    <row r="115" spans="2:9" ht="43.2" x14ac:dyDescent="0.3">
      <c r="B115" s="31" t="s">
        <v>123</v>
      </c>
      <c r="C115" s="32" t="s">
        <v>136</v>
      </c>
      <c r="D115" s="32" t="s">
        <v>137</v>
      </c>
      <c r="E115" s="32" t="s">
        <v>138</v>
      </c>
      <c r="F115" s="32" t="s">
        <v>139</v>
      </c>
      <c r="G115" s="32" t="s">
        <v>140</v>
      </c>
      <c r="H115" s="32" t="s">
        <v>141</v>
      </c>
      <c r="I115" s="32" t="s">
        <v>128</v>
      </c>
    </row>
    <row r="116" spans="2:9" x14ac:dyDescent="0.3">
      <c r="B116" s="43" t="s">
        <v>142</v>
      </c>
      <c r="C116" s="9">
        <v>91535.782723882512</v>
      </c>
      <c r="D116" s="9">
        <v>4411.4683345321209</v>
      </c>
      <c r="E116" s="9">
        <v>20.749504650720965</v>
      </c>
      <c r="F116" s="19">
        <v>6.6922614628271065E-66</v>
      </c>
      <c r="G116" s="9">
        <v>82863.864557632856</v>
      </c>
      <c r="H116" s="9">
        <v>100207.70089013217</v>
      </c>
      <c r="I116" s="6" t="s">
        <v>130</v>
      </c>
    </row>
    <row r="117" spans="2:9" x14ac:dyDescent="0.3">
      <c r="B117" s="30" t="s">
        <v>5</v>
      </c>
      <c r="C117" s="4">
        <v>-5.7971032492120621E-2</v>
      </c>
      <c r="D117" s="4">
        <v>7.5762171133080779E-3</v>
      </c>
      <c r="E117" s="4">
        <v>-7.6517121440845512</v>
      </c>
      <c r="F117" s="20">
        <v>1.4321877017664519E-13</v>
      </c>
      <c r="G117" s="4">
        <v>-7.2864108863554225E-2</v>
      </c>
      <c r="H117" s="4">
        <v>-4.3077956120687017E-2</v>
      </c>
      <c r="I117" s="7" t="s">
        <v>130</v>
      </c>
    </row>
    <row r="118" spans="2:9" x14ac:dyDescent="0.3">
      <c r="B118" s="30" t="s">
        <v>604</v>
      </c>
      <c r="C118" s="4">
        <v>-1260.9075101906656</v>
      </c>
      <c r="D118" s="4">
        <v>91.572618105939654</v>
      </c>
      <c r="E118" s="4">
        <v>-13.769481928887645</v>
      </c>
      <c r="F118" s="20">
        <v>0</v>
      </c>
      <c r="G118" s="4">
        <v>-1440.9179262845087</v>
      </c>
      <c r="H118" s="4">
        <v>-1080.8970940968225</v>
      </c>
      <c r="I118" s="7" t="s">
        <v>130</v>
      </c>
    </row>
    <row r="119" spans="2:9" x14ac:dyDescent="0.3">
      <c r="B119" s="30" t="s">
        <v>86</v>
      </c>
      <c r="C119" s="4">
        <v>264.65492352134896</v>
      </c>
      <c r="D119" s="4">
        <v>856.45243100027767</v>
      </c>
      <c r="E119" s="4">
        <v>0.30901298652658404</v>
      </c>
      <c r="F119" s="18">
        <v>0.75746861314771197</v>
      </c>
      <c r="G119" s="4">
        <v>-1418.9308650883534</v>
      </c>
      <c r="H119" s="4">
        <v>1948.2407121310514</v>
      </c>
      <c r="I119" s="7" t="s">
        <v>143</v>
      </c>
    </row>
    <row r="120" spans="2:9" x14ac:dyDescent="0.3">
      <c r="B120" s="30" t="s">
        <v>87</v>
      </c>
      <c r="C120" s="4">
        <v>-6045.9471158580081</v>
      </c>
      <c r="D120" s="4">
        <v>1428.6661319694222</v>
      </c>
      <c r="E120" s="4">
        <v>-4.2318824395477517</v>
      </c>
      <c r="F120" s="20">
        <v>2.8618536905611336E-5</v>
      </c>
      <c r="G120" s="4">
        <v>-8854.3716230340906</v>
      </c>
      <c r="H120" s="4">
        <v>-3237.5226086819252</v>
      </c>
      <c r="I120" s="7" t="s">
        <v>130</v>
      </c>
    </row>
    <row r="121" spans="2:9" x14ac:dyDescent="0.3">
      <c r="B121" s="30" t="s">
        <v>88</v>
      </c>
      <c r="C121" s="4">
        <v>-4174.0352876308716</v>
      </c>
      <c r="D121" s="4">
        <v>814.32839106242852</v>
      </c>
      <c r="E121" s="4">
        <v>-5.1257396075619317</v>
      </c>
      <c r="F121" s="20">
        <v>4.5757875977159301E-7</v>
      </c>
      <c r="G121" s="4">
        <v>-5774.8150353780811</v>
      </c>
      <c r="H121" s="4">
        <v>-2573.2555398836621</v>
      </c>
      <c r="I121" s="7" t="s">
        <v>130</v>
      </c>
    </row>
    <row r="122" spans="2:9" x14ac:dyDescent="0.3">
      <c r="B122" s="30" t="s">
        <v>89</v>
      </c>
      <c r="C122" s="4">
        <v>4285.9778871170793</v>
      </c>
      <c r="D122" s="4">
        <v>615.43666787786947</v>
      </c>
      <c r="E122" s="4">
        <v>6.964125003951847</v>
      </c>
      <c r="F122" s="20">
        <v>1.3209877636199963E-11</v>
      </c>
      <c r="G122" s="4">
        <v>3076.1728934896464</v>
      </c>
      <c r="H122" s="4">
        <v>5495.7828807445121</v>
      </c>
      <c r="I122" s="7" t="s">
        <v>130</v>
      </c>
    </row>
    <row r="123" spans="2:9" x14ac:dyDescent="0.3">
      <c r="B123" s="30" t="s">
        <v>90</v>
      </c>
      <c r="C123" s="4">
        <v>920.54628768545399</v>
      </c>
      <c r="D123" s="4">
        <v>631.92867796008625</v>
      </c>
      <c r="E123" s="4">
        <v>1.4567249751301796</v>
      </c>
      <c r="F123" s="18">
        <v>0.14595770380680784</v>
      </c>
      <c r="G123" s="4">
        <v>-321.6781524810001</v>
      </c>
      <c r="H123" s="4">
        <v>2162.7707278519083</v>
      </c>
      <c r="I123" s="7" t="s">
        <v>143</v>
      </c>
    </row>
    <row r="124" spans="2:9" x14ac:dyDescent="0.3">
      <c r="B124" s="30" t="s">
        <v>91</v>
      </c>
      <c r="C124" s="4">
        <v>321.92266120452376</v>
      </c>
      <c r="D124" s="4">
        <v>613.15937563452485</v>
      </c>
      <c r="E124" s="4">
        <v>0.52502281461713562</v>
      </c>
      <c r="F124" s="18">
        <v>0.59985111062445529</v>
      </c>
      <c r="G124" s="4">
        <v>-883.40570684671889</v>
      </c>
      <c r="H124" s="4">
        <v>1527.2510292557665</v>
      </c>
      <c r="I124" s="7" t="s">
        <v>143</v>
      </c>
    </row>
    <row r="125" spans="2:9" x14ac:dyDescent="0.3">
      <c r="B125" s="30" t="s">
        <v>92</v>
      </c>
      <c r="C125" s="4">
        <v>-1016.638056656877</v>
      </c>
      <c r="D125" s="4">
        <v>697.96031390172811</v>
      </c>
      <c r="E125" s="4">
        <v>-1.4565843306672852</v>
      </c>
      <c r="F125" s="18">
        <v>0.14599652893026049</v>
      </c>
      <c r="G125" s="4">
        <v>-2388.665297126156</v>
      </c>
      <c r="H125" s="4">
        <v>355.38918381240194</v>
      </c>
      <c r="I125" s="7" t="s">
        <v>143</v>
      </c>
    </row>
    <row r="126" spans="2:9" x14ac:dyDescent="0.3">
      <c r="B126" s="30" t="s">
        <v>93</v>
      </c>
      <c r="C126" s="4">
        <v>2050.5004208769647</v>
      </c>
      <c r="D126" s="4">
        <v>574.35671395040299</v>
      </c>
      <c r="E126" s="4">
        <v>3.5700817472363178</v>
      </c>
      <c r="F126" s="20">
        <v>3.9915789143440961E-4</v>
      </c>
      <c r="G126" s="4">
        <v>921.44903845505746</v>
      </c>
      <c r="H126" s="4">
        <v>3179.5518032988721</v>
      </c>
      <c r="I126" s="7" t="s">
        <v>130</v>
      </c>
    </row>
    <row r="127" spans="2:9" x14ac:dyDescent="0.3">
      <c r="B127" s="30" t="s">
        <v>94</v>
      </c>
      <c r="C127" s="4">
        <v>0</v>
      </c>
      <c r="D127" s="4">
        <v>0</v>
      </c>
      <c r="E127" s="4"/>
      <c r="F127" s="20"/>
      <c r="G127" s="4"/>
      <c r="H127" s="4"/>
      <c r="I127" s="7" t="s">
        <v>83</v>
      </c>
    </row>
    <row r="128" spans="2:9" x14ac:dyDescent="0.3">
      <c r="B128" s="30" t="s">
        <v>95</v>
      </c>
      <c r="C128" s="4">
        <v>-16405.532388421725</v>
      </c>
      <c r="D128" s="4">
        <v>1652.8318473392978</v>
      </c>
      <c r="E128" s="4">
        <v>-9.9257116898074589</v>
      </c>
      <c r="F128" s="20">
        <v>0</v>
      </c>
      <c r="G128" s="4">
        <v>-19654.614425461397</v>
      </c>
      <c r="H128" s="4">
        <v>-13156.450351382051</v>
      </c>
      <c r="I128" s="7" t="s">
        <v>130</v>
      </c>
    </row>
    <row r="129" spans="2:9" x14ac:dyDescent="0.3">
      <c r="B129" s="30" t="s">
        <v>96</v>
      </c>
      <c r="C129" s="4">
        <v>-13662.677962741227</v>
      </c>
      <c r="D129" s="4">
        <v>1175.0179234006548</v>
      </c>
      <c r="E129" s="4">
        <v>-11.627633664684586</v>
      </c>
      <c r="F129" s="20">
        <v>0</v>
      </c>
      <c r="G129" s="4">
        <v>-15972.489232572727</v>
      </c>
      <c r="H129" s="4">
        <v>-11352.866692909727</v>
      </c>
      <c r="I129" s="7" t="s">
        <v>130</v>
      </c>
    </row>
    <row r="130" spans="2:9" x14ac:dyDescent="0.3">
      <c r="B130" s="30" t="s">
        <v>97</v>
      </c>
      <c r="C130" s="4">
        <v>0</v>
      </c>
      <c r="D130" s="4">
        <v>0</v>
      </c>
      <c r="E130" s="4"/>
      <c r="F130" s="20"/>
      <c r="G130" s="4"/>
      <c r="H130" s="4"/>
      <c r="I130" s="7" t="s">
        <v>83</v>
      </c>
    </row>
    <row r="131" spans="2:9" x14ac:dyDescent="0.3">
      <c r="B131" s="30" t="s">
        <v>98</v>
      </c>
      <c r="C131" s="4">
        <v>1571.3481101502405</v>
      </c>
      <c r="D131" s="4">
        <v>943.25962566459737</v>
      </c>
      <c r="E131" s="4">
        <v>1.6658702094273434</v>
      </c>
      <c r="F131" s="18">
        <v>9.6503067128074216E-2</v>
      </c>
      <c r="G131" s="4">
        <v>-282.88038317481278</v>
      </c>
      <c r="H131" s="4">
        <v>3425.5766034752937</v>
      </c>
      <c r="I131" s="7" t="s">
        <v>144</v>
      </c>
    </row>
    <row r="132" spans="2:9" x14ac:dyDescent="0.3">
      <c r="B132" s="30" t="s">
        <v>99</v>
      </c>
      <c r="C132" s="4">
        <v>0</v>
      </c>
      <c r="D132" s="4">
        <v>0</v>
      </c>
      <c r="E132" s="4"/>
      <c r="F132" s="20"/>
      <c r="G132" s="4"/>
      <c r="H132" s="4"/>
      <c r="I132" s="7" t="s">
        <v>83</v>
      </c>
    </row>
    <row r="133" spans="2:9" x14ac:dyDescent="0.3">
      <c r="B133" s="30" t="s">
        <v>100</v>
      </c>
      <c r="C133" s="4">
        <v>190.19596229631429</v>
      </c>
      <c r="D133" s="4">
        <v>1391.458215739706</v>
      </c>
      <c r="E133" s="4">
        <v>0.13668823119866749</v>
      </c>
      <c r="F133" s="18">
        <v>0.89134432501940353</v>
      </c>
      <c r="G133" s="4">
        <v>-2545.086456982408</v>
      </c>
      <c r="H133" s="4">
        <v>2925.478381575037</v>
      </c>
      <c r="I133" s="7" t="s">
        <v>143</v>
      </c>
    </row>
    <row r="134" spans="2:9" x14ac:dyDescent="0.3">
      <c r="B134" s="30" t="s">
        <v>101</v>
      </c>
      <c r="C134" s="4">
        <v>-1943.2973022441504</v>
      </c>
      <c r="D134" s="4">
        <v>1386.673473983097</v>
      </c>
      <c r="E134" s="4">
        <v>-1.401409444043233</v>
      </c>
      <c r="F134" s="18">
        <v>0.16184817348168257</v>
      </c>
      <c r="G134" s="4">
        <v>-4669.1740348413769</v>
      </c>
      <c r="H134" s="4">
        <v>782.57943035307585</v>
      </c>
      <c r="I134" s="7" t="s">
        <v>143</v>
      </c>
    </row>
    <row r="135" spans="2:9" x14ac:dyDescent="0.3">
      <c r="B135" s="30" t="s">
        <v>102</v>
      </c>
      <c r="C135" s="4">
        <v>0</v>
      </c>
      <c r="D135" s="4">
        <v>0</v>
      </c>
      <c r="E135" s="4"/>
      <c r="F135" s="20"/>
      <c r="G135" s="4"/>
      <c r="H135" s="4"/>
      <c r="I135" s="7" t="s">
        <v>83</v>
      </c>
    </row>
    <row r="136" spans="2:9" x14ac:dyDescent="0.3">
      <c r="B136" s="30" t="s">
        <v>103</v>
      </c>
      <c r="C136" s="4">
        <v>-20741.288675992495</v>
      </c>
      <c r="D136" s="4">
        <v>3340.6148279376307</v>
      </c>
      <c r="E136" s="4">
        <v>-6.2088237478121302</v>
      </c>
      <c r="F136" s="20">
        <v>1.3097096740466441E-9</v>
      </c>
      <c r="G136" s="4">
        <v>-27308.158528841122</v>
      </c>
      <c r="H136" s="4">
        <v>-14174.418823143867</v>
      </c>
      <c r="I136" s="7" t="s">
        <v>130</v>
      </c>
    </row>
    <row r="137" spans="2:9" x14ac:dyDescent="0.3">
      <c r="B137" s="30" t="s">
        <v>104</v>
      </c>
      <c r="C137" s="4">
        <v>-14169.070932282435</v>
      </c>
      <c r="D137" s="4">
        <v>1594.1103887533625</v>
      </c>
      <c r="E137" s="4">
        <v>-8.8883875497248539</v>
      </c>
      <c r="F137" s="20">
        <v>0</v>
      </c>
      <c r="G137" s="4">
        <v>-17302.720273257193</v>
      </c>
      <c r="H137" s="4">
        <v>-11035.421591307677</v>
      </c>
      <c r="I137" s="7" t="s">
        <v>130</v>
      </c>
    </row>
    <row r="138" spans="2:9" x14ac:dyDescent="0.3">
      <c r="B138" s="30" t="s">
        <v>105</v>
      </c>
      <c r="C138" s="4">
        <v>0</v>
      </c>
      <c r="D138" s="4">
        <v>0</v>
      </c>
      <c r="E138" s="4"/>
      <c r="F138" s="20"/>
      <c r="G138" s="4"/>
      <c r="H138" s="4"/>
      <c r="I138" s="7" t="s">
        <v>83</v>
      </c>
    </row>
    <row r="139" spans="2:9" ht="15" thickBot="1" x14ac:dyDescent="0.35">
      <c r="B139" s="34" t="s">
        <v>106</v>
      </c>
      <c r="C139" s="5">
        <v>8.9518566462150879</v>
      </c>
      <c r="D139" s="5">
        <v>4.0032998240252819</v>
      </c>
      <c r="E139" s="5">
        <v>2.2361194613732618</v>
      </c>
      <c r="F139" s="21">
        <v>2.5881260951791329E-2</v>
      </c>
      <c r="G139" s="5">
        <v>1.0823026029146936</v>
      </c>
      <c r="H139" s="5">
        <v>16.821410689515481</v>
      </c>
      <c r="I139" s="8" t="s">
        <v>145</v>
      </c>
    </row>
    <row r="140" spans="2:9" x14ac:dyDescent="0.3">
      <c r="B140" s="22" t="s">
        <v>134</v>
      </c>
    </row>
    <row r="143" spans="2:9" x14ac:dyDescent="0.3">
      <c r="B143" s="29" t="s">
        <v>146</v>
      </c>
    </row>
    <row r="145" spans="2:9" x14ac:dyDescent="0.3">
      <c r="B145" t="s">
        <v>608</v>
      </c>
    </row>
    <row r="148" spans="2:9" x14ac:dyDescent="0.3">
      <c r="B148" s="29" t="s">
        <v>147</v>
      </c>
    </row>
    <row r="149" spans="2:9" ht="15" thickBot="1" x14ac:dyDescent="0.35"/>
    <row r="150" spans="2:9" ht="43.2" x14ac:dyDescent="0.3">
      <c r="B150" s="31" t="s">
        <v>123</v>
      </c>
      <c r="C150" s="32" t="s">
        <v>136</v>
      </c>
      <c r="D150" s="32" t="s">
        <v>137</v>
      </c>
      <c r="E150" s="32" t="s">
        <v>138</v>
      </c>
      <c r="F150" s="32" t="s">
        <v>139</v>
      </c>
      <c r="G150" s="32" t="s">
        <v>140</v>
      </c>
      <c r="H150" s="32" t="s">
        <v>141</v>
      </c>
      <c r="I150" s="32" t="s">
        <v>128</v>
      </c>
    </row>
    <row r="151" spans="2:9" x14ac:dyDescent="0.3">
      <c r="B151" s="43" t="s">
        <v>5</v>
      </c>
      <c r="C151" s="9">
        <v>-0.20988614547313536</v>
      </c>
      <c r="D151" s="9">
        <v>2.7429958357149634E-2</v>
      </c>
      <c r="E151" s="9">
        <v>-7.6517121440845504</v>
      </c>
      <c r="F151" s="19">
        <v>1.4321877017664519E-13</v>
      </c>
      <c r="G151" s="9">
        <v>-0.26380704802497607</v>
      </c>
      <c r="H151" s="9">
        <v>-0.15596524292129463</v>
      </c>
      <c r="I151" s="6" t="s">
        <v>130</v>
      </c>
    </row>
    <row r="152" spans="2:9" x14ac:dyDescent="0.3">
      <c r="B152" s="30" t="s">
        <v>604</v>
      </c>
      <c r="C152" s="4">
        <v>-0.39755813145223018</v>
      </c>
      <c r="D152" s="4">
        <v>2.8872410269712052E-2</v>
      </c>
      <c r="E152" s="4">
        <v>-13.769481928887645</v>
      </c>
      <c r="F152" s="20">
        <v>0</v>
      </c>
      <c r="G152" s="4">
        <v>-0.4543145581415956</v>
      </c>
      <c r="H152" s="4">
        <v>-0.34080170476286475</v>
      </c>
      <c r="I152" s="7" t="s">
        <v>130</v>
      </c>
    </row>
    <row r="153" spans="2:9" x14ac:dyDescent="0.3">
      <c r="B153" s="30" t="s">
        <v>86</v>
      </c>
      <c r="C153" s="4">
        <v>7.6872944680734592E-3</v>
      </c>
      <c r="D153" s="4">
        <v>2.4876930107311623E-2</v>
      </c>
      <c r="E153" s="4">
        <v>0.30901298652658404</v>
      </c>
      <c r="F153" s="18">
        <v>0.75746861314771197</v>
      </c>
      <c r="G153" s="4">
        <v>-4.121494980951107E-2</v>
      </c>
      <c r="H153" s="4">
        <v>5.6589538745657988E-2</v>
      </c>
      <c r="I153" s="7" t="s">
        <v>143</v>
      </c>
    </row>
    <row r="154" spans="2:9" x14ac:dyDescent="0.3">
      <c r="B154" s="30" t="s">
        <v>87</v>
      </c>
      <c r="C154" s="4">
        <v>-0.22959692437307161</v>
      </c>
      <c r="D154" s="4">
        <v>5.4254088494388307E-2</v>
      </c>
      <c r="E154" s="4">
        <v>-4.2318824395477517</v>
      </c>
      <c r="F154" s="20">
        <v>2.8618536905611336E-5</v>
      </c>
      <c r="G154" s="4">
        <v>-0.33624781245151958</v>
      </c>
      <c r="H154" s="4">
        <v>-0.12294603629462361</v>
      </c>
      <c r="I154" s="7" t="s">
        <v>130</v>
      </c>
    </row>
    <row r="155" spans="2:9" x14ac:dyDescent="0.3">
      <c r="B155" s="30" t="s">
        <v>88</v>
      </c>
      <c r="C155" s="4">
        <v>-0.13999709506611635</v>
      </c>
      <c r="D155" s="4">
        <v>2.7312564777886999E-2</v>
      </c>
      <c r="E155" s="4">
        <v>-5.1257396075619317</v>
      </c>
      <c r="F155" s="20">
        <v>4.5757875977159301E-7</v>
      </c>
      <c r="G155" s="4">
        <v>-0.19368722921265316</v>
      </c>
      <c r="H155" s="4">
        <v>-8.630696091957954E-2</v>
      </c>
      <c r="I155" s="7" t="s">
        <v>130</v>
      </c>
    </row>
    <row r="156" spans="2:9" x14ac:dyDescent="0.3">
      <c r="B156" s="30" t="s">
        <v>89</v>
      </c>
      <c r="C156" s="4">
        <v>0.25103742644806992</v>
      </c>
      <c r="D156" s="4">
        <v>3.6047231533841914E-2</v>
      </c>
      <c r="E156" s="4">
        <v>6.9641250039518461</v>
      </c>
      <c r="F156" s="20">
        <v>1.3209877636199963E-11</v>
      </c>
      <c r="G156" s="4">
        <v>0.18017697403716409</v>
      </c>
      <c r="H156" s="4">
        <v>0.32189787885897575</v>
      </c>
      <c r="I156" s="7" t="s">
        <v>130</v>
      </c>
    </row>
    <row r="157" spans="2:9" x14ac:dyDescent="0.3">
      <c r="B157" s="30" t="s">
        <v>90</v>
      </c>
      <c r="C157" s="4">
        <v>4.399081715018479E-2</v>
      </c>
      <c r="D157" s="4">
        <v>3.0198436836887187E-2</v>
      </c>
      <c r="E157" s="4">
        <v>1.4567249751301796</v>
      </c>
      <c r="F157" s="18">
        <v>0.14595770380680784</v>
      </c>
      <c r="G157" s="4">
        <v>-1.5372268593446571E-2</v>
      </c>
      <c r="H157" s="4">
        <v>0.10335390289381616</v>
      </c>
      <c r="I157" s="7" t="s">
        <v>143</v>
      </c>
    </row>
    <row r="158" spans="2:9" x14ac:dyDescent="0.3">
      <c r="B158" s="30" t="s">
        <v>91</v>
      </c>
      <c r="C158" s="4">
        <v>1.7406383618437323E-2</v>
      </c>
      <c r="D158" s="4">
        <v>3.3153575680574275E-2</v>
      </c>
      <c r="E158" s="4">
        <v>0.52502281461713562</v>
      </c>
      <c r="F158" s="18">
        <v>0.59985111062445529</v>
      </c>
      <c r="G158" s="4">
        <v>-4.7765816070716213E-2</v>
      </c>
      <c r="H158" s="4">
        <v>8.2578583307590867E-2</v>
      </c>
      <c r="I158" s="7" t="s">
        <v>143</v>
      </c>
    </row>
    <row r="159" spans="2:9" x14ac:dyDescent="0.3">
      <c r="B159" s="30" t="s">
        <v>92</v>
      </c>
      <c r="C159" s="4">
        <v>-3.9773765447358209E-2</v>
      </c>
      <c r="D159" s="4">
        <v>2.7306187915077457E-2</v>
      </c>
      <c r="E159" s="4">
        <v>-1.4565843306672852</v>
      </c>
      <c r="F159" s="18">
        <v>0.14599652893026049</v>
      </c>
      <c r="G159" s="4">
        <v>-9.3451364168442935E-2</v>
      </c>
      <c r="H159" s="4">
        <v>1.3903833273726518E-2</v>
      </c>
      <c r="I159" s="7" t="s">
        <v>143</v>
      </c>
    </row>
    <row r="160" spans="2:9" x14ac:dyDescent="0.3">
      <c r="B160" s="30" t="s">
        <v>93</v>
      </c>
      <c r="C160" s="4">
        <v>0.12825193483367506</v>
      </c>
      <c r="D160" s="4">
        <v>3.5924089114474152E-2</v>
      </c>
      <c r="E160" s="4">
        <v>3.5700817472363178</v>
      </c>
      <c r="F160" s="20">
        <v>3.9915789143440961E-4</v>
      </c>
      <c r="G160" s="4">
        <v>5.7633551707318348E-2</v>
      </c>
      <c r="H160" s="4">
        <v>0.19887031796003177</v>
      </c>
      <c r="I160" s="7" t="s">
        <v>130</v>
      </c>
    </row>
    <row r="161" spans="2:9" x14ac:dyDescent="0.3">
      <c r="B161" s="30" t="s">
        <v>94</v>
      </c>
      <c r="C161" s="4">
        <v>0</v>
      </c>
      <c r="D161" s="4">
        <v>0</v>
      </c>
      <c r="E161" s="4"/>
      <c r="F161" s="20"/>
      <c r="G161" s="4"/>
      <c r="H161" s="4"/>
      <c r="I161" s="7" t="s">
        <v>83</v>
      </c>
    </row>
    <row r="162" spans="2:9" x14ac:dyDescent="0.3">
      <c r="B162" s="30" t="s">
        <v>95</v>
      </c>
      <c r="C162" s="4">
        <v>-0.81683531191756076</v>
      </c>
      <c r="D162" s="4">
        <v>8.2294885993550948E-2</v>
      </c>
      <c r="E162" s="4">
        <v>-9.9257116898074589</v>
      </c>
      <c r="F162" s="20">
        <v>0</v>
      </c>
      <c r="G162" s="4">
        <v>-0.9786078698775873</v>
      </c>
      <c r="H162" s="4">
        <v>-0.65506275395753422</v>
      </c>
      <c r="I162" s="7" t="s">
        <v>130</v>
      </c>
    </row>
    <row r="163" spans="2:9" x14ac:dyDescent="0.3">
      <c r="B163" s="30" t="s">
        <v>96</v>
      </c>
      <c r="C163" s="4">
        <v>-0.57808648168885224</v>
      </c>
      <c r="D163" s="4">
        <v>4.9716606005967903E-2</v>
      </c>
      <c r="E163" s="4">
        <v>-11.627633664684586</v>
      </c>
      <c r="F163" s="20">
        <v>0</v>
      </c>
      <c r="G163" s="4">
        <v>-0.67581773715600868</v>
      </c>
      <c r="H163" s="4">
        <v>-0.48035522622169574</v>
      </c>
      <c r="I163" s="7" t="s">
        <v>130</v>
      </c>
    </row>
    <row r="164" spans="2:9" x14ac:dyDescent="0.3">
      <c r="B164" s="30" t="s">
        <v>97</v>
      </c>
      <c r="C164" s="4">
        <v>0</v>
      </c>
      <c r="D164" s="4">
        <v>0</v>
      </c>
      <c r="E164" s="4"/>
      <c r="F164" s="20"/>
      <c r="G164" s="4"/>
      <c r="H164" s="4"/>
      <c r="I164" s="7" t="s">
        <v>83</v>
      </c>
    </row>
    <row r="165" spans="2:9" x14ac:dyDescent="0.3">
      <c r="B165" s="30" t="s">
        <v>98</v>
      </c>
      <c r="C165" s="4">
        <v>3.3528860667835982E-2</v>
      </c>
      <c r="D165" s="4">
        <v>2.0126934546336475E-2</v>
      </c>
      <c r="E165" s="4">
        <v>1.6658702094273437</v>
      </c>
      <c r="F165" s="18">
        <v>9.6503067128074216E-2</v>
      </c>
      <c r="G165" s="4">
        <v>-6.0359998474338664E-3</v>
      </c>
      <c r="H165" s="4">
        <v>7.3093721183105836E-2</v>
      </c>
      <c r="I165" s="7" t="s">
        <v>144</v>
      </c>
    </row>
    <row r="166" spans="2:9" x14ac:dyDescent="0.3">
      <c r="B166" s="30" t="s">
        <v>99</v>
      </c>
      <c r="C166" s="4">
        <v>0</v>
      </c>
      <c r="D166" s="4">
        <v>0</v>
      </c>
      <c r="E166" s="4"/>
      <c r="F166" s="20"/>
      <c r="G166" s="4"/>
      <c r="H166" s="4"/>
      <c r="I166" s="7" t="s">
        <v>83</v>
      </c>
    </row>
    <row r="167" spans="2:9" x14ac:dyDescent="0.3">
      <c r="B167" s="30" t="s">
        <v>100</v>
      </c>
      <c r="C167" s="4">
        <v>6.995225837567353E-3</v>
      </c>
      <c r="D167" s="4">
        <v>5.1176504196621321E-2</v>
      </c>
      <c r="E167" s="4">
        <v>0.13668823119866752</v>
      </c>
      <c r="F167" s="18">
        <v>0.89134432501940353</v>
      </c>
      <c r="G167" s="4">
        <v>-9.3605849082060627E-2</v>
      </c>
      <c r="H167" s="4">
        <v>0.10759630075719534</v>
      </c>
      <c r="I167" s="7" t="s">
        <v>143</v>
      </c>
    </row>
    <row r="168" spans="2:9" x14ac:dyDescent="0.3">
      <c r="B168" s="30" t="s">
        <v>101</v>
      </c>
      <c r="C168" s="4">
        <v>-9.967944973121047E-2</v>
      </c>
      <c r="D168" s="4">
        <v>7.1127999140367854E-2</v>
      </c>
      <c r="E168" s="4">
        <v>-1.401409444043233</v>
      </c>
      <c r="F168" s="18">
        <v>0.16184817348168257</v>
      </c>
      <c r="G168" s="4">
        <v>-0.23950051181297322</v>
      </c>
      <c r="H168" s="4">
        <v>4.0141612350552289E-2</v>
      </c>
      <c r="I168" s="7" t="s">
        <v>143</v>
      </c>
    </row>
    <row r="169" spans="2:9" x14ac:dyDescent="0.3">
      <c r="B169" s="30" t="s">
        <v>102</v>
      </c>
      <c r="C169" s="4">
        <v>0</v>
      </c>
      <c r="D169" s="4">
        <v>0</v>
      </c>
      <c r="E169" s="4"/>
      <c r="F169" s="20"/>
      <c r="G169" s="4"/>
      <c r="H169" s="4"/>
      <c r="I169" s="7" t="s">
        <v>83</v>
      </c>
    </row>
    <row r="170" spans="2:9" x14ac:dyDescent="0.3">
      <c r="B170" s="30" t="s">
        <v>103</v>
      </c>
      <c r="C170" s="4">
        <v>-0.14891514617321272</v>
      </c>
      <c r="D170" s="4">
        <v>2.3984437668356676E-2</v>
      </c>
      <c r="E170" s="4">
        <v>-6.2088237478121302</v>
      </c>
      <c r="F170" s="20">
        <v>1.3097096740466441E-9</v>
      </c>
      <c r="G170" s="4">
        <v>-0.19606295840964905</v>
      </c>
      <c r="H170" s="4">
        <v>-0.10176733393677639</v>
      </c>
      <c r="I170" s="7" t="s">
        <v>130</v>
      </c>
    </row>
    <row r="171" spans="2:9" x14ac:dyDescent="0.3">
      <c r="B171" s="30" t="s">
        <v>104</v>
      </c>
      <c r="C171" s="4">
        <v>-0.59951265677051335</v>
      </c>
      <c r="D171" s="4">
        <v>6.744897805328838E-2</v>
      </c>
      <c r="E171" s="4">
        <v>-8.8883875497248539</v>
      </c>
      <c r="F171" s="20">
        <v>0</v>
      </c>
      <c r="G171" s="4">
        <v>-0.73210162119687183</v>
      </c>
      <c r="H171" s="4">
        <v>-0.46692369234415487</v>
      </c>
      <c r="I171" s="7" t="s">
        <v>130</v>
      </c>
    </row>
    <row r="172" spans="2:9" x14ac:dyDescent="0.3">
      <c r="B172" s="30" t="s">
        <v>105</v>
      </c>
      <c r="C172" s="4">
        <v>0</v>
      </c>
      <c r="D172" s="4">
        <v>0</v>
      </c>
      <c r="E172" s="4"/>
      <c r="F172" s="20"/>
      <c r="G172" s="4"/>
      <c r="H172" s="4"/>
      <c r="I172" s="7" t="s">
        <v>83</v>
      </c>
    </row>
    <row r="173" spans="2:9" ht="15" thickBot="1" x14ac:dyDescent="0.35">
      <c r="B173" s="34" t="s">
        <v>106</v>
      </c>
      <c r="C173" s="5">
        <v>0.57492325906746289</v>
      </c>
      <c r="D173" s="5">
        <v>0.25710757810514595</v>
      </c>
      <c r="E173" s="5">
        <v>2.2361194613732622</v>
      </c>
      <c r="F173" s="21">
        <v>2.5881260951791329E-2</v>
      </c>
      <c r="G173" s="5">
        <v>6.9509707802124177E-2</v>
      </c>
      <c r="H173" s="5">
        <v>1.0803368103328017</v>
      </c>
      <c r="I173" s="8" t="s">
        <v>145</v>
      </c>
    </row>
    <row r="174" spans="2:9" x14ac:dyDescent="0.3">
      <c r="B174" s="22" t="s">
        <v>134</v>
      </c>
    </row>
    <row r="194" spans="2:13" x14ac:dyDescent="0.3">
      <c r="F194" t="s">
        <v>148</v>
      </c>
    </row>
    <row r="197" spans="2:13" x14ac:dyDescent="0.3">
      <c r="B197" s="29" t="s">
        <v>149</v>
      </c>
    </row>
    <row r="198" spans="2:13" ht="15" thickBot="1" x14ac:dyDescent="0.35"/>
    <row r="199" spans="2:13" ht="72" x14ac:dyDescent="0.3">
      <c r="B199" s="31" t="s">
        <v>150</v>
      </c>
      <c r="C199" s="32" t="s">
        <v>151</v>
      </c>
      <c r="D199" s="32" t="s">
        <v>0</v>
      </c>
      <c r="E199" s="32" t="s">
        <v>152</v>
      </c>
      <c r="F199" s="32" t="s">
        <v>153</v>
      </c>
      <c r="G199" s="32" t="s">
        <v>154</v>
      </c>
      <c r="H199" s="32" t="s">
        <v>155</v>
      </c>
      <c r="I199" s="32" t="s">
        <v>156</v>
      </c>
      <c r="J199" s="32" t="s">
        <v>157</v>
      </c>
      <c r="K199" s="32" t="s">
        <v>158</v>
      </c>
      <c r="L199" s="32" t="s">
        <v>159</v>
      </c>
      <c r="M199" s="32" t="s">
        <v>160</v>
      </c>
    </row>
    <row r="200" spans="2:13" x14ac:dyDescent="0.3">
      <c r="B200" s="43" t="s">
        <v>161</v>
      </c>
      <c r="C200" s="38">
        <v>1</v>
      </c>
      <c r="D200" s="9">
        <v>14589</v>
      </c>
      <c r="E200" s="9">
        <v>16177.367878478795</v>
      </c>
      <c r="F200" s="9">
        <v>-1588.3678784787953</v>
      </c>
      <c r="G200" s="9">
        <v>-0.5911982340281442</v>
      </c>
      <c r="H200" s="9">
        <v>847.1334353664455</v>
      </c>
      <c r="I200" s="9">
        <v>14512.101062465052</v>
      </c>
      <c r="J200" s="9">
        <v>17842.634694492539</v>
      </c>
      <c r="K200" s="9">
        <v>2817.0821433378296</v>
      </c>
      <c r="L200" s="9">
        <v>10639.64121649657</v>
      </c>
      <c r="M200" s="9">
        <v>21715.094540461021</v>
      </c>
    </row>
    <row r="201" spans="2:13" x14ac:dyDescent="0.3">
      <c r="B201" s="30" t="s">
        <v>162</v>
      </c>
      <c r="C201" s="36">
        <v>1</v>
      </c>
      <c r="D201" s="4">
        <v>14999</v>
      </c>
      <c r="E201" s="4">
        <v>14230.312953039544</v>
      </c>
      <c r="F201" s="4">
        <v>768.68704696045643</v>
      </c>
      <c r="G201" s="4">
        <v>0.28610904995041914</v>
      </c>
      <c r="H201" s="4">
        <v>601.30965150816894</v>
      </c>
      <c r="I201" s="4">
        <v>13048.278379735053</v>
      </c>
      <c r="J201" s="4">
        <v>15412.347526344034</v>
      </c>
      <c r="K201" s="4">
        <v>2753.1600102416824</v>
      </c>
      <c r="L201" s="4">
        <v>8818.2423006182926</v>
      </c>
      <c r="M201" s="4">
        <v>19642.383605460796</v>
      </c>
    </row>
    <row r="202" spans="2:13" x14ac:dyDescent="0.3">
      <c r="B202" s="30" t="s">
        <v>163</v>
      </c>
      <c r="C202" s="36">
        <v>1</v>
      </c>
      <c r="D202" s="4">
        <v>14999</v>
      </c>
      <c r="E202" s="4">
        <v>17028.993116874</v>
      </c>
      <c r="F202" s="4">
        <v>-2029.9931168740004</v>
      </c>
      <c r="G202" s="4">
        <v>-0.75557329133007822</v>
      </c>
      <c r="H202" s="4">
        <v>560.83207167505202</v>
      </c>
      <c r="I202" s="4">
        <v>15926.528027755292</v>
      </c>
      <c r="J202" s="4">
        <v>18131.458205992709</v>
      </c>
      <c r="K202" s="4">
        <v>2744.6036795166683</v>
      </c>
      <c r="L202" s="4">
        <v>11633.742215661177</v>
      </c>
      <c r="M202" s="4">
        <v>22424.244018086822</v>
      </c>
    </row>
    <row r="203" spans="2:13" x14ac:dyDescent="0.3">
      <c r="B203" s="30" t="s">
        <v>164</v>
      </c>
      <c r="C203" s="36">
        <v>1</v>
      </c>
      <c r="D203" s="4">
        <v>15589</v>
      </c>
      <c r="E203" s="4">
        <v>13498.619099128789</v>
      </c>
      <c r="F203" s="4">
        <v>2090.3809008712105</v>
      </c>
      <c r="G203" s="4">
        <v>0.778049917645523</v>
      </c>
      <c r="H203" s="4">
        <v>688.06570099532109</v>
      </c>
      <c r="I203" s="4">
        <v>12146.042360602234</v>
      </c>
      <c r="J203" s="4">
        <v>14851.195837655345</v>
      </c>
      <c r="K203" s="4">
        <v>2773.4006479200384</v>
      </c>
      <c r="L203" s="4">
        <v>8046.7600723457781</v>
      </c>
      <c r="M203" s="4">
        <v>18950.478125911803</v>
      </c>
    </row>
    <row r="204" spans="2:13" x14ac:dyDescent="0.3">
      <c r="B204" s="30" t="s">
        <v>165</v>
      </c>
      <c r="C204" s="36">
        <v>1</v>
      </c>
      <c r="D204" s="4">
        <v>15589</v>
      </c>
      <c r="E204" s="4">
        <v>10179.390614266244</v>
      </c>
      <c r="F204" s="4">
        <v>5409.6093857337564</v>
      </c>
      <c r="G204" s="4">
        <v>2.0134828706626768</v>
      </c>
      <c r="H204" s="4">
        <v>1419.6912136169005</v>
      </c>
      <c r="I204" s="4">
        <v>7388.6087039762369</v>
      </c>
      <c r="J204" s="4">
        <v>12970.17252455625</v>
      </c>
      <c r="K204" s="4">
        <v>3038.7233975829608</v>
      </c>
      <c r="L204" s="4">
        <v>4205.9689243874682</v>
      </c>
      <c r="M204" s="4">
        <v>16152.81230414502</v>
      </c>
    </row>
    <row r="205" spans="2:13" x14ac:dyDescent="0.3">
      <c r="B205" s="30" t="s">
        <v>166</v>
      </c>
      <c r="C205" s="36">
        <v>1</v>
      </c>
      <c r="D205" s="4">
        <v>15589</v>
      </c>
      <c r="E205" s="4">
        <v>19285.124601323143</v>
      </c>
      <c r="F205" s="4">
        <v>-3696.124601323143</v>
      </c>
      <c r="G205" s="4">
        <v>-1.3757155169512527</v>
      </c>
      <c r="H205" s="4">
        <v>1072.0630204633442</v>
      </c>
      <c r="I205" s="4">
        <v>17177.698665666601</v>
      </c>
      <c r="J205" s="4">
        <v>21392.550536979685</v>
      </c>
      <c r="K205" s="4">
        <v>2892.686617116015</v>
      </c>
      <c r="L205" s="4">
        <v>13598.777171857537</v>
      </c>
      <c r="M205" s="4">
        <v>24971.472030788747</v>
      </c>
    </row>
    <row r="206" spans="2:13" x14ac:dyDescent="0.3">
      <c r="B206" s="30" t="s">
        <v>167</v>
      </c>
      <c r="C206" s="36">
        <v>1</v>
      </c>
      <c r="D206" s="4">
        <v>15589</v>
      </c>
      <c r="E206" s="4">
        <v>17102.849307973953</v>
      </c>
      <c r="F206" s="4">
        <v>-1513.8493079739528</v>
      </c>
      <c r="G206" s="4">
        <v>-0.56346206038620605</v>
      </c>
      <c r="H206" s="4">
        <v>625.14297418974832</v>
      </c>
      <c r="I206" s="4">
        <v>15873.96397926301</v>
      </c>
      <c r="J206" s="4">
        <v>18331.734636684894</v>
      </c>
      <c r="K206" s="4">
        <v>2758.4634279206803</v>
      </c>
      <c r="L206" s="4">
        <v>11680.353372942442</v>
      </c>
      <c r="M206" s="4">
        <v>22525.345243005464</v>
      </c>
    </row>
    <row r="207" spans="2:13" x14ac:dyDescent="0.3">
      <c r="B207" s="30" t="s">
        <v>168</v>
      </c>
      <c r="C207" s="36">
        <v>1</v>
      </c>
      <c r="D207" s="4">
        <v>15999</v>
      </c>
      <c r="E207" s="4">
        <v>17173.017424327503</v>
      </c>
      <c r="F207" s="4">
        <v>-1174.0174243275032</v>
      </c>
      <c r="G207" s="4">
        <v>-0.43697498380880045</v>
      </c>
      <c r="H207" s="4">
        <v>550.61182528612699</v>
      </c>
      <c r="I207" s="4">
        <v>16090.642956653337</v>
      </c>
      <c r="J207" s="4">
        <v>18255.391892001669</v>
      </c>
      <c r="K207" s="4">
        <v>2742.5335234308486</v>
      </c>
      <c r="L207" s="4">
        <v>11781.835967301113</v>
      </c>
      <c r="M207" s="4">
        <v>22564.198881353892</v>
      </c>
    </row>
    <row r="208" spans="2:13" x14ac:dyDescent="0.3">
      <c r="B208" s="30" t="s">
        <v>169</v>
      </c>
      <c r="C208" s="36">
        <v>1</v>
      </c>
      <c r="D208" s="4">
        <v>15999</v>
      </c>
      <c r="E208" s="4">
        <v>15537.572388202445</v>
      </c>
      <c r="F208" s="4">
        <v>461.42761179755507</v>
      </c>
      <c r="G208" s="4">
        <v>0.17174559679952658</v>
      </c>
      <c r="H208" s="4">
        <v>782.71494952355602</v>
      </c>
      <c r="I208" s="4">
        <v>13998.937295519998</v>
      </c>
      <c r="J208" s="4">
        <v>17076.207480884892</v>
      </c>
      <c r="K208" s="4">
        <v>2798.3851481175298</v>
      </c>
      <c r="L208" s="4">
        <v>10036.599659425636</v>
      </c>
      <c r="M208" s="4">
        <v>21038.545116979254</v>
      </c>
    </row>
    <row r="209" spans="2:13" x14ac:dyDescent="0.3">
      <c r="B209" s="30" t="s">
        <v>170</v>
      </c>
      <c r="C209" s="36">
        <v>1</v>
      </c>
      <c r="D209" s="4">
        <v>15999</v>
      </c>
      <c r="E209" s="4">
        <v>15896.025172160598</v>
      </c>
      <c r="F209" s="4">
        <v>102.97482783940177</v>
      </c>
      <c r="G209" s="4">
        <v>3.8327730743529534E-2</v>
      </c>
      <c r="H209" s="4">
        <v>551.86092107411844</v>
      </c>
      <c r="I209" s="4">
        <v>14811.195273406835</v>
      </c>
      <c r="J209" s="4">
        <v>16980.855070914364</v>
      </c>
      <c r="K209" s="4">
        <v>2742.7845743342441</v>
      </c>
      <c r="L209" s="4">
        <v>10504.350207593245</v>
      </c>
      <c r="M209" s="4">
        <v>21287.700136727952</v>
      </c>
    </row>
    <row r="210" spans="2:13" x14ac:dyDescent="0.3">
      <c r="B210" s="30" t="s">
        <v>171</v>
      </c>
      <c r="C210" s="36">
        <v>1</v>
      </c>
      <c r="D210" s="4">
        <v>15999</v>
      </c>
      <c r="E210" s="4">
        <v>14679.211410792308</v>
      </c>
      <c r="F210" s="4">
        <v>1319.788589207692</v>
      </c>
      <c r="G210" s="4">
        <v>0.49123171892480433</v>
      </c>
      <c r="H210" s="4">
        <v>771.14698035637548</v>
      </c>
      <c r="I210" s="4">
        <v>13163.316248300956</v>
      </c>
      <c r="J210" s="4">
        <v>16195.10657328366</v>
      </c>
      <c r="K210" s="4">
        <v>2795.1716244820927</v>
      </c>
      <c r="L210" s="4">
        <v>9184.5557202165146</v>
      </c>
      <c r="M210" s="4">
        <v>20173.867101368101</v>
      </c>
    </row>
    <row r="211" spans="2:13" x14ac:dyDescent="0.3">
      <c r="B211" s="30" t="s">
        <v>172</v>
      </c>
      <c r="C211" s="36">
        <v>1</v>
      </c>
      <c r="D211" s="4">
        <v>16589</v>
      </c>
      <c r="E211" s="4">
        <v>17877.802051634393</v>
      </c>
      <c r="F211" s="4">
        <v>-1288.8020516343931</v>
      </c>
      <c r="G211" s="4">
        <v>-0.47969837923681868</v>
      </c>
      <c r="H211" s="4">
        <v>827.4751949119626</v>
      </c>
      <c r="I211" s="4">
        <v>16251.178752832206</v>
      </c>
      <c r="J211" s="4">
        <v>19504.425350436581</v>
      </c>
      <c r="K211" s="4">
        <v>2811.233171259847</v>
      </c>
      <c r="L211" s="4">
        <v>12351.573105009184</v>
      </c>
      <c r="M211" s="4">
        <v>23404.030998259601</v>
      </c>
    </row>
    <row r="212" spans="2:13" x14ac:dyDescent="0.3">
      <c r="B212" s="30" t="s">
        <v>173</v>
      </c>
      <c r="C212" s="36">
        <v>1</v>
      </c>
      <c r="D212" s="4">
        <v>16589</v>
      </c>
      <c r="E212" s="4">
        <v>14708.934611442068</v>
      </c>
      <c r="F212" s="4">
        <v>1880.0653885579322</v>
      </c>
      <c r="G212" s="4">
        <v>0.69976946312801214</v>
      </c>
      <c r="H212" s="4">
        <v>600.3363429566416</v>
      </c>
      <c r="I212" s="4">
        <v>13528.813335812933</v>
      </c>
      <c r="J212" s="4">
        <v>15889.055887071203</v>
      </c>
      <c r="K212" s="4">
        <v>2752.9475966083446</v>
      </c>
      <c r="L212" s="4">
        <v>9297.2815146975245</v>
      </c>
      <c r="M212" s="4">
        <v>20120.587708186613</v>
      </c>
    </row>
    <row r="213" spans="2:13" x14ac:dyDescent="0.3">
      <c r="B213" s="30" t="s">
        <v>174</v>
      </c>
      <c r="C213" s="36">
        <v>1</v>
      </c>
      <c r="D213" s="4">
        <v>16999</v>
      </c>
      <c r="E213" s="4">
        <v>17634.965084616328</v>
      </c>
      <c r="F213" s="4">
        <v>-635.96508461632766</v>
      </c>
      <c r="G213" s="4">
        <v>-0.23670929135687097</v>
      </c>
      <c r="H213" s="4">
        <v>486.28175673288939</v>
      </c>
      <c r="I213" s="4">
        <v>16679.048532497407</v>
      </c>
      <c r="J213" s="4">
        <v>18590.881636735248</v>
      </c>
      <c r="K213" s="4">
        <v>2730.3455261062345</v>
      </c>
      <c r="L213" s="4">
        <v>12267.742388572573</v>
      </c>
      <c r="M213" s="4">
        <v>23002.187780660082</v>
      </c>
    </row>
    <row r="214" spans="2:13" x14ac:dyDescent="0.3">
      <c r="B214" s="30" t="s">
        <v>175</v>
      </c>
      <c r="C214" s="36">
        <v>1</v>
      </c>
      <c r="D214" s="4">
        <v>17589</v>
      </c>
      <c r="E214" s="4">
        <v>19844.956266178695</v>
      </c>
      <c r="F214" s="4">
        <v>-2255.9562661786949</v>
      </c>
      <c r="G214" s="4">
        <v>-0.83967787228667223</v>
      </c>
      <c r="H214" s="4">
        <v>577.29060268648152</v>
      </c>
      <c r="I214" s="4">
        <v>18710.13754256814</v>
      </c>
      <c r="J214" s="4">
        <v>20979.77498978925</v>
      </c>
      <c r="K214" s="4">
        <v>2748.0140438045846</v>
      </c>
      <c r="L214" s="4">
        <v>14443.001383937513</v>
      </c>
      <c r="M214" s="4">
        <v>25246.911148419877</v>
      </c>
    </row>
    <row r="215" spans="2:13" x14ac:dyDescent="0.3">
      <c r="B215" s="30" t="s">
        <v>176</v>
      </c>
      <c r="C215" s="36">
        <v>1</v>
      </c>
      <c r="D215" s="4">
        <v>17589</v>
      </c>
      <c r="E215" s="4">
        <v>19211.217769502939</v>
      </c>
      <c r="F215" s="4">
        <v>-1622.2177695029386</v>
      </c>
      <c r="G215" s="4">
        <v>-0.60379732776874817</v>
      </c>
      <c r="H215" s="4">
        <v>483.11362878433397</v>
      </c>
      <c r="I215" s="4">
        <v>18261.529018249101</v>
      </c>
      <c r="J215" s="4">
        <v>20160.906520756776</v>
      </c>
      <c r="K215" s="4">
        <v>2729.7830542580255</v>
      </c>
      <c r="L215" s="4">
        <v>13845.100761966638</v>
      </c>
      <c r="M215" s="4">
        <v>24577.334777039239</v>
      </c>
    </row>
    <row r="216" spans="2:13" x14ac:dyDescent="0.3">
      <c r="B216" s="30" t="s">
        <v>177</v>
      </c>
      <c r="C216" s="36">
        <v>1</v>
      </c>
      <c r="D216" s="4">
        <v>17999</v>
      </c>
      <c r="E216" s="4">
        <v>19012.372152227636</v>
      </c>
      <c r="F216" s="4">
        <v>-1013.3721522276355</v>
      </c>
      <c r="G216" s="4">
        <v>-0.37718203378933152</v>
      </c>
      <c r="H216" s="4">
        <v>515.53650131301185</v>
      </c>
      <c r="I216" s="4">
        <v>17998.94759331028</v>
      </c>
      <c r="J216" s="4">
        <v>20025.796711144991</v>
      </c>
      <c r="K216" s="4">
        <v>2735.7073361716102</v>
      </c>
      <c r="L216" s="4">
        <v>13634.609387756791</v>
      </c>
      <c r="M216" s="4">
        <v>24390.13491669848</v>
      </c>
    </row>
    <row r="217" spans="2:13" x14ac:dyDescent="0.3">
      <c r="B217" s="30" t="s">
        <v>178</v>
      </c>
      <c r="C217" s="36">
        <v>1</v>
      </c>
      <c r="D217" s="4">
        <v>17999</v>
      </c>
      <c r="E217" s="4">
        <v>18131.279947155675</v>
      </c>
      <c r="F217" s="4">
        <v>-132.27994715567547</v>
      </c>
      <c r="G217" s="4">
        <v>-4.9235238394941885E-2</v>
      </c>
      <c r="H217" s="4">
        <v>480.44112963392121</v>
      </c>
      <c r="I217" s="4">
        <v>17186.844706110747</v>
      </c>
      <c r="J217" s="4">
        <v>19075.715188200604</v>
      </c>
      <c r="K217" s="4">
        <v>2729.3113461166395</v>
      </c>
      <c r="L217" s="4">
        <v>12766.090207841711</v>
      </c>
      <c r="M217" s="4">
        <v>23496.469686469638</v>
      </c>
    </row>
    <row r="218" spans="2:13" x14ac:dyDescent="0.3">
      <c r="B218" s="30" t="s">
        <v>179</v>
      </c>
      <c r="C218" s="36">
        <v>1</v>
      </c>
      <c r="D218" s="4">
        <v>17999</v>
      </c>
      <c r="E218" s="4">
        <v>17546.931246433312</v>
      </c>
      <c r="F218" s="4">
        <v>452.06875356668752</v>
      </c>
      <c r="G218" s="4">
        <v>0.16826218433974577</v>
      </c>
      <c r="H218" s="4">
        <v>486.22482603667606</v>
      </c>
      <c r="I218" s="4">
        <v>16591.126606789167</v>
      </c>
      <c r="J218" s="4">
        <v>18502.735886077458</v>
      </c>
      <c r="K218" s="4">
        <v>2730.3353871734334</v>
      </c>
      <c r="L218" s="4">
        <v>12179.728481167447</v>
      </c>
      <c r="M218" s="4">
        <v>22914.134011699178</v>
      </c>
    </row>
    <row r="219" spans="2:13" x14ac:dyDescent="0.3">
      <c r="B219" s="30" t="s">
        <v>180</v>
      </c>
      <c r="C219" s="36">
        <v>1</v>
      </c>
      <c r="D219" s="4">
        <v>17999</v>
      </c>
      <c r="E219" s="4">
        <v>18424.510083595404</v>
      </c>
      <c r="F219" s="4">
        <v>-425.51008359540356</v>
      </c>
      <c r="G219" s="4">
        <v>-0.1583769184653207</v>
      </c>
      <c r="H219" s="4">
        <v>522.57153204622978</v>
      </c>
      <c r="I219" s="4">
        <v>17397.256294546671</v>
      </c>
      <c r="J219" s="4">
        <v>19451.763872644136</v>
      </c>
      <c r="K219" s="4">
        <v>2737.0417883368623</v>
      </c>
      <c r="L219" s="4">
        <v>13044.124097308988</v>
      </c>
      <c r="M219" s="4">
        <v>23804.896069881819</v>
      </c>
    </row>
    <row r="220" spans="2:13" x14ac:dyDescent="0.3">
      <c r="B220" s="30" t="s">
        <v>181</v>
      </c>
      <c r="C220" s="36">
        <v>1</v>
      </c>
      <c r="D220" s="4">
        <v>17999</v>
      </c>
      <c r="E220" s="4">
        <v>16011.110554626754</v>
      </c>
      <c r="F220" s="4">
        <v>1987.8894453732464</v>
      </c>
      <c r="G220" s="4">
        <v>0.73990210043368088</v>
      </c>
      <c r="H220" s="4">
        <v>1016.7210697207877</v>
      </c>
      <c r="I220" s="4">
        <v>14012.473990582232</v>
      </c>
      <c r="J220" s="4">
        <v>18009.747118671276</v>
      </c>
      <c r="K220" s="4">
        <v>2872.6361549300477</v>
      </c>
      <c r="L220" s="4">
        <v>10364.177658846253</v>
      </c>
      <c r="M220" s="4">
        <v>21658.043450407255</v>
      </c>
    </row>
    <row r="221" spans="2:13" x14ac:dyDescent="0.3">
      <c r="B221" s="30" t="s">
        <v>182</v>
      </c>
      <c r="C221" s="36">
        <v>1</v>
      </c>
      <c r="D221" s="4">
        <v>17999</v>
      </c>
      <c r="E221" s="4">
        <v>20492.224659169588</v>
      </c>
      <c r="F221" s="4">
        <v>-2493.2246591695875</v>
      </c>
      <c r="G221" s="4">
        <v>-0.9279903198169337</v>
      </c>
      <c r="H221" s="4">
        <v>447.95333943806844</v>
      </c>
      <c r="I221" s="4">
        <v>19611.65283878562</v>
      </c>
      <c r="J221" s="4">
        <v>21372.796479553555</v>
      </c>
      <c r="K221" s="4">
        <v>2723.7802663413991</v>
      </c>
      <c r="L221" s="4">
        <v>15137.907733065325</v>
      </c>
      <c r="M221" s="4">
        <v>25846.541585273852</v>
      </c>
    </row>
    <row r="222" spans="2:13" x14ac:dyDescent="0.3">
      <c r="B222" s="30" t="s">
        <v>183</v>
      </c>
      <c r="C222" s="36">
        <v>1</v>
      </c>
      <c r="D222" s="4">
        <v>17999</v>
      </c>
      <c r="E222" s="4">
        <v>17816.820544146914</v>
      </c>
      <c r="F222" s="4">
        <v>182.17945585308553</v>
      </c>
      <c r="G222" s="4">
        <v>6.7808077735557318E-2</v>
      </c>
      <c r="H222" s="4">
        <v>630.49854116917322</v>
      </c>
      <c r="I222" s="4">
        <v>16577.407419460222</v>
      </c>
      <c r="J222" s="4">
        <v>19056.233668833607</v>
      </c>
      <c r="K222" s="4">
        <v>2759.6820750611041</v>
      </c>
      <c r="L222" s="4">
        <v>12391.929032977507</v>
      </c>
      <c r="M222" s="4">
        <v>23241.712055316322</v>
      </c>
    </row>
    <row r="223" spans="2:13" x14ac:dyDescent="0.3">
      <c r="B223" s="30" t="s">
        <v>184</v>
      </c>
      <c r="C223" s="36">
        <v>1</v>
      </c>
      <c r="D223" s="4">
        <v>17999</v>
      </c>
      <c r="E223" s="4">
        <v>16290.828320977389</v>
      </c>
      <c r="F223" s="4">
        <v>1708.171679022611</v>
      </c>
      <c r="G223" s="4">
        <v>0.63578979009713033</v>
      </c>
      <c r="H223" s="4">
        <v>620.06428685336459</v>
      </c>
      <c r="I223" s="4">
        <v>15071.926507421329</v>
      </c>
      <c r="J223" s="4">
        <v>17509.730134533449</v>
      </c>
      <c r="K223" s="4">
        <v>2757.3168959747945</v>
      </c>
      <c r="L223" s="4">
        <v>10870.586200425714</v>
      </c>
      <c r="M223" s="4">
        <v>21711.070441529064</v>
      </c>
    </row>
    <row r="224" spans="2:13" x14ac:dyDescent="0.3">
      <c r="B224" s="30" t="s">
        <v>185</v>
      </c>
      <c r="C224" s="36">
        <v>1</v>
      </c>
      <c r="D224" s="4">
        <v>18589</v>
      </c>
      <c r="E224" s="4">
        <v>19483.482315745645</v>
      </c>
      <c r="F224" s="4">
        <v>-894.48231574564488</v>
      </c>
      <c r="G224" s="4">
        <v>-0.33293065958037743</v>
      </c>
      <c r="H224" s="4">
        <v>547.97706674460585</v>
      </c>
      <c r="I224" s="4">
        <v>18406.28716904292</v>
      </c>
      <c r="J224" s="4">
        <v>20560.67746244837</v>
      </c>
      <c r="K224" s="4">
        <v>2742.005764157896</v>
      </c>
      <c r="L224" s="4">
        <v>14093.33831039735</v>
      </c>
      <c r="M224" s="4">
        <v>24873.62632109394</v>
      </c>
    </row>
    <row r="225" spans="2:13" x14ac:dyDescent="0.3">
      <c r="B225" s="30" t="s">
        <v>186</v>
      </c>
      <c r="C225" s="36">
        <v>1</v>
      </c>
      <c r="D225" s="4">
        <v>18589</v>
      </c>
      <c r="E225" s="4">
        <v>18175.221989784692</v>
      </c>
      <c r="F225" s="4">
        <v>413.77801021530831</v>
      </c>
      <c r="G225" s="4">
        <v>0.15401018380782838</v>
      </c>
      <c r="H225" s="4">
        <v>478.25713367416228</v>
      </c>
      <c r="I225" s="4">
        <v>17235.079975575416</v>
      </c>
      <c r="J225" s="4">
        <v>19115.364003993967</v>
      </c>
      <c r="K225" s="4">
        <v>2728.9277438047588</v>
      </c>
      <c r="L225" s="4">
        <v>12810.78632317504</v>
      </c>
      <c r="M225" s="4">
        <v>23539.657656394345</v>
      </c>
    </row>
    <row r="226" spans="2:13" x14ac:dyDescent="0.3">
      <c r="B226" s="30" t="s">
        <v>187</v>
      </c>
      <c r="C226" s="36">
        <v>1</v>
      </c>
      <c r="D226" s="4">
        <v>18589</v>
      </c>
      <c r="E226" s="4">
        <v>17595.386205022722</v>
      </c>
      <c r="F226" s="4">
        <v>993.6137949772783</v>
      </c>
      <c r="G226" s="4">
        <v>0.36982787731715738</v>
      </c>
      <c r="H226" s="4">
        <v>562.8587806390766</v>
      </c>
      <c r="I226" s="4">
        <v>16488.937078628886</v>
      </c>
      <c r="J226" s="4">
        <v>18701.835331416558</v>
      </c>
      <c r="K226" s="4">
        <v>2745.0185339883615</v>
      </c>
      <c r="L226" s="4">
        <v>12199.319796646159</v>
      </c>
      <c r="M226" s="4">
        <v>22991.452613399284</v>
      </c>
    </row>
    <row r="227" spans="2:13" x14ac:dyDescent="0.3">
      <c r="B227" s="30" t="s">
        <v>188</v>
      </c>
      <c r="C227" s="36">
        <v>1</v>
      </c>
      <c r="D227" s="4">
        <v>18589</v>
      </c>
      <c r="E227" s="4">
        <v>17077.889835873342</v>
      </c>
      <c r="F227" s="4">
        <v>1511.1101641266578</v>
      </c>
      <c r="G227" s="4">
        <v>0.56244253775092035</v>
      </c>
      <c r="H227" s="4">
        <v>467.60592708427686</v>
      </c>
      <c r="I227" s="4">
        <v>16158.685610380871</v>
      </c>
      <c r="J227" s="4">
        <v>17997.094061365813</v>
      </c>
      <c r="K227" s="4">
        <v>2727.0812323877431</v>
      </c>
      <c r="L227" s="4">
        <v>11717.083980176321</v>
      </c>
      <c r="M227" s="4">
        <v>22438.695691570363</v>
      </c>
    </row>
    <row r="228" spans="2:13" x14ac:dyDescent="0.3">
      <c r="B228" s="30" t="s">
        <v>189</v>
      </c>
      <c r="C228" s="36">
        <v>1</v>
      </c>
      <c r="D228" s="4">
        <v>18589</v>
      </c>
      <c r="E228" s="4">
        <v>19931.744207523938</v>
      </c>
      <c r="F228" s="4">
        <v>-1342.7442075239378</v>
      </c>
      <c r="G228" s="4">
        <v>-0.49977591148464512</v>
      </c>
      <c r="H228" s="4">
        <v>624.82322006009406</v>
      </c>
      <c r="I228" s="4">
        <v>18703.487440877914</v>
      </c>
      <c r="J228" s="4">
        <v>21160.000974169961</v>
      </c>
      <c r="K228" s="4">
        <v>2758.390980503556</v>
      </c>
      <c r="L228" s="4">
        <v>14509.390687222629</v>
      </c>
      <c r="M228" s="4">
        <v>25354.097727825247</v>
      </c>
    </row>
    <row r="229" spans="2:13" x14ac:dyDescent="0.3">
      <c r="B229" s="30" t="s">
        <v>190</v>
      </c>
      <c r="C229" s="36">
        <v>1</v>
      </c>
      <c r="D229" s="4">
        <v>18589</v>
      </c>
      <c r="E229" s="4">
        <v>18093.460329459747</v>
      </c>
      <c r="F229" s="4">
        <v>495.5396705402527</v>
      </c>
      <c r="G229" s="4">
        <v>0.18444227063749249</v>
      </c>
      <c r="H229" s="4">
        <v>524.98676777045307</v>
      </c>
      <c r="I229" s="4">
        <v>17061.458750114369</v>
      </c>
      <c r="J229" s="4">
        <v>19125.461908805126</v>
      </c>
      <c r="K229" s="4">
        <v>2737.5039454457728</v>
      </c>
      <c r="L229" s="4">
        <v>12712.165850053922</v>
      </c>
      <c r="M229" s="4">
        <v>23474.754808865575</v>
      </c>
    </row>
    <row r="230" spans="2:13" x14ac:dyDescent="0.3">
      <c r="B230" s="30" t="s">
        <v>191</v>
      </c>
      <c r="C230" s="36">
        <v>1</v>
      </c>
      <c r="D230" s="4">
        <v>18999</v>
      </c>
      <c r="E230" s="4">
        <v>21570.923646454925</v>
      </c>
      <c r="F230" s="4">
        <v>-2571.9236464549249</v>
      </c>
      <c r="G230" s="4">
        <v>-0.95728246487557977</v>
      </c>
      <c r="H230" s="4">
        <v>477.72350574290357</v>
      </c>
      <c r="I230" s="4">
        <v>20631.830620337638</v>
      </c>
      <c r="J230" s="4">
        <v>22510.016672572212</v>
      </c>
      <c r="K230" s="4">
        <v>2728.8342736297482</v>
      </c>
      <c r="L230" s="4">
        <v>16206.671720415807</v>
      </c>
      <c r="M230" s="4">
        <v>26935.175572494045</v>
      </c>
    </row>
    <row r="231" spans="2:13" x14ac:dyDescent="0.3">
      <c r="B231" s="30" t="s">
        <v>192</v>
      </c>
      <c r="C231" s="36">
        <v>1</v>
      </c>
      <c r="D231" s="4">
        <v>18999</v>
      </c>
      <c r="E231" s="4">
        <v>19352.607987121501</v>
      </c>
      <c r="F231" s="4">
        <v>-353.60798712150063</v>
      </c>
      <c r="G231" s="4">
        <v>-0.13161460915760315</v>
      </c>
      <c r="H231" s="4">
        <v>536.13122343222108</v>
      </c>
      <c r="I231" s="4">
        <v>18298.699006390114</v>
      </c>
      <c r="J231" s="4">
        <v>20406.516967852887</v>
      </c>
      <c r="K231" s="4">
        <v>2739.6630146308207</v>
      </c>
      <c r="L231" s="4">
        <v>13967.069281107168</v>
      </c>
      <c r="M231" s="4">
        <v>24738.146693135834</v>
      </c>
    </row>
    <row r="232" spans="2:13" x14ac:dyDescent="0.3">
      <c r="B232" s="30" t="s">
        <v>193</v>
      </c>
      <c r="C232" s="36">
        <v>1</v>
      </c>
      <c r="D232" s="4">
        <v>18999</v>
      </c>
      <c r="E232" s="4">
        <v>18556.603919027806</v>
      </c>
      <c r="F232" s="4">
        <v>442.39608097219389</v>
      </c>
      <c r="G232" s="4">
        <v>0.1646619686506236</v>
      </c>
      <c r="H232" s="4">
        <v>804.63560896572801</v>
      </c>
      <c r="I232" s="4">
        <v>16974.877920910378</v>
      </c>
      <c r="J232" s="4">
        <v>20138.329917145235</v>
      </c>
      <c r="K232" s="4">
        <v>2804.5953733493811</v>
      </c>
      <c r="L232" s="4">
        <v>13043.42333542338</v>
      </c>
      <c r="M232" s="4">
        <v>24069.784502632232</v>
      </c>
    </row>
    <row r="233" spans="2:13" x14ac:dyDescent="0.3">
      <c r="B233" s="30" t="s">
        <v>194</v>
      </c>
      <c r="C233" s="36">
        <v>1</v>
      </c>
      <c r="D233" s="4">
        <v>18999</v>
      </c>
      <c r="E233" s="4">
        <v>20956.123241398531</v>
      </c>
      <c r="F233" s="4">
        <v>-1957.1232413985308</v>
      </c>
      <c r="G233" s="4">
        <v>-0.72845076998054847</v>
      </c>
      <c r="H233" s="4">
        <v>760.55854736641038</v>
      </c>
      <c r="I233" s="4">
        <v>19461.042469362852</v>
      </c>
      <c r="J233" s="4">
        <v>22451.20401343421</v>
      </c>
      <c r="K233" s="4">
        <v>2792.2689786210085</v>
      </c>
      <c r="L233" s="4">
        <v>15467.173475803746</v>
      </c>
      <c r="M233" s="4">
        <v>26445.073006993316</v>
      </c>
    </row>
    <row r="234" spans="2:13" x14ac:dyDescent="0.3">
      <c r="B234" s="30" t="s">
        <v>195</v>
      </c>
      <c r="C234" s="36">
        <v>1</v>
      </c>
      <c r="D234" s="4">
        <v>18999</v>
      </c>
      <c r="E234" s="4">
        <v>19649.195207764496</v>
      </c>
      <c r="F234" s="4">
        <v>-650.19520776449644</v>
      </c>
      <c r="G234" s="4">
        <v>-0.2420058122631345</v>
      </c>
      <c r="H234" s="4">
        <v>807.88166969494796</v>
      </c>
      <c r="I234" s="4">
        <v>18061.088211106031</v>
      </c>
      <c r="J234" s="4">
        <v>21237.302204422962</v>
      </c>
      <c r="K234" s="4">
        <v>2805.5283882410108</v>
      </c>
      <c r="L234" s="4">
        <v>14134.180534425192</v>
      </c>
      <c r="M234" s="4">
        <v>25164.209881103801</v>
      </c>
    </row>
    <row r="235" spans="2:13" x14ac:dyDescent="0.3">
      <c r="B235" s="30" t="s">
        <v>196</v>
      </c>
      <c r="C235" s="36">
        <v>1</v>
      </c>
      <c r="D235" s="4">
        <v>18999</v>
      </c>
      <c r="E235" s="4">
        <v>22758.981214677446</v>
      </c>
      <c r="F235" s="4">
        <v>-3759.9812146774457</v>
      </c>
      <c r="G235" s="4">
        <v>-1.399483258390495</v>
      </c>
      <c r="H235" s="4">
        <v>834.61613535000015</v>
      </c>
      <c r="I235" s="4">
        <v>21118.320491958151</v>
      </c>
      <c r="J235" s="4">
        <v>24399.64193739674</v>
      </c>
      <c r="K235" s="4">
        <v>2813.3433559350119</v>
      </c>
      <c r="L235" s="4">
        <v>17228.604136992231</v>
      </c>
      <c r="M235" s="4">
        <v>28289.35829236266</v>
      </c>
    </row>
    <row r="236" spans="2:13" x14ac:dyDescent="0.3">
      <c r="B236" s="30" t="s">
        <v>197</v>
      </c>
      <c r="C236" s="36">
        <v>1</v>
      </c>
      <c r="D236" s="4">
        <v>19589</v>
      </c>
      <c r="E236" s="4">
        <v>20993.42009077848</v>
      </c>
      <c r="F236" s="4">
        <v>-1404.4200907784798</v>
      </c>
      <c r="G236" s="4">
        <v>-0.52273197459587606</v>
      </c>
      <c r="H236" s="4">
        <v>434.85403044301029</v>
      </c>
      <c r="I236" s="4">
        <v>20138.598457639506</v>
      </c>
      <c r="J236" s="4">
        <v>21848.241723917454</v>
      </c>
      <c r="K236" s="4">
        <v>2721.6566228658671</v>
      </c>
      <c r="L236" s="4">
        <v>15643.277752597685</v>
      </c>
      <c r="M236" s="4">
        <v>26343.562428959274</v>
      </c>
    </row>
    <row r="237" spans="2:13" x14ac:dyDescent="0.3">
      <c r="B237" s="30" t="s">
        <v>198</v>
      </c>
      <c r="C237" s="36">
        <v>1</v>
      </c>
      <c r="D237" s="4">
        <v>19589</v>
      </c>
      <c r="E237" s="4">
        <v>20967.69749988737</v>
      </c>
      <c r="F237" s="4">
        <v>-1378.6974998873702</v>
      </c>
      <c r="G237" s="4">
        <v>-0.51315790141327267</v>
      </c>
      <c r="H237" s="4">
        <v>435.6372389642118</v>
      </c>
      <c r="I237" s="4">
        <v>20111.336261408876</v>
      </c>
      <c r="J237" s="4">
        <v>21824.058738365864</v>
      </c>
      <c r="K237" s="4">
        <v>2721.7818702036848</v>
      </c>
      <c r="L237" s="4">
        <v>15617.308954643138</v>
      </c>
      <c r="M237" s="4">
        <v>26318.086045131604</v>
      </c>
    </row>
    <row r="238" spans="2:13" x14ac:dyDescent="0.3">
      <c r="B238" s="30" t="s">
        <v>199</v>
      </c>
      <c r="C238" s="36">
        <v>1</v>
      </c>
      <c r="D238" s="4">
        <v>19589</v>
      </c>
      <c r="E238" s="4">
        <v>20775.724802765297</v>
      </c>
      <c r="F238" s="4">
        <v>-1186.7248027652968</v>
      </c>
      <c r="G238" s="4">
        <v>-0.44170473174272729</v>
      </c>
      <c r="H238" s="4">
        <v>619.86209696786773</v>
      </c>
      <c r="I238" s="4">
        <v>19557.220447381464</v>
      </c>
      <c r="J238" s="4">
        <v>21994.22915814913</v>
      </c>
      <c r="K238" s="4">
        <v>2757.2714346350645</v>
      </c>
      <c r="L238" s="4">
        <v>15355.572048607752</v>
      </c>
      <c r="M238" s="4">
        <v>26195.877556922842</v>
      </c>
    </row>
    <row r="239" spans="2:13" x14ac:dyDescent="0.3">
      <c r="B239" s="30" t="s">
        <v>200</v>
      </c>
      <c r="C239" s="36">
        <v>1</v>
      </c>
      <c r="D239" s="4">
        <v>19589</v>
      </c>
      <c r="E239" s="4">
        <v>19406.234109067762</v>
      </c>
      <c r="F239" s="4">
        <v>182.76589093223811</v>
      </c>
      <c r="G239" s="4">
        <v>6.8026351718470643E-2</v>
      </c>
      <c r="H239" s="4">
        <v>853.65754391392727</v>
      </c>
      <c r="I239" s="4">
        <v>17728.142416813011</v>
      </c>
      <c r="J239" s="4">
        <v>21084.325801322513</v>
      </c>
      <c r="K239" s="4">
        <v>2819.0508947655176</v>
      </c>
      <c r="L239" s="4">
        <v>13864.637340813446</v>
      </c>
      <c r="M239" s="4">
        <v>24947.830877322078</v>
      </c>
    </row>
    <row r="240" spans="2:13" x14ac:dyDescent="0.3">
      <c r="B240" s="30" t="s">
        <v>201</v>
      </c>
      <c r="C240" s="36">
        <v>1</v>
      </c>
      <c r="D240" s="4">
        <v>19589</v>
      </c>
      <c r="E240" s="4">
        <v>17652.259369961015</v>
      </c>
      <c r="F240" s="4">
        <v>1936.7406300389848</v>
      </c>
      <c r="G240" s="4">
        <v>0.7208642630989146</v>
      </c>
      <c r="H240" s="4">
        <v>535.95804222109723</v>
      </c>
      <c r="I240" s="4">
        <v>16598.690823111709</v>
      </c>
      <c r="J240" s="4">
        <v>18705.827916810322</v>
      </c>
      <c r="K240" s="4">
        <v>2739.6291296484965</v>
      </c>
      <c r="L240" s="4">
        <v>12266.787273921298</v>
      </c>
      <c r="M240" s="4">
        <v>23037.731466000732</v>
      </c>
    </row>
    <row r="241" spans="2:13" x14ac:dyDescent="0.3">
      <c r="B241" s="30" t="s">
        <v>202</v>
      </c>
      <c r="C241" s="36">
        <v>1</v>
      </c>
      <c r="D241" s="4">
        <v>19589</v>
      </c>
      <c r="E241" s="4">
        <v>17388.927175797602</v>
      </c>
      <c r="F241" s="4">
        <v>2200.0728242023979</v>
      </c>
      <c r="G241" s="4">
        <v>0.81887778393469535</v>
      </c>
      <c r="H241" s="4">
        <v>699.37090766901292</v>
      </c>
      <c r="I241" s="4">
        <v>16014.127036876358</v>
      </c>
      <c r="J241" s="4">
        <v>18763.727314718846</v>
      </c>
      <c r="K241" s="4">
        <v>2776.2270100787659</v>
      </c>
      <c r="L241" s="4">
        <v>11931.512180006084</v>
      </c>
      <c r="M241" s="4">
        <v>22846.34217158912</v>
      </c>
    </row>
    <row r="242" spans="2:13" x14ac:dyDescent="0.3">
      <c r="B242" s="30" t="s">
        <v>203</v>
      </c>
      <c r="C242" s="36">
        <v>1</v>
      </c>
      <c r="D242" s="4">
        <v>19589</v>
      </c>
      <c r="E242" s="4">
        <v>25480.987133260514</v>
      </c>
      <c r="F242" s="4">
        <v>-5891.9871332605144</v>
      </c>
      <c r="G242" s="4">
        <v>-2.1930262096688868</v>
      </c>
      <c r="H242" s="4">
        <v>978.01889105767953</v>
      </c>
      <c r="I242" s="4">
        <v>23558.430028654671</v>
      </c>
      <c r="J242" s="4">
        <v>27403.544237866357</v>
      </c>
      <c r="K242" s="4">
        <v>2859.1673081970562</v>
      </c>
      <c r="L242" s="4">
        <v>19860.53084975624</v>
      </c>
      <c r="M242" s="4">
        <v>31101.443416764789</v>
      </c>
    </row>
    <row r="243" spans="2:13" x14ac:dyDescent="0.3">
      <c r="B243" s="30" t="s">
        <v>204</v>
      </c>
      <c r="C243" s="36">
        <v>1</v>
      </c>
      <c r="D243" s="4">
        <v>19999</v>
      </c>
      <c r="E243" s="4">
        <v>21072.702791735846</v>
      </c>
      <c r="F243" s="4">
        <v>-1073.7027917358464</v>
      </c>
      <c r="G243" s="4">
        <v>-0.39963739064860149</v>
      </c>
      <c r="H243" s="4">
        <v>502.16865521288656</v>
      </c>
      <c r="I243" s="4">
        <v>20085.556301399844</v>
      </c>
      <c r="J243" s="4">
        <v>22059.849282071849</v>
      </c>
      <c r="K243" s="4">
        <v>2733.2197319782808</v>
      </c>
      <c r="L243" s="4">
        <v>15699.830077098457</v>
      </c>
      <c r="M243" s="4">
        <v>26445.575506373236</v>
      </c>
    </row>
    <row r="244" spans="2:13" x14ac:dyDescent="0.3">
      <c r="B244" s="30" t="s">
        <v>205</v>
      </c>
      <c r="C244" s="36">
        <v>1</v>
      </c>
      <c r="D244" s="4">
        <v>19999</v>
      </c>
      <c r="E244" s="4">
        <v>19999.13183034262</v>
      </c>
      <c r="F244" s="4">
        <v>-0.13183034261965076</v>
      </c>
      <c r="G244" s="4">
        <v>-4.9067893404332145E-5</v>
      </c>
      <c r="H244" s="4">
        <v>823.98543292755187</v>
      </c>
      <c r="I244" s="4">
        <v>18379.368589927708</v>
      </c>
      <c r="J244" s="4">
        <v>21618.895070757531</v>
      </c>
      <c r="K244" s="4">
        <v>2810.207952923397</v>
      </c>
      <c r="L244" s="4">
        <v>14474.918223926619</v>
      </c>
      <c r="M244" s="4">
        <v>25523.34543675862</v>
      </c>
    </row>
    <row r="245" spans="2:13" x14ac:dyDescent="0.3">
      <c r="B245" s="30" t="s">
        <v>206</v>
      </c>
      <c r="C245" s="36">
        <v>1</v>
      </c>
      <c r="D245" s="4">
        <v>19999</v>
      </c>
      <c r="E245" s="4">
        <v>20286.401533306973</v>
      </c>
      <c r="F245" s="4">
        <v>-287.40153330697285</v>
      </c>
      <c r="G245" s="4">
        <v>-0.10697224569335279</v>
      </c>
      <c r="H245" s="4">
        <v>527.68477162741601</v>
      </c>
      <c r="I245" s="4">
        <v>19249.096307446289</v>
      </c>
      <c r="J245" s="4">
        <v>21323.706759167657</v>
      </c>
      <c r="K245" s="4">
        <v>2738.0226374529088</v>
      </c>
      <c r="L245" s="4">
        <v>14904.087426353521</v>
      </c>
      <c r="M245" s="4">
        <v>25668.715640260423</v>
      </c>
    </row>
    <row r="246" spans="2:13" x14ac:dyDescent="0.3">
      <c r="B246" s="30" t="s">
        <v>207</v>
      </c>
      <c r="C246" s="36">
        <v>1</v>
      </c>
      <c r="D246" s="4">
        <v>19999</v>
      </c>
      <c r="E246" s="4">
        <v>18638.632905750932</v>
      </c>
      <c r="F246" s="4">
        <v>1360.367094249068</v>
      </c>
      <c r="G246" s="4">
        <v>0.50633523546213144</v>
      </c>
      <c r="H246" s="4">
        <v>522.09049620235248</v>
      </c>
      <c r="I246" s="4">
        <v>17612.324721012785</v>
      </c>
      <c r="J246" s="4">
        <v>19664.941090489079</v>
      </c>
      <c r="K246" s="4">
        <v>2736.9499869785573</v>
      </c>
      <c r="L246" s="4">
        <v>13258.427379530509</v>
      </c>
      <c r="M246" s="4">
        <v>24018.838431971355</v>
      </c>
    </row>
    <row r="247" spans="2:13" x14ac:dyDescent="0.3">
      <c r="B247" s="30" t="s">
        <v>208</v>
      </c>
      <c r="C247" s="36">
        <v>1</v>
      </c>
      <c r="D247" s="4">
        <v>19999</v>
      </c>
      <c r="E247" s="4">
        <v>20341.177112432939</v>
      </c>
      <c r="F247" s="4">
        <v>-342.17711243293888</v>
      </c>
      <c r="G247" s="4">
        <v>-0.12735998211506505</v>
      </c>
      <c r="H247" s="4">
        <v>675.03349254868908</v>
      </c>
      <c r="I247" s="4">
        <v>19014.218657118359</v>
      </c>
      <c r="J247" s="4">
        <v>21668.135567747519</v>
      </c>
      <c r="K247" s="4">
        <v>2770.1961954091967</v>
      </c>
      <c r="L247" s="4">
        <v>14895.617292135019</v>
      </c>
      <c r="M247" s="4">
        <v>25786.736932730859</v>
      </c>
    </row>
    <row r="248" spans="2:13" x14ac:dyDescent="0.3">
      <c r="B248" s="30" t="s">
        <v>209</v>
      </c>
      <c r="C248" s="36">
        <v>1</v>
      </c>
      <c r="D248" s="4">
        <v>19999</v>
      </c>
      <c r="E248" s="4">
        <v>21275.689664911202</v>
      </c>
      <c r="F248" s="4">
        <v>-1276.6896649112023</v>
      </c>
      <c r="G248" s="4">
        <v>-0.4751900901070521</v>
      </c>
      <c r="H248" s="4">
        <v>583.12152372923572</v>
      </c>
      <c r="I248" s="4">
        <v>20129.408710070107</v>
      </c>
      <c r="J248" s="4">
        <v>22421.970619752297</v>
      </c>
      <c r="K248" s="4">
        <v>2749.2448884072533</v>
      </c>
      <c r="L248" s="4">
        <v>15871.315229165315</v>
      </c>
      <c r="M248" s="4">
        <v>26680.064100657088</v>
      </c>
    </row>
    <row r="249" spans="2:13" x14ac:dyDescent="0.3">
      <c r="B249" s="30" t="s">
        <v>210</v>
      </c>
      <c r="C249" s="36">
        <v>1</v>
      </c>
      <c r="D249" s="4">
        <v>19999</v>
      </c>
      <c r="E249" s="4">
        <v>19339.038920320734</v>
      </c>
      <c r="F249" s="4">
        <v>659.96107967926582</v>
      </c>
      <c r="G249" s="4">
        <v>0.24564071719163644</v>
      </c>
      <c r="H249" s="4">
        <v>513.55785025201419</v>
      </c>
      <c r="I249" s="4">
        <v>18329.503928046353</v>
      </c>
      <c r="J249" s="4">
        <v>20348.573912595115</v>
      </c>
      <c r="K249" s="4">
        <v>2735.3351550683101</v>
      </c>
      <c r="L249" s="4">
        <v>13962.007777121107</v>
      </c>
      <c r="M249" s="4">
        <v>24716.070063520361</v>
      </c>
    </row>
    <row r="250" spans="2:13" x14ac:dyDescent="0.3">
      <c r="B250" s="30" t="s">
        <v>211</v>
      </c>
      <c r="C250" s="36">
        <v>1</v>
      </c>
      <c r="D250" s="4">
        <v>19999</v>
      </c>
      <c r="E250" s="4">
        <v>18777.1836734071</v>
      </c>
      <c r="F250" s="4">
        <v>1221.8163265928997</v>
      </c>
      <c r="G250" s="4">
        <v>0.45476596723944623</v>
      </c>
      <c r="H250" s="4">
        <v>519.13470899187462</v>
      </c>
      <c r="I250" s="4">
        <v>17756.685877152413</v>
      </c>
      <c r="J250" s="4">
        <v>19797.681469661788</v>
      </c>
      <c r="K250" s="4">
        <v>2736.3876901998342</v>
      </c>
      <c r="L250" s="4">
        <v>13398.083491548341</v>
      </c>
      <c r="M250" s="4">
        <v>24156.283855265858</v>
      </c>
    </row>
    <row r="251" spans="2:13" x14ac:dyDescent="0.3">
      <c r="B251" s="30" t="s">
        <v>212</v>
      </c>
      <c r="C251" s="36">
        <v>1</v>
      </c>
      <c r="D251" s="4">
        <v>19999</v>
      </c>
      <c r="E251" s="4">
        <v>23154.560064640904</v>
      </c>
      <c r="F251" s="4">
        <v>-3155.5600646409039</v>
      </c>
      <c r="G251" s="4">
        <v>-1.1745147725929312</v>
      </c>
      <c r="H251" s="4">
        <v>438.47074085643675</v>
      </c>
      <c r="I251" s="4">
        <v>22292.62882210255</v>
      </c>
      <c r="J251" s="4">
        <v>24016.491307179258</v>
      </c>
      <c r="K251" s="4">
        <v>2722.2368257710968</v>
      </c>
      <c r="L251" s="4">
        <v>17803.277182828733</v>
      </c>
      <c r="M251" s="4">
        <v>28505.842946453075</v>
      </c>
    </row>
    <row r="252" spans="2:13" x14ac:dyDescent="0.3">
      <c r="B252" s="30" t="s">
        <v>213</v>
      </c>
      <c r="C252" s="36">
        <v>1</v>
      </c>
      <c r="D252" s="4">
        <v>20589</v>
      </c>
      <c r="E252" s="4">
        <v>22090.652927112722</v>
      </c>
      <c r="F252" s="4">
        <v>-1501.652927112722</v>
      </c>
      <c r="G252" s="4">
        <v>-0.55892250823056822</v>
      </c>
      <c r="H252" s="4">
        <v>525.77896789675094</v>
      </c>
      <c r="I252" s="4">
        <v>21057.094067028687</v>
      </c>
      <c r="J252" s="4">
        <v>23124.211787196757</v>
      </c>
      <c r="K252" s="4">
        <v>2737.6559805935585</v>
      </c>
      <c r="L252" s="4">
        <v>16709.059582054913</v>
      </c>
      <c r="M252" s="4">
        <v>27472.246272170531</v>
      </c>
    </row>
    <row r="253" spans="2:13" x14ac:dyDescent="0.3">
      <c r="B253" s="30" t="s">
        <v>214</v>
      </c>
      <c r="C253" s="36">
        <v>1</v>
      </c>
      <c r="D253" s="4">
        <v>20589</v>
      </c>
      <c r="E253" s="4">
        <v>18822.689596118747</v>
      </c>
      <c r="F253" s="4">
        <v>1766.3104038812526</v>
      </c>
      <c r="G253" s="4">
        <v>0.6574293056846624</v>
      </c>
      <c r="H253" s="4">
        <v>529.49208827922848</v>
      </c>
      <c r="I253" s="4">
        <v>17781.83160711516</v>
      </c>
      <c r="J253" s="4">
        <v>19863.547585122335</v>
      </c>
      <c r="K253" s="4">
        <v>2738.3715263907129</v>
      </c>
      <c r="L253" s="4">
        <v>13439.689654860635</v>
      </c>
      <c r="M253" s="4">
        <v>24205.68953737686</v>
      </c>
    </row>
    <row r="254" spans="2:13" x14ac:dyDescent="0.3">
      <c r="B254" s="30" t="s">
        <v>215</v>
      </c>
      <c r="C254" s="36">
        <v>1</v>
      </c>
      <c r="D254" s="4">
        <v>20589</v>
      </c>
      <c r="E254" s="4">
        <v>18259.901216276106</v>
      </c>
      <c r="F254" s="4">
        <v>2329.0987837238936</v>
      </c>
      <c r="G254" s="4">
        <v>0.86690187233791172</v>
      </c>
      <c r="H254" s="4">
        <v>647.46482834580149</v>
      </c>
      <c r="I254" s="4">
        <v>16987.136326865384</v>
      </c>
      <c r="J254" s="4">
        <v>19532.666105686829</v>
      </c>
      <c r="K254" s="4">
        <v>2763.607687234562</v>
      </c>
      <c r="L254" s="4">
        <v>12827.292866870735</v>
      </c>
      <c r="M254" s="4">
        <v>23692.509565681477</v>
      </c>
    </row>
    <row r="255" spans="2:13" x14ac:dyDescent="0.3">
      <c r="B255" s="30" t="s">
        <v>216</v>
      </c>
      <c r="C255" s="36">
        <v>1</v>
      </c>
      <c r="D255" s="4">
        <v>20589</v>
      </c>
      <c r="E255" s="4">
        <v>24837.93396871888</v>
      </c>
      <c r="F255" s="4">
        <v>-4248.9339687188804</v>
      </c>
      <c r="G255" s="4">
        <v>-1.5814738467353933</v>
      </c>
      <c r="H255" s="4">
        <v>607.46003263047658</v>
      </c>
      <c r="I255" s="4">
        <v>23643.809180152864</v>
      </c>
      <c r="J255" s="4">
        <v>26032.058757284896</v>
      </c>
      <c r="K255" s="4">
        <v>2754.5098359309818</v>
      </c>
      <c r="L255" s="4">
        <v>19423.209873718279</v>
      </c>
      <c r="M255" s="4">
        <v>30252.658063719482</v>
      </c>
    </row>
    <row r="256" spans="2:13" x14ac:dyDescent="0.3">
      <c r="B256" s="30" t="s">
        <v>217</v>
      </c>
      <c r="C256" s="36">
        <v>1</v>
      </c>
      <c r="D256" s="4">
        <v>20589</v>
      </c>
      <c r="E256" s="4">
        <v>19118.558248271263</v>
      </c>
      <c r="F256" s="4">
        <v>1470.4417517287366</v>
      </c>
      <c r="G256" s="4">
        <v>0.54730555725909269</v>
      </c>
      <c r="H256" s="4">
        <v>535.66491816650557</v>
      </c>
      <c r="I256" s="4">
        <v>18065.565914968382</v>
      </c>
      <c r="J256" s="4">
        <v>20171.550581574145</v>
      </c>
      <c r="K256" s="4">
        <v>2739.5718004008281</v>
      </c>
      <c r="L256" s="4">
        <v>13733.198848165555</v>
      </c>
      <c r="M256" s="4">
        <v>24503.91764837697</v>
      </c>
    </row>
    <row r="257" spans="2:13" x14ac:dyDescent="0.3">
      <c r="B257" s="30" t="s">
        <v>218</v>
      </c>
      <c r="C257" s="36">
        <v>1</v>
      </c>
      <c r="D257" s="4">
        <v>20589</v>
      </c>
      <c r="E257" s="4">
        <v>22244.97325878626</v>
      </c>
      <c r="F257" s="4">
        <v>-1655.97325878626</v>
      </c>
      <c r="G257" s="4">
        <v>-0.61636128472320884</v>
      </c>
      <c r="H257" s="4">
        <v>426.7255189143807</v>
      </c>
      <c r="I257" s="4">
        <v>21406.130384066088</v>
      </c>
      <c r="J257" s="4">
        <v>23083.816133506432</v>
      </c>
      <c r="K257" s="4">
        <v>2720.369719999444</v>
      </c>
      <c r="L257" s="4">
        <v>16897.36067158615</v>
      </c>
      <c r="M257" s="4">
        <v>27592.58584598637</v>
      </c>
    </row>
    <row r="258" spans="2:13" x14ac:dyDescent="0.3">
      <c r="B258" s="30" t="s">
        <v>219</v>
      </c>
      <c r="C258" s="36">
        <v>1</v>
      </c>
      <c r="D258" s="4">
        <v>20589</v>
      </c>
      <c r="E258" s="4">
        <v>20192.93356570914</v>
      </c>
      <c r="F258" s="4">
        <v>396.06643429086034</v>
      </c>
      <c r="G258" s="4">
        <v>0.14741784927987422</v>
      </c>
      <c r="H258" s="4">
        <v>521.10904345709844</v>
      </c>
      <c r="I258" s="4">
        <v>19168.554688232311</v>
      </c>
      <c r="J258" s="4">
        <v>21217.312443185969</v>
      </c>
      <c r="K258" s="4">
        <v>2736.7629382483747</v>
      </c>
      <c r="L258" s="4">
        <v>14813.095733679911</v>
      </c>
      <c r="M258" s="4">
        <v>25572.771397738368</v>
      </c>
    </row>
    <row r="259" spans="2:13" x14ac:dyDescent="0.3">
      <c r="B259" s="30" t="s">
        <v>220</v>
      </c>
      <c r="C259" s="36">
        <v>1</v>
      </c>
      <c r="D259" s="4">
        <v>20589</v>
      </c>
      <c r="E259" s="4">
        <v>21982.958718131722</v>
      </c>
      <c r="F259" s="4">
        <v>-1393.958718131722</v>
      </c>
      <c r="G259" s="4">
        <v>-0.51883820091908983</v>
      </c>
      <c r="H259" s="4">
        <v>499.54913121470827</v>
      </c>
      <c r="I259" s="4">
        <v>21000.96160120704</v>
      </c>
      <c r="J259" s="4">
        <v>22964.955835056404</v>
      </c>
      <c r="K259" s="4">
        <v>2732.7396655178254</v>
      </c>
      <c r="L259" s="4">
        <v>16611.029702223132</v>
      </c>
      <c r="M259" s="4">
        <v>27354.887734040312</v>
      </c>
    </row>
    <row r="260" spans="2:13" x14ac:dyDescent="0.3">
      <c r="B260" s="30" t="s">
        <v>221</v>
      </c>
      <c r="C260" s="36">
        <v>1</v>
      </c>
      <c r="D260" s="4">
        <v>20589</v>
      </c>
      <c r="E260" s="4">
        <v>20541.212087578075</v>
      </c>
      <c r="F260" s="4">
        <v>47.787912421925284</v>
      </c>
      <c r="G260" s="4">
        <v>1.7786892957563048E-2</v>
      </c>
      <c r="H260" s="4">
        <v>648.05088184534554</v>
      </c>
      <c r="I260" s="4">
        <v>19267.29515363168</v>
      </c>
      <c r="J260" s="4">
        <v>21815.12902152447</v>
      </c>
      <c r="K260" s="4">
        <v>2763.7450480204639</v>
      </c>
      <c r="L260" s="4">
        <v>15108.333718894708</v>
      </c>
      <c r="M260" s="4">
        <v>25974.090456261441</v>
      </c>
    </row>
    <row r="261" spans="2:13" x14ac:dyDescent="0.3">
      <c r="B261" s="30" t="s">
        <v>222</v>
      </c>
      <c r="C261" s="36">
        <v>1</v>
      </c>
      <c r="D261" s="4">
        <v>20589</v>
      </c>
      <c r="E261" s="4">
        <v>20588.999999999982</v>
      </c>
      <c r="F261" s="4">
        <v>1.8189894035458565E-11</v>
      </c>
      <c r="G261" s="4">
        <v>6.7703668505442771E-15</v>
      </c>
      <c r="H261" s="4">
        <v>2686.6925289279193</v>
      </c>
      <c r="I261" s="4">
        <v>15307.588918261292</v>
      </c>
      <c r="J261" s="4">
        <v>25870.411081738672</v>
      </c>
      <c r="K261" s="4">
        <v>3799.5570123363332</v>
      </c>
      <c r="L261" s="4">
        <v>13119.956819737567</v>
      </c>
      <c r="M261" s="4">
        <v>28058.043180262397</v>
      </c>
    </row>
    <row r="262" spans="2:13" x14ac:dyDescent="0.3">
      <c r="B262" s="30" t="s">
        <v>223</v>
      </c>
      <c r="C262" s="36">
        <v>1</v>
      </c>
      <c r="D262" s="4">
        <v>20589</v>
      </c>
      <c r="E262" s="4">
        <v>20471.967843555132</v>
      </c>
      <c r="F262" s="4">
        <v>117.03215644486772</v>
      </c>
      <c r="G262" s="4">
        <v>4.3559936682284757E-2</v>
      </c>
      <c r="H262" s="4">
        <v>526.49210662936957</v>
      </c>
      <c r="I262" s="4">
        <v>19437.007118998437</v>
      </c>
      <c r="J262" s="4">
        <v>21506.928568111827</v>
      </c>
      <c r="K262" s="4">
        <v>2737.7930315018584</v>
      </c>
      <c r="L262" s="4">
        <v>15090.105088366443</v>
      </c>
      <c r="M262" s="4">
        <v>25853.830598743822</v>
      </c>
    </row>
    <row r="263" spans="2:13" x14ac:dyDescent="0.3">
      <c r="B263" s="30" t="s">
        <v>224</v>
      </c>
      <c r="C263" s="36">
        <v>1</v>
      </c>
      <c r="D263" s="4">
        <v>20589</v>
      </c>
      <c r="E263" s="4">
        <v>22137.616474393435</v>
      </c>
      <c r="F263" s="4">
        <v>-1548.6164743934351</v>
      </c>
      <c r="G263" s="4">
        <v>-0.57640256848124871</v>
      </c>
      <c r="H263" s="4">
        <v>422.42052661058176</v>
      </c>
      <c r="I263" s="4">
        <v>21307.23621078908</v>
      </c>
      <c r="J263" s="4">
        <v>22967.99673799779</v>
      </c>
      <c r="K263" s="4">
        <v>2719.6977490704858</v>
      </c>
      <c r="L263" s="4">
        <v>16791.324825362688</v>
      </c>
      <c r="M263" s="4">
        <v>27483.908123424182</v>
      </c>
    </row>
    <row r="264" spans="2:13" x14ac:dyDescent="0.3">
      <c r="B264" s="30" t="s">
        <v>225</v>
      </c>
      <c r="C264" s="36">
        <v>1</v>
      </c>
      <c r="D264" s="4">
        <v>20999</v>
      </c>
      <c r="E264" s="4">
        <v>22360.60892107266</v>
      </c>
      <c r="F264" s="4">
        <v>-1361.6089210726605</v>
      </c>
      <c r="G264" s="4">
        <v>-0.50679744943348148</v>
      </c>
      <c r="H264" s="4">
        <v>421.18781057584135</v>
      </c>
      <c r="I264" s="4">
        <v>21532.651889772118</v>
      </c>
      <c r="J264" s="4">
        <v>23188.565952373203</v>
      </c>
      <c r="K264" s="4">
        <v>2719.5065575899566</v>
      </c>
      <c r="L264" s="4">
        <v>17014.693109914362</v>
      </c>
      <c r="M264" s="4">
        <v>27706.524732230959</v>
      </c>
    </row>
    <row r="265" spans="2:13" x14ac:dyDescent="0.3">
      <c r="B265" s="30" t="s">
        <v>226</v>
      </c>
      <c r="C265" s="36">
        <v>1</v>
      </c>
      <c r="D265" s="4">
        <v>20999</v>
      </c>
      <c r="E265" s="4">
        <v>24422.096690081118</v>
      </c>
      <c r="F265" s="4">
        <v>-3423.0966900811181</v>
      </c>
      <c r="G265" s="4">
        <v>-1.2740932031575072</v>
      </c>
      <c r="H265" s="4">
        <v>387.83248233648828</v>
      </c>
      <c r="I265" s="4">
        <v>23659.708456959594</v>
      </c>
      <c r="J265" s="4">
        <v>25184.484923202643</v>
      </c>
      <c r="K265" s="4">
        <v>2714.5406203172552</v>
      </c>
      <c r="L265" s="4">
        <v>19085.94275374135</v>
      </c>
      <c r="M265" s="4">
        <v>29758.250626420886</v>
      </c>
    </row>
    <row r="266" spans="2:13" x14ac:dyDescent="0.3">
      <c r="B266" s="30" t="s">
        <v>227</v>
      </c>
      <c r="C266" s="36">
        <v>1</v>
      </c>
      <c r="D266" s="4">
        <v>20999</v>
      </c>
      <c r="E266" s="4">
        <v>22026.951014632963</v>
      </c>
      <c r="F266" s="4">
        <v>-1027.9510146329631</v>
      </c>
      <c r="G266" s="4">
        <v>-0.38260835713982855</v>
      </c>
      <c r="H266" s="4">
        <v>430.12286344474592</v>
      </c>
      <c r="I266" s="4">
        <v>21181.429752692085</v>
      </c>
      <c r="J266" s="4">
        <v>22872.472276573841</v>
      </c>
      <c r="K266" s="4">
        <v>2720.9047066472235</v>
      </c>
      <c r="L266" s="4">
        <v>16678.286768420985</v>
      </c>
      <c r="M266" s="4">
        <v>27375.615260844941</v>
      </c>
    </row>
    <row r="267" spans="2:13" x14ac:dyDescent="0.3">
      <c r="B267" s="30" t="s">
        <v>228</v>
      </c>
      <c r="C267" s="36">
        <v>1</v>
      </c>
      <c r="D267" s="4">
        <v>20999</v>
      </c>
      <c r="E267" s="4">
        <v>19232.627192049938</v>
      </c>
      <c r="F267" s="4">
        <v>1766.3728079500615</v>
      </c>
      <c r="G267" s="4">
        <v>0.65745253278197147</v>
      </c>
      <c r="H267" s="4">
        <v>504.46589766598794</v>
      </c>
      <c r="I267" s="4">
        <v>18240.964858676962</v>
      </c>
      <c r="J267" s="4">
        <v>20224.289525422915</v>
      </c>
      <c r="K267" s="4">
        <v>2733.6427321259553</v>
      </c>
      <c r="L267" s="4">
        <v>13858.922957749077</v>
      </c>
      <c r="M267" s="4">
        <v>24606.3314263508</v>
      </c>
    </row>
    <row r="268" spans="2:13" x14ac:dyDescent="0.3">
      <c r="B268" s="30" t="s">
        <v>229</v>
      </c>
      <c r="C268" s="36">
        <v>1</v>
      </c>
      <c r="D268" s="4">
        <v>20999</v>
      </c>
      <c r="E268" s="4">
        <v>19517.405435594519</v>
      </c>
      <c r="F268" s="4">
        <v>1481.5945644054809</v>
      </c>
      <c r="G268" s="4">
        <v>0.55145668827116823</v>
      </c>
      <c r="H268" s="4">
        <v>458.22209072014653</v>
      </c>
      <c r="I268" s="4">
        <v>18616.647644455486</v>
      </c>
      <c r="J268" s="4">
        <v>20418.163226733552</v>
      </c>
      <c r="K268" s="4">
        <v>2725.4878883277115</v>
      </c>
      <c r="L268" s="4">
        <v>14159.731722814882</v>
      </c>
      <c r="M268" s="4">
        <v>24875.079148374156</v>
      </c>
    </row>
    <row r="269" spans="2:13" x14ac:dyDescent="0.3">
      <c r="B269" s="30" t="s">
        <v>230</v>
      </c>
      <c r="C269" s="36">
        <v>1</v>
      </c>
      <c r="D269" s="4">
        <v>20999</v>
      </c>
      <c r="E269" s="4">
        <v>21538.543824619861</v>
      </c>
      <c r="F269" s="4">
        <v>-539.54382461986097</v>
      </c>
      <c r="G269" s="4">
        <v>-0.20082083037434761</v>
      </c>
      <c r="H269" s="4">
        <v>419.31414659706024</v>
      </c>
      <c r="I269" s="4">
        <v>20714.269979837478</v>
      </c>
      <c r="J269" s="4">
        <v>22362.817669402244</v>
      </c>
      <c r="K269" s="4">
        <v>2719.21700100112</v>
      </c>
      <c r="L269" s="4">
        <v>16193.197214202106</v>
      </c>
      <c r="M269" s="4">
        <v>26883.890435037618</v>
      </c>
    </row>
    <row r="270" spans="2:13" x14ac:dyDescent="0.3">
      <c r="B270" s="30" t="s">
        <v>231</v>
      </c>
      <c r="C270" s="36">
        <v>1</v>
      </c>
      <c r="D270" s="4">
        <v>20999</v>
      </c>
      <c r="E270" s="4">
        <v>24257.379764340763</v>
      </c>
      <c r="F270" s="4">
        <v>-3258.3797643407634</v>
      </c>
      <c r="G270" s="4">
        <v>-1.2127847638899583</v>
      </c>
      <c r="H270" s="4">
        <v>494.39020979148586</v>
      </c>
      <c r="I270" s="4">
        <v>23285.523884078284</v>
      </c>
      <c r="J270" s="4">
        <v>25229.235644603243</v>
      </c>
      <c r="K270" s="4">
        <v>2731.8013149815224</v>
      </c>
      <c r="L270" s="4">
        <v>18887.295326800417</v>
      </c>
      <c r="M270" s="4">
        <v>29627.46420188111</v>
      </c>
    </row>
    <row r="271" spans="2:13" x14ac:dyDescent="0.3">
      <c r="B271" s="30" t="s">
        <v>232</v>
      </c>
      <c r="C271" s="36">
        <v>1</v>
      </c>
      <c r="D271" s="4">
        <v>20999</v>
      </c>
      <c r="E271" s="4">
        <v>22157.587885543446</v>
      </c>
      <c r="F271" s="4">
        <v>-1158.5878855434457</v>
      </c>
      <c r="G271" s="4">
        <v>-0.43123203458110659</v>
      </c>
      <c r="H271" s="4">
        <v>503.41396239452087</v>
      </c>
      <c r="I271" s="4">
        <v>21167.993411644591</v>
      </c>
      <c r="J271" s="4">
        <v>23147.1823594423</v>
      </c>
      <c r="K271" s="4">
        <v>2733.4488037149804</v>
      </c>
      <c r="L271" s="4">
        <v>16784.264869282146</v>
      </c>
      <c r="M271" s="4">
        <v>27530.910901804746</v>
      </c>
    </row>
    <row r="272" spans="2:13" x14ac:dyDescent="0.3">
      <c r="B272" s="30" t="s">
        <v>233</v>
      </c>
      <c r="C272" s="36">
        <v>1</v>
      </c>
      <c r="D272" s="4">
        <v>20999</v>
      </c>
      <c r="E272" s="4">
        <v>21547.087361105456</v>
      </c>
      <c r="F272" s="4">
        <v>-548.08736110545578</v>
      </c>
      <c r="G272" s="4">
        <v>-0.20400077612310955</v>
      </c>
      <c r="H272" s="4">
        <v>608.85296841297475</v>
      </c>
      <c r="I272" s="4">
        <v>20350.224385568425</v>
      </c>
      <c r="J272" s="4">
        <v>22743.950336642487</v>
      </c>
      <c r="K272" s="4">
        <v>2754.8173591260811</v>
      </c>
      <c r="L272" s="4">
        <v>16131.7587472055</v>
      </c>
      <c r="M272" s="4">
        <v>26962.41597500541</v>
      </c>
    </row>
    <row r="273" spans="2:13" x14ac:dyDescent="0.3">
      <c r="B273" s="30" t="s">
        <v>234</v>
      </c>
      <c r="C273" s="36">
        <v>1</v>
      </c>
      <c r="D273" s="4">
        <v>20999</v>
      </c>
      <c r="E273" s="4">
        <v>18786.821949266137</v>
      </c>
      <c r="F273" s="4">
        <v>2212.1780507338626</v>
      </c>
      <c r="G273" s="4">
        <v>0.82338340800634713</v>
      </c>
      <c r="H273" s="4">
        <v>495.40719374957496</v>
      </c>
      <c r="I273" s="4">
        <v>17812.966915662379</v>
      </c>
      <c r="J273" s="4">
        <v>19760.676982869896</v>
      </c>
      <c r="K273" s="4">
        <v>2731.9855476586868</v>
      </c>
      <c r="L273" s="4">
        <v>13416.37535323824</v>
      </c>
      <c r="M273" s="4">
        <v>24157.268545294035</v>
      </c>
    </row>
    <row r="274" spans="2:13" x14ac:dyDescent="0.3">
      <c r="B274" s="30" t="s">
        <v>235</v>
      </c>
      <c r="C274" s="36">
        <v>1</v>
      </c>
      <c r="D274" s="4">
        <v>20999</v>
      </c>
      <c r="E274" s="4">
        <v>18388.777755709893</v>
      </c>
      <c r="F274" s="4">
        <v>2610.2222442901075</v>
      </c>
      <c r="G274" s="4">
        <v>0.97153738888449315</v>
      </c>
      <c r="H274" s="4">
        <v>528.94806269736</v>
      </c>
      <c r="I274" s="4">
        <v>17348.98919415507</v>
      </c>
      <c r="J274" s="4">
        <v>19428.566317264715</v>
      </c>
      <c r="K274" s="4">
        <v>2738.2663855126284</v>
      </c>
      <c r="L274" s="4">
        <v>13005.984496903411</v>
      </c>
      <c r="M274" s="4">
        <v>23771.571014516376</v>
      </c>
    </row>
    <row r="275" spans="2:13" x14ac:dyDescent="0.3">
      <c r="B275" s="30" t="s">
        <v>236</v>
      </c>
      <c r="C275" s="36">
        <v>1</v>
      </c>
      <c r="D275" s="4">
        <v>20999</v>
      </c>
      <c r="E275" s="4">
        <v>18666.875836482359</v>
      </c>
      <c r="F275" s="4">
        <v>2332.1241635176411</v>
      </c>
      <c r="G275" s="4">
        <v>0.86802793338180606</v>
      </c>
      <c r="H275" s="4">
        <v>457.22459245308852</v>
      </c>
      <c r="I275" s="4">
        <v>17768.078894359332</v>
      </c>
      <c r="J275" s="4">
        <v>19565.672778605385</v>
      </c>
      <c r="K275" s="4">
        <v>2725.3203615246775</v>
      </c>
      <c r="L275" s="4">
        <v>13309.531442336882</v>
      </c>
      <c r="M275" s="4">
        <v>24024.220230627834</v>
      </c>
    </row>
    <row r="276" spans="2:13" x14ac:dyDescent="0.3">
      <c r="B276" s="30" t="s">
        <v>237</v>
      </c>
      <c r="C276" s="36">
        <v>1</v>
      </c>
      <c r="D276" s="4">
        <v>20999</v>
      </c>
      <c r="E276" s="4">
        <v>21618.228033780953</v>
      </c>
      <c r="F276" s="4">
        <v>-619.22803378095341</v>
      </c>
      <c r="G276" s="4">
        <v>-0.23047967979724346</v>
      </c>
      <c r="H276" s="4">
        <v>592.43206047000263</v>
      </c>
      <c r="I276" s="4">
        <v>20453.644734555386</v>
      </c>
      <c r="J276" s="4">
        <v>22782.811333006521</v>
      </c>
      <c r="K276" s="4">
        <v>2751.234721224243</v>
      </c>
      <c r="L276" s="4">
        <v>16209.942050666952</v>
      </c>
      <c r="M276" s="4">
        <v>27026.514016894955</v>
      </c>
    </row>
    <row r="277" spans="2:13" x14ac:dyDescent="0.3">
      <c r="B277" s="30" t="s">
        <v>238</v>
      </c>
      <c r="C277" s="36">
        <v>1</v>
      </c>
      <c r="D277" s="4">
        <v>20999</v>
      </c>
      <c r="E277" s="4">
        <v>19002.062131925009</v>
      </c>
      <c r="F277" s="4">
        <v>1996.9378680749905</v>
      </c>
      <c r="G277" s="4">
        <v>0.74326996728272254</v>
      </c>
      <c r="H277" s="4">
        <v>541.84765872825301</v>
      </c>
      <c r="I277" s="4">
        <v>17936.9159722476</v>
      </c>
      <c r="J277" s="4">
        <v>20067.208291602419</v>
      </c>
      <c r="K277" s="4">
        <v>2740.7874106297254</v>
      </c>
      <c r="L277" s="4">
        <v>13614.313125541379</v>
      </c>
      <c r="M277" s="4">
        <v>24389.81113830864</v>
      </c>
    </row>
    <row r="278" spans="2:13" x14ac:dyDescent="0.3">
      <c r="B278" s="30" t="s">
        <v>239</v>
      </c>
      <c r="C278" s="36">
        <v>1</v>
      </c>
      <c r="D278" s="4">
        <v>20999</v>
      </c>
      <c r="E278" s="4">
        <v>19012.634655640839</v>
      </c>
      <c r="F278" s="4">
        <v>1986.3653443591611</v>
      </c>
      <c r="G278" s="4">
        <v>0.73933482263852002</v>
      </c>
      <c r="H278" s="4">
        <v>607.71643342818311</v>
      </c>
      <c r="I278" s="4">
        <v>17818.00584288903</v>
      </c>
      <c r="J278" s="4">
        <v>20207.263468392648</v>
      </c>
      <c r="K278" s="4">
        <v>2754.5663920943666</v>
      </c>
      <c r="L278" s="4">
        <v>13597.799384409676</v>
      </c>
      <c r="M278" s="4">
        <v>24427.469926872</v>
      </c>
    </row>
    <row r="279" spans="2:13" x14ac:dyDescent="0.3">
      <c r="B279" s="30" t="s">
        <v>240</v>
      </c>
      <c r="C279" s="36">
        <v>1</v>
      </c>
      <c r="D279" s="4">
        <v>20999</v>
      </c>
      <c r="E279" s="4">
        <v>21753.116410582457</v>
      </c>
      <c r="F279" s="4">
        <v>-754.11641058245732</v>
      </c>
      <c r="G279" s="4">
        <v>-0.28068578836722147</v>
      </c>
      <c r="H279" s="4">
        <v>608.71032842396392</v>
      </c>
      <c r="I279" s="4">
        <v>20556.533832005833</v>
      </c>
      <c r="J279" s="4">
        <v>22949.698989159082</v>
      </c>
      <c r="K279" s="4">
        <v>2754.7858372162282</v>
      </c>
      <c r="L279" s="4">
        <v>16337.849761407613</v>
      </c>
      <c r="M279" s="4">
        <v>27168.383059757303</v>
      </c>
    </row>
    <row r="280" spans="2:13" x14ac:dyDescent="0.3">
      <c r="B280" s="30" t="s">
        <v>241</v>
      </c>
      <c r="C280" s="36">
        <v>1</v>
      </c>
      <c r="D280" s="4">
        <v>20999</v>
      </c>
      <c r="E280" s="4">
        <v>25641.786991186706</v>
      </c>
      <c r="F280" s="4">
        <v>-4642.7869911867056</v>
      </c>
      <c r="G280" s="4">
        <v>-1.7280678533912222</v>
      </c>
      <c r="H280" s="4">
        <v>445.21324546394487</v>
      </c>
      <c r="I280" s="4">
        <v>24766.601556674632</v>
      </c>
      <c r="J280" s="4">
        <v>26516.972425698779</v>
      </c>
      <c r="K280" s="4">
        <v>2723.3309712434229</v>
      </c>
      <c r="L280" s="4">
        <v>20288.353274487268</v>
      </c>
      <c r="M280" s="4">
        <v>30995.220707886143</v>
      </c>
    </row>
    <row r="281" spans="2:13" x14ac:dyDescent="0.3">
      <c r="B281" s="30" t="s">
        <v>242</v>
      </c>
      <c r="C281" s="36">
        <v>1</v>
      </c>
      <c r="D281" s="4">
        <v>21589</v>
      </c>
      <c r="E281" s="4">
        <v>23027.275289948866</v>
      </c>
      <c r="F281" s="4">
        <v>-1438.275289948866</v>
      </c>
      <c r="G281" s="4">
        <v>-0.53533304405427651</v>
      </c>
      <c r="H281" s="4">
        <v>348.46517936384686</v>
      </c>
      <c r="I281" s="4">
        <v>22342.273995577954</v>
      </c>
      <c r="J281" s="4">
        <v>23712.276584319778</v>
      </c>
      <c r="K281" s="4">
        <v>2709.1963247845629</v>
      </c>
      <c r="L281" s="4">
        <v>17701.626992548627</v>
      </c>
      <c r="M281" s="4">
        <v>28352.923587349105</v>
      </c>
    </row>
    <row r="282" spans="2:13" x14ac:dyDescent="0.3">
      <c r="B282" s="30" t="s">
        <v>243</v>
      </c>
      <c r="C282" s="36">
        <v>1</v>
      </c>
      <c r="D282" s="4">
        <v>21589</v>
      </c>
      <c r="E282" s="4">
        <v>24079.678048583934</v>
      </c>
      <c r="F282" s="4">
        <v>-2490.6780485839336</v>
      </c>
      <c r="G282" s="4">
        <v>-0.92704245899615345</v>
      </c>
      <c r="H282" s="4">
        <v>413.39014682064516</v>
      </c>
      <c r="I282" s="4">
        <v>23267.049406120204</v>
      </c>
      <c r="J282" s="4">
        <v>24892.306691047663</v>
      </c>
      <c r="K282" s="4">
        <v>2718.3097981071805</v>
      </c>
      <c r="L282" s="4">
        <v>18736.114787531929</v>
      </c>
      <c r="M282" s="4">
        <v>29423.241309635938</v>
      </c>
    </row>
    <row r="283" spans="2:13" x14ac:dyDescent="0.3">
      <c r="B283" s="30" t="s">
        <v>244</v>
      </c>
      <c r="C283" s="36">
        <v>1</v>
      </c>
      <c r="D283" s="4">
        <v>21589</v>
      </c>
      <c r="E283" s="4">
        <v>21473.816858762977</v>
      </c>
      <c r="F283" s="4">
        <v>115.18314123702294</v>
      </c>
      <c r="G283" s="4">
        <v>4.2871724247130288E-2</v>
      </c>
      <c r="H283" s="4">
        <v>445.553698700496</v>
      </c>
      <c r="I283" s="4">
        <v>20597.962172568034</v>
      </c>
      <c r="J283" s="4">
        <v>22349.671544957921</v>
      </c>
      <c r="K283" s="4">
        <v>2723.3866496373221</v>
      </c>
      <c r="L283" s="4">
        <v>16120.273691323127</v>
      </c>
      <c r="M283" s="4">
        <v>26827.360026202827</v>
      </c>
    </row>
    <row r="284" spans="2:13" x14ac:dyDescent="0.3">
      <c r="B284" s="30" t="s">
        <v>245</v>
      </c>
      <c r="C284" s="36">
        <v>1</v>
      </c>
      <c r="D284" s="4">
        <v>21589</v>
      </c>
      <c r="E284" s="4">
        <v>20619.827894925256</v>
      </c>
      <c r="F284" s="4">
        <v>969.17210507474374</v>
      </c>
      <c r="G284" s="4">
        <v>0.36073056169976975</v>
      </c>
      <c r="H284" s="4">
        <v>797.53484203216965</v>
      </c>
      <c r="I284" s="4">
        <v>19052.060348981995</v>
      </c>
      <c r="J284" s="4">
        <v>22187.595440868517</v>
      </c>
      <c r="K284" s="4">
        <v>2802.5664254843955</v>
      </c>
      <c r="L284" s="4">
        <v>15110.635749753224</v>
      </c>
      <c r="M284" s="4">
        <v>26129.02004009729</v>
      </c>
    </row>
    <row r="285" spans="2:13" x14ac:dyDescent="0.3">
      <c r="B285" s="30" t="s">
        <v>246</v>
      </c>
      <c r="C285" s="36">
        <v>1</v>
      </c>
      <c r="D285" s="4">
        <v>21589</v>
      </c>
      <c r="E285" s="4">
        <v>23229.072958837114</v>
      </c>
      <c r="F285" s="4">
        <v>-1640.0729588371141</v>
      </c>
      <c r="G285" s="4">
        <v>-0.6104431159048771</v>
      </c>
      <c r="H285" s="4">
        <v>450.69912895584184</v>
      </c>
      <c r="I285" s="4">
        <v>22343.103556470411</v>
      </c>
      <c r="J285" s="4">
        <v>24115.042361203818</v>
      </c>
      <c r="K285" s="4">
        <v>2724.2331856576925</v>
      </c>
      <c r="L285" s="4">
        <v>17873.865698959838</v>
      </c>
      <c r="M285" s="4">
        <v>28584.28021871439</v>
      </c>
    </row>
    <row r="286" spans="2:13" x14ac:dyDescent="0.3">
      <c r="B286" s="30" t="s">
        <v>247</v>
      </c>
      <c r="C286" s="36">
        <v>1</v>
      </c>
      <c r="D286" s="4">
        <v>21589</v>
      </c>
      <c r="E286" s="4">
        <v>22230.268368538509</v>
      </c>
      <c r="F286" s="4">
        <v>-641.26836853850909</v>
      </c>
      <c r="G286" s="4">
        <v>-0.23868319937391438</v>
      </c>
      <c r="H286" s="4">
        <v>465.50189186311621</v>
      </c>
      <c r="I286" s="4">
        <v>21315.200185713282</v>
      </c>
      <c r="J286" s="4">
        <v>23145.336551363736</v>
      </c>
      <c r="K286" s="4">
        <v>2726.7212465386419</v>
      </c>
      <c r="L286" s="4">
        <v>16870.1701610864</v>
      </c>
      <c r="M286" s="4">
        <v>27590.366575990618</v>
      </c>
    </row>
    <row r="287" spans="2:13" x14ac:dyDescent="0.3">
      <c r="B287" s="30" t="s">
        <v>248</v>
      </c>
      <c r="C287" s="36">
        <v>1</v>
      </c>
      <c r="D287" s="4">
        <v>21589</v>
      </c>
      <c r="E287" s="4">
        <v>23845.512579233549</v>
      </c>
      <c r="F287" s="4">
        <v>-2256.5125792335493</v>
      </c>
      <c r="G287" s="4">
        <v>-0.83988493470593473</v>
      </c>
      <c r="H287" s="4">
        <v>941.05183244140824</v>
      </c>
      <c r="I287" s="4">
        <v>21995.624092615475</v>
      </c>
      <c r="J287" s="4">
        <v>25695.401065851624</v>
      </c>
      <c r="K287" s="4">
        <v>2846.7341457077509</v>
      </c>
      <c r="L287" s="4">
        <v>18249.496994262903</v>
      </c>
      <c r="M287" s="4">
        <v>29441.528164204195</v>
      </c>
    </row>
    <row r="288" spans="2:13" x14ac:dyDescent="0.3">
      <c r="B288" s="30" t="s">
        <v>249</v>
      </c>
      <c r="C288" s="36">
        <v>1</v>
      </c>
      <c r="D288" s="4">
        <v>21589</v>
      </c>
      <c r="E288" s="4">
        <v>22451.261554885059</v>
      </c>
      <c r="F288" s="4">
        <v>-862.26155488505901</v>
      </c>
      <c r="G288" s="4">
        <v>-0.32093793599416082</v>
      </c>
      <c r="H288" s="4">
        <v>617.02616932149851</v>
      </c>
      <c r="I288" s="4">
        <v>21238.331972028143</v>
      </c>
      <c r="J288" s="4">
        <v>23664.191137741975</v>
      </c>
      <c r="K288" s="4">
        <v>2756.635274864027</v>
      </c>
      <c r="L288" s="4">
        <v>17032.359342510146</v>
      </c>
      <c r="M288" s="4">
        <v>27870.163767259972</v>
      </c>
    </row>
    <row r="289" spans="2:13" x14ac:dyDescent="0.3">
      <c r="B289" s="30" t="s">
        <v>250</v>
      </c>
      <c r="C289" s="36">
        <v>1</v>
      </c>
      <c r="D289" s="4">
        <v>21589</v>
      </c>
      <c r="E289" s="4">
        <v>22605.464501314098</v>
      </c>
      <c r="F289" s="4">
        <v>-1016.464501314098</v>
      </c>
      <c r="G289" s="4">
        <v>-0.3783330211290315</v>
      </c>
      <c r="H289" s="4">
        <v>620.65897027723599</v>
      </c>
      <c r="I289" s="4">
        <v>21385.393678803295</v>
      </c>
      <c r="J289" s="4">
        <v>23825.535323824901</v>
      </c>
      <c r="K289" s="4">
        <v>2757.4506890210573</v>
      </c>
      <c r="L289" s="4">
        <v>17184.959374828701</v>
      </c>
      <c r="M289" s="4">
        <v>28025.969627799495</v>
      </c>
    </row>
    <row r="290" spans="2:13" x14ac:dyDescent="0.3">
      <c r="B290" s="30" t="s">
        <v>251</v>
      </c>
      <c r="C290" s="36">
        <v>1</v>
      </c>
      <c r="D290" s="4">
        <v>21589</v>
      </c>
      <c r="E290" s="4">
        <v>23788.053010711104</v>
      </c>
      <c r="F290" s="4">
        <v>-2199.0530107111044</v>
      </c>
      <c r="G290" s="4">
        <v>-0.8184982044032405</v>
      </c>
      <c r="H290" s="4">
        <v>512.15204768827118</v>
      </c>
      <c r="I290" s="4">
        <v>22781.281498499644</v>
      </c>
      <c r="J290" s="4">
        <v>24794.824522922565</v>
      </c>
      <c r="K290" s="4">
        <v>2735.0715648677997</v>
      </c>
      <c r="L290" s="4">
        <v>18411.540024386901</v>
      </c>
      <c r="M290" s="4">
        <v>29164.565997035308</v>
      </c>
    </row>
    <row r="291" spans="2:13" x14ac:dyDescent="0.3">
      <c r="B291" s="30" t="s">
        <v>252</v>
      </c>
      <c r="C291" s="36">
        <v>1</v>
      </c>
      <c r="D291" s="4">
        <v>21589</v>
      </c>
      <c r="E291" s="4">
        <v>23538.602416630514</v>
      </c>
      <c r="F291" s="4">
        <v>-1949.6024166305142</v>
      </c>
      <c r="G291" s="4">
        <v>-0.72565148249713196</v>
      </c>
      <c r="H291" s="4">
        <v>482.09173957548188</v>
      </c>
      <c r="I291" s="4">
        <v>22590.922461297247</v>
      </c>
      <c r="J291" s="4">
        <v>24486.282371963782</v>
      </c>
      <c r="K291" s="4">
        <v>2729.6023868622369</v>
      </c>
      <c r="L291" s="4">
        <v>18172.840559069864</v>
      </c>
      <c r="M291" s="4">
        <v>28904.364274191164</v>
      </c>
    </row>
    <row r="292" spans="2:13" x14ac:dyDescent="0.3">
      <c r="B292" s="30" t="s">
        <v>253</v>
      </c>
      <c r="C292" s="36">
        <v>1</v>
      </c>
      <c r="D292" s="4">
        <v>21589</v>
      </c>
      <c r="E292" s="4">
        <v>20310.266994760168</v>
      </c>
      <c r="F292" s="4">
        <v>1278.733005239832</v>
      </c>
      <c r="G292" s="4">
        <v>0.47595063129538268</v>
      </c>
      <c r="H292" s="4">
        <v>557.42000701869051</v>
      </c>
      <c r="I292" s="4">
        <v>19214.509229197723</v>
      </c>
      <c r="J292" s="4">
        <v>21406.024760322613</v>
      </c>
      <c r="K292" s="4">
        <v>2743.9084914081632</v>
      </c>
      <c r="L292" s="4">
        <v>14916.382671278374</v>
      </c>
      <c r="M292" s="4">
        <v>25704.151318241962</v>
      </c>
    </row>
    <row r="293" spans="2:13" x14ac:dyDescent="0.3">
      <c r="B293" s="30" t="s">
        <v>254</v>
      </c>
      <c r="C293" s="36">
        <v>1</v>
      </c>
      <c r="D293" s="4">
        <v>21589</v>
      </c>
      <c r="E293" s="4">
        <v>22312.392638397025</v>
      </c>
      <c r="F293" s="4">
        <v>-723.39263839702471</v>
      </c>
      <c r="G293" s="4">
        <v>-0.26925025123201662</v>
      </c>
      <c r="H293" s="4">
        <v>614.70591743775242</v>
      </c>
      <c r="I293" s="4">
        <v>21104.024129752845</v>
      </c>
      <c r="J293" s="4">
        <v>23520.761147041205</v>
      </c>
      <c r="K293" s="4">
        <v>2756.1168534606973</v>
      </c>
      <c r="L293" s="4">
        <v>16894.50952162575</v>
      </c>
      <c r="M293" s="4">
        <v>27730.275755168299</v>
      </c>
    </row>
    <row r="294" spans="2:13" x14ac:dyDescent="0.3">
      <c r="B294" s="30" t="s">
        <v>255</v>
      </c>
      <c r="C294" s="36">
        <v>1</v>
      </c>
      <c r="D294" s="4">
        <v>21589</v>
      </c>
      <c r="E294" s="4">
        <v>23150.638151875286</v>
      </c>
      <c r="F294" s="4">
        <v>-1561.638151875286</v>
      </c>
      <c r="G294" s="4">
        <v>-0.58124930004492603</v>
      </c>
      <c r="H294" s="4">
        <v>446.93120723029676</v>
      </c>
      <c r="I294" s="4">
        <v>22272.075605091108</v>
      </c>
      <c r="J294" s="4">
        <v>24029.200698659464</v>
      </c>
      <c r="K294" s="4">
        <v>2723.6123529227571</v>
      </c>
      <c r="L294" s="4">
        <v>17796.651304401326</v>
      </c>
      <c r="M294" s="4">
        <v>28504.624999349246</v>
      </c>
    </row>
    <row r="295" spans="2:13" x14ac:dyDescent="0.3">
      <c r="B295" s="30" t="s">
        <v>256</v>
      </c>
      <c r="C295" s="36">
        <v>1</v>
      </c>
      <c r="D295" s="4">
        <v>21589</v>
      </c>
      <c r="E295" s="4">
        <v>23920.972322717636</v>
      </c>
      <c r="F295" s="4">
        <v>-2331.9723227176364</v>
      </c>
      <c r="G295" s="4">
        <v>-0.86797141749903572</v>
      </c>
      <c r="H295" s="4">
        <v>337.8651398148989</v>
      </c>
      <c r="I295" s="4">
        <v>23256.808234591172</v>
      </c>
      <c r="J295" s="4">
        <v>24585.136410844101</v>
      </c>
      <c r="K295" s="4">
        <v>2707.8533190886183</v>
      </c>
      <c r="L295" s="4">
        <v>18597.964061379964</v>
      </c>
      <c r="M295" s="4">
        <v>29243.980584055309</v>
      </c>
    </row>
    <row r="296" spans="2:13" x14ac:dyDescent="0.3">
      <c r="B296" s="30" t="s">
        <v>257</v>
      </c>
      <c r="C296" s="36">
        <v>1</v>
      </c>
      <c r="D296" s="4">
        <v>21589</v>
      </c>
      <c r="E296" s="4">
        <v>21412.887590114769</v>
      </c>
      <c r="F296" s="4">
        <v>176.11240988523059</v>
      </c>
      <c r="G296" s="4">
        <v>6.5549893777947593E-2</v>
      </c>
      <c r="H296" s="4">
        <v>694.89871004279792</v>
      </c>
      <c r="I296" s="4">
        <v>20046.878748987561</v>
      </c>
      <c r="J296" s="4">
        <v>22778.896431241978</v>
      </c>
      <c r="K296" s="4">
        <v>2775.103775035494</v>
      </c>
      <c r="L296" s="4">
        <v>15957.680612524464</v>
      </c>
      <c r="M296" s="4">
        <v>26868.094567705077</v>
      </c>
    </row>
    <row r="297" spans="2:13" x14ac:dyDescent="0.3">
      <c r="B297" s="30" t="s">
        <v>258</v>
      </c>
      <c r="C297" s="36">
        <v>1</v>
      </c>
      <c r="D297" s="4">
        <v>21589</v>
      </c>
      <c r="E297" s="4">
        <v>23211.391289143834</v>
      </c>
      <c r="F297" s="4">
        <v>-1622.391289143834</v>
      </c>
      <c r="G297" s="4">
        <v>-0.60386191262132327</v>
      </c>
      <c r="H297" s="4">
        <v>344.8650185013521</v>
      </c>
      <c r="I297" s="4">
        <v>22533.467071613872</v>
      </c>
      <c r="J297" s="4">
        <v>23889.315506673796</v>
      </c>
      <c r="K297" s="4">
        <v>2708.7356138949854</v>
      </c>
      <c r="L297" s="4">
        <v>17886.648641932996</v>
      </c>
      <c r="M297" s="4">
        <v>28536.133936354672</v>
      </c>
    </row>
    <row r="298" spans="2:13" x14ac:dyDescent="0.3">
      <c r="B298" s="30" t="s">
        <v>259</v>
      </c>
      <c r="C298" s="36">
        <v>1</v>
      </c>
      <c r="D298" s="4">
        <v>21589</v>
      </c>
      <c r="E298" s="4">
        <v>25373.717835329935</v>
      </c>
      <c r="F298" s="4">
        <v>-3784.717835329935</v>
      </c>
      <c r="G298" s="4">
        <v>-1.4086903486645579</v>
      </c>
      <c r="H298" s="4">
        <v>594.28091267827028</v>
      </c>
      <c r="I298" s="4">
        <v>24205.500123741916</v>
      </c>
      <c r="J298" s="4">
        <v>26541.935546917954</v>
      </c>
      <c r="K298" s="4">
        <v>2751.6334327396926</v>
      </c>
      <c r="L298" s="4">
        <v>19964.648078340273</v>
      </c>
      <c r="M298" s="4">
        <v>30782.787592319597</v>
      </c>
    </row>
    <row r="299" spans="2:13" x14ac:dyDescent="0.3">
      <c r="B299" s="30" t="s">
        <v>260</v>
      </c>
      <c r="C299" s="36">
        <v>1</v>
      </c>
      <c r="D299" s="4">
        <v>21589</v>
      </c>
      <c r="E299" s="4">
        <v>24100.144509213169</v>
      </c>
      <c r="F299" s="4">
        <v>-2511.1445092131689</v>
      </c>
      <c r="G299" s="4">
        <v>-0.93466017498295528</v>
      </c>
      <c r="H299" s="4">
        <v>502.60943724288359</v>
      </c>
      <c r="I299" s="4">
        <v>23112.131544179079</v>
      </c>
      <c r="J299" s="4">
        <v>25088.157474247259</v>
      </c>
      <c r="K299" s="4">
        <v>2733.3007502656405</v>
      </c>
      <c r="L299" s="4">
        <v>18727.112531513081</v>
      </c>
      <c r="M299" s="4">
        <v>29473.176486913257</v>
      </c>
    </row>
    <row r="300" spans="2:13" x14ac:dyDescent="0.3">
      <c r="B300" s="30" t="s">
        <v>261</v>
      </c>
      <c r="C300" s="36">
        <v>1</v>
      </c>
      <c r="D300" s="4">
        <v>21589</v>
      </c>
      <c r="E300" s="4">
        <v>23704.199996404575</v>
      </c>
      <c r="F300" s="4">
        <v>-2115.1999964045754</v>
      </c>
      <c r="G300" s="4">
        <v>-0.78728770547056615</v>
      </c>
      <c r="H300" s="4">
        <v>502.8003264028369</v>
      </c>
      <c r="I300" s="4">
        <v>22715.811787789797</v>
      </c>
      <c r="J300" s="4">
        <v>24692.588205019354</v>
      </c>
      <c r="K300" s="4">
        <v>2733.3358581096295</v>
      </c>
      <c r="L300" s="4">
        <v>18331.099004868964</v>
      </c>
      <c r="M300" s="4">
        <v>29077.300987940187</v>
      </c>
    </row>
    <row r="301" spans="2:13" x14ac:dyDescent="0.3">
      <c r="B301" s="30" t="s">
        <v>262</v>
      </c>
      <c r="C301" s="36">
        <v>1</v>
      </c>
      <c r="D301" s="4">
        <v>21589</v>
      </c>
      <c r="E301" s="4">
        <v>22228.478877017842</v>
      </c>
      <c r="F301" s="4">
        <v>-639.47887701784202</v>
      </c>
      <c r="G301" s="4">
        <v>-0.23801714194404497</v>
      </c>
      <c r="H301" s="4">
        <v>612.91095392494401</v>
      </c>
      <c r="I301" s="4">
        <v>21023.638848125545</v>
      </c>
      <c r="J301" s="4">
        <v>23433.318905910139</v>
      </c>
      <c r="K301" s="4">
        <v>2755.7170722768856</v>
      </c>
      <c r="L301" s="4">
        <v>16811.381636840826</v>
      </c>
      <c r="M301" s="4">
        <v>27645.576117194858</v>
      </c>
    </row>
    <row r="302" spans="2:13" x14ac:dyDescent="0.3">
      <c r="B302" s="30" t="s">
        <v>263</v>
      </c>
      <c r="C302" s="36">
        <v>1</v>
      </c>
      <c r="D302" s="4">
        <v>21999</v>
      </c>
      <c r="E302" s="4">
        <v>23012.222559978982</v>
      </c>
      <c r="F302" s="4">
        <v>-1013.2225599789817</v>
      </c>
      <c r="G302" s="4">
        <v>-0.3771263548282881</v>
      </c>
      <c r="H302" s="4">
        <v>514.20588292628895</v>
      </c>
      <c r="I302" s="4">
        <v>22001.413686562493</v>
      </c>
      <c r="J302" s="4">
        <v>24023.03143339547</v>
      </c>
      <c r="K302" s="4">
        <v>2735.4568969430152</v>
      </c>
      <c r="L302" s="4">
        <v>17634.952100639061</v>
      </c>
      <c r="M302" s="4">
        <v>28389.493019318903</v>
      </c>
    </row>
    <row r="303" spans="2:13" x14ac:dyDescent="0.3">
      <c r="B303" s="30" t="s">
        <v>264</v>
      </c>
      <c r="C303" s="36">
        <v>1</v>
      </c>
      <c r="D303" s="4">
        <v>21999</v>
      </c>
      <c r="E303" s="4">
        <v>24591.97487176639</v>
      </c>
      <c r="F303" s="4">
        <v>-2592.9748717663897</v>
      </c>
      <c r="G303" s="4">
        <v>-0.96511783311545241</v>
      </c>
      <c r="H303" s="4">
        <v>440.38755491549136</v>
      </c>
      <c r="I303" s="4">
        <v>23726.275619712942</v>
      </c>
      <c r="J303" s="4">
        <v>25457.674123819837</v>
      </c>
      <c r="K303" s="4">
        <v>2722.5462243131064</v>
      </c>
      <c r="L303" s="4">
        <v>19240.083784560098</v>
      </c>
      <c r="M303" s="4">
        <v>29943.865958972681</v>
      </c>
    </row>
    <row r="304" spans="2:13" x14ac:dyDescent="0.3">
      <c r="B304" s="30" t="s">
        <v>265</v>
      </c>
      <c r="C304" s="36">
        <v>1</v>
      </c>
      <c r="D304" s="4">
        <v>21999</v>
      </c>
      <c r="E304" s="4">
        <v>21840.093376866091</v>
      </c>
      <c r="F304" s="4">
        <v>158.90662313390931</v>
      </c>
      <c r="G304" s="4">
        <v>5.9145816435242894E-2</v>
      </c>
      <c r="H304" s="4">
        <v>648.21870214431556</v>
      </c>
      <c r="I304" s="4">
        <v>20565.84654734096</v>
      </c>
      <c r="J304" s="4">
        <v>23114.340206391222</v>
      </c>
      <c r="K304" s="4">
        <v>2763.7844038214644</v>
      </c>
      <c r="L304" s="4">
        <v>16407.13764385417</v>
      </c>
      <c r="M304" s="4">
        <v>27273.049109878011</v>
      </c>
    </row>
    <row r="305" spans="2:13" x14ac:dyDescent="0.3">
      <c r="B305" s="30" t="s">
        <v>266</v>
      </c>
      <c r="C305" s="36">
        <v>1</v>
      </c>
      <c r="D305" s="4">
        <v>21999</v>
      </c>
      <c r="E305" s="4">
        <v>24218.228816240102</v>
      </c>
      <c r="F305" s="4">
        <v>-2219.2288162401019</v>
      </c>
      <c r="G305" s="4">
        <v>-0.82600773715094511</v>
      </c>
      <c r="H305" s="4">
        <v>417.12106193483038</v>
      </c>
      <c r="I305" s="4">
        <v>23398.266064563308</v>
      </c>
      <c r="J305" s="4">
        <v>25038.191567916896</v>
      </c>
      <c r="K305" s="4">
        <v>2718.8796820210246</v>
      </c>
      <c r="L305" s="4">
        <v>18873.545296287808</v>
      </c>
      <c r="M305" s="4">
        <v>29562.912336192396</v>
      </c>
    </row>
    <row r="306" spans="2:13" x14ac:dyDescent="0.3">
      <c r="B306" s="30" t="s">
        <v>267</v>
      </c>
      <c r="C306" s="36">
        <v>1</v>
      </c>
      <c r="D306" s="4">
        <v>21999</v>
      </c>
      <c r="E306" s="4">
        <v>23681.509970150863</v>
      </c>
      <c r="F306" s="4">
        <v>-1682.5099701508625</v>
      </c>
      <c r="G306" s="4">
        <v>-0.62623837749764377</v>
      </c>
      <c r="H306" s="4">
        <v>489.09711978234947</v>
      </c>
      <c r="I306" s="4">
        <v>22720.059070707699</v>
      </c>
      <c r="J306" s="4">
        <v>24642.960869594026</v>
      </c>
      <c r="K306" s="4">
        <v>2730.8483549213229</v>
      </c>
      <c r="L306" s="4">
        <v>18313.298829896379</v>
      </c>
      <c r="M306" s="4">
        <v>29049.721110405346</v>
      </c>
    </row>
    <row r="307" spans="2:13" x14ac:dyDescent="0.3">
      <c r="B307" s="30" t="s">
        <v>268</v>
      </c>
      <c r="C307" s="36">
        <v>1</v>
      </c>
      <c r="D307" s="4">
        <v>21999</v>
      </c>
      <c r="E307" s="4">
        <v>20512.314646928764</v>
      </c>
      <c r="F307" s="4">
        <v>1486.685353071236</v>
      </c>
      <c r="G307" s="4">
        <v>0.55335150452235515</v>
      </c>
      <c r="H307" s="4">
        <v>535.24394424656839</v>
      </c>
      <c r="I307" s="4">
        <v>19460.149850198057</v>
      </c>
      <c r="J307" s="4">
        <v>21564.479443659471</v>
      </c>
      <c r="K307" s="4">
        <v>2739.4895190253474</v>
      </c>
      <c r="L307" s="4">
        <v>15127.116992822499</v>
      </c>
      <c r="M307" s="4">
        <v>25897.512301035029</v>
      </c>
    </row>
    <row r="308" spans="2:13" x14ac:dyDescent="0.3">
      <c r="B308" s="30" t="s">
        <v>269</v>
      </c>
      <c r="C308" s="36">
        <v>1</v>
      </c>
      <c r="D308" s="4">
        <v>21999</v>
      </c>
      <c r="E308" s="4">
        <v>21630.147049197942</v>
      </c>
      <c r="F308" s="4">
        <v>368.85295080205833</v>
      </c>
      <c r="G308" s="4">
        <v>0.13728885863587928</v>
      </c>
      <c r="H308" s="4">
        <v>792.95754409384995</v>
      </c>
      <c r="I308" s="4">
        <v>20071.377403757091</v>
      </c>
      <c r="J308" s="4">
        <v>23188.916694638792</v>
      </c>
      <c r="K308" s="4">
        <v>2801.2672867351403</v>
      </c>
      <c r="L308" s="4">
        <v>16123.508707899318</v>
      </c>
      <c r="M308" s="4">
        <v>27136.785390496567</v>
      </c>
    </row>
    <row r="309" spans="2:13" x14ac:dyDescent="0.3">
      <c r="B309" s="30" t="s">
        <v>270</v>
      </c>
      <c r="C309" s="36">
        <v>1</v>
      </c>
      <c r="D309" s="4">
        <v>21999</v>
      </c>
      <c r="E309" s="4">
        <v>26808.858817416462</v>
      </c>
      <c r="F309" s="4">
        <v>-4809.8588174164615</v>
      </c>
      <c r="G309" s="4">
        <v>-1.7902527980511989</v>
      </c>
      <c r="H309" s="4">
        <v>349.02806161615359</v>
      </c>
      <c r="I309" s="4">
        <v>26122.75102777933</v>
      </c>
      <c r="J309" s="4">
        <v>27494.966607053593</v>
      </c>
      <c r="K309" s="4">
        <v>2709.2687819396278</v>
      </c>
      <c r="L309" s="4">
        <v>21483.068086143496</v>
      </c>
      <c r="M309" s="4">
        <v>32134.649548689427</v>
      </c>
    </row>
    <row r="310" spans="2:13" x14ac:dyDescent="0.3">
      <c r="B310" s="30" t="s">
        <v>271</v>
      </c>
      <c r="C310" s="36">
        <v>1</v>
      </c>
      <c r="D310" s="4">
        <v>21999</v>
      </c>
      <c r="E310" s="4">
        <v>27354.509130441322</v>
      </c>
      <c r="F310" s="4">
        <v>-5355.5091304413218</v>
      </c>
      <c r="G310" s="4">
        <v>-1.993346493049708</v>
      </c>
      <c r="H310" s="4">
        <v>397.86687186053769</v>
      </c>
      <c r="I310" s="4">
        <v>26572.395627137153</v>
      </c>
      <c r="J310" s="4">
        <v>28136.62263374549</v>
      </c>
      <c r="K310" s="4">
        <v>2715.9924139660616</v>
      </c>
      <c r="L310" s="4">
        <v>22015.501306288694</v>
      </c>
      <c r="M310" s="4">
        <v>32693.51695459395</v>
      </c>
    </row>
    <row r="311" spans="2:13" x14ac:dyDescent="0.3">
      <c r="B311" s="30" t="s">
        <v>272</v>
      </c>
      <c r="C311" s="36">
        <v>1</v>
      </c>
      <c r="D311" s="4">
        <v>21999</v>
      </c>
      <c r="E311" s="4">
        <v>25340.16116915724</v>
      </c>
      <c r="F311" s="4">
        <v>-3341.1611691572398</v>
      </c>
      <c r="G311" s="4">
        <v>-1.2435964045690311</v>
      </c>
      <c r="H311" s="4">
        <v>343.66747439122406</v>
      </c>
      <c r="I311" s="4">
        <v>24664.591044127999</v>
      </c>
      <c r="J311" s="4">
        <v>26015.73129418648</v>
      </c>
      <c r="K311" s="4">
        <v>2708.5834079739079</v>
      </c>
      <c r="L311" s="4">
        <v>20015.717723298858</v>
      </c>
      <c r="M311" s="4">
        <v>30664.604615015622</v>
      </c>
    </row>
    <row r="312" spans="2:13" x14ac:dyDescent="0.3">
      <c r="B312" s="30" t="s">
        <v>273</v>
      </c>
      <c r="C312" s="36">
        <v>1</v>
      </c>
      <c r="D312" s="4">
        <v>21999</v>
      </c>
      <c r="E312" s="4">
        <v>22719.855409426335</v>
      </c>
      <c r="F312" s="4">
        <v>-720.85540942633452</v>
      </c>
      <c r="G312" s="4">
        <v>-0.26830588229386254</v>
      </c>
      <c r="H312" s="4">
        <v>430.02128800016692</v>
      </c>
      <c r="I312" s="4">
        <v>21874.533821126137</v>
      </c>
      <c r="J312" s="4">
        <v>23565.176997726532</v>
      </c>
      <c r="K312" s="4">
        <v>2720.888651365658</v>
      </c>
      <c r="L312" s="4">
        <v>17371.222724154461</v>
      </c>
      <c r="M312" s="4">
        <v>28068.488094698208</v>
      </c>
    </row>
    <row r="313" spans="2:13" x14ac:dyDescent="0.3">
      <c r="B313" s="30" t="s">
        <v>274</v>
      </c>
      <c r="C313" s="36">
        <v>1</v>
      </c>
      <c r="D313" s="4">
        <v>21999</v>
      </c>
      <c r="E313" s="4">
        <v>23592.203001584578</v>
      </c>
      <c r="F313" s="4">
        <v>-1593.2030015845776</v>
      </c>
      <c r="G313" s="4">
        <v>-0.59299789031695349</v>
      </c>
      <c r="H313" s="4">
        <v>342.70035066903023</v>
      </c>
      <c r="I313" s="4">
        <v>22918.534016298279</v>
      </c>
      <c r="J313" s="4">
        <v>24265.871986870876</v>
      </c>
      <c r="K313" s="4">
        <v>2708.4608683430856</v>
      </c>
      <c r="L313" s="4">
        <v>18268.000440069009</v>
      </c>
      <c r="M313" s="4">
        <v>28916.405563100147</v>
      </c>
    </row>
    <row r="314" spans="2:13" x14ac:dyDescent="0.3">
      <c r="B314" s="30" t="s">
        <v>275</v>
      </c>
      <c r="C314" s="36">
        <v>1</v>
      </c>
      <c r="D314" s="4">
        <v>21999</v>
      </c>
      <c r="E314" s="4">
        <v>21251.682460226431</v>
      </c>
      <c r="F314" s="4">
        <v>747.31753977356857</v>
      </c>
      <c r="G314" s="4">
        <v>0.27815521565162987</v>
      </c>
      <c r="H314" s="4">
        <v>693.20198825359114</v>
      </c>
      <c r="I314" s="4">
        <v>19889.008978528582</v>
      </c>
      <c r="J314" s="4">
        <v>22614.355941924281</v>
      </c>
      <c r="K314" s="4">
        <v>2774.6793943653811</v>
      </c>
      <c r="L314" s="4">
        <v>15797.309716084828</v>
      </c>
      <c r="M314" s="4">
        <v>26706.055204368036</v>
      </c>
    </row>
    <row r="315" spans="2:13" x14ac:dyDescent="0.3">
      <c r="B315" s="30" t="s">
        <v>276</v>
      </c>
      <c r="C315" s="36">
        <v>1</v>
      </c>
      <c r="D315" s="4">
        <v>21999</v>
      </c>
      <c r="E315" s="4">
        <v>26433.180840837045</v>
      </c>
      <c r="F315" s="4">
        <v>-4434.1808408370453</v>
      </c>
      <c r="G315" s="4">
        <v>-1.6504236316935121</v>
      </c>
      <c r="H315" s="4">
        <v>595.82126802919652</v>
      </c>
      <c r="I315" s="4">
        <v>25261.935149778878</v>
      </c>
      <c r="J315" s="4">
        <v>27604.426531895213</v>
      </c>
      <c r="K315" s="4">
        <v>2751.9665202238607</v>
      </c>
      <c r="L315" s="4">
        <v>21023.456311516296</v>
      </c>
      <c r="M315" s="4">
        <v>31842.905370157794</v>
      </c>
    </row>
    <row r="316" spans="2:13" x14ac:dyDescent="0.3">
      <c r="B316" s="30" t="s">
        <v>277</v>
      </c>
      <c r="C316" s="36">
        <v>1</v>
      </c>
      <c r="D316" s="4">
        <v>21999</v>
      </c>
      <c r="E316" s="4">
        <v>22369.706503163856</v>
      </c>
      <c r="F316" s="4">
        <v>-370.70650316385581</v>
      </c>
      <c r="G316" s="4">
        <v>-0.1379787598217575</v>
      </c>
      <c r="H316" s="4">
        <v>432.01537225905651</v>
      </c>
      <c r="I316" s="4">
        <v>21520.465010152038</v>
      </c>
      <c r="J316" s="4">
        <v>23218.947996175673</v>
      </c>
      <c r="K316" s="4">
        <v>2721.2045176475135</v>
      </c>
      <c r="L316" s="4">
        <v>17020.452898429339</v>
      </c>
      <c r="M316" s="4">
        <v>27718.960107898372</v>
      </c>
    </row>
    <row r="317" spans="2:13" x14ac:dyDescent="0.3">
      <c r="B317" s="30" t="s">
        <v>278</v>
      </c>
      <c r="C317" s="36">
        <v>1</v>
      </c>
      <c r="D317" s="4">
        <v>21999</v>
      </c>
      <c r="E317" s="4">
        <v>23041.593455907037</v>
      </c>
      <c r="F317" s="4">
        <v>-1042.5934559070374</v>
      </c>
      <c r="G317" s="4">
        <v>-0.3880583448538738</v>
      </c>
      <c r="H317" s="4">
        <v>502.61381199277992</v>
      </c>
      <c r="I317" s="4">
        <v>22053.57189113467</v>
      </c>
      <c r="J317" s="4">
        <v>24029.615020679405</v>
      </c>
      <c r="K317" s="4">
        <v>2733.3015547141918</v>
      </c>
      <c r="L317" s="4">
        <v>17668.559896848663</v>
      </c>
      <c r="M317" s="4">
        <v>28414.627014965412</v>
      </c>
    </row>
    <row r="318" spans="2:13" x14ac:dyDescent="0.3">
      <c r="B318" s="30" t="s">
        <v>279</v>
      </c>
      <c r="C318" s="36">
        <v>1</v>
      </c>
      <c r="D318" s="4">
        <v>21999</v>
      </c>
      <c r="E318" s="4">
        <v>24286.769537742912</v>
      </c>
      <c r="F318" s="4">
        <v>-2287.7695377429118</v>
      </c>
      <c r="G318" s="4">
        <v>-0.85151892637889892</v>
      </c>
      <c r="H318" s="4">
        <v>329.53118748865683</v>
      </c>
      <c r="I318" s="4">
        <v>23638.98805674271</v>
      </c>
      <c r="J318" s="4">
        <v>24934.551018743114</v>
      </c>
      <c r="K318" s="4">
        <v>2706.8261023798314</v>
      </c>
      <c r="L318" s="4">
        <v>18965.78054494852</v>
      </c>
      <c r="M318" s="4">
        <v>29607.758530537303</v>
      </c>
    </row>
    <row r="319" spans="2:13" x14ac:dyDescent="0.3">
      <c r="B319" s="30" t="s">
        <v>280</v>
      </c>
      <c r="C319" s="36">
        <v>1</v>
      </c>
      <c r="D319" s="4">
        <v>21999</v>
      </c>
      <c r="E319" s="4">
        <v>23607.854501290079</v>
      </c>
      <c r="F319" s="4">
        <v>-1608.8545012900795</v>
      </c>
      <c r="G319" s="4">
        <v>-0.59882345447696828</v>
      </c>
      <c r="H319" s="4">
        <v>497.85243528211868</v>
      </c>
      <c r="I319" s="4">
        <v>22629.192692966677</v>
      </c>
      <c r="J319" s="4">
        <v>24586.516309613482</v>
      </c>
      <c r="K319" s="4">
        <v>2732.4300159955501</v>
      </c>
      <c r="L319" s="4">
        <v>18236.534184144293</v>
      </c>
      <c r="M319" s="4">
        <v>28979.174818435866</v>
      </c>
    </row>
    <row r="320" spans="2:13" x14ac:dyDescent="0.3">
      <c r="B320" s="30" t="s">
        <v>281</v>
      </c>
      <c r="C320" s="36">
        <v>1</v>
      </c>
      <c r="D320" s="4">
        <v>21999</v>
      </c>
      <c r="E320" s="4">
        <v>18362.059473869223</v>
      </c>
      <c r="F320" s="4">
        <v>3636.9405261307766</v>
      </c>
      <c r="G320" s="4">
        <v>1.3536869168955616</v>
      </c>
      <c r="H320" s="4">
        <v>574.31694030992992</v>
      </c>
      <c r="I320" s="4">
        <v>17233.086277150851</v>
      </c>
      <c r="J320" s="4">
        <v>19491.032670587596</v>
      </c>
      <c r="K320" s="4">
        <v>2747.3908882654587</v>
      </c>
      <c r="L320" s="4">
        <v>12961.329570122809</v>
      </c>
      <c r="M320" s="4">
        <v>23762.789377615638</v>
      </c>
    </row>
    <row r="321" spans="2:13" x14ac:dyDescent="0.3">
      <c r="B321" s="30" t="s">
        <v>282</v>
      </c>
      <c r="C321" s="36">
        <v>1</v>
      </c>
      <c r="D321" s="4">
        <v>21999</v>
      </c>
      <c r="E321" s="4">
        <v>21291.019108849974</v>
      </c>
      <c r="F321" s="4">
        <v>707.98089115002585</v>
      </c>
      <c r="G321" s="4">
        <v>0.26351392410077296</v>
      </c>
      <c r="H321" s="4">
        <v>508.05981393790535</v>
      </c>
      <c r="I321" s="4">
        <v>20292.291974045133</v>
      </c>
      <c r="J321" s="4">
        <v>22289.746243654816</v>
      </c>
      <c r="K321" s="4">
        <v>2734.3082341857007</v>
      </c>
      <c r="L321" s="4">
        <v>15916.006652668337</v>
      </c>
      <c r="M321" s="4">
        <v>26666.031565031612</v>
      </c>
    </row>
    <row r="322" spans="2:13" x14ac:dyDescent="0.3">
      <c r="B322" s="30" t="s">
        <v>283</v>
      </c>
      <c r="C322" s="36">
        <v>1</v>
      </c>
      <c r="D322" s="4">
        <v>22589</v>
      </c>
      <c r="E322" s="4">
        <v>25682.887453322011</v>
      </c>
      <c r="F322" s="4">
        <v>-3093.8874533220114</v>
      </c>
      <c r="G322" s="4">
        <v>-1.1515599273120305</v>
      </c>
      <c r="H322" s="4">
        <v>385.37016937236899</v>
      </c>
      <c r="I322" s="4">
        <v>24925.33955337423</v>
      </c>
      <c r="J322" s="4">
        <v>26440.435353269793</v>
      </c>
      <c r="K322" s="4">
        <v>2714.1899182701259</v>
      </c>
      <c r="L322" s="4">
        <v>20347.422915437091</v>
      </c>
      <c r="M322" s="4">
        <v>31018.351991206931</v>
      </c>
    </row>
    <row r="323" spans="2:13" x14ac:dyDescent="0.3">
      <c r="B323" s="30" t="s">
        <v>284</v>
      </c>
      <c r="C323" s="36">
        <v>1</v>
      </c>
      <c r="D323" s="4">
        <v>22589</v>
      </c>
      <c r="E323" s="4">
        <v>19812.755180569948</v>
      </c>
      <c r="F323" s="4">
        <v>2776.2448194300523</v>
      </c>
      <c r="G323" s="4">
        <v>1.0333317971959619</v>
      </c>
      <c r="H323" s="4">
        <v>816.65752959758413</v>
      </c>
      <c r="I323" s="4">
        <v>18207.396889525346</v>
      </c>
      <c r="J323" s="4">
        <v>21418.11347161455</v>
      </c>
      <c r="K323" s="4">
        <v>2808.0680664196043</v>
      </c>
      <c r="L323" s="4">
        <v>14292.748092083746</v>
      </c>
      <c r="M323" s="4">
        <v>25332.762269056147</v>
      </c>
    </row>
    <row r="324" spans="2:13" x14ac:dyDescent="0.3">
      <c r="B324" s="30" t="s">
        <v>285</v>
      </c>
      <c r="C324" s="36">
        <v>1</v>
      </c>
      <c r="D324" s="4">
        <v>22589</v>
      </c>
      <c r="E324" s="4">
        <v>21336.188744899118</v>
      </c>
      <c r="F324" s="4">
        <v>1252.8112551008817</v>
      </c>
      <c r="G324" s="4">
        <v>0.46630243007404903</v>
      </c>
      <c r="H324" s="4">
        <v>610.23072096733233</v>
      </c>
      <c r="I324" s="4">
        <v>20136.617429077469</v>
      </c>
      <c r="J324" s="4">
        <v>22535.760060720768</v>
      </c>
      <c r="K324" s="4">
        <v>2755.122189270272</v>
      </c>
      <c r="L324" s="4">
        <v>15920.260906009982</v>
      </c>
      <c r="M324" s="4">
        <v>26752.116583788255</v>
      </c>
    </row>
    <row r="325" spans="2:13" x14ac:dyDescent="0.3">
      <c r="B325" s="30" t="s">
        <v>286</v>
      </c>
      <c r="C325" s="36">
        <v>1</v>
      </c>
      <c r="D325" s="4">
        <v>22589</v>
      </c>
      <c r="E325" s="4">
        <v>23760.724113971803</v>
      </c>
      <c r="F325" s="4">
        <v>-1171.7241139718026</v>
      </c>
      <c r="G325" s="4">
        <v>-0.43612140256308352</v>
      </c>
      <c r="H325" s="4">
        <v>498.44627508934587</v>
      </c>
      <c r="I325" s="4">
        <v>22780.894955047279</v>
      </c>
      <c r="J325" s="4">
        <v>24740.553272896326</v>
      </c>
      <c r="K325" s="4">
        <v>2732.5382767945903</v>
      </c>
      <c r="L325" s="4">
        <v>18389.190981337229</v>
      </c>
      <c r="M325" s="4">
        <v>29132.257246606376</v>
      </c>
    </row>
    <row r="326" spans="2:13" x14ac:dyDescent="0.3">
      <c r="B326" s="30" t="s">
        <v>287</v>
      </c>
      <c r="C326" s="36">
        <v>1</v>
      </c>
      <c r="D326" s="4">
        <v>22589</v>
      </c>
      <c r="E326" s="4">
        <v>26076.550055444939</v>
      </c>
      <c r="F326" s="4">
        <v>-3487.5500554449391</v>
      </c>
      <c r="G326" s="4">
        <v>-1.2980830585912215</v>
      </c>
      <c r="H326" s="4">
        <v>533.70116395419495</v>
      </c>
      <c r="I326" s="4">
        <v>25027.418005053867</v>
      </c>
      <c r="J326" s="4">
        <v>27125.682105836011</v>
      </c>
      <c r="K326" s="4">
        <v>2739.1885070953344</v>
      </c>
      <c r="L326" s="4">
        <v>20691.944120609034</v>
      </c>
      <c r="M326" s="4">
        <v>31461.155990280844</v>
      </c>
    </row>
    <row r="327" spans="2:13" x14ac:dyDescent="0.3">
      <c r="B327" s="30" t="s">
        <v>288</v>
      </c>
      <c r="C327" s="36">
        <v>1</v>
      </c>
      <c r="D327" s="4">
        <v>22589</v>
      </c>
      <c r="E327" s="4">
        <v>22761.605243833692</v>
      </c>
      <c r="F327" s="4">
        <v>-172.60524383369193</v>
      </c>
      <c r="G327" s="4">
        <v>-6.4244509550397691E-2</v>
      </c>
      <c r="H327" s="4">
        <v>793.01198116718251</v>
      </c>
      <c r="I327" s="4">
        <v>21202.728587799236</v>
      </c>
      <c r="J327" s="4">
        <v>24320.481899868148</v>
      </c>
      <c r="K327" s="4">
        <v>2801.2826967787105</v>
      </c>
      <c r="L327" s="4">
        <v>17254.936609982418</v>
      </c>
      <c r="M327" s="4">
        <v>28268.273877684966</v>
      </c>
    </row>
    <row r="328" spans="2:13" x14ac:dyDescent="0.3">
      <c r="B328" s="30" t="s">
        <v>289</v>
      </c>
      <c r="C328" s="36">
        <v>1</v>
      </c>
      <c r="D328" s="4">
        <v>22589</v>
      </c>
      <c r="E328" s="4">
        <v>21114.981500716854</v>
      </c>
      <c r="F328" s="4">
        <v>1474.0184992831455</v>
      </c>
      <c r="G328" s="4">
        <v>0.54863684005974722</v>
      </c>
      <c r="H328" s="4">
        <v>562.53849076079916</v>
      </c>
      <c r="I328" s="4">
        <v>20009.161989544817</v>
      </c>
      <c r="J328" s="4">
        <v>22220.801011888892</v>
      </c>
      <c r="K328" s="4">
        <v>2744.9528772976309</v>
      </c>
      <c r="L328" s="4">
        <v>15719.044158085731</v>
      </c>
      <c r="M328" s="4">
        <v>26510.918843347979</v>
      </c>
    </row>
    <row r="329" spans="2:13" x14ac:dyDescent="0.3">
      <c r="B329" s="30" t="s">
        <v>290</v>
      </c>
      <c r="C329" s="36">
        <v>1</v>
      </c>
      <c r="D329" s="4">
        <v>22589</v>
      </c>
      <c r="E329" s="4">
        <v>23299.506579464483</v>
      </c>
      <c r="F329" s="4">
        <v>-710.50657946448337</v>
      </c>
      <c r="G329" s="4">
        <v>-0.26445399755066096</v>
      </c>
      <c r="H329" s="4">
        <v>499.09185424032421</v>
      </c>
      <c r="I329" s="4">
        <v>22318.408362452588</v>
      </c>
      <c r="J329" s="4">
        <v>24280.604796476378</v>
      </c>
      <c r="K329" s="4">
        <v>2732.6561115453496</v>
      </c>
      <c r="L329" s="4">
        <v>17927.741811184307</v>
      </c>
      <c r="M329" s="4">
        <v>28671.27134774466</v>
      </c>
    </row>
    <row r="330" spans="2:13" x14ac:dyDescent="0.3">
      <c r="B330" s="30" t="s">
        <v>291</v>
      </c>
      <c r="C330" s="36">
        <v>1</v>
      </c>
      <c r="D330" s="4">
        <v>22589</v>
      </c>
      <c r="E330" s="4">
        <v>27372.248266383918</v>
      </c>
      <c r="F330" s="4">
        <v>-4783.2482663839182</v>
      </c>
      <c r="G330" s="4">
        <v>-1.7803482217939515</v>
      </c>
      <c r="H330" s="4">
        <v>397.69410504502684</v>
      </c>
      <c r="I330" s="4">
        <v>26590.474382356675</v>
      </c>
      <c r="J330" s="4">
        <v>28154.022150411161</v>
      </c>
      <c r="K330" s="4">
        <v>2715.9671106596024</v>
      </c>
      <c r="L330" s="4">
        <v>22033.290182632059</v>
      </c>
      <c r="M330" s="4">
        <v>32711.206350135777</v>
      </c>
    </row>
    <row r="331" spans="2:13" x14ac:dyDescent="0.3">
      <c r="B331" s="30" t="s">
        <v>292</v>
      </c>
      <c r="C331" s="36">
        <v>1</v>
      </c>
      <c r="D331" s="4">
        <v>22999</v>
      </c>
      <c r="E331" s="4">
        <v>22041.717098640125</v>
      </c>
      <c r="F331" s="4">
        <v>957.28290135987481</v>
      </c>
      <c r="G331" s="4">
        <v>0.35630534236899164</v>
      </c>
      <c r="H331" s="4">
        <v>354.86776824075747</v>
      </c>
      <c r="I331" s="4">
        <v>21344.129807366982</v>
      </c>
      <c r="J331" s="4">
        <v>22739.304389913268</v>
      </c>
      <c r="K331" s="4">
        <v>2710.0272836141858</v>
      </c>
      <c r="L331" s="4">
        <v>16714.435329927488</v>
      </c>
      <c r="M331" s="4">
        <v>27368.998867352762</v>
      </c>
    </row>
    <row r="332" spans="2:13" x14ac:dyDescent="0.3">
      <c r="B332" s="30" t="s">
        <v>293</v>
      </c>
      <c r="C332" s="36">
        <v>1</v>
      </c>
      <c r="D332" s="4">
        <v>22999</v>
      </c>
      <c r="E332" s="4">
        <v>24566.174318484696</v>
      </c>
      <c r="F332" s="4">
        <v>-1567.1743184846964</v>
      </c>
      <c r="G332" s="4">
        <v>-0.58330988812852769</v>
      </c>
      <c r="H332" s="4">
        <v>369.01765447640139</v>
      </c>
      <c r="I332" s="4">
        <v>23840.771650064511</v>
      </c>
      <c r="J332" s="4">
        <v>25291.576986904882</v>
      </c>
      <c r="K332" s="4">
        <v>2711.9164394044979</v>
      </c>
      <c r="L332" s="4">
        <v>19235.178909964503</v>
      </c>
      <c r="M332" s="4">
        <v>29897.16972700489</v>
      </c>
    </row>
    <row r="333" spans="2:13" x14ac:dyDescent="0.3">
      <c r="B333" s="30" t="s">
        <v>294</v>
      </c>
      <c r="C333" s="36">
        <v>1</v>
      </c>
      <c r="D333" s="4">
        <v>22999</v>
      </c>
      <c r="E333" s="4">
        <v>22905.601424837711</v>
      </c>
      <c r="F333" s="4">
        <v>93.39857516228949</v>
      </c>
      <c r="G333" s="4">
        <v>3.4763403015662019E-2</v>
      </c>
      <c r="H333" s="4">
        <v>343.82436232867406</v>
      </c>
      <c r="I333" s="4">
        <v>22229.722894703489</v>
      </c>
      <c r="J333" s="4">
        <v>23581.479954971932</v>
      </c>
      <c r="K333" s="4">
        <v>2708.6033185255874</v>
      </c>
      <c r="L333" s="4">
        <v>17581.118839477076</v>
      </c>
      <c r="M333" s="4">
        <v>28230.084010198345</v>
      </c>
    </row>
    <row r="334" spans="2:13" x14ac:dyDescent="0.3">
      <c r="B334" s="30" t="s">
        <v>295</v>
      </c>
      <c r="C334" s="36">
        <v>1</v>
      </c>
      <c r="D334" s="4">
        <v>22999</v>
      </c>
      <c r="E334" s="4">
        <v>19430.337575531554</v>
      </c>
      <c r="F334" s="4">
        <v>3568.6624244684463</v>
      </c>
      <c r="G334" s="4">
        <v>1.328273476046945</v>
      </c>
      <c r="H334" s="4">
        <v>972.39444721577217</v>
      </c>
      <c r="I334" s="4">
        <v>17518.836816121682</v>
      </c>
      <c r="J334" s="4">
        <v>21341.838334941425</v>
      </c>
      <c r="K334" s="4">
        <v>2857.2482751719658</v>
      </c>
      <c r="L334" s="4">
        <v>13813.653663512221</v>
      </c>
      <c r="M334" s="4">
        <v>25047.021487550886</v>
      </c>
    </row>
    <row r="335" spans="2:13" x14ac:dyDescent="0.3">
      <c r="B335" s="30" t="s">
        <v>296</v>
      </c>
      <c r="C335" s="36">
        <v>1</v>
      </c>
      <c r="D335" s="4">
        <v>22999</v>
      </c>
      <c r="E335" s="4">
        <v>22435.87374528866</v>
      </c>
      <c r="F335" s="4">
        <v>563.12625471134015</v>
      </c>
      <c r="G335" s="4">
        <v>0.2095983253193644</v>
      </c>
      <c r="H335" s="4">
        <v>397.83490854315829</v>
      </c>
      <c r="I335" s="4">
        <v>21653.823074413882</v>
      </c>
      <c r="J335" s="4">
        <v>23217.924416163438</v>
      </c>
      <c r="K335" s="4">
        <v>2715.9877318302911</v>
      </c>
      <c r="L335" s="4">
        <v>17096.875125123268</v>
      </c>
      <c r="M335" s="4">
        <v>27774.872365454052</v>
      </c>
    </row>
    <row r="336" spans="2:13" x14ac:dyDescent="0.3">
      <c r="B336" s="30" t="s">
        <v>297</v>
      </c>
      <c r="C336" s="36">
        <v>1</v>
      </c>
      <c r="D336" s="4">
        <v>22999</v>
      </c>
      <c r="E336" s="4">
        <v>24022.988046217204</v>
      </c>
      <c r="F336" s="4">
        <v>-1023.9880462172041</v>
      </c>
      <c r="G336" s="4">
        <v>-0.38113332105993136</v>
      </c>
      <c r="H336" s="4">
        <v>434.15142572228501</v>
      </c>
      <c r="I336" s="4">
        <v>23169.547570139621</v>
      </c>
      <c r="J336" s="4">
        <v>24876.428522294787</v>
      </c>
      <c r="K336" s="4">
        <v>2721.5444522281459</v>
      </c>
      <c r="L336" s="4">
        <v>18673.066209356428</v>
      </c>
      <c r="M336" s="4">
        <v>29372.90988307798</v>
      </c>
    </row>
    <row r="337" spans="2:13" x14ac:dyDescent="0.3">
      <c r="B337" s="30" t="s">
        <v>298</v>
      </c>
      <c r="C337" s="36">
        <v>1</v>
      </c>
      <c r="D337" s="4">
        <v>22999</v>
      </c>
      <c r="E337" s="4">
        <v>25386.475986154237</v>
      </c>
      <c r="F337" s="4">
        <v>-2387.475986154237</v>
      </c>
      <c r="G337" s="4">
        <v>-0.88863015043515947</v>
      </c>
      <c r="H337" s="4">
        <v>994.58987527220654</v>
      </c>
      <c r="I337" s="4">
        <v>23431.344190278884</v>
      </c>
      <c r="J337" s="4">
        <v>27341.60778202959</v>
      </c>
      <c r="K337" s="4">
        <v>2864.8779668584643</v>
      </c>
      <c r="L337" s="4">
        <v>19754.793879220728</v>
      </c>
      <c r="M337" s="4">
        <v>31018.158093087746</v>
      </c>
    </row>
    <row r="338" spans="2:13" x14ac:dyDescent="0.3">
      <c r="B338" s="30" t="s">
        <v>299</v>
      </c>
      <c r="C338" s="36">
        <v>1</v>
      </c>
      <c r="D338" s="4">
        <v>22999</v>
      </c>
      <c r="E338" s="4">
        <v>24077.863145094889</v>
      </c>
      <c r="F338" s="4">
        <v>-1078.8631450948888</v>
      </c>
      <c r="G338" s="4">
        <v>-0.40155809921628466</v>
      </c>
      <c r="H338" s="4">
        <v>504.86887846584835</v>
      </c>
      <c r="I338" s="4">
        <v>23085.408645428524</v>
      </c>
      <c r="J338" s="4">
        <v>25070.317644761253</v>
      </c>
      <c r="K338" s="4">
        <v>2733.7171268147822</v>
      </c>
      <c r="L338" s="4">
        <v>18704.012668181684</v>
      </c>
      <c r="M338" s="4">
        <v>29451.713622008094</v>
      </c>
    </row>
    <row r="339" spans="2:13" x14ac:dyDescent="0.3">
      <c r="B339" s="30" t="s">
        <v>300</v>
      </c>
      <c r="C339" s="36">
        <v>1</v>
      </c>
      <c r="D339" s="4">
        <v>22999</v>
      </c>
      <c r="E339" s="4">
        <v>21483.397715697807</v>
      </c>
      <c r="F339" s="4">
        <v>1515.6022843021929</v>
      </c>
      <c r="G339" s="4">
        <v>0.5641145266842158</v>
      </c>
      <c r="H339" s="4">
        <v>839.5707281413205</v>
      </c>
      <c r="I339" s="4">
        <v>19832.997418765299</v>
      </c>
      <c r="J339" s="4">
        <v>23133.798012630315</v>
      </c>
      <c r="K339" s="4">
        <v>2814.8171792407502</v>
      </c>
      <c r="L339" s="4">
        <v>15950.123445030647</v>
      </c>
      <c r="M339" s="4">
        <v>27016.671986364967</v>
      </c>
    </row>
    <row r="340" spans="2:13" x14ac:dyDescent="0.3">
      <c r="B340" s="30" t="s">
        <v>301</v>
      </c>
      <c r="C340" s="36">
        <v>1</v>
      </c>
      <c r="D340" s="4">
        <v>22999</v>
      </c>
      <c r="E340" s="4">
        <v>23786.056777113103</v>
      </c>
      <c r="F340" s="4">
        <v>-787.05677711310273</v>
      </c>
      <c r="G340" s="4">
        <v>-0.29294635267667357</v>
      </c>
      <c r="H340" s="4">
        <v>778.15068010674747</v>
      </c>
      <c r="I340" s="4">
        <v>22256.39397389751</v>
      </c>
      <c r="J340" s="4">
        <v>25315.719580328696</v>
      </c>
      <c r="K340" s="4">
        <v>2797.1119437640855</v>
      </c>
      <c r="L340" s="4">
        <v>18287.586871234409</v>
      </c>
      <c r="M340" s="4">
        <v>29284.526682991796</v>
      </c>
    </row>
    <row r="341" spans="2:13" x14ac:dyDescent="0.3">
      <c r="B341" s="30" t="s">
        <v>302</v>
      </c>
      <c r="C341" s="36">
        <v>1</v>
      </c>
      <c r="D341" s="4">
        <v>22999</v>
      </c>
      <c r="E341" s="4">
        <v>21838.221484644731</v>
      </c>
      <c r="F341" s="4">
        <v>1160.7785153552686</v>
      </c>
      <c r="G341" s="4">
        <v>0.43204739762999889</v>
      </c>
      <c r="H341" s="4">
        <v>1066.0176256335353</v>
      </c>
      <c r="I341" s="4">
        <v>19742.679385677304</v>
      </c>
      <c r="J341" s="4">
        <v>23933.763583612159</v>
      </c>
      <c r="K341" s="4">
        <v>2890.451577722496</v>
      </c>
      <c r="L341" s="4">
        <v>16156.267621504247</v>
      </c>
      <c r="M341" s="4">
        <v>27520.175347785218</v>
      </c>
    </row>
    <row r="342" spans="2:13" x14ac:dyDescent="0.3">
      <c r="B342" s="30" t="s">
        <v>303</v>
      </c>
      <c r="C342" s="36">
        <v>1</v>
      </c>
      <c r="D342" s="4">
        <v>22999</v>
      </c>
      <c r="E342" s="4">
        <v>22660.133445342573</v>
      </c>
      <c r="F342" s="4">
        <v>338.8665546574266</v>
      </c>
      <c r="G342" s="4">
        <v>0.12612777644215417</v>
      </c>
      <c r="H342" s="4">
        <v>574.95724109920388</v>
      </c>
      <c r="I342" s="4">
        <v>21529.901566565237</v>
      </c>
      <c r="J342" s="4">
        <v>23790.36532411991</v>
      </c>
      <c r="K342" s="4">
        <v>2747.5248086394986</v>
      </c>
      <c r="L342" s="4">
        <v>17259.140285365713</v>
      </c>
      <c r="M342" s="4">
        <v>28061.126605319434</v>
      </c>
    </row>
    <row r="343" spans="2:13" x14ac:dyDescent="0.3">
      <c r="B343" s="30" t="s">
        <v>304</v>
      </c>
      <c r="C343" s="36">
        <v>1</v>
      </c>
      <c r="D343" s="4">
        <v>22999</v>
      </c>
      <c r="E343" s="4">
        <v>27039.467584670136</v>
      </c>
      <c r="F343" s="4">
        <v>-4040.4675846701357</v>
      </c>
      <c r="G343" s="4">
        <v>-1.5038816467332852</v>
      </c>
      <c r="H343" s="4">
        <v>348.85177465680255</v>
      </c>
      <c r="I343" s="4">
        <v>26353.706334091963</v>
      </c>
      <c r="J343" s="4">
        <v>27725.228835248308</v>
      </c>
      <c r="K343" s="4">
        <v>2709.2460769886347</v>
      </c>
      <c r="L343" s="4">
        <v>21713.721486036931</v>
      </c>
      <c r="M343" s="4">
        <v>32365.21368330334</v>
      </c>
    </row>
    <row r="344" spans="2:13" x14ac:dyDescent="0.3">
      <c r="B344" s="30" t="s">
        <v>305</v>
      </c>
      <c r="C344" s="36">
        <v>1</v>
      </c>
      <c r="D344" s="4">
        <v>22999</v>
      </c>
      <c r="E344" s="4">
        <v>22276.569348000314</v>
      </c>
      <c r="F344" s="4">
        <v>722.43065199968623</v>
      </c>
      <c r="G344" s="4">
        <v>0.26889219522561447</v>
      </c>
      <c r="H344" s="4">
        <v>408.04174701346176</v>
      </c>
      <c r="I344" s="4">
        <v>21474.454412522809</v>
      </c>
      <c r="J344" s="4">
        <v>23078.684283477818</v>
      </c>
      <c r="K344" s="4">
        <v>2717.5015754002616</v>
      </c>
      <c r="L344" s="4">
        <v>16934.594864344635</v>
      </c>
      <c r="M344" s="4">
        <v>27618.543831655992</v>
      </c>
    </row>
    <row r="345" spans="2:13" x14ac:dyDescent="0.3">
      <c r="B345" s="30" t="s">
        <v>306</v>
      </c>
      <c r="C345" s="36">
        <v>1</v>
      </c>
      <c r="D345" s="4">
        <v>22999</v>
      </c>
      <c r="E345" s="4">
        <v>26270.514123664154</v>
      </c>
      <c r="F345" s="4">
        <v>-3271.5141236641539</v>
      </c>
      <c r="G345" s="4">
        <v>-1.2176734361819945</v>
      </c>
      <c r="H345" s="4">
        <v>593.67573598525723</v>
      </c>
      <c r="I345" s="4">
        <v>25103.486048351398</v>
      </c>
      <c r="J345" s="4">
        <v>27437.542198976909</v>
      </c>
      <c r="K345" s="4">
        <v>2751.5027938373501</v>
      </c>
      <c r="L345" s="4">
        <v>20861.701172296685</v>
      </c>
      <c r="M345" s="4">
        <v>31679.327075031622</v>
      </c>
    </row>
    <row r="346" spans="2:13" x14ac:dyDescent="0.3">
      <c r="B346" s="30" t="s">
        <v>307</v>
      </c>
      <c r="C346" s="36">
        <v>1</v>
      </c>
      <c r="D346" s="4">
        <v>22999</v>
      </c>
      <c r="E346" s="4">
        <v>24132.457505483326</v>
      </c>
      <c r="F346" s="4">
        <v>-1133.4575054833258</v>
      </c>
      <c r="G346" s="4">
        <v>-0.42187838514428477</v>
      </c>
      <c r="H346" s="4">
        <v>405.3228333824041</v>
      </c>
      <c r="I346" s="4">
        <v>23335.687320261663</v>
      </c>
      <c r="J346" s="4">
        <v>24929.227690704989</v>
      </c>
      <c r="K346" s="4">
        <v>2717.0946513248755</v>
      </c>
      <c r="L346" s="4">
        <v>18791.282939681303</v>
      </c>
      <c r="M346" s="4">
        <v>29473.632071285349</v>
      </c>
    </row>
    <row r="347" spans="2:13" x14ac:dyDescent="0.3">
      <c r="B347" s="30" t="s">
        <v>308</v>
      </c>
      <c r="C347" s="36">
        <v>1</v>
      </c>
      <c r="D347" s="4">
        <v>22999</v>
      </c>
      <c r="E347" s="4">
        <v>25998.705400948449</v>
      </c>
      <c r="F347" s="4">
        <v>-2999.7054009484491</v>
      </c>
      <c r="G347" s="4">
        <v>-1.1165049102754721</v>
      </c>
      <c r="H347" s="4">
        <v>379.11385075685206</v>
      </c>
      <c r="I347" s="4">
        <v>25253.45596467342</v>
      </c>
      <c r="J347" s="4">
        <v>26743.954837223479</v>
      </c>
      <c r="K347" s="4">
        <v>2713.3086917696619</v>
      </c>
      <c r="L347" s="4">
        <v>20664.973148896373</v>
      </c>
      <c r="M347" s="4">
        <v>31332.437653000525</v>
      </c>
    </row>
    <row r="348" spans="2:13" x14ac:dyDescent="0.3">
      <c r="B348" s="30" t="s">
        <v>309</v>
      </c>
      <c r="C348" s="36">
        <v>1</v>
      </c>
      <c r="D348" s="4">
        <v>22999</v>
      </c>
      <c r="E348" s="4">
        <v>26833.902303453069</v>
      </c>
      <c r="F348" s="4">
        <v>-3834.9023034530692</v>
      </c>
      <c r="G348" s="4">
        <v>-1.4273692512865706</v>
      </c>
      <c r="H348" s="4">
        <v>348.8829307422165</v>
      </c>
      <c r="I348" s="4">
        <v>26148.079807275335</v>
      </c>
      <c r="J348" s="4">
        <v>27519.724799630803</v>
      </c>
      <c r="K348" s="4">
        <v>2709.2500889287394</v>
      </c>
      <c r="L348" s="4">
        <v>21508.148318281044</v>
      </c>
      <c r="M348" s="4">
        <v>32159.656288625094</v>
      </c>
    </row>
    <row r="349" spans="2:13" x14ac:dyDescent="0.3">
      <c r="B349" s="30" t="s">
        <v>310</v>
      </c>
      <c r="C349" s="36">
        <v>1</v>
      </c>
      <c r="D349" s="4">
        <v>22999</v>
      </c>
      <c r="E349" s="4">
        <v>21884.565906603239</v>
      </c>
      <c r="F349" s="4">
        <v>1114.4340933967615</v>
      </c>
      <c r="G349" s="4">
        <v>0.41479777882936891</v>
      </c>
      <c r="H349" s="4">
        <v>512.82193596481955</v>
      </c>
      <c r="I349" s="4">
        <v>20876.477550231459</v>
      </c>
      <c r="J349" s="4">
        <v>22892.654262975018</v>
      </c>
      <c r="K349" s="4">
        <v>2735.1970830278046</v>
      </c>
      <c r="L349" s="4">
        <v>16507.806180842323</v>
      </c>
      <c r="M349" s="4">
        <v>27261.325632364154</v>
      </c>
    </row>
    <row r="350" spans="2:13" x14ac:dyDescent="0.3">
      <c r="B350" s="30" t="s">
        <v>311</v>
      </c>
      <c r="C350" s="36">
        <v>1</v>
      </c>
      <c r="D350" s="4">
        <v>22999</v>
      </c>
      <c r="E350" s="4">
        <v>21124.31483694808</v>
      </c>
      <c r="F350" s="4">
        <v>1874.6851630519195</v>
      </c>
      <c r="G350" s="4">
        <v>0.69776691708000582</v>
      </c>
      <c r="H350" s="4">
        <v>563.03743175474051</v>
      </c>
      <c r="I350" s="4">
        <v>20017.514524115202</v>
      </c>
      <c r="J350" s="4">
        <v>22231.115149780959</v>
      </c>
      <c r="K350" s="4">
        <v>2745.05517149548</v>
      </c>
      <c r="L350" s="4">
        <v>15728.176407774936</v>
      </c>
      <c r="M350" s="4">
        <v>26520.453266121225</v>
      </c>
    </row>
    <row r="351" spans="2:13" x14ac:dyDescent="0.3">
      <c r="B351" s="30" t="s">
        <v>312</v>
      </c>
      <c r="C351" s="36">
        <v>1</v>
      </c>
      <c r="D351" s="4">
        <v>23589</v>
      </c>
      <c r="E351" s="4">
        <v>28188.34946386177</v>
      </c>
      <c r="F351" s="4">
        <v>-4599.3494638617703</v>
      </c>
      <c r="G351" s="4">
        <v>-1.7119001948827628</v>
      </c>
      <c r="H351" s="4">
        <v>728.1541353808849</v>
      </c>
      <c r="I351" s="4">
        <v>26756.968210366038</v>
      </c>
      <c r="J351" s="4">
        <v>29619.730717357503</v>
      </c>
      <c r="K351" s="4">
        <v>2783.6172850931557</v>
      </c>
      <c r="L351" s="4">
        <v>22716.40691051097</v>
      </c>
      <c r="M351" s="4">
        <v>33660.292017212574</v>
      </c>
    </row>
    <row r="352" spans="2:13" x14ac:dyDescent="0.3">
      <c r="B352" s="30" t="s">
        <v>313</v>
      </c>
      <c r="C352" s="36">
        <v>1</v>
      </c>
      <c r="D352" s="4">
        <v>23589</v>
      </c>
      <c r="E352" s="4">
        <v>26284.560562167091</v>
      </c>
      <c r="F352" s="4">
        <v>-2695.5605621670911</v>
      </c>
      <c r="G352" s="4">
        <v>-1.0033007250154931</v>
      </c>
      <c r="H352" s="4">
        <v>389.21271817315358</v>
      </c>
      <c r="I352" s="4">
        <v>25519.459107206934</v>
      </c>
      <c r="J352" s="4">
        <v>27049.662017127248</v>
      </c>
      <c r="K352" s="4">
        <v>2714.7381614043074</v>
      </c>
      <c r="L352" s="4">
        <v>20948.018306108923</v>
      </c>
      <c r="M352" s="4">
        <v>31621.102818225259</v>
      </c>
    </row>
    <row r="353" spans="2:13" x14ac:dyDescent="0.3">
      <c r="B353" s="30" t="s">
        <v>314</v>
      </c>
      <c r="C353" s="36">
        <v>1</v>
      </c>
      <c r="D353" s="4">
        <v>23589</v>
      </c>
      <c r="E353" s="4">
        <v>25081.271410208581</v>
      </c>
      <c r="F353" s="4">
        <v>-1492.2714102085811</v>
      </c>
      <c r="G353" s="4">
        <v>-0.55543066210261394</v>
      </c>
      <c r="H353" s="4">
        <v>351.72084194981056</v>
      </c>
      <c r="I353" s="4">
        <v>24389.870242285047</v>
      </c>
      <c r="J353" s="4">
        <v>25772.672578132115</v>
      </c>
      <c r="K353" s="4">
        <v>2709.6170016552132</v>
      </c>
      <c r="L353" s="4">
        <v>19754.796160165803</v>
      </c>
      <c r="M353" s="4">
        <v>30407.74666025136</v>
      </c>
    </row>
    <row r="354" spans="2:13" x14ac:dyDescent="0.3">
      <c r="B354" s="30" t="s">
        <v>315</v>
      </c>
      <c r="C354" s="36">
        <v>1</v>
      </c>
      <c r="D354" s="4">
        <v>23589</v>
      </c>
      <c r="E354" s="4">
        <v>25101.416410544927</v>
      </c>
      <c r="F354" s="4">
        <v>-1512.4164105449272</v>
      </c>
      <c r="G354" s="4">
        <v>-0.56292872900809066</v>
      </c>
      <c r="H354" s="4">
        <v>545.41431362326102</v>
      </c>
      <c r="I354" s="4">
        <v>24029.259038946388</v>
      </c>
      <c r="J354" s="4">
        <v>26173.573782143467</v>
      </c>
      <c r="K354" s="4">
        <v>2741.4947598896188</v>
      </c>
      <c r="L354" s="4">
        <v>19712.276920442138</v>
      </c>
      <c r="M354" s="4">
        <v>30490.555900647716</v>
      </c>
    </row>
    <row r="355" spans="2:13" x14ac:dyDescent="0.3">
      <c r="B355" s="30" t="s">
        <v>316</v>
      </c>
      <c r="C355" s="36">
        <v>1</v>
      </c>
      <c r="D355" s="4">
        <v>23589</v>
      </c>
      <c r="E355" s="4">
        <v>24526.790820713883</v>
      </c>
      <c r="F355" s="4">
        <v>-937.79082071388257</v>
      </c>
      <c r="G355" s="4">
        <v>-0.34905029534142196</v>
      </c>
      <c r="H355" s="4">
        <v>530.83268904639533</v>
      </c>
      <c r="I355" s="4">
        <v>23483.297523176971</v>
      </c>
      <c r="J355" s="4">
        <v>25570.284118250795</v>
      </c>
      <c r="K355" s="4">
        <v>2738.631061088246</v>
      </c>
      <c r="L355" s="4">
        <v>19143.280694753616</v>
      </c>
      <c r="M355" s="4">
        <v>29910.30094667415</v>
      </c>
    </row>
    <row r="356" spans="2:13" x14ac:dyDescent="0.3">
      <c r="B356" s="30" t="s">
        <v>317</v>
      </c>
      <c r="C356" s="36">
        <v>1</v>
      </c>
      <c r="D356" s="4">
        <v>23589</v>
      </c>
      <c r="E356" s="4">
        <v>21732.013944974671</v>
      </c>
      <c r="F356" s="4">
        <v>1856.9860550253288</v>
      </c>
      <c r="G356" s="4">
        <v>0.69117922316415115</v>
      </c>
      <c r="H356" s="4">
        <v>424.3240960757862</v>
      </c>
      <c r="I356" s="4">
        <v>20897.891707638621</v>
      </c>
      <c r="J356" s="4">
        <v>22566.136182310722</v>
      </c>
      <c r="K356" s="4">
        <v>2719.9940594618288</v>
      </c>
      <c r="L356" s="4">
        <v>16385.139818802374</v>
      </c>
      <c r="M356" s="4">
        <v>27078.888071146968</v>
      </c>
    </row>
    <row r="357" spans="2:13" x14ac:dyDescent="0.3">
      <c r="B357" s="30" t="s">
        <v>318</v>
      </c>
      <c r="C357" s="36">
        <v>1</v>
      </c>
      <c r="D357" s="4">
        <v>23589</v>
      </c>
      <c r="E357" s="4">
        <v>24818.696136020368</v>
      </c>
      <c r="F357" s="4">
        <v>-1229.6961360203677</v>
      </c>
      <c r="G357" s="4">
        <v>-0.45769887055555897</v>
      </c>
      <c r="H357" s="4">
        <v>382.51821231907439</v>
      </c>
      <c r="I357" s="4">
        <v>24066.754518676094</v>
      </c>
      <c r="J357" s="4">
        <v>25570.637753364641</v>
      </c>
      <c r="K357" s="4">
        <v>2713.7864558127794</v>
      </c>
      <c r="L357" s="4">
        <v>19484.024711255148</v>
      </c>
      <c r="M357" s="4">
        <v>30153.367560785588</v>
      </c>
    </row>
    <row r="358" spans="2:13" x14ac:dyDescent="0.3">
      <c r="B358" s="30" t="s">
        <v>319</v>
      </c>
      <c r="C358" s="36">
        <v>1</v>
      </c>
      <c r="D358" s="4">
        <v>23589</v>
      </c>
      <c r="E358" s="4">
        <v>21950.766919403595</v>
      </c>
      <c r="F358" s="4">
        <v>1638.2330805964048</v>
      </c>
      <c r="G358" s="4">
        <v>0.60975830429323974</v>
      </c>
      <c r="H358" s="4">
        <v>835.69559548847189</v>
      </c>
      <c r="I358" s="4">
        <v>20307.984229739355</v>
      </c>
      <c r="J358" s="4">
        <v>23593.549609067835</v>
      </c>
      <c r="K358" s="4">
        <v>2813.6637811430023</v>
      </c>
      <c r="L358" s="4">
        <v>16419.759960469921</v>
      </c>
      <c r="M358" s="4">
        <v>27481.77387833727</v>
      </c>
    </row>
    <row r="359" spans="2:13" x14ac:dyDescent="0.3">
      <c r="B359" s="30" t="s">
        <v>320</v>
      </c>
      <c r="C359" s="36">
        <v>1</v>
      </c>
      <c r="D359" s="4">
        <v>23589</v>
      </c>
      <c r="E359" s="4">
        <v>22192.879726223044</v>
      </c>
      <c r="F359" s="4">
        <v>1396.1202737769563</v>
      </c>
      <c r="G359" s="4">
        <v>0.51964274242205699</v>
      </c>
      <c r="H359" s="4">
        <v>696.93017717485975</v>
      </c>
      <c r="I359" s="4">
        <v>20822.877494371762</v>
      </c>
      <c r="J359" s="4">
        <v>23562.881958074326</v>
      </c>
      <c r="K359" s="4">
        <v>2775.6131605204077</v>
      </c>
      <c r="L359" s="4">
        <v>16736.671415537887</v>
      </c>
      <c r="M359" s="4">
        <v>27649.088036908201</v>
      </c>
    </row>
    <row r="360" spans="2:13" x14ac:dyDescent="0.3">
      <c r="B360" s="30" t="s">
        <v>321</v>
      </c>
      <c r="C360" s="36">
        <v>1</v>
      </c>
      <c r="D360" s="4">
        <v>23589</v>
      </c>
      <c r="E360" s="4">
        <v>22346.175553677655</v>
      </c>
      <c r="F360" s="4">
        <v>1242.8244463223455</v>
      </c>
      <c r="G360" s="4">
        <v>0.4625852913724644</v>
      </c>
      <c r="H360" s="4">
        <v>721.46578919975434</v>
      </c>
      <c r="I360" s="4">
        <v>20927.942029316982</v>
      </c>
      <c r="J360" s="4">
        <v>23764.409078038327</v>
      </c>
      <c r="K360" s="4">
        <v>2781.8752002889578</v>
      </c>
      <c r="L360" s="4">
        <v>16877.65753286683</v>
      </c>
      <c r="M360" s="4">
        <v>27814.693574488479</v>
      </c>
    </row>
    <row r="361" spans="2:13" x14ac:dyDescent="0.3">
      <c r="B361" s="30" t="s">
        <v>322</v>
      </c>
      <c r="C361" s="36">
        <v>1</v>
      </c>
      <c r="D361" s="4">
        <v>23589</v>
      </c>
      <c r="E361" s="4">
        <v>25963.499535585888</v>
      </c>
      <c r="F361" s="4">
        <v>-2374.4995355858882</v>
      </c>
      <c r="G361" s="4">
        <v>-0.88380025254821115</v>
      </c>
      <c r="H361" s="4">
        <v>591.68992643174226</v>
      </c>
      <c r="I361" s="4">
        <v>24800.37509884332</v>
      </c>
      <c r="J361" s="4">
        <v>27126.623972328456</v>
      </c>
      <c r="K361" s="4">
        <v>2751.0750106163782</v>
      </c>
      <c r="L361" s="4">
        <v>20555.52750628877</v>
      </c>
      <c r="M361" s="4">
        <v>31371.471564883006</v>
      </c>
    </row>
    <row r="362" spans="2:13" x14ac:dyDescent="0.3">
      <c r="B362" s="30" t="s">
        <v>323</v>
      </c>
      <c r="C362" s="36">
        <v>1</v>
      </c>
      <c r="D362" s="4">
        <v>23589</v>
      </c>
      <c r="E362" s="4">
        <v>28172.016630645208</v>
      </c>
      <c r="F362" s="4">
        <v>-4583.0166306452084</v>
      </c>
      <c r="G362" s="4">
        <v>-1.7058210350828584</v>
      </c>
      <c r="H362" s="4">
        <v>403.89464621484558</v>
      </c>
      <c r="I362" s="4">
        <v>27378.053928398367</v>
      </c>
      <c r="J362" s="4">
        <v>28965.97933289205</v>
      </c>
      <c r="K362" s="4">
        <v>2716.8819684038763</v>
      </c>
      <c r="L362" s="4">
        <v>22831.260149876649</v>
      </c>
      <c r="M362" s="4">
        <v>33512.773111413771</v>
      </c>
    </row>
    <row r="363" spans="2:13" x14ac:dyDescent="0.3">
      <c r="B363" s="30" t="s">
        <v>324</v>
      </c>
      <c r="C363" s="36">
        <v>1</v>
      </c>
      <c r="D363" s="4">
        <v>23589</v>
      </c>
      <c r="E363" s="4">
        <v>24367.991156714757</v>
      </c>
      <c r="F363" s="4">
        <v>-778.99115671475738</v>
      </c>
      <c r="G363" s="4">
        <v>-0.28994428961530655</v>
      </c>
      <c r="H363" s="4">
        <v>515.59460559740558</v>
      </c>
      <c r="I363" s="4">
        <v>23354.452378321897</v>
      </c>
      <c r="J363" s="4">
        <v>25381.529935107617</v>
      </c>
      <c r="K363" s="4">
        <v>2735.7182863588587</v>
      </c>
      <c r="L363" s="4">
        <v>18990.206866728931</v>
      </c>
      <c r="M363" s="4">
        <v>29745.775446700583</v>
      </c>
    </row>
    <row r="364" spans="2:13" x14ac:dyDescent="0.3">
      <c r="B364" s="30" t="s">
        <v>325</v>
      </c>
      <c r="C364" s="36">
        <v>1</v>
      </c>
      <c r="D364" s="4">
        <v>23589</v>
      </c>
      <c r="E364" s="4">
        <v>26523.911572515415</v>
      </c>
      <c r="F364" s="4">
        <v>-2934.9115725154152</v>
      </c>
      <c r="G364" s="4">
        <v>-1.0923883328348489</v>
      </c>
      <c r="H364" s="4">
        <v>978.98646569941764</v>
      </c>
      <c r="I364" s="4">
        <v>24599.452441763944</v>
      </c>
      <c r="J364" s="4">
        <v>28448.370703266886</v>
      </c>
      <c r="K364" s="4">
        <v>2859.4984254270439</v>
      </c>
      <c r="L364" s="4">
        <v>20902.804389740391</v>
      </c>
      <c r="M364" s="4">
        <v>32145.018755290439</v>
      </c>
    </row>
    <row r="365" spans="2:13" x14ac:dyDescent="0.3">
      <c r="B365" s="30" t="s">
        <v>326</v>
      </c>
      <c r="C365" s="36">
        <v>1</v>
      </c>
      <c r="D365" s="4">
        <v>23589</v>
      </c>
      <c r="E365" s="4">
        <v>26284.299361940717</v>
      </c>
      <c r="F365" s="4">
        <v>-2695.2993619407171</v>
      </c>
      <c r="G365" s="4">
        <v>-1.0032035050234165</v>
      </c>
      <c r="H365" s="4">
        <v>365.4862569118481</v>
      </c>
      <c r="I365" s="4">
        <v>25565.8385977506</v>
      </c>
      <c r="J365" s="4">
        <v>27002.760126130834</v>
      </c>
      <c r="K365" s="4">
        <v>2711.438169862728</v>
      </c>
      <c r="L365" s="4">
        <v>20954.244119826155</v>
      </c>
      <c r="M365" s="4">
        <v>31614.354604055279</v>
      </c>
    </row>
    <row r="366" spans="2:13" x14ac:dyDescent="0.3">
      <c r="B366" s="30" t="s">
        <v>327</v>
      </c>
      <c r="C366" s="36">
        <v>1</v>
      </c>
      <c r="D366" s="4">
        <v>23589</v>
      </c>
      <c r="E366" s="4">
        <v>24869.550868002414</v>
      </c>
      <c r="F366" s="4">
        <v>-1280.5508680024141</v>
      </c>
      <c r="G366" s="4">
        <v>-0.47662724863920186</v>
      </c>
      <c r="H366" s="4">
        <v>673.51135913574558</v>
      </c>
      <c r="I366" s="4">
        <v>23545.584572076543</v>
      </c>
      <c r="J366" s="4">
        <v>26193.517163928285</v>
      </c>
      <c r="K366" s="4">
        <v>2769.8256796921328</v>
      </c>
      <c r="L366" s="4">
        <v>19424.71939521467</v>
      </c>
      <c r="M366" s="4">
        <v>30314.382340790158</v>
      </c>
    </row>
    <row r="367" spans="2:13" x14ac:dyDescent="0.3">
      <c r="B367" s="30" t="s">
        <v>328</v>
      </c>
      <c r="C367" s="36">
        <v>1</v>
      </c>
      <c r="D367" s="4">
        <v>23589</v>
      </c>
      <c r="E367" s="4">
        <v>21934.427391843936</v>
      </c>
      <c r="F367" s="4">
        <v>1654.5726081560642</v>
      </c>
      <c r="G367" s="4">
        <v>0.61583995576013806</v>
      </c>
      <c r="H367" s="4">
        <v>484.96927869792887</v>
      </c>
      <c r="I367" s="4">
        <v>20981.090865523929</v>
      </c>
      <c r="J367" s="4">
        <v>22887.763918163942</v>
      </c>
      <c r="K367" s="4">
        <v>2730.1120757723288</v>
      </c>
      <c r="L367" s="4">
        <v>16567.663604725283</v>
      </c>
      <c r="M367" s="4">
        <v>27301.191178962588</v>
      </c>
    </row>
    <row r="368" spans="2:13" x14ac:dyDescent="0.3">
      <c r="B368" s="30" t="s">
        <v>329</v>
      </c>
      <c r="C368" s="36">
        <v>1</v>
      </c>
      <c r="D368" s="4">
        <v>23589</v>
      </c>
      <c r="E368" s="4">
        <v>24758.741595751424</v>
      </c>
      <c r="F368" s="4">
        <v>-1169.741595751424</v>
      </c>
      <c r="G368" s="4">
        <v>-0.43538349965866385</v>
      </c>
      <c r="H368" s="4">
        <v>577.19283338918649</v>
      </c>
      <c r="I368" s="4">
        <v>23624.115063783429</v>
      </c>
      <c r="J368" s="4">
        <v>25893.368127719419</v>
      </c>
      <c r="K368" s="4">
        <v>2747.9935065267064</v>
      </c>
      <c r="L368" s="4">
        <v>19356.827085010071</v>
      </c>
      <c r="M368" s="4">
        <v>30160.656106492777</v>
      </c>
    </row>
    <row r="369" spans="2:13" x14ac:dyDescent="0.3">
      <c r="B369" s="30" t="s">
        <v>330</v>
      </c>
      <c r="C369" s="36">
        <v>1</v>
      </c>
      <c r="D369" s="4">
        <v>23589</v>
      </c>
      <c r="E369" s="4">
        <v>24793.784187919002</v>
      </c>
      <c r="F369" s="4">
        <v>-1204.7841879190019</v>
      </c>
      <c r="G369" s="4">
        <v>-0.44842652255401577</v>
      </c>
      <c r="H369" s="4">
        <v>329.30198874865584</v>
      </c>
      <c r="I369" s="4">
        <v>24146.453258201589</v>
      </c>
      <c r="J369" s="4">
        <v>25441.115117636415</v>
      </c>
      <c r="K369" s="4">
        <v>2706.7982091007311</v>
      </c>
      <c r="L369" s="4">
        <v>19472.850026807715</v>
      </c>
      <c r="M369" s="4">
        <v>30114.718349030289</v>
      </c>
    </row>
    <row r="370" spans="2:13" x14ac:dyDescent="0.3">
      <c r="B370" s="30" t="s">
        <v>331</v>
      </c>
      <c r="C370" s="36">
        <v>1</v>
      </c>
      <c r="D370" s="4">
        <v>23589</v>
      </c>
      <c r="E370" s="4">
        <v>23001.068561761258</v>
      </c>
      <c r="F370" s="4">
        <v>587.93143823874198</v>
      </c>
      <c r="G370" s="4">
        <v>0.21883093502826173</v>
      </c>
      <c r="H370" s="4">
        <v>424.8094811866373</v>
      </c>
      <c r="I370" s="4">
        <v>22165.992170469828</v>
      </c>
      <c r="J370" s="4">
        <v>23836.144953052688</v>
      </c>
      <c r="K370" s="4">
        <v>2720.0698226889626</v>
      </c>
      <c r="L370" s="4">
        <v>17654.045502749395</v>
      </c>
      <c r="M370" s="4">
        <v>28348.091620773121</v>
      </c>
    </row>
    <row r="371" spans="2:13" x14ac:dyDescent="0.3">
      <c r="B371" s="30" t="s">
        <v>332</v>
      </c>
      <c r="C371" s="36">
        <v>1</v>
      </c>
      <c r="D371" s="4">
        <v>23999</v>
      </c>
      <c r="E371" s="4">
        <v>26760.085266328333</v>
      </c>
      <c r="F371" s="4">
        <v>-2761.0852663283331</v>
      </c>
      <c r="G371" s="4">
        <v>-1.0276893379496974</v>
      </c>
      <c r="H371" s="4">
        <v>424.71483498662974</v>
      </c>
      <c r="I371" s="4">
        <v>25925.194927398381</v>
      </c>
      <c r="J371" s="4">
        <v>27594.975605258285</v>
      </c>
      <c r="K371" s="4">
        <v>2720.0550428354986</v>
      </c>
      <c r="L371" s="4">
        <v>21413.091261062305</v>
      </c>
      <c r="M371" s="4">
        <v>32107.079271594361</v>
      </c>
    </row>
    <row r="372" spans="2:13" x14ac:dyDescent="0.3">
      <c r="B372" s="30" t="s">
        <v>333</v>
      </c>
      <c r="C372" s="36">
        <v>1</v>
      </c>
      <c r="D372" s="4">
        <v>23999</v>
      </c>
      <c r="E372" s="4">
        <v>24329.352184377036</v>
      </c>
      <c r="F372" s="4">
        <v>-330.35218437703588</v>
      </c>
      <c r="G372" s="4">
        <v>-0.12295868649653682</v>
      </c>
      <c r="H372" s="4">
        <v>341.05327689096288</v>
      </c>
      <c r="I372" s="4">
        <v>23658.920962106142</v>
      </c>
      <c r="J372" s="4">
        <v>24999.78340664793</v>
      </c>
      <c r="K372" s="4">
        <v>2708.2529576601905</v>
      </c>
      <c r="L372" s="4">
        <v>19005.558326787515</v>
      </c>
      <c r="M372" s="4">
        <v>29653.146041966556</v>
      </c>
    </row>
    <row r="373" spans="2:13" x14ac:dyDescent="0.3">
      <c r="B373" s="30" t="s">
        <v>334</v>
      </c>
      <c r="C373" s="36">
        <v>1</v>
      </c>
      <c r="D373" s="4">
        <v>23999</v>
      </c>
      <c r="E373" s="4">
        <v>26951.06176011965</v>
      </c>
      <c r="F373" s="4">
        <v>-2952.06176011965</v>
      </c>
      <c r="G373" s="4">
        <v>-1.0987717159051396</v>
      </c>
      <c r="H373" s="4">
        <v>348.61153782912521</v>
      </c>
      <c r="I373" s="4">
        <v>26265.772759130992</v>
      </c>
      <c r="J373" s="4">
        <v>27636.350761108308</v>
      </c>
      <c r="K373" s="4">
        <v>2709.2151537492723</v>
      </c>
      <c r="L373" s="4">
        <v>21625.376449364958</v>
      </c>
      <c r="M373" s="4">
        <v>32276.747070874342</v>
      </c>
    </row>
    <row r="374" spans="2:13" x14ac:dyDescent="0.3">
      <c r="B374" s="30" t="s">
        <v>335</v>
      </c>
      <c r="C374" s="36">
        <v>1</v>
      </c>
      <c r="D374" s="4">
        <v>23999</v>
      </c>
      <c r="E374" s="4">
        <v>25840.462670803689</v>
      </c>
      <c r="F374" s="4">
        <v>-1841.4626708036885</v>
      </c>
      <c r="G374" s="4">
        <v>-0.68540134420907972</v>
      </c>
      <c r="H374" s="4">
        <v>347.42277059821572</v>
      </c>
      <c r="I374" s="4">
        <v>25157.510509017629</v>
      </c>
      <c r="J374" s="4">
        <v>26523.414832589748</v>
      </c>
      <c r="K374" s="4">
        <v>2709.0624441912087</v>
      </c>
      <c r="L374" s="4">
        <v>20515.077551434337</v>
      </c>
      <c r="M374" s="4">
        <v>31165.84779017304</v>
      </c>
    </row>
    <row r="375" spans="2:13" x14ac:dyDescent="0.3">
      <c r="B375" s="30" t="s">
        <v>336</v>
      </c>
      <c r="C375" s="36">
        <v>1</v>
      </c>
      <c r="D375" s="4">
        <v>23999</v>
      </c>
      <c r="E375" s="4">
        <v>27846.555894895653</v>
      </c>
      <c r="F375" s="4">
        <v>-3847.5558948956532</v>
      </c>
      <c r="G375" s="4">
        <v>-1.4320789794398079</v>
      </c>
      <c r="H375" s="4">
        <v>319.62427685780142</v>
      </c>
      <c r="I375" s="4">
        <v>27218.2490902971</v>
      </c>
      <c r="J375" s="4">
        <v>28474.862699494206</v>
      </c>
      <c r="K375" s="4">
        <v>2705.6378958304786</v>
      </c>
      <c r="L375" s="4">
        <v>22527.902639134649</v>
      </c>
      <c r="M375" s="4">
        <v>33165.209150656658</v>
      </c>
    </row>
    <row r="376" spans="2:13" x14ac:dyDescent="0.3">
      <c r="B376" s="30" t="s">
        <v>337</v>
      </c>
      <c r="C376" s="36">
        <v>1</v>
      </c>
      <c r="D376" s="4">
        <v>23999</v>
      </c>
      <c r="E376" s="4">
        <v>25179.854311321149</v>
      </c>
      <c r="F376" s="4">
        <v>-1180.854311321149</v>
      </c>
      <c r="G376" s="4">
        <v>-0.43951970633288245</v>
      </c>
      <c r="H376" s="4">
        <v>734.65980554986572</v>
      </c>
      <c r="I376" s="4">
        <v>23735.684427137447</v>
      </c>
      <c r="J376" s="4">
        <v>26624.024195504851</v>
      </c>
      <c r="K376" s="4">
        <v>2785.3261523361448</v>
      </c>
      <c r="L376" s="4">
        <v>19704.552523410694</v>
      </c>
      <c r="M376" s="4">
        <v>30655.156099231604</v>
      </c>
    </row>
    <row r="377" spans="2:13" x14ac:dyDescent="0.3">
      <c r="B377" s="30" t="s">
        <v>338</v>
      </c>
      <c r="C377" s="36">
        <v>1</v>
      </c>
      <c r="D377" s="4">
        <v>23999</v>
      </c>
      <c r="E377" s="4">
        <v>22225.344603663674</v>
      </c>
      <c r="F377" s="4">
        <v>1773.6553963363258</v>
      </c>
      <c r="G377" s="4">
        <v>0.6601631475277423</v>
      </c>
      <c r="H377" s="4">
        <v>575.24333296971872</v>
      </c>
      <c r="I377" s="4">
        <v>21094.550334974181</v>
      </c>
      <c r="J377" s="4">
        <v>23356.138872353167</v>
      </c>
      <c r="K377" s="4">
        <v>2747.5846915287643</v>
      </c>
      <c r="L377" s="4">
        <v>16824.233727888834</v>
      </c>
      <c r="M377" s="4">
        <v>27626.455479438515</v>
      </c>
    </row>
    <row r="378" spans="2:13" x14ac:dyDescent="0.3">
      <c r="B378" s="30" t="s">
        <v>339</v>
      </c>
      <c r="C378" s="36">
        <v>1</v>
      </c>
      <c r="D378" s="4">
        <v>23999</v>
      </c>
      <c r="E378" s="4">
        <v>24145.707086865179</v>
      </c>
      <c r="F378" s="4">
        <v>-146.70708686517901</v>
      </c>
      <c r="G378" s="4">
        <v>-5.4605089821617957E-2</v>
      </c>
      <c r="H378" s="4">
        <v>333.87145594968365</v>
      </c>
      <c r="I378" s="4">
        <v>23489.393650049053</v>
      </c>
      <c r="J378" s="4">
        <v>24802.020523681305</v>
      </c>
      <c r="K378" s="4">
        <v>2707.3579176191438</v>
      </c>
      <c r="L378" s="4">
        <v>18823.672669308518</v>
      </c>
      <c r="M378" s="4">
        <v>29467.74150442184</v>
      </c>
    </row>
    <row r="379" spans="2:13" x14ac:dyDescent="0.3">
      <c r="B379" s="30" t="s">
        <v>340</v>
      </c>
      <c r="C379" s="36">
        <v>1</v>
      </c>
      <c r="D379" s="4">
        <v>23999</v>
      </c>
      <c r="E379" s="4">
        <v>27504.00506389972</v>
      </c>
      <c r="F379" s="4">
        <v>-3505.00506389972</v>
      </c>
      <c r="G379" s="4">
        <v>-1.3045798974616323</v>
      </c>
      <c r="H379" s="4">
        <v>325.02048549658855</v>
      </c>
      <c r="I379" s="4">
        <v>26865.090571299133</v>
      </c>
      <c r="J379" s="4">
        <v>28142.919556500306</v>
      </c>
      <c r="K379" s="4">
        <v>2706.2806692931063</v>
      </c>
      <c r="L379" s="4">
        <v>22184.088265380469</v>
      </c>
      <c r="M379" s="4">
        <v>32823.921862418974</v>
      </c>
    </row>
    <row r="380" spans="2:13" x14ac:dyDescent="0.3">
      <c r="B380" s="30" t="s">
        <v>341</v>
      </c>
      <c r="C380" s="36">
        <v>1</v>
      </c>
      <c r="D380" s="4">
        <v>23999</v>
      </c>
      <c r="E380" s="4">
        <v>25207.336240031222</v>
      </c>
      <c r="F380" s="4">
        <v>-1208.3362400312217</v>
      </c>
      <c r="G380" s="4">
        <v>-0.44974861359122026</v>
      </c>
      <c r="H380" s="4">
        <v>429.93187986163792</v>
      </c>
      <c r="I380" s="4">
        <v>24362.190407284939</v>
      </c>
      <c r="J380" s="4">
        <v>26052.482072777504</v>
      </c>
      <c r="K380" s="4">
        <v>2720.8745223399164</v>
      </c>
      <c r="L380" s="4">
        <v>19858.731329129623</v>
      </c>
      <c r="M380" s="4">
        <v>30555.94115093282</v>
      </c>
    </row>
    <row r="381" spans="2:13" x14ac:dyDescent="0.3">
      <c r="B381" s="30" t="s">
        <v>342</v>
      </c>
      <c r="C381" s="36">
        <v>1</v>
      </c>
      <c r="D381" s="4">
        <v>23999</v>
      </c>
      <c r="E381" s="4">
        <v>28189.27700038164</v>
      </c>
      <c r="F381" s="4">
        <v>-4190.2770003816404</v>
      </c>
      <c r="G381" s="4">
        <v>-1.5596414384096642</v>
      </c>
      <c r="H381" s="4">
        <v>728.1823256791547</v>
      </c>
      <c r="I381" s="4">
        <v>26757.840331332372</v>
      </c>
      <c r="J381" s="4">
        <v>29620.713669430908</v>
      </c>
      <c r="K381" s="4">
        <v>2783.6246594015884</v>
      </c>
      <c r="L381" s="4">
        <v>22717.319950859855</v>
      </c>
      <c r="M381" s="4">
        <v>33661.234049903425</v>
      </c>
    </row>
    <row r="382" spans="2:13" x14ac:dyDescent="0.3">
      <c r="B382" s="30" t="s">
        <v>343</v>
      </c>
      <c r="C382" s="36">
        <v>1</v>
      </c>
      <c r="D382" s="4">
        <v>23999</v>
      </c>
      <c r="E382" s="4">
        <v>24812.998294112786</v>
      </c>
      <c r="F382" s="4">
        <v>-813.99829411278552</v>
      </c>
      <c r="G382" s="4">
        <v>-0.30297411607334085</v>
      </c>
      <c r="H382" s="4">
        <v>513.08445495604553</v>
      </c>
      <c r="I382" s="4">
        <v>23804.39388661327</v>
      </c>
      <c r="J382" s="4">
        <v>25821.602701612301</v>
      </c>
      <c r="K382" s="4">
        <v>2735.2463148525853</v>
      </c>
      <c r="L382" s="4">
        <v>19436.141790063259</v>
      </c>
      <c r="M382" s="4">
        <v>30189.854798162312</v>
      </c>
    </row>
    <row r="383" spans="2:13" x14ac:dyDescent="0.3">
      <c r="B383" s="30" t="s">
        <v>344</v>
      </c>
      <c r="C383" s="36">
        <v>1</v>
      </c>
      <c r="D383" s="4">
        <v>23999</v>
      </c>
      <c r="E383" s="4">
        <v>25141.349817415881</v>
      </c>
      <c r="F383" s="4">
        <v>-1142.3498174158813</v>
      </c>
      <c r="G383" s="4">
        <v>-0.42518814680730016</v>
      </c>
      <c r="H383" s="4">
        <v>337.82080575066777</v>
      </c>
      <c r="I383" s="4">
        <v>24477.27287972275</v>
      </c>
      <c r="J383" s="4">
        <v>25805.426755109012</v>
      </c>
      <c r="K383" s="4">
        <v>2707.8477877818641</v>
      </c>
      <c r="L383" s="4">
        <v>19818.352429337603</v>
      </c>
      <c r="M383" s="4">
        <v>30464.347205494159</v>
      </c>
    </row>
    <row r="384" spans="2:13" x14ac:dyDescent="0.3">
      <c r="B384" s="30" t="s">
        <v>345</v>
      </c>
      <c r="C384" s="36">
        <v>1</v>
      </c>
      <c r="D384" s="4">
        <v>23999</v>
      </c>
      <c r="E384" s="4">
        <v>26206.630045857837</v>
      </c>
      <c r="F384" s="4">
        <v>-2207.6300458578371</v>
      </c>
      <c r="G384" s="4">
        <v>-0.82169061851627456</v>
      </c>
      <c r="H384" s="4">
        <v>593.03944877091203</v>
      </c>
      <c r="I384" s="4">
        <v>25040.852762851544</v>
      </c>
      <c r="J384" s="4">
        <v>27372.40732886413</v>
      </c>
      <c r="K384" s="4">
        <v>2751.3655759996004</v>
      </c>
      <c r="L384" s="4">
        <v>20798.086832765628</v>
      </c>
      <c r="M384" s="4">
        <v>31615.173258950046</v>
      </c>
    </row>
    <row r="385" spans="2:13" x14ac:dyDescent="0.3">
      <c r="B385" s="30" t="s">
        <v>346</v>
      </c>
      <c r="C385" s="36">
        <v>1</v>
      </c>
      <c r="D385" s="4">
        <v>23999</v>
      </c>
      <c r="E385" s="4">
        <v>24670.872305349145</v>
      </c>
      <c r="F385" s="4">
        <v>-671.87230534914488</v>
      </c>
      <c r="G385" s="4">
        <v>-0.25007413320096</v>
      </c>
      <c r="H385" s="4">
        <v>424.91948587422826</v>
      </c>
      <c r="I385" s="4">
        <v>23835.579670490642</v>
      </c>
      <c r="J385" s="4">
        <v>25506.164940207647</v>
      </c>
      <c r="K385" s="4">
        <v>2720.0870049453792</v>
      </c>
      <c r="L385" s="4">
        <v>19323.815470027388</v>
      </c>
      <c r="M385" s="4">
        <v>30017.929140670902</v>
      </c>
    </row>
    <row r="386" spans="2:13" x14ac:dyDescent="0.3">
      <c r="B386" s="30" t="s">
        <v>347</v>
      </c>
      <c r="C386" s="36">
        <v>1</v>
      </c>
      <c r="D386" s="4">
        <v>23999</v>
      </c>
      <c r="E386" s="4">
        <v>20601.477676965165</v>
      </c>
      <c r="F386" s="4">
        <v>3397.5223230348347</v>
      </c>
      <c r="G386" s="4">
        <v>1.2645742996094007</v>
      </c>
      <c r="H386" s="4">
        <v>550.77445937239747</v>
      </c>
      <c r="I386" s="4">
        <v>19518.783508597207</v>
      </c>
      <c r="J386" s="4">
        <v>21684.171845333123</v>
      </c>
      <c r="K386" s="4">
        <v>2742.5661797109042</v>
      </c>
      <c r="L386" s="4">
        <v>15210.232025306334</v>
      </c>
      <c r="M386" s="4">
        <v>25992.723328623997</v>
      </c>
    </row>
    <row r="387" spans="2:13" x14ac:dyDescent="0.3">
      <c r="B387" s="30" t="s">
        <v>348</v>
      </c>
      <c r="C387" s="36">
        <v>1</v>
      </c>
      <c r="D387" s="4">
        <v>23999</v>
      </c>
      <c r="E387" s="4">
        <v>21692.216114488732</v>
      </c>
      <c r="F387" s="4">
        <v>2306.7838855112677</v>
      </c>
      <c r="G387" s="4">
        <v>0.85859615891058105</v>
      </c>
      <c r="H387" s="4">
        <v>833.2155977384682</v>
      </c>
      <c r="I387" s="4">
        <v>20054.30852216389</v>
      </c>
      <c r="J387" s="4">
        <v>23330.123706813574</v>
      </c>
      <c r="K387" s="4">
        <v>2812.9281855944669</v>
      </c>
      <c r="L387" s="4">
        <v>16162.655164891772</v>
      </c>
      <c r="M387" s="4">
        <v>27221.777064085691</v>
      </c>
    </row>
    <row r="388" spans="2:13" x14ac:dyDescent="0.3">
      <c r="B388" s="30" t="s">
        <v>349</v>
      </c>
      <c r="C388" s="36">
        <v>1</v>
      </c>
      <c r="D388" s="4">
        <v>23999</v>
      </c>
      <c r="E388" s="4">
        <v>25617.067934863579</v>
      </c>
      <c r="F388" s="4">
        <v>-1618.0679348635786</v>
      </c>
      <c r="G388" s="4">
        <v>-0.60225273917341082</v>
      </c>
      <c r="H388" s="4">
        <v>948.15644854836887</v>
      </c>
      <c r="I388" s="4">
        <v>23753.213429493902</v>
      </c>
      <c r="J388" s="4">
        <v>27480.922440233255</v>
      </c>
      <c r="K388" s="4">
        <v>2849.0906261333566</v>
      </c>
      <c r="L388" s="4">
        <v>20016.420058813957</v>
      </c>
      <c r="M388" s="4">
        <v>31217.7158109132</v>
      </c>
    </row>
    <row r="389" spans="2:13" x14ac:dyDescent="0.3">
      <c r="B389" s="30" t="s">
        <v>350</v>
      </c>
      <c r="C389" s="36">
        <v>1</v>
      </c>
      <c r="D389" s="4">
        <v>23999</v>
      </c>
      <c r="E389" s="4">
        <v>24284.885783377285</v>
      </c>
      <c r="F389" s="4">
        <v>-285.88578337728541</v>
      </c>
      <c r="G389" s="4">
        <v>-0.10640807621233953</v>
      </c>
      <c r="H389" s="4">
        <v>326.08998857711015</v>
      </c>
      <c r="I389" s="4">
        <v>23643.868897086089</v>
      </c>
      <c r="J389" s="4">
        <v>24925.902669668481</v>
      </c>
      <c r="K389" s="4">
        <v>2706.4093233742979</v>
      </c>
      <c r="L389" s="4">
        <v>18964.716080931437</v>
      </c>
      <c r="M389" s="4">
        <v>29605.055485823133</v>
      </c>
    </row>
    <row r="390" spans="2:13" x14ac:dyDescent="0.3">
      <c r="B390" s="30" t="s">
        <v>351</v>
      </c>
      <c r="C390" s="36">
        <v>1</v>
      </c>
      <c r="D390" s="4">
        <v>23999</v>
      </c>
      <c r="E390" s="4">
        <v>23229.029916478554</v>
      </c>
      <c r="F390" s="4">
        <v>769.97008352144621</v>
      </c>
      <c r="G390" s="4">
        <v>0.28658660238605338</v>
      </c>
      <c r="H390" s="4">
        <v>516.53644057111524</v>
      </c>
      <c r="I390" s="4">
        <v>22213.639710125939</v>
      </c>
      <c r="J390" s="4">
        <v>24244.420122831169</v>
      </c>
      <c r="K390" s="4">
        <v>2735.8959482105643</v>
      </c>
      <c r="L390" s="4">
        <v>17850.896384715972</v>
      </c>
      <c r="M390" s="4">
        <v>28607.163448241135</v>
      </c>
    </row>
    <row r="391" spans="2:13" x14ac:dyDescent="0.3">
      <c r="B391" s="30" t="s">
        <v>352</v>
      </c>
      <c r="C391" s="36">
        <v>1</v>
      </c>
      <c r="D391" s="4">
        <v>24589</v>
      </c>
      <c r="E391" s="4">
        <v>27213.940479709141</v>
      </c>
      <c r="F391" s="4">
        <v>-2624.9404797091411</v>
      </c>
      <c r="G391" s="4">
        <v>-0.97701558754718365</v>
      </c>
      <c r="H391" s="4">
        <v>423.32815303349764</v>
      </c>
      <c r="I391" s="4">
        <v>26381.776034179813</v>
      </c>
      <c r="J391" s="4">
        <v>28046.104925238469</v>
      </c>
      <c r="K391" s="4">
        <v>2719.8388684162633</v>
      </c>
      <c r="L391" s="4">
        <v>21867.371422948028</v>
      </c>
      <c r="M391" s="4">
        <v>32560.509536470254</v>
      </c>
    </row>
    <row r="392" spans="2:13" x14ac:dyDescent="0.3">
      <c r="B392" s="30" t="s">
        <v>353</v>
      </c>
      <c r="C392" s="36">
        <v>1</v>
      </c>
      <c r="D392" s="4">
        <v>24589</v>
      </c>
      <c r="E392" s="4">
        <v>26255.153247037604</v>
      </c>
      <c r="F392" s="4">
        <v>-1666.1532470376042</v>
      </c>
      <c r="G392" s="4">
        <v>-0.62015032576223172</v>
      </c>
      <c r="H392" s="4">
        <v>362.71196900343142</v>
      </c>
      <c r="I392" s="4">
        <v>25542.146086021534</v>
      </c>
      <c r="J392" s="4">
        <v>26968.160408053674</v>
      </c>
      <c r="K392" s="4">
        <v>2711.0656055240438</v>
      </c>
      <c r="L392" s="4">
        <v>20925.83037954567</v>
      </c>
      <c r="M392" s="4">
        <v>31584.476114529538</v>
      </c>
    </row>
    <row r="393" spans="2:13" x14ac:dyDescent="0.3">
      <c r="B393" s="30" t="s">
        <v>354</v>
      </c>
      <c r="C393" s="36">
        <v>1</v>
      </c>
      <c r="D393" s="4">
        <v>24589</v>
      </c>
      <c r="E393" s="4">
        <v>24974.11498541071</v>
      </c>
      <c r="F393" s="4">
        <v>-385.11498541070978</v>
      </c>
      <c r="G393" s="4">
        <v>-0.14334166685027536</v>
      </c>
      <c r="H393" s="4">
        <v>345.09547958227836</v>
      </c>
      <c r="I393" s="4">
        <v>24295.737735130027</v>
      </c>
      <c r="J393" s="4">
        <v>25652.492235691392</v>
      </c>
      <c r="K393" s="4">
        <v>2708.7649648917914</v>
      </c>
      <c r="L393" s="4">
        <v>19649.314640983641</v>
      </c>
      <c r="M393" s="4">
        <v>30298.915329837779</v>
      </c>
    </row>
    <row r="394" spans="2:13" x14ac:dyDescent="0.3">
      <c r="B394" s="30" t="s">
        <v>355</v>
      </c>
      <c r="C394" s="36">
        <v>1</v>
      </c>
      <c r="D394" s="4">
        <v>24589</v>
      </c>
      <c r="E394" s="4">
        <v>23452.603771255221</v>
      </c>
      <c r="F394" s="4">
        <v>1136.3962287447794</v>
      </c>
      <c r="G394" s="4">
        <v>0.42297219220624366</v>
      </c>
      <c r="H394" s="4">
        <v>536.39752911331993</v>
      </c>
      <c r="I394" s="4">
        <v>22398.171295646716</v>
      </c>
      <c r="J394" s="4">
        <v>24507.036246863725</v>
      </c>
      <c r="K394" s="4">
        <v>2739.715141075068</v>
      </c>
      <c r="L394" s="4">
        <v>18066.962596805315</v>
      </c>
      <c r="M394" s="4">
        <v>28838.244945705126</v>
      </c>
    </row>
    <row r="395" spans="2:13" x14ac:dyDescent="0.3">
      <c r="B395" s="30" t="s">
        <v>356</v>
      </c>
      <c r="C395" s="36">
        <v>1</v>
      </c>
      <c r="D395" s="4">
        <v>24589</v>
      </c>
      <c r="E395" s="4">
        <v>23337.349257293572</v>
      </c>
      <c r="F395" s="4">
        <v>1251.650742706428</v>
      </c>
      <c r="G395" s="4">
        <v>0.46587048172791029</v>
      </c>
      <c r="H395" s="4">
        <v>356.24958239991145</v>
      </c>
      <c r="I395" s="4">
        <v>22637.045641567787</v>
      </c>
      <c r="J395" s="4">
        <v>24037.652873019357</v>
      </c>
      <c r="K395" s="4">
        <v>2710.2085731465791</v>
      </c>
      <c r="L395" s="4">
        <v>18009.711115629776</v>
      </c>
      <c r="M395" s="4">
        <v>28664.987398957368</v>
      </c>
    </row>
    <row r="396" spans="2:13" x14ac:dyDescent="0.3">
      <c r="B396" s="30" t="s">
        <v>357</v>
      </c>
      <c r="C396" s="36">
        <v>1</v>
      </c>
      <c r="D396" s="4">
        <v>24589</v>
      </c>
      <c r="E396" s="4">
        <v>23450.239275101187</v>
      </c>
      <c r="F396" s="4">
        <v>1138.7607248988134</v>
      </c>
      <c r="G396" s="4">
        <v>0.42385226915162361</v>
      </c>
      <c r="H396" s="4">
        <v>355.60253431697743</v>
      </c>
      <c r="I396" s="4">
        <v>22751.207605040501</v>
      </c>
      <c r="J396" s="4">
        <v>24149.270945161872</v>
      </c>
      <c r="K396" s="4">
        <v>2710.1235963346326</v>
      </c>
      <c r="L396" s="4">
        <v>18122.768178036455</v>
      </c>
      <c r="M396" s="4">
        <v>28777.710372165919</v>
      </c>
    </row>
    <row r="397" spans="2:13" x14ac:dyDescent="0.3">
      <c r="B397" s="30" t="s">
        <v>358</v>
      </c>
      <c r="C397" s="36">
        <v>1</v>
      </c>
      <c r="D397" s="4">
        <v>24589</v>
      </c>
      <c r="E397" s="4">
        <v>24375.214404501487</v>
      </c>
      <c r="F397" s="4">
        <v>213.78559549851343</v>
      </c>
      <c r="G397" s="4">
        <v>7.9572036322228867E-2</v>
      </c>
      <c r="H397" s="4">
        <v>334.61047143817603</v>
      </c>
      <c r="I397" s="4">
        <v>23717.448235544085</v>
      </c>
      <c r="J397" s="4">
        <v>25032.980573458888</v>
      </c>
      <c r="K397" s="4">
        <v>2707.4491523559927</v>
      </c>
      <c r="L397" s="4">
        <v>19053.000640724502</v>
      </c>
      <c r="M397" s="4">
        <v>29697.428168278471</v>
      </c>
    </row>
    <row r="398" spans="2:13" x14ac:dyDescent="0.3">
      <c r="B398" s="30" t="s">
        <v>359</v>
      </c>
      <c r="C398" s="36">
        <v>1</v>
      </c>
      <c r="D398" s="4">
        <v>24589</v>
      </c>
      <c r="E398" s="4">
        <v>26413.938186463347</v>
      </c>
      <c r="F398" s="4">
        <v>-1824.9381864633469</v>
      </c>
      <c r="G398" s="4">
        <v>-0.67925085093066373</v>
      </c>
      <c r="H398" s="4">
        <v>316.44853237137107</v>
      </c>
      <c r="I398" s="4">
        <v>25791.874155067464</v>
      </c>
      <c r="J398" s="4">
        <v>27036.00221785923</v>
      </c>
      <c r="K398" s="4">
        <v>2705.2645746094968</v>
      </c>
      <c r="L398" s="4">
        <v>21096.018793179093</v>
      </c>
      <c r="M398" s="4">
        <v>31731.857579747601</v>
      </c>
    </row>
    <row r="399" spans="2:13" x14ac:dyDescent="0.3">
      <c r="B399" s="30" t="s">
        <v>360</v>
      </c>
      <c r="C399" s="36">
        <v>1</v>
      </c>
      <c r="D399" s="4">
        <v>24589</v>
      </c>
      <c r="E399" s="4">
        <v>26399.477337125216</v>
      </c>
      <c r="F399" s="4">
        <v>-1810.4773371252159</v>
      </c>
      <c r="G399" s="4">
        <v>-0.6738684526165919</v>
      </c>
      <c r="H399" s="4">
        <v>346.51345274978758</v>
      </c>
      <c r="I399" s="4">
        <v>25718.312682212312</v>
      </c>
      <c r="J399" s="4">
        <v>27080.641992038119</v>
      </c>
      <c r="K399" s="4">
        <v>2708.9459791464437</v>
      </c>
      <c r="L399" s="4">
        <v>21074.321160878844</v>
      </c>
      <c r="M399" s="4">
        <v>31724.633513371587</v>
      </c>
    </row>
    <row r="400" spans="2:13" x14ac:dyDescent="0.3">
      <c r="B400" s="30" t="s">
        <v>361</v>
      </c>
      <c r="C400" s="36">
        <v>1</v>
      </c>
      <c r="D400" s="4">
        <v>24589</v>
      </c>
      <c r="E400" s="4">
        <v>28433.350045119681</v>
      </c>
      <c r="F400" s="4">
        <v>-3844.3500451196815</v>
      </c>
      <c r="G400" s="4">
        <v>-1.4308857465925602</v>
      </c>
      <c r="H400" s="4">
        <v>411.69313016540093</v>
      </c>
      <c r="I400" s="4">
        <v>27624.057341723186</v>
      </c>
      <c r="J400" s="4">
        <v>29242.642748516177</v>
      </c>
      <c r="K400" s="4">
        <v>2718.0522398258813</v>
      </c>
      <c r="L400" s="4">
        <v>23090.293083596338</v>
      </c>
      <c r="M400" s="4">
        <v>33776.407006643029</v>
      </c>
    </row>
    <row r="401" spans="2:13" x14ac:dyDescent="0.3">
      <c r="B401" s="30" t="s">
        <v>362</v>
      </c>
      <c r="C401" s="36">
        <v>1</v>
      </c>
      <c r="D401" s="4">
        <v>24589</v>
      </c>
      <c r="E401" s="4">
        <v>26240.393332727377</v>
      </c>
      <c r="F401" s="4">
        <v>-1651.3933327273771</v>
      </c>
      <c r="G401" s="4">
        <v>-0.61465661401393701</v>
      </c>
      <c r="H401" s="4">
        <v>395.32099654187198</v>
      </c>
      <c r="I401" s="4">
        <v>25463.284426702561</v>
      </c>
      <c r="J401" s="4">
        <v>27017.502238752193</v>
      </c>
      <c r="K401" s="4">
        <v>2715.6206353804214</v>
      </c>
      <c r="L401" s="4">
        <v>20902.116338590098</v>
      </c>
      <c r="M401" s="4">
        <v>31578.670326864656</v>
      </c>
    </row>
    <row r="402" spans="2:13" x14ac:dyDescent="0.3">
      <c r="B402" s="30" t="s">
        <v>363</v>
      </c>
      <c r="C402" s="36">
        <v>1</v>
      </c>
      <c r="D402" s="4">
        <v>24589</v>
      </c>
      <c r="E402" s="4">
        <v>25017.677390017707</v>
      </c>
      <c r="F402" s="4">
        <v>-428.67739001770678</v>
      </c>
      <c r="G402" s="4">
        <v>-0.15955580528925031</v>
      </c>
      <c r="H402" s="4">
        <v>524.82929550132405</v>
      </c>
      <c r="I402" s="4">
        <v>23985.985364437147</v>
      </c>
      <c r="J402" s="4">
        <v>26049.369415598267</v>
      </c>
      <c r="K402" s="4">
        <v>2737.4737504519603</v>
      </c>
      <c r="L402" s="4">
        <v>19636.44226692944</v>
      </c>
      <c r="M402" s="4">
        <v>30398.912513105974</v>
      </c>
    </row>
    <row r="403" spans="2:13" x14ac:dyDescent="0.3">
      <c r="B403" s="30" t="s">
        <v>364</v>
      </c>
      <c r="C403" s="36">
        <v>1</v>
      </c>
      <c r="D403" s="4">
        <v>24999</v>
      </c>
      <c r="E403" s="4">
        <v>27822.692247054365</v>
      </c>
      <c r="F403" s="4">
        <v>-2823.692247054365</v>
      </c>
      <c r="G403" s="4">
        <v>-1.0509919600592004</v>
      </c>
      <c r="H403" s="4">
        <v>376.04040715448565</v>
      </c>
      <c r="I403" s="4">
        <v>27083.484484296445</v>
      </c>
      <c r="J403" s="4">
        <v>28561.900009812285</v>
      </c>
      <c r="K403" s="4">
        <v>2712.8809654701063</v>
      </c>
      <c r="L403" s="4">
        <v>22489.800805178405</v>
      </c>
      <c r="M403" s="4">
        <v>33155.583688930325</v>
      </c>
    </row>
    <row r="404" spans="2:13" x14ac:dyDescent="0.3">
      <c r="B404" s="30" t="s">
        <v>365</v>
      </c>
      <c r="C404" s="36">
        <v>1</v>
      </c>
      <c r="D404" s="4">
        <v>24999</v>
      </c>
      <c r="E404" s="4">
        <v>25968.808508769627</v>
      </c>
      <c r="F404" s="4">
        <v>-969.80850876962722</v>
      </c>
      <c r="G404" s="4">
        <v>-0.36096743424399702</v>
      </c>
      <c r="H404" s="4">
        <v>673.3229888153561</v>
      </c>
      <c r="I404" s="4">
        <v>24645.212504973151</v>
      </c>
      <c r="J404" s="4">
        <v>27292.404512566103</v>
      </c>
      <c r="K404" s="4">
        <v>2769.779881554552</v>
      </c>
      <c r="L404" s="4">
        <v>20524.067064442061</v>
      </c>
      <c r="M404" s="4">
        <v>31413.549953097194</v>
      </c>
    </row>
    <row r="405" spans="2:13" x14ac:dyDescent="0.3">
      <c r="B405" s="30" t="s">
        <v>366</v>
      </c>
      <c r="C405" s="36">
        <v>1</v>
      </c>
      <c r="D405" s="4">
        <v>24999</v>
      </c>
      <c r="E405" s="4">
        <v>26548.486671447732</v>
      </c>
      <c r="F405" s="4">
        <v>-1549.4866714477321</v>
      </c>
      <c r="G405" s="4">
        <v>-0.57672646004864148</v>
      </c>
      <c r="H405" s="4">
        <v>358.18932100253687</v>
      </c>
      <c r="I405" s="4">
        <v>25844.36998189929</v>
      </c>
      <c r="J405" s="4">
        <v>27252.603360996174</v>
      </c>
      <c r="K405" s="4">
        <v>2710.4642286289932</v>
      </c>
      <c r="L405" s="4">
        <v>21220.345970714228</v>
      </c>
      <c r="M405" s="4">
        <v>31876.627372181236</v>
      </c>
    </row>
    <row r="406" spans="2:13" x14ac:dyDescent="0.3">
      <c r="B406" s="30" t="s">
        <v>367</v>
      </c>
      <c r="C406" s="36">
        <v>1</v>
      </c>
      <c r="D406" s="4">
        <v>24999</v>
      </c>
      <c r="E406" s="4">
        <v>28566.564990608975</v>
      </c>
      <c r="F406" s="4">
        <v>-3567.5649906089748</v>
      </c>
      <c r="G406" s="4">
        <v>-1.3278650058376986</v>
      </c>
      <c r="H406" s="4">
        <v>383.36628815218734</v>
      </c>
      <c r="I406" s="4">
        <v>27812.95625391445</v>
      </c>
      <c r="J406" s="4">
        <v>29320.1737273035</v>
      </c>
      <c r="K406" s="4">
        <v>2713.9061251061526</v>
      </c>
      <c r="L406" s="4">
        <v>23231.658323915115</v>
      </c>
      <c r="M406" s="4">
        <v>33901.471657302835</v>
      </c>
    </row>
    <row r="407" spans="2:13" x14ac:dyDescent="0.3">
      <c r="B407" s="30" t="s">
        <v>368</v>
      </c>
      <c r="C407" s="36">
        <v>1</v>
      </c>
      <c r="D407" s="4">
        <v>24999</v>
      </c>
      <c r="E407" s="4">
        <v>27575.67972245998</v>
      </c>
      <c r="F407" s="4">
        <v>-2576.6797224599795</v>
      </c>
      <c r="G407" s="4">
        <v>-0.95905269944981764</v>
      </c>
      <c r="H407" s="4">
        <v>428.14545815546603</v>
      </c>
      <c r="I407" s="4">
        <v>26734.045578265344</v>
      </c>
      <c r="J407" s="4">
        <v>28417.313866654615</v>
      </c>
      <c r="K407" s="4">
        <v>2720.5928174455398</v>
      </c>
      <c r="L407" s="4">
        <v>22227.62857769832</v>
      </c>
      <c r="M407" s="4">
        <v>32923.730867221639</v>
      </c>
    </row>
    <row r="408" spans="2:13" x14ac:dyDescent="0.3">
      <c r="B408" s="30" t="s">
        <v>369</v>
      </c>
      <c r="C408" s="36">
        <v>1</v>
      </c>
      <c r="D408" s="4">
        <v>24999</v>
      </c>
      <c r="E408" s="4">
        <v>24341.8453515646</v>
      </c>
      <c r="F408" s="4">
        <v>657.1546484354003</v>
      </c>
      <c r="G408" s="4">
        <v>0.24459614986074599</v>
      </c>
      <c r="H408" s="4">
        <v>356.50064791724407</v>
      </c>
      <c r="I408" s="4">
        <v>23641.048199570261</v>
      </c>
      <c r="J408" s="4">
        <v>25042.642503558938</v>
      </c>
      <c r="K408" s="4">
        <v>2710.2415864572886</v>
      </c>
      <c r="L408" s="4">
        <v>19014.142313429344</v>
      </c>
      <c r="M408" s="4">
        <v>29669.548389699856</v>
      </c>
    </row>
    <row r="409" spans="2:13" x14ac:dyDescent="0.3">
      <c r="B409" s="30" t="s">
        <v>370</v>
      </c>
      <c r="C409" s="36">
        <v>1</v>
      </c>
      <c r="D409" s="4">
        <v>24999</v>
      </c>
      <c r="E409" s="4">
        <v>27426.927100447072</v>
      </c>
      <c r="F409" s="4">
        <v>-2427.927100447072</v>
      </c>
      <c r="G409" s="4">
        <v>-0.90368625151754722</v>
      </c>
      <c r="H409" s="4">
        <v>545.56175390186718</v>
      </c>
      <c r="I409" s="4">
        <v>26354.479895638018</v>
      </c>
      <c r="J409" s="4">
        <v>28499.374305256126</v>
      </c>
      <c r="K409" s="4">
        <v>2741.5240966144338</v>
      </c>
      <c r="L409" s="4">
        <v>22037.729941183457</v>
      </c>
      <c r="M409" s="4">
        <v>32816.12425971069</v>
      </c>
    </row>
    <row r="410" spans="2:13" x14ac:dyDescent="0.3">
      <c r="B410" s="30" t="s">
        <v>371</v>
      </c>
      <c r="C410" s="36">
        <v>1</v>
      </c>
      <c r="D410" s="4">
        <v>24999</v>
      </c>
      <c r="E410" s="4">
        <v>27730.084417945243</v>
      </c>
      <c r="F410" s="4">
        <v>-2731.0844179452433</v>
      </c>
      <c r="G410" s="4">
        <v>-1.0165228765626697</v>
      </c>
      <c r="H410" s="4">
        <v>703.6312159183783</v>
      </c>
      <c r="I410" s="4">
        <v>26346.909506340653</v>
      </c>
      <c r="J410" s="4">
        <v>29113.259329549834</v>
      </c>
      <c r="K410" s="4">
        <v>2777.3033023081725</v>
      </c>
      <c r="L410" s="4">
        <v>22270.553682579372</v>
      </c>
      <c r="M410" s="4">
        <v>33189.615153311119</v>
      </c>
    </row>
    <row r="411" spans="2:13" x14ac:dyDescent="0.3">
      <c r="B411" s="30" t="s">
        <v>372</v>
      </c>
      <c r="C411" s="36">
        <v>1</v>
      </c>
      <c r="D411" s="4">
        <v>24999</v>
      </c>
      <c r="E411" s="4">
        <v>25126.983046858695</v>
      </c>
      <c r="F411" s="4">
        <v>-127.98304685869516</v>
      </c>
      <c r="G411" s="4">
        <v>-4.7635911248007465E-2</v>
      </c>
      <c r="H411" s="4">
        <v>517.71613311509088</v>
      </c>
      <c r="I411" s="4">
        <v>24109.273840022135</v>
      </c>
      <c r="J411" s="4">
        <v>26144.692253695255</v>
      </c>
      <c r="K411" s="4">
        <v>2736.1189191050794</v>
      </c>
      <c r="L411" s="4">
        <v>19748.411206305464</v>
      </c>
      <c r="M411" s="4">
        <v>30505.554887411927</v>
      </c>
    </row>
    <row r="412" spans="2:13" x14ac:dyDescent="0.3">
      <c r="B412" s="30" t="s">
        <v>373</v>
      </c>
      <c r="C412" s="36">
        <v>1</v>
      </c>
      <c r="D412" s="4">
        <v>24999</v>
      </c>
      <c r="E412" s="4">
        <v>24655.949487255606</v>
      </c>
      <c r="F412" s="4">
        <v>343.05051274439393</v>
      </c>
      <c r="G412" s="4">
        <v>0.12768506595032014</v>
      </c>
      <c r="H412" s="4">
        <v>547.7205225722339</v>
      </c>
      <c r="I412" s="4">
        <v>23579.258646579841</v>
      </c>
      <c r="J412" s="4">
        <v>25732.640327931371</v>
      </c>
      <c r="K412" s="4">
        <v>2741.954506523386</v>
      </c>
      <c r="L412" s="4">
        <v>19265.906242465509</v>
      </c>
      <c r="M412" s="4">
        <v>30045.992732045703</v>
      </c>
    </row>
    <row r="413" spans="2:13" x14ac:dyDescent="0.3">
      <c r="B413" s="30" t="s">
        <v>374</v>
      </c>
      <c r="C413" s="36">
        <v>1</v>
      </c>
      <c r="D413" s="4">
        <v>24999</v>
      </c>
      <c r="E413" s="4">
        <v>24191.954623024696</v>
      </c>
      <c r="F413" s="4">
        <v>807.04537697530395</v>
      </c>
      <c r="G413" s="4">
        <v>0.30038620656653325</v>
      </c>
      <c r="H413" s="4">
        <v>522.27841006124277</v>
      </c>
      <c r="I413" s="4">
        <v>23165.277043454029</v>
      </c>
      <c r="J413" s="4">
        <v>25218.632202595363</v>
      </c>
      <c r="K413" s="4">
        <v>2736.9858389500673</v>
      </c>
      <c r="L413" s="4">
        <v>18811.678620187544</v>
      </c>
      <c r="M413" s="4">
        <v>29572.230625861848</v>
      </c>
    </row>
    <row r="414" spans="2:13" x14ac:dyDescent="0.3">
      <c r="B414" s="30" t="s">
        <v>375</v>
      </c>
      <c r="C414" s="36">
        <v>1</v>
      </c>
      <c r="D414" s="4">
        <v>24999</v>
      </c>
      <c r="E414" s="4">
        <v>29294.228159173857</v>
      </c>
      <c r="F414" s="4">
        <v>-4295.2281591738574</v>
      </c>
      <c r="G414" s="4">
        <v>-1.5987047691265943</v>
      </c>
      <c r="H414" s="4">
        <v>726.15722287401331</v>
      </c>
      <c r="I414" s="4">
        <v>27866.772370065846</v>
      </c>
      <c r="J414" s="4">
        <v>30721.683948281869</v>
      </c>
      <c r="K414" s="4">
        <v>2783.0955889672932</v>
      </c>
      <c r="L414" s="4">
        <v>23823.311138767658</v>
      </c>
      <c r="M414" s="4">
        <v>34765.145179580053</v>
      </c>
    </row>
    <row r="415" spans="2:13" x14ac:dyDescent="0.3">
      <c r="B415" s="30" t="s">
        <v>376</v>
      </c>
      <c r="C415" s="36">
        <v>1</v>
      </c>
      <c r="D415" s="4">
        <v>25589</v>
      </c>
      <c r="E415" s="4">
        <v>26243.854641681544</v>
      </c>
      <c r="F415" s="4">
        <v>-654.85464168154431</v>
      </c>
      <c r="G415" s="4">
        <v>-0.24374007618313251</v>
      </c>
      <c r="H415" s="4">
        <v>730.8658010418344</v>
      </c>
      <c r="I415" s="4">
        <v>24807.142885749265</v>
      </c>
      <c r="J415" s="4">
        <v>27680.566397613824</v>
      </c>
      <c r="K415" s="4">
        <v>2784.3278478170682</v>
      </c>
      <c r="L415" s="4">
        <v>20770.515287690578</v>
      </c>
      <c r="M415" s="4">
        <v>31717.193995672511</v>
      </c>
    </row>
    <row r="416" spans="2:13" x14ac:dyDescent="0.3">
      <c r="B416" s="30" t="s">
        <v>377</v>
      </c>
      <c r="C416" s="36">
        <v>1</v>
      </c>
      <c r="D416" s="4">
        <v>25589</v>
      </c>
      <c r="E416" s="4">
        <v>26591.849003751842</v>
      </c>
      <c r="F416" s="4">
        <v>-1002.8490037518422</v>
      </c>
      <c r="G416" s="4">
        <v>-0.37326526684912925</v>
      </c>
      <c r="H416" s="4">
        <v>357.86447663192774</v>
      </c>
      <c r="I416" s="4">
        <v>25888.370882495197</v>
      </c>
      <c r="J416" s="4">
        <v>27295.327125008487</v>
      </c>
      <c r="K416" s="4">
        <v>2710.4213193952246</v>
      </c>
      <c r="L416" s="4">
        <v>21263.792652567194</v>
      </c>
      <c r="M416" s="4">
        <v>31919.905354936491</v>
      </c>
    </row>
    <row r="417" spans="2:13" x14ac:dyDescent="0.3">
      <c r="B417" s="30" t="s">
        <v>378</v>
      </c>
      <c r="C417" s="36">
        <v>1</v>
      </c>
      <c r="D417" s="4">
        <v>25589</v>
      </c>
      <c r="E417" s="4">
        <v>27671.563810201951</v>
      </c>
      <c r="F417" s="4">
        <v>-2082.5638102019511</v>
      </c>
      <c r="G417" s="4">
        <v>-0.77514035855564134</v>
      </c>
      <c r="H417" s="4">
        <v>430.28504093179572</v>
      </c>
      <c r="I417" s="4">
        <v>26825.723745134892</v>
      </c>
      <c r="J417" s="4">
        <v>28517.40387526901</v>
      </c>
      <c r="K417" s="4">
        <v>2720.9303485107412</v>
      </c>
      <c r="L417" s="4">
        <v>22322.849158064964</v>
      </c>
      <c r="M417" s="4">
        <v>33020.278462338938</v>
      </c>
    </row>
    <row r="418" spans="2:13" x14ac:dyDescent="0.3">
      <c r="B418" s="30" t="s">
        <v>379</v>
      </c>
      <c r="C418" s="36">
        <v>1</v>
      </c>
      <c r="D418" s="4">
        <v>25589</v>
      </c>
      <c r="E418" s="4">
        <v>26121.20670338703</v>
      </c>
      <c r="F418" s="4">
        <v>-532.20670338702985</v>
      </c>
      <c r="G418" s="4">
        <v>-0.19808991823839178</v>
      </c>
      <c r="H418" s="4">
        <v>562.57767710553321</v>
      </c>
      <c r="I418" s="4">
        <v>25015.310160997946</v>
      </c>
      <c r="J418" s="4">
        <v>27227.103245776114</v>
      </c>
      <c r="K418" s="4">
        <v>2744.9609082416027</v>
      </c>
      <c r="L418" s="4">
        <v>20725.253573792557</v>
      </c>
      <c r="M418" s="4">
        <v>31517.159832981502</v>
      </c>
    </row>
    <row r="419" spans="2:13" x14ac:dyDescent="0.3">
      <c r="B419" s="30" t="s">
        <v>380</v>
      </c>
      <c r="C419" s="36">
        <v>1</v>
      </c>
      <c r="D419" s="4">
        <v>25589</v>
      </c>
      <c r="E419" s="4">
        <v>29501.620151635274</v>
      </c>
      <c r="F419" s="4">
        <v>-3912.6201516352739</v>
      </c>
      <c r="G419" s="4">
        <v>-1.4562962116087541</v>
      </c>
      <c r="H419" s="4">
        <v>354.22879515523539</v>
      </c>
      <c r="I419" s="4">
        <v>28805.28893246509</v>
      </c>
      <c r="J419" s="4">
        <v>30197.951370805458</v>
      </c>
      <c r="K419" s="4">
        <v>2709.943686557755</v>
      </c>
      <c r="L419" s="4">
        <v>24174.50271524406</v>
      </c>
      <c r="M419" s="4">
        <v>34828.737588026488</v>
      </c>
    </row>
    <row r="420" spans="2:13" x14ac:dyDescent="0.3">
      <c r="B420" s="30" t="s">
        <v>381</v>
      </c>
      <c r="C420" s="36">
        <v>1</v>
      </c>
      <c r="D420" s="4">
        <v>25589</v>
      </c>
      <c r="E420" s="4">
        <v>23616.611980886239</v>
      </c>
      <c r="F420" s="4">
        <v>1972.3880191137614</v>
      </c>
      <c r="G420" s="4">
        <v>0.7341323943387037</v>
      </c>
      <c r="H420" s="4">
        <v>401.14671508841923</v>
      </c>
      <c r="I420" s="4">
        <v>22828.051070525406</v>
      </c>
      <c r="J420" s="4">
        <v>24405.172891247072</v>
      </c>
      <c r="K420" s="4">
        <v>2716.4748171156189</v>
      </c>
      <c r="L420" s="4">
        <v>18276.655864618861</v>
      </c>
      <c r="M420" s="4">
        <v>28956.568097153617</v>
      </c>
    </row>
    <row r="421" spans="2:13" x14ac:dyDescent="0.3">
      <c r="B421" s="30" t="s">
        <v>382</v>
      </c>
      <c r="C421" s="36">
        <v>1</v>
      </c>
      <c r="D421" s="4">
        <v>25589</v>
      </c>
      <c r="E421" s="4">
        <v>24942.621522765159</v>
      </c>
      <c r="F421" s="4">
        <v>646.37847723484083</v>
      </c>
      <c r="G421" s="4">
        <v>0.24058520663425795</v>
      </c>
      <c r="H421" s="4">
        <v>512.76776567122351</v>
      </c>
      <c r="I421" s="4">
        <v>23934.639652560225</v>
      </c>
      <c r="J421" s="4">
        <v>25950.603392970093</v>
      </c>
      <c r="K421" s="4">
        <v>2735.1869271602927</v>
      </c>
      <c r="L421" s="4">
        <v>19565.881761071825</v>
      </c>
      <c r="M421" s="4">
        <v>30319.361284458493</v>
      </c>
    </row>
    <row r="422" spans="2:13" x14ac:dyDescent="0.3">
      <c r="B422" s="30" t="s">
        <v>383</v>
      </c>
      <c r="C422" s="36">
        <v>1</v>
      </c>
      <c r="D422" s="4">
        <v>25589</v>
      </c>
      <c r="E422" s="4">
        <v>20555.317927449614</v>
      </c>
      <c r="F422" s="4">
        <v>5033.6820725503858</v>
      </c>
      <c r="G422" s="4">
        <v>1.8735609000107623</v>
      </c>
      <c r="H422" s="4">
        <v>509.36870701254179</v>
      </c>
      <c r="I422" s="4">
        <v>19554.017814041988</v>
      </c>
      <c r="J422" s="4">
        <v>21556.61804085724</v>
      </c>
      <c r="K422" s="4">
        <v>2734.5517410867787</v>
      </c>
      <c r="L422" s="4">
        <v>15179.826793476608</v>
      </c>
      <c r="M422" s="4">
        <v>25930.80906142262</v>
      </c>
    </row>
    <row r="423" spans="2:13" x14ac:dyDescent="0.3">
      <c r="B423" s="30" t="s">
        <v>384</v>
      </c>
      <c r="C423" s="36">
        <v>1</v>
      </c>
      <c r="D423" s="4">
        <v>25589</v>
      </c>
      <c r="E423" s="4">
        <v>25287.210917516659</v>
      </c>
      <c r="F423" s="4">
        <v>301.78908248334119</v>
      </c>
      <c r="G423" s="4">
        <v>0.11232736133143045</v>
      </c>
      <c r="H423" s="4">
        <v>403.94347425634942</v>
      </c>
      <c r="I423" s="4">
        <v>24493.152230724983</v>
      </c>
      <c r="J423" s="4">
        <v>26081.269604308334</v>
      </c>
      <c r="K423" s="4">
        <v>2716.8892276630263</v>
      </c>
      <c r="L423" s="4">
        <v>19946.440166737182</v>
      </c>
      <c r="M423" s="4">
        <v>30627.981668296135</v>
      </c>
    </row>
    <row r="424" spans="2:13" x14ac:dyDescent="0.3">
      <c r="B424" s="30" t="s">
        <v>385</v>
      </c>
      <c r="C424" s="36">
        <v>1</v>
      </c>
      <c r="D424" s="4">
        <v>25589</v>
      </c>
      <c r="E424" s="4">
        <v>31024.945633589243</v>
      </c>
      <c r="F424" s="4">
        <v>-5435.9456335892428</v>
      </c>
      <c r="G424" s="4">
        <v>-2.0232853499460042</v>
      </c>
      <c r="H424" s="4">
        <v>1086.462723697407</v>
      </c>
      <c r="I424" s="4">
        <v>28889.213238814184</v>
      </c>
      <c r="J424" s="4">
        <v>33160.678028364302</v>
      </c>
      <c r="K424" s="4">
        <v>2898.0541739210285</v>
      </c>
      <c r="L424" s="4">
        <v>25328.046838946328</v>
      </c>
      <c r="M424" s="4">
        <v>36721.844428232158</v>
      </c>
    </row>
    <row r="425" spans="2:13" x14ac:dyDescent="0.3">
      <c r="B425" s="30" t="s">
        <v>386</v>
      </c>
      <c r="C425" s="36">
        <v>1</v>
      </c>
      <c r="D425" s="4">
        <v>25589</v>
      </c>
      <c r="E425" s="4">
        <v>28607.348369396954</v>
      </c>
      <c r="F425" s="4">
        <v>-3018.3483693969538</v>
      </c>
      <c r="G425" s="4">
        <v>-1.1234439136216956</v>
      </c>
      <c r="H425" s="4">
        <v>792.19396851281283</v>
      </c>
      <c r="I425" s="4">
        <v>27050.079735512882</v>
      </c>
      <c r="J425" s="4">
        <v>30164.617003281026</v>
      </c>
      <c r="K425" s="4">
        <v>2801.0512363655871</v>
      </c>
      <c r="L425" s="4">
        <v>23101.134732750495</v>
      </c>
      <c r="M425" s="4">
        <v>34113.562006043416</v>
      </c>
    </row>
    <row r="426" spans="2:13" x14ac:dyDescent="0.3">
      <c r="B426" s="30" t="s">
        <v>387</v>
      </c>
      <c r="C426" s="36">
        <v>1</v>
      </c>
      <c r="D426" s="4">
        <v>25589</v>
      </c>
      <c r="E426" s="4">
        <v>26827.486447670832</v>
      </c>
      <c r="F426" s="4">
        <v>-1238.4864476708317</v>
      </c>
      <c r="G426" s="4">
        <v>-0.46097066721848845</v>
      </c>
      <c r="H426" s="4">
        <v>340.45312948452107</v>
      </c>
      <c r="I426" s="4">
        <v>26158.234975270432</v>
      </c>
      <c r="J426" s="4">
        <v>27496.737920071231</v>
      </c>
      <c r="K426" s="4">
        <v>2708.1774458799609</v>
      </c>
      <c r="L426" s="4">
        <v>21503.841028634888</v>
      </c>
      <c r="M426" s="4">
        <v>32151.131866706775</v>
      </c>
    </row>
    <row r="427" spans="2:13" x14ac:dyDescent="0.3">
      <c r="B427" s="30" t="s">
        <v>388</v>
      </c>
      <c r="C427" s="36">
        <v>1</v>
      </c>
      <c r="D427" s="4">
        <v>25999</v>
      </c>
      <c r="E427" s="4">
        <v>27624.120464056436</v>
      </c>
      <c r="F427" s="4">
        <v>-1625.1204640564356</v>
      </c>
      <c r="G427" s="4">
        <v>-0.60487772477072865</v>
      </c>
      <c r="H427" s="4">
        <v>564.47787240059517</v>
      </c>
      <c r="I427" s="4">
        <v>26514.488580767433</v>
      </c>
      <c r="J427" s="4">
        <v>28733.752347345438</v>
      </c>
      <c r="K427" s="4">
        <v>2745.3509818285543</v>
      </c>
      <c r="L427" s="4">
        <v>22227.400540739705</v>
      </c>
      <c r="M427" s="4">
        <v>33020.840387373166</v>
      </c>
    </row>
    <row r="428" spans="2:13" x14ac:dyDescent="0.3">
      <c r="B428" s="30" t="s">
        <v>389</v>
      </c>
      <c r="C428" s="36">
        <v>1</v>
      </c>
      <c r="D428" s="4">
        <v>25999</v>
      </c>
      <c r="E428" s="4">
        <v>22693.443101311059</v>
      </c>
      <c r="F428" s="4">
        <v>3305.5568986889411</v>
      </c>
      <c r="G428" s="4">
        <v>1.2303443222838633</v>
      </c>
      <c r="H428" s="4">
        <v>459.12984068792611</v>
      </c>
      <c r="I428" s="4">
        <v>21790.900885386658</v>
      </c>
      <c r="J428" s="4">
        <v>23595.98531723546</v>
      </c>
      <c r="K428" s="4">
        <v>2725.6406504906745</v>
      </c>
      <c r="L428" s="4">
        <v>17335.469093737112</v>
      </c>
      <c r="M428" s="4">
        <v>28051.417108885005</v>
      </c>
    </row>
    <row r="429" spans="2:13" x14ac:dyDescent="0.3">
      <c r="B429" s="30" t="s">
        <v>390</v>
      </c>
      <c r="C429" s="36">
        <v>1</v>
      </c>
      <c r="D429" s="4">
        <v>25999</v>
      </c>
      <c r="E429" s="4">
        <v>20182.81797074779</v>
      </c>
      <c r="F429" s="4">
        <v>5816.1820292522098</v>
      </c>
      <c r="G429" s="4">
        <v>2.164811182012353</v>
      </c>
      <c r="H429" s="4">
        <v>478.52019735916144</v>
      </c>
      <c r="I429" s="4">
        <v>19242.158834669826</v>
      </c>
      <c r="J429" s="4">
        <v>21123.477106825754</v>
      </c>
      <c r="K429" s="4">
        <v>2728.9738592148069</v>
      </c>
      <c r="L429" s="4">
        <v>14818.29165199427</v>
      </c>
      <c r="M429" s="4">
        <v>25547.34428950131</v>
      </c>
    </row>
    <row r="430" spans="2:13" x14ac:dyDescent="0.3">
      <c r="B430" s="30" t="s">
        <v>391</v>
      </c>
      <c r="C430" s="36">
        <v>1</v>
      </c>
      <c r="D430" s="4">
        <v>25999</v>
      </c>
      <c r="E430" s="4">
        <v>24978.447058645685</v>
      </c>
      <c r="F430" s="4">
        <v>1020.5529413543154</v>
      </c>
      <c r="G430" s="4">
        <v>0.37985475835656929</v>
      </c>
      <c r="H430" s="4">
        <v>394.9602955603591</v>
      </c>
      <c r="I430" s="4">
        <v>24202.04720664936</v>
      </c>
      <c r="J430" s="4">
        <v>25754.846910642009</v>
      </c>
      <c r="K430" s="4">
        <v>2715.5681505103553</v>
      </c>
      <c r="L430" s="4">
        <v>19640.273237525565</v>
      </c>
      <c r="M430" s="4">
        <v>30316.620879765804</v>
      </c>
    </row>
    <row r="431" spans="2:13" x14ac:dyDescent="0.3">
      <c r="B431" s="30" t="s">
        <v>392</v>
      </c>
      <c r="C431" s="36">
        <v>1</v>
      </c>
      <c r="D431" s="4">
        <v>25999</v>
      </c>
      <c r="E431" s="4">
        <v>26479.271540081958</v>
      </c>
      <c r="F431" s="4">
        <v>-480.27154008195794</v>
      </c>
      <c r="G431" s="4">
        <v>-0.17875939837209515</v>
      </c>
      <c r="H431" s="4">
        <v>317.10312253411331</v>
      </c>
      <c r="I431" s="4">
        <v>25855.920737050586</v>
      </c>
      <c r="J431" s="4">
        <v>27102.622343113329</v>
      </c>
      <c r="K431" s="4">
        <v>2705.3412234537054</v>
      </c>
      <c r="L431" s="4">
        <v>21161.201473041459</v>
      </c>
      <c r="M431" s="4">
        <v>31797.341607122456</v>
      </c>
    </row>
    <row r="432" spans="2:13" x14ac:dyDescent="0.3">
      <c r="B432" s="30" t="s">
        <v>393</v>
      </c>
      <c r="C432" s="36">
        <v>1</v>
      </c>
      <c r="D432" s="4">
        <v>25999</v>
      </c>
      <c r="E432" s="4">
        <v>22219.050487033521</v>
      </c>
      <c r="F432" s="4">
        <v>3779.9495129664792</v>
      </c>
      <c r="G432" s="4">
        <v>1.4069155559362814</v>
      </c>
      <c r="H432" s="4">
        <v>349.66814138192825</v>
      </c>
      <c r="I432" s="4">
        <v>21531.684449818091</v>
      </c>
      <c r="J432" s="4">
        <v>22906.416524248951</v>
      </c>
      <c r="K432" s="4">
        <v>2709.351316107713</v>
      </c>
      <c r="L432" s="4">
        <v>16893.097512829794</v>
      </c>
      <c r="M432" s="4">
        <v>27545.003461237247</v>
      </c>
    </row>
    <row r="433" spans="2:13" x14ac:dyDescent="0.3">
      <c r="B433" s="30" t="s">
        <v>394</v>
      </c>
      <c r="C433" s="36">
        <v>1</v>
      </c>
      <c r="D433" s="4">
        <v>25999</v>
      </c>
      <c r="E433" s="4">
        <v>27008.432938133486</v>
      </c>
      <c r="F433" s="4">
        <v>-1009.4329381334865</v>
      </c>
      <c r="G433" s="4">
        <v>-0.37571583918323681</v>
      </c>
      <c r="H433" s="4">
        <v>631.25450528107399</v>
      </c>
      <c r="I433" s="4">
        <v>25767.53376426364</v>
      </c>
      <c r="J433" s="4">
        <v>28249.332112003332</v>
      </c>
      <c r="K433" s="4">
        <v>2759.8548866624778</v>
      </c>
      <c r="L433" s="4">
        <v>21583.20171964859</v>
      </c>
      <c r="M433" s="4">
        <v>32433.664156618383</v>
      </c>
    </row>
    <row r="434" spans="2:13" x14ac:dyDescent="0.3">
      <c r="B434" s="30" t="s">
        <v>395</v>
      </c>
      <c r="C434" s="36">
        <v>1</v>
      </c>
      <c r="D434" s="4">
        <v>25999</v>
      </c>
      <c r="E434" s="4">
        <v>26281.805118822511</v>
      </c>
      <c r="F434" s="4">
        <v>-282.80511882251085</v>
      </c>
      <c r="G434" s="4">
        <v>-0.10526143791204849</v>
      </c>
      <c r="H434" s="4">
        <v>360.05596635907295</v>
      </c>
      <c r="I434" s="4">
        <v>25574.019039730778</v>
      </c>
      <c r="J434" s="4">
        <v>26989.591197914244</v>
      </c>
      <c r="K434" s="4">
        <v>2710.7115383064779</v>
      </c>
      <c r="L434" s="4">
        <v>20953.178264925878</v>
      </c>
      <c r="M434" s="4">
        <v>31610.431972719143</v>
      </c>
    </row>
    <row r="435" spans="2:13" x14ac:dyDescent="0.3">
      <c r="B435" s="30" t="s">
        <v>396</v>
      </c>
      <c r="C435" s="36">
        <v>1</v>
      </c>
      <c r="D435" s="4">
        <v>25999</v>
      </c>
      <c r="E435" s="4">
        <v>24052.264290064526</v>
      </c>
      <c r="F435" s="4">
        <v>1946.735709935474</v>
      </c>
      <c r="G435" s="4">
        <v>0.72458448035074785</v>
      </c>
      <c r="H435" s="4">
        <v>411.44236964276143</v>
      </c>
      <c r="I435" s="4">
        <v>23243.464523388135</v>
      </c>
      <c r="J435" s="4">
        <v>24861.064056740917</v>
      </c>
      <c r="K435" s="4">
        <v>2718.014269376516</v>
      </c>
      <c r="L435" s="4">
        <v>18709.281969591433</v>
      </c>
      <c r="M435" s="4">
        <v>29395.246610537619</v>
      </c>
    </row>
    <row r="436" spans="2:13" x14ac:dyDescent="0.3">
      <c r="B436" s="30" t="s">
        <v>397</v>
      </c>
      <c r="C436" s="36">
        <v>1</v>
      </c>
      <c r="D436" s="4">
        <v>25999</v>
      </c>
      <c r="E436" s="4">
        <v>27995.508395865923</v>
      </c>
      <c r="F436" s="4">
        <v>-1996.5083958659234</v>
      </c>
      <c r="G436" s="4">
        <v>-0.74311011564192508</v>
      </c>
      <c r="H436" s="4">
        <v>1094.2762088855225</v>
      </c>
      <c r="I436" s="4">
        <v>25844.416511005864</v>
      </c>
      <c r="J436" s="4">
        <v>30146.600280725983</v>
      </c>
      <c r="K436" s="4">
        <v>2900.9924450659946</v>
      </c>
      <c r="L436" s="4">
        <v>22292.833645240295</v>
      </c>
      <c r="M436" s="4">
        <v>33698.183146491552</v>
      </c>
    </row>
    <row r="437" spans="2:13" x14ac:dyDescent="0.3">
      <c r="B437" s="30" t="s">
        <v>398</v>
      </c>
      <c r="C437" s="36">
        <v>1</v>
      </c>
      <c r="D437" s="4">
        <v>26589</v>
      </c>
      <c r="E437" s="4">
        <v>21668.844111948187</v>
      </c>
      <c r="F437" s="4">
        <v>4920.1558880518132</v>
      </c>
      <c r="G437" s="4">
        <v>1.8313059031042598</v>
      </c>
      <c r="H437" s="4">
        <v>456.8048354818593</v>
      </c>
      <c r="I437" s="4">
        <v>20770.872314159918</v>
      </c>
      <c r="J437" s="4">
        <v>22566.815909736455</v>
      </c>
      <c r="K437" s="4">
        <v>2725.2499706846552</v>
      </c>
      <c r="L437" s="4">
        <v>16311.638089781842</v>
      </c>
      <c r="M437" s="4">
        <v>27026.050134114532</v>
      </c>
    </row>
    <row r="438" spans="2:13" x14ac:dyDescent="0.3">
      <c r="B438" s="30" t="s">
        <v>399</v>
      </c>
      <c r="C438" s="36">
        <v>1</v>
      </c>
      <c r="D438" s="4">
        <v>26589</v>
      </c>
      <c r="E438" s="4">
        <v>25240.132456782456</v>
      </c>
      <c r="F438" s="4">
        <v>1348.8675432175442</v>
      </c>
      <c r="G438" s="4">
        <v>0.50205504675139989</v>
      </c>
      <c r="H438" s="4">
        <v>341.51552310896403</v>
      </c>
      <c r="I438" s="4">
        <v>24568.792566224456</v>
      </c>
      <c r="J438" s="4">
        <v>25911.472347340456</v>
      </c>
      <c r="K438" s="4">
        <v>2708.3112076571806</v>
      </c>
      <c r="L438" s="4">
        <v>19916.224093280442</v>
      </c>
      <c r="M438" s="4">
        <v>30564.04082028447</v>
      </c>
    </row>
    <row r="439" spans="2:13" x14ac:dyDescent="0.3">
      <c r="B439" s="30" t="s">
        <v>400</v>
      </c>
      <c r="C439" s="36">
        <v>1</v>
      </c>
      <c r="D439" s="4">
        <v>26589</v>
      </c>
      <c r="E439" s="4">
        <v>20631.708092879722</v>
      </c>
      <c r="F439" s="4">
        <v>5957.2919071202778</v>
      </c>
      <c r="G439" s="4">
        <v>2.2173329634773782</v>
      </c>
      <c r="H439" s="4">
        <v>376.82601571688838</v>
      </c>
      <c r="I439" s="4">
        <v>19890.956006860873</v>
      </c>
      <c r="J439" s="4">
        <v>21372.460178898571</v>
      </c>
      <c r="K439" s="4">
        <v>2712.9899725428713</v>
      </c>
      <c r="L439" s="4">
        <v>15298.602368514834</v>
      </c>
      <c r="M439" s="4">
        <v>25964.813817244612</v>
      </c>
    </row>
    <row r="440" spans="2:13" x14ac:dyDescent="0.3">
      <c r="B440" s="30" t="s">
        <v>401</v>
      </c>
      <c r="C440" s="36">
        <v>1</v>
      </c>
      <c r="D440" s="4">
        <v>26589</v>
      </c>
      <c r="E440" s="4">
        <v>27647.4479770832</v>
      </c>
      <c r="F440" s="4">
        <v>-1058.4479770832004</v>
      </c>
      <c r="G440" s="4">
        <v>-0.39395947459069913</v>
      </c>
      <c r="H440" s="4">
        <v>741.1768576858484</v>
      </c>
      <c r="I440" s="4">
        <v>26190.467087918223</v>
      </c>
      <c r="J440" s="4">
        <v>29104.428866248178</v>
      </c>
      <c r="K440" s="4">
        <v>2787.0521845430476</v>
      </c>
      <c r="L440" s="4">
        <v>22168.753212296222</v>
      </c>
      <c r="M440" s="4">
        <v>33126.142741870179</v>
      </c>
    </row>
    <row r="441" spans="2:13" x14ac:dyDescent="0.3">
      <c r="B441" s="30" t="s">
        <v>402</v>
      </c>
      <c r="C441" s="36">
        <v>1</v>
      </c>
      <c r="D441" s="4">
        <v>26589</v>
      </c>
      <c r="E441" s="4">
        <v>25822.459742808009</v>
      </c>
      <c r="F441" s="4">
        <v>766.54025719199126</v>
      </c>
      <c r="G441" s="4">
        <v>0.28531000437845644</v>
      </c>
      <c r="H441" s="4">
        <v>411.34488646439473</v>
      </c>
      <c r="I441" s="4">
        <v>25013.851605331074</v>
      </c>
      <c r="J441" s="4">
        <v>26631.067880284943</v>
      </c>
      <c r="K441" s="4">
        <v>2717.999514462339</v>
      </c>
      <c r="L441" s="4">
        <v>20479.506427055927</v>
      </c>
      <c r="M441" s="4">
        <v>31165.413058560091</v>
      </c>
    </row>
    <row r="442" spans="2:13" x14ac:dyDescent="0.3">
      <c r="B442" s="30" t="s">
        <v>403</v>
      </c>
      <c r="C442" s="36">
        <v>1</v>
      </c>
      <c r="D442" s="4">
        <v>26589</v>
      </c>
      <c r="E442" s="4">
        <v>26934.120764165586</v>
      </c>
      <c r="F442" s="4">
        <v>-345.12076416558557</v>
      </c>
      <c r="G442" s="4">
        <v>-0.12845562357792398</v>
      </c>
      <c r="H442" s="4">
        <v>797.17093416828425</v>
      </c>
      <c r="I442" s="4">
        <v>25367.068576233843</v>
      </c>
      <c r="J442" s="4">
        <v>28501.172952097328</v>
      </c>
      <c r="K442" s="4">
        <v>2802.4628888318648</v>
      </c>
      <c r="L442" s="4">
        <v>21425.132147911791</v>
      </c>
      <c r="M442" s="4">
        <v>32443.109380419381</v>
      </c>
    </row>
    <row r="443" spans="2:13" x14ac:dyDescent="0.3">
      <c r="B443" s="30" t="s">
        <v>404</v>
      </c>
      <c r="C443" s="36">
        <v>1</v>
      </c>
      <c r="D443" s="4">
        <v>26589</v>
      </c>
      <c r="E443" s="4">
        <v>25439.781097417581</v>
      </c>
      <c r="F443" s="4">
        <v>1149.2189025824191</v>
      </c>
      <c r="G443" s="4">
        <v>0.42774485364761688</v>
      </c>
      <c r="H443" s="4">
        <v>516.72719916766937</v>
      </c>
      <c r="I443" s="4">
        <v>24424.015904141481</v>
      </c>
      <c r="J443" s="4">
        <v>26455.546290693681</v>
      </c>
      <c r="K443" s="4">
        <v>2735.9319697969045</v>
      </c>
      <c r="L443" s="4">
        <v>20061.57675561506</v>
      </c>
      <c r="M443" s="4">
        <v>30817.985439220101</v>
      </c>
    </row>
    <row r="444" spans="2:13" x14ac:dyDescent="0.3">
      <c r="B444" s="30" t="s">
        <v>405</v>
      </c>
      <c r="C444" s="36">
        <v>1</v>
      </c>
      <c r="D444" s="4">
        <v>26589</v>
      </c>
      <c r="E444" s="4">
        <v>26893.267815347477</v>
      </c>
      <c r="F444" s="4">
        <v>-304.26781534747715</v>
      </c>
      <c r="G444" s="4">
        <v>-0.11324995773479524</v>
      </c>
      <c r="H444" s="4">
        <v>404.45686537107923</v>
      </c>
      <c r="I444" s="4">
        <v>26098.199921326686</v>
      </c>
      <c r="J444" s="4">
        <v>27688.335709368268</v>
      </c>
      <c r="K444" s="4">
        <v>2716.9656054030029</v>
      </c>
      <c r="L444" s="4">
        <v>21552.346923739467</v>
      </c>
      <c r="M444" s="4">
        <v>32234.188706955487</v>
      </c>
    </row>
    <row r="445" spans="2:13" x14ac:dyDescent="0.3">
      <c r="B445" s="30" t="s">
        <v>406</v>
      </c>
      <c r="C445" s="36">
        <v>1</v>
      </c>
      <c r="D445" s="4">
        <v>26589</v>
      </c>
      <c r="E445" s="4">
        <v>26986.979561218141</v>
      </c>
      <c r="F445" s="4">
        <v>-397.97956121814059</v>
      </c>
      <c r="G445" s="4">
        <v>-0.14812992440818959</v>
      </c>
      <c r="H445" s="4">
        <v>359.03577368378728</v>
      </c>
      <c r="I445" s="4">
        <v>26281.198943057552</v>
      </c>
      <c r="J445" s="4">
        <v>27692.760179378729</v>
      </c>
      <c r="K445" s="4">
        <v>2710.5762176669782</v>
      </c>
      <c r="L445" s="4">
        <v>21658.618716147361</v>
      </c>
      <c r="M445" s="4">
        <v>32315.34040628892</v>
      </c>
    </row>
    <row r="446" spans="2:13" x14ac:dyDescent="0.3">
      <c r="B446" s="30" t="s">
        <v>407</v>
      </c>
      <c r="C446" s="36">
        <v>1</v>
      </c>
      <c r="D446" s="4">
        <v>26589</v>
      </c>
      <c r="E446" s="4">
        <v>26476.43442403993</v>
      </c>
      <c r="F446" s="4">
        <v>112.56557596007042</v>
      </c>
      <c r="G446" s="4">
        <v>4.1897453745847059E-2</v>
      </c>
      <c r="H446" s="4">
        <v>733.55297585899257</v>
      </c>
      <c r="I446" s="4">
        <v>25034.4403089597</v>
      </c>
      <c r="J446" s="4">
        <v>27918.428539120159</v>
      </c>
      <c r="K446" s="4">
        <v>2785.0344187080864</v>
      </c>
      <c r="L446" s="4">
        <v>21001.706116421527</v>
      </c>
      <c r="M446" s="4">
        <v>31951.162731658333</v>
      </c>
    </row>
    <row r="447" spans="2:13" x14ac:dyDescent="0.3">
      <c r="B447" s="30" t="s">
        <v>408</v>
      </c>
      <c r="C447" s="36">
        <v>1</v>
      </c>
      <c r="D447" s="4">
        <v>26589</v>
      </c>
      <c r="E447" s="4">
        <v>25754.154543192377</v>
      </c>
      <c r="F447" s="4">
        <v>834.84545680762312</v>
      </c>
      <c r="G447" s="4">
        <v>0.31073353121682074</v>
      </c>
      <c r="H447" s="4">
        <v>495.85656530057179</v>
      </c>
      <c r="I447" s="4">
        <v>24779.41614989498</v>
      </c>
      <c r="J447" s="4">
        <v>26728.892936489774</v>
      </c>
      <c r="K447" s="4">
        <v>2732.0670706168225</v>
      </c>
      <c r="L447" s="4">
        <v>20383.547692036704</v>
      </c>
      <c r="M447" s="4">
        <v>31124.76139434805</v>
      </c>
    </row>
    <row r="448" spans="2:13" x14ac:dyDescent="0.3">
      <c r="B448" s="30" t="s">
        <v>409</v>
      </c>
      <c r="C448" s="36">
        <v>1</v>
      </c>
      <c r="D448" s="4">
        <v>26999</v>
      </c>
      <c r="E448" s="4">
        <v>27558.216294449932</v>
      </c>
      <c r="F448" s="4">
        <v>-559.21629444993232</v>
      </c>
      <c r="G448" s="4">
        <v>-0.20814301913180894</v>
      </c>
      <c r="H448" s="4">
        <v>674.95573119744438</v>
      </c>
      <c r="I448" s="4">
        <v>26231.410699821034</v>
      </c>
      <c r="J448" s="4">
        <v>28885.021889078831</v>
      </c>
      <c r="K448" s="4">
        <v>2770.177247771951</v>
      </c>
      <c r="L448" s="4">
        <v>22112.693720789001</v>
      </c>
      <c r="M448" s="4">
        <v>33003.738868110864</v>
      </c>
    </row>
    <row r="449" spans="2:13" x14ac:dyDescent="0.3">
      <c r="B449" s="30" t="s">
        <v>410</v>
      </c>
      <c r="C449" s="36">
        <v>1</v>
      </c>
      <c r="D449" s="4">
        <v>26999</v>
      </c>
      <c r="E449" s="4">
        <v>24335.346981541483</v>
      </c>
      <c r="F449" s="4">
        <v>2663.6530184585172</v>
      </c>
      <c r="G449" s="4">
        <v>0.99142458237355613</v>
      </c>
      <c r="H449" s="4">
        <v>363.44196574124908</v>
      </c>
      <c r="I449" s="4">
        <v>23620.904817145147</v>
      </c>
      <c r="J449" s="4">
        <v>25049.789145937819</v>
      </c>
      <c r="K449" s="4">
        <v>2711.1633679029687</v>
      </c>
      <c r="L449" s="4">
        <v>19005.831936006893</v>
      </c>
      <c r="M449" s="4">
        <v>29664.862027076073</v>
      </c>
    </row>
    <row r="450" spans="2:13" x14ac:dyDescent="0.3">
      <c r="B450" s="30" t="s">
        <v>411</v>
      </c>
      <c r="C450" s="36">
        <v>1</v>
      </c>
      <c r="D450" s="4">
        <v>26999</v>
      </c>
      <c r="E450" s="4">
        <v>28560.698762736283</v>
      </c>
      <c r="F450" s="4">
        <v>-1561.6987627362832</v>
      </c>
      <c r="G450" s="4">
        <v>-0.58127185970158368</v>
      </c>
      <c r="H450" s="4">
        <v>376.02823695830699</v>
      </c>
      <c r="I450" s="4">
        <v>27821.514923746443</v>
      </c>
      <c r="J450" s="4">
        <v>29299.882601726124</v>
      </c>
      <c r="K450" s="4">
        <v>2712.8792785502046</v>
      </c>
      <c r="L450" s="4">
        <v>23227.81063695153</v>
      </c>
      <c r="M450" s="4">
        <v>33893.586888521037</v>
      </c>
    </row>
    <row r="451" spans="2:13" x14ac:dyDescent="0.3">
      <c r="B451" s="30" t="s">
        <v>412</v>
      </c>
      <c r="C451" s="36">
        <v>1</v>
      </c>
      <c r="D451" s="4">
        <v>26999</v>
      </c>
      <c r="E451" s="4">
        <v>28380.893859537195</v>
      </c>
      <c r="F451" s="4">
        <v>-1381.8938595371947</v>
      </c>
      <c r="G451" s="4">
        <v>-0.51434760198950491</v>
      </c>
      <c r="H451" s="4">
        <v>692.20036902860409</v>
      </c>
      <c r="I451" s="4">
        <v>27020.189327697793</v>
      </c>
      <c r="J451" s="4">
        <v>29741.598391376596</v>
      </c>
      <c r="K451" s="4">
        <v>2774.4293279664635</v>
      </c>
      <c r="L451" s="4">
        <v>22927.012687630297</v>
      </c>
      <c r="M451" s="4">
        <v>33834.775031444093</v>
      </c>
    </row>
    <row r="452" spans="2:13" x14ac:dyDescent="0.3">
      <c r="B452" s="30" t="s">
        <v>413</v>
      </c>
      <c r="C452" s="36">
        <v>1</v>
      </c>
      <c r="D452" s="4">
        <v>26999</v>
      </c>
      <c r="E452" s="4">
        <v>29297.016046346529</v>
      </c>
      <c r="F452" s="4">
        <v>-2298.016046346529</v>
      </c>
      <c r="G452" s="4">
        <v>-0.85533272661591597</v>
      </c>
      <c r="H452" s="4">
        <v>1083.0409649964313</v>
      </c>
      <c r="I452" s="4">
        <v>27168.010031359179</v>
      </c>
      <c r="J452" s="4">
        <v>31426.022061333879</v>
      </c>
      <c r="K452" s="4">
        <v>2896.7731144943859</v>
      </c>
      <c r="L452" s="4">
        <v>23602.635515844147</v>
      </c>
      <c r="M452" s="4">
        <v>34991.396576848907</v>
      </c>
    </row>
    <row r="453" spans="2:13" x14ac:dyDescent="0.3">
      <c r="B453" s="30" t="s">
        <v>414</v>
      </c>
      <c r="C453" s="36">
        <v>1</v>
      </c>
      <c r="D453" s="4">
        <v>26999</v>
      </c>
      <c r="E453" s="4">
        <v>26669.655802400164</v>
      </c>
      <c r="F453" s="4">
        <v>329.34419759983575</v>
      </c>
      <c r="G453" s="4">
        <v>0.12258350892547239</v>
      </c>
      <c r="H453" s="4">
        <v>358.39177669368223</v>
      </c>
      <c r="I453" s="4">
        <v>25965.14113216757</v>
      </c>
      <c r="J453" s="4">
        <v>27374.170472632759</v>
      </c>
      <c r="K453" s="4">
        <v>2710.4909906876205</v>
      </c>
      <c r="L453" s="4">
        <v>21341.462493699248</v>
      </c>
      <c r="M453" s="4">
        <v>31997.849111101081</v>
      </c>
    </row>
    <row r="454" spans="2:13" x14ac:dyDescent="0.3">
      <c r="B454" s="30" t="s">
        <v>415</v>
      </c>
      <c r="C454" s="36">
        <v>1</v>
      </c>
      <c r="D454" s="4">
        <v>26999</v>
      </c>
      <c r="E454" s="4">
        <v>25645.328075809841</v>
      </c>
      <c r="F454" s="4">
        <v>1353.6719241901592</v>
      </c>
      <c r="G454" s="4">
        <v>0.50384326066902752</v>
      </c>
      <c r="H454" s="4">
        <v>379.59542823407094</v>
      </c>
      <c r="I454" s="4">
        <v>24899.131970499366</v>
      </c>
      <c r="J454" s="4">
        <v>26391.524181120316</v>
      </c>
      <c r="K454" s="4">
        <v>2713.3760215151369</v>
      </c>
      <c r="L454" s="4">
        <v>20311.463469176786</v>
      </c>
      <c r="M454" s="4">
        <v>30979.192682442896</v>
      </c>
    </row>
    <row r="455" spans="2:13" x14ac:dyDescent="0.3">
      <c r="B455" s="30" t="s">
        <v>416</v>
      </c>
      <c r="C455" s="36">
        <v>1</v>
      </c>
      <c r="D455" s="4">
        <v>26999</v>
      </c>
      <c r="E455" s="4">
        <v>26633.625363785581</v>
      </c>
      <c r="F455" s="4">
        <v>365.3746362144193</v>
      </c>
      <c r="G455" s="4">
        <v>0.13599421306323276</v>
      </c>
      <c r="H455" s="4">
        <v>570.39577209306196</v>
      </c>
      <c r="I455" s="4">
        <v>25512.360269520672</v>
      </c>
      <c r="J455" s="4">
        <v>27754.89045805049</v>
      </c>
      <c r="K455" s="4">
        <v>2746.5738806408876</v>
      </c>
      <c r="L455" s="4">
        <v>21234.5015065353</v>
      </c>
      <c r="M455" s="4">
        <v>32032.749221035861</v>
      </c>
    </row>
    <row r="456" spans="2:13" x14ac:dyDescent="0.3">
      <c r="B456" s="30" t="s">
        <v>417</v>
      </c>
      <c r="C456" s="36">
        <v>1</v>
      </c>
      <c r="D456" s="4">
        <v>26999</v>
      </c>
      <c r="E456" s="4">
        <v>27662.830237128266</v>
      </c>
      <c r="F456" s="4">
        <v>-663.83023712826616</v>
      </c>
      <c r="G456" s="4">
        <v>-0.24708083637436415</v>
      </c>
      <c r="H456" s="4">
        <v>793.46879734191202</v>
      </c>
      <c r="I456" s="4">
        <v>26103.055587005703</v>
      </c>
      <c r="J456" s="4">
        <v>29222.604887250829</v>
      </c>
      <c r="K456" s="4">
        <v>2801.4120506188169</v>
      </c>
      <c r="L456" s="4">
        <v>22155.907323787531</v>
      </c>
      <c r="M456" s="4">
        <v>33169.753150469005</v>
      </c>
    </row>
    <row r="457" spans="2:13" x14ac:dyDescent="0.3">
      <c r="B457" s="30" t="s">
        <v>418</v>
      </c>
      <c r="C457" s="36">
        <v>1</v>
      </c>
      <c r="D457" s="4">
        <v>26999</v>
      </c>
      <c r="E457" s="4">
        <v>23992.992759675715</v>
      </c>
      <c r="F457" s="4">
        <v>3006.0072403242848</v>
      </c>
      <c r="G457" s="4">
        <v>1.1188504854791781</v>
      </c>
      <c r="H457" s="4">
        <v>537.7746106286728</v>
      </c>
      <c r="I457" s="4">
        <v>22935.853262888817</v>
      </c>
      <c r="J457" s="4">
        <v>25050.132256462613</v>
      </c>
      <c r="K457" s="4">
        <v>2739.9850869729066</v>
      </c>
      <c r="L457" s="4">
        <v>18606.820934531337</v>
      </c>
      <c r="M457" s="4">
        <v>29379.164584820093</v>
      </c>
    </row>
    <row r="458" spans="2:13" x14ac:dyDescent="0.3">
      <c r="B458" s="30" t="s">
        <v>419</v>
      </c>
      <c r="C458" s="36">
        <v>1</v>
      </c>
      <c r="D458" s="4">
        <v>26999</v>
      </c>
      <c r="E458" s="4">
        <v>28867.359085138989</v>
      </c>
      <c r="F458" s="4">
        <v>-1868.359085138989</v>
      </c>
      <c r="G458" s="4">
        <v>-0.69541232017514343</v>
      </c>
      <c r="H458" s="4">
        <v>352.71892452324943</v>
      </c>
      <c r="I458" s="4">
        <v>28173.995919589346</v>
      </c>
      <c r="J458" s="4">
        <v>29560.722250688632</v>
      </c>
      <c r="K458" s="4">
        <v>2709.7467381129813</v>
      </c>
      <c r="L458" s="4">
        <v>23540.628803469634</v>
      </c>
      <c r="M458" s="4">
        <v>34194.089366808344</v>
      </c>
    </row>
    <row r="459" spans="2:13" x14ac:dyDescent="0.3">
      <c r="B459" s="30" t="s">
        <v>420</v>
      </c>
      <c r="C459" s="36">
        <v>1</v>
      </c>
      <c r="D459" s="4">
        <v>27589</v>
      </c>
      <c r="E459" s="4">
        <v>30935.970256152938</v>
      </c>
      <c r="F459" s="4">
        <v>-3346.9702561529375</v>
      </c>
      <c r="G459" s="4">
        <v>-1.2457585749451165</v>
      </c>
      <c r="H459" s="4">
        <v>778.04788931863413</v>
      </c>
      <c r="I459" s="4">
        <v>29406.50951566004</v>
      </c>
      <c r="J459" s="4">
        <v>32465.430996645835</v>
      </c>
      <c r="K459" s="4">
        <v>2797.0833493248438</v>
      </c>
      <c r="L459" s="4">
        <v>25437.556560274705</v>
      </c>
      <c r="M459" s="4">
        <v>36434.383952031174</v>
      </c>
    </row>
    <row r="460" spans="2:13" x14ac:dyDescent="0.3">
      <c r="B460" s="30" t="s">
        <v>421</v>
      </c>
      <c r="C460" s="36">
        <v>1</v>
      </c>
      <c r="D460" s="4">
        <v>27589</v>
      </c>
      <c r="E460" s="4">
        <v>25585.627449022832</v>
      </c>
      <c r="F460" s="4">
        <v>2003.3725509771684</v>
      </c>
      <c r="G460" s="4">
        <v>0.74566498749173227</v>
      </c>
      <c r="H460" s="4">
        <v>475.76219396158098</v>
      </c>
      <c r="I460" s="4">
        <v>24650.38990456751</v>
      </c>
      <c r="J460" s="4">
        <v>26520.864993478153</v>
      </c>
      <c r="K460" s="4">
        <v>2728.4915998038628</v>
      </c>
      <c r="L460" s="4">
        <v>20222.049139827461</v>
      </c>
      <c r="M460" s="4">
        <v>30949.205758218202</v>
      </c>
    </row>
    <row r="461" spans="2:13" x14ac:dyDescent="0.3">
      <c r="B461" s="30" t="s">
        <v>422</v>
      </c>
      <c r="C461" s="36">
        <v>1</v>
      </c>
      <c r="D461" s="4">
        <v>27589</v>
      </c>
      <c r="E461" s="4">
        <v>25032.970386551675</v>
      </c>
      <c r="F461" s="4">
        <v>2556.0296134483251</v>
      </c>
      <c r="G461" s="4">
        <v>0.95136662864368249</v>
      </c>
      <c r="H461" s="4">
        <v>352.41448945741331</v>
      </c>
      <c r="I461" s="4">
        <v>24340.205669359282</v>
      </c>
      <c r="J461" s="4">
        <v>25725.735103744068</v>
      </c>
      <c r="K461" s="4">
        <v>2709.7071276019174</v>
      </c>
      <c r="L461" s="4">
        <v>19706.31796991147</v>
      </c>
      <c r="M461" s="4">
        <v>30359.62280319188</v>
      </c>
    </row>
    <row r="462" spans="2:13" x14ac:dyDescent="0.3">
      <c r="B462" s="30" t="s">
        <v>423</v>
      </c>
      <c r="C462" s="36">
        <v>1</v>
      </c>
      <c r="D462" s="4">
        <v>27589</v>
      </c>
      <c r="E462" s="4">
        <v>28418.032051773174</v>
      </c>
      <c r="F462" s="4">
        <v>-829.03205177317432</v>
      </c>
      <c r="G462" s="4">
        <v>-0.30856975364575329</v>
      </c>
      <c r="H462" s="4">
        <v>375.7016350767783</v>
      </c>
      <c r="I462" s="4">
        <v>27679.490235931815</v>
      </c>
      <c r="J462" s="4">
        <v>29156.573867614534</v>
      </c>
      <c r="K462" s="4">
        <v>2712.8340280224425</v>
      </c>
      <c r="L462" s="4">
        <v>23085.232877975373</v>
      </c>
      <c r="M462" s="4">
        <v>33750.831225570975</v>
      </c>
    </row>
    <row r="463" spans="2:13" x14ac:dyDescent="0.3">
      <c r="B463" s="30" t="s">
        <v>424</v>
      </c>
      <c r="C463" s="36">
        <v>1</v>
      </c>
      <c r="D463" s="4">
        <v>27589</v>
      </c>
      <c r="E463" s="4">
        <v>25479.463278805975</v>
      </c>
      <c r="F463" s="4">
        <v>2109.5367211940247</v>
      </c>
      <c r="G463" s="4">
        <v>0.7851798069486573</v>
      </c>
      <c r="H463" s="4">
        <v>357.58724564973215</v>
      </c>
      <c r="I463" s="4">
        <v>24776.530129021055</v>
      </c>
      <c r="J463" s="4">
        <v>26182.396428590895</v>
      </c>
      <c r="K463" s="4">
        <v>2710.3847297475072</v>
      </c>
      <c r="L463" s="4">
        <v>20151.478854337489</v>
      </c>
      <c r="M463" s="4">
        <v>30807.447703274462</v>
      </c>
    </row>
    <row r="464" spans="2:13" x14ac:dyDescent="0.3">
      <c r="B464" s="30" t="s">
        <v>425</v>
      </c>
      <c r="C464" s="36">
        <v>1</v>
      </c>
      <c r="D464" s="4">
        <v>27589</v>
      </c>
      <c r="E464" s="4">
        <v>26691.648721807214</v>
      </c>
      <c r="F464" s="4">
        <v>897.35127819278568</v>
      </c>
      <c r="G464" s="4">
        <v>0.33399850132864239</v>
      </c>
      <c r="H464" s="4">
        <v>329.74509331057249</v>
      </c>
      <c r="I464" s="4">
        <v>26043.44675183548</v>
      </c>
      <c r="J464" s="4">
        <v>27339.850691778949</v>
      </c>
      <c r="K464" s="4">
        <v>2706.8521517732556</v>
      </c>
      <c r="L464" s="4">
        <v>21370.608521979037</v>
      </c>
      <c r="M464" s="4">
        <v>32012.688921635392</v>
      </c>
    </row>
    <row r="465" spans="2:13" x14ac:dyDescent="0.3">
      <c r="B465" s="30" t="s">
        <v>426</v>
      </c>
      <c r="C465" s="36">
        <v>1</v>
      </c>
      <c r="D465" s="4">
        <v>27589</v>
      </c>
      <c r="E465" s="4">
        <v>27913.439010591701</v>
      </c>
      <c r="F465" s="4">
        <v>-324.43901059170094</v>
      </c>
      <c r="G465" s="4">
        <v>-0.12075777451212955</v>
      </c>
      <c r="H465" s="4">
        <v>786.73177930298948</v>
      </c>
      <c r="I465" s="4">
        <v>26366.907767128268</v>
      </c>
      <c r="J465" s="4">
        <v>29459.970254055133</v>
      </c>
      <c r="K465" s="4">
        <v>2799.5113212063197</v>
      </c>
      <c r="L465" s="4">
        <v>22410.252488101225</v>
      </c>
      <c r="M465" s="4">
        <v>33416.625533082173</v>
      </c>
    </row>
    <row r="466" spans="2:13" x14ac:dyDescent="0.3">
      <c r="B466" s="30" t="s">
        <v>427</v>
      </c>
      <c r="C466" s="36">
        <v>1</v>
      </c>
      <c r="D466" s="4">
        <v>27589</v>
      </c>
      <c r="E466" s="4">
        <v>24220.796758392964</v>
      </c>
      <c r="F466" s="4">
        <v>3368.203241607036</v>
      </c>
      <c r="G466" s="4">
        <v>1.2536615951923091</v>
      </c>
      <c r="H466" s="4">
        <v>416.84489008104384</v>
      </c>
      <c r="I466" s="4">
        <v>23401.376896188391</v>
      </c>
      <c r="J466" s="4">
        <v>25040.216620597537</v>
      </c>
      <c r="K466" s="4">
        <v>2718.8373263922545</v>
      </c>
      <c r="L466" s="4">
        <v>18876.196499731181</v>
      </c>
      <c r="M466" s="4">
        <v>29565.397017054747</v>
      </c>
    </row>
    <row r="467" spans="2:13" x14ac:dyDescent="0.3">
      <c r="B467" s="30" t="s">
        <v>428</v>
      </c>
      <c r="C467" s="36">
        <v>1</v>
      </c>
      <c r="D467" s="4">
        <v>27589</v>
      </c>
      <c r="E467" s="4">
        <v>28998.565124740249</v>
      </c>
      <c r="F467" s="4">
        <v>-1409.5651247402493</v>
      </c>
      <c r="G467" s="4">
        <v>-0.52464698120953668</v>
      </c>
      <c r="H467" s="4">
        <v>367.65277503776457</v>
      </c>
      <c r="I467" s="4">
        <v>28275.845491060678</v>
      </c>
      <c r="J467" s="4">
        <v>29721.284758419821</v>
      </c>
      <c r="K467" s="4">
        <v>2711.7310537717553</v>
      </c>
      <c r="L467" s="4">
        <v>23667.934141149453</v>
      </c>
      <c r="M467" s="4">
        <v>34329.196108331045</v>
      </c>
    </row>
    <row r="468" spans="2:13" x14ac:dyDescent="0.3">
      <c r="B468" s="30" t="s">
        <v>429</v>
      </c>
      <c r="C468" s="36">
        <v>1</v>
      </c>
      <c r="D468" s="4">
        <v>27589</v>
      </c>
      <c r="E468" s="4">
        <v>26533.466667805234</v>
      </c>
      <c r="F468" s="4">
        <v>1055.5333321947655</v>
      </c>
      <c r="G468" s="4">
        <v>0.39287462961605002</v>
      </c>
      <c r="H468" s="4">
        <v>571.36312781462425</v>
      </c>
      <c r="I468" s="4">
        <v>25410.299977740717</v>
      </c>
      <c r="J468" s="4">
        <v>27656.633357869752</v>
      </c>
      <c r="K468" s="4">
        <v>2746.7749396015715</v>
      </c>
      <c r="L468" s="4">
        <v>21133.947575517224</v>
      </c>
      <c r="M468" s="4">
        <v>31932.985760093245</v>
      </c>
    </row>
    <row r="469" spans="2:13" x14ac:dyDescent="0.3">
      <c r="B469" s="30" t="s">
        <v>430</v>
      </c>
      <c r="C469" s="36">
        <v>1</v>
      </c>
      <c r="D469" s="4">
        <v>27589</v>
      </c>
      <c r="E469" s="4">
        <v>29189.536021713859</v>
      </c>
      <c r="F469" s="4">
        <v>-1600.5360217138586</v>
      </c>
      <c r="G469" s="4">
        <v>-0.59572727600226194</v>
      </c>
      <c r="H469" s="4">
        <v>474.62101488322992</v>
      </c>
      <c r="I469" s="4">
        <v>28256.541769248877</v>
      </c>
      <c r="J469" s="4">
        <v>30122.53027417884</v>
      </c>
      <c r="K469" s="4">
        <v>2728.29284585909</v>
      </c>
      <c r="L469" s="4">
        <v>23826.348416432375</v>
      </c>
      <c r="M469" s="4">
        <v>34552.723626995343</v>
      </c>
    </row>
    <row r="470" spans="2:13" x14ac:dyDescent="0.3">
      <c r="B470" s="30" t="s">
        <v>431</v>
      </c>
      <c r="C470" s="36">
        <v>1</v>
      </c>
      <c r="D470" s="4">
        <v>27589</v>
      </c>
      <c r="E470" s="4">
        <v>26851.198362073268</v>
      </c>
      <c r="F470" s="4">
        <v>737.80163792673193</v>
      </c>
      <c r="G470" s="4">
        <v>0.27461335079572324</v>
      </c>
      <c r="H470" s="4">
        <v>480.04849891104755</v>
      </c>
      <c r="I470" s="4">
        <v>25907.534941483598</v>
      </c>
      <c r="J470" s="4">
        <v>27794.861782662938</v>
      </c>
      <c r="K470" s="4">
        <v>2729.2422586322118</v>
      </c>
      <c r="L470" s="4">
        <v>21486.144432645226</v>
      </c>
      <c r="M470" s="4">
        <v>32216.252291501311</v>
      </c>
    </row>
    <row r="471" spans="2:13" x14ac:dyDescent="0.3">
      <c r="B471" s="30" t="s">
        <v>432</v>
      </c>
      <c r="C471" s="36">
        <v>1</v>
      </c>
      <c r="D471" s="4">
        <v>27999</v>
      </c>
      <c r="E471" s="4">
        <v>31309.999357792094</v>
      </c>
      <c r="F471" s="4">
        <v>-3310.9993577920941</v>
      </c>
      <c r="G471" s="4">
        <v>-1.232370031978796</v>
      </c>
      <c r="H471" s="4">
        <v>781.15759693577729</v>
      </c>
      <c r="I471" s="4">
        <v>29774.425657184365</v>
      </c>
      <c r="J471" s="4">
        <v>32845.573058399823</v>
      </c>
      <c r="K471" s="4">
        <v>2797.9499524200901</v>
      </c>
      <c r="L471" s="4">
        <v>25809.882122286075</v>
      </c>
      <c r="M471" s="4">
        <v>36810.116593298109</v>
      </c>
    </row>
    <row r="472" spans="2:13" x14ac:dyDescent="0.3">
      <c r="B472" s="30" t="s">
        <v>433</v>
      </c>
      <c r="C472" s="36">
        <v>1</v>
      </c>
      <c r="D472" s="4">
        <v>27999</v>
      </c>
      <c r="E472" s="4">
        <v>25859.415098803242</v>
      </c>
      <c r="F472" s="4">
        <v>2139.5849011967584</v>
      </c>
      <c r="G472" s="4">
        <v>0.79636388539425595</v>
      </c>
      <c r="H472" s="4">
        <v>388.370014008944</v>
      </c>
      <c r="I472" s="4">
        <v>25095.970203744735</v>
      </c>
      <c r="J472" s="4">
        <v>26622.859993861748</v>
      </c>
      <c r="K472" s="4">
        <v>2714.6174708010726</v>
      </c>
      <c r="L472" s="4">
        <v>20523.110092330771</v>
      </c>
      <c r="M472" s="4">
        <v>31195.720105275712</v>
      </c>
    </row>
    <row r="473" spans="2:13" x14ac:dyDescent="0.3">
      <c r="B473" s="30" t="s">
        <v>434</v>
      </c>
      <c r="C473" s="36">
        <v>1</v>
      </c>
      <c r="D473" s="4">
        <v>27999</v>
      </c>
      <c r="E473" s="4">
        <v>29157.344424064868</v>
      </c>
      <c r="F473" s="4">
        <v>-1158.3444240648678</v>
      </c>
      <c r="G473" s="4">
        <v>-0.43114141703706066</v>
      </c>
      <c r="H473" s="4">
        <v>886.67111689020123</v>
      </c>
      <c r="I473" s="4">
        <v>27414.355744794542</v>
      </c>
      <c r="J473" s="4">
        <v>30900.333103335193</v>
      </c>
      <c r="K473" s="4">
        <v>2829.222934751594</v>
      </c>
      <c r="L473" s="4">
        <v>23595.751796914192</v>
      </c>
      <c r="M473" s="4">
        <v>34718.937051215544</v>
      </c>
    </row>
    <row r="474" spans="2:13" x14ac:dyDescent="0.3">
      <c r="B474" s="30" t="s">
        <v>435</v>
      </c>
      <c r="C474" s="36">
        <v>1</v>
      </c>
      <c r="D474" s="4">
        <v>27999</v>
      </c>
      <c r="E474" s="4">
        <v>23823.462764636057</v>
      </c>
      <c r="F474" s="4">
        <v>4175.5372353639432</v>
      </c>
      <c r="G474" s="4">
        <v>1.5541552263258502</v>
      </c>
      <c r="H474" s="4">
        <v>385.30113530901457</v>
      </c>
      <c r="I474" s="4">
        <v>23066.050569560823</v>
      </c>
      <c r="J474" s="4">
        <v>24580.874959711291</v>
      </c>
      <c r="K474" s="4">
        <v>2714.1801174327989</v>
      </c>
      <c r="L474" s="4">
        <v>18488.017492912153</v>
      </c>
      <c r="M474" s="4">
        <v>29158.908036359961</v>
      </c>
    </row>
    <row r="475" spans="2:13" x14ac:dyDescent="0.3">
      <c r="B475" s="30" t="s">
        <v>436</v>
      </c>
      <c r="C475" s="36">
        <v>1</v>
      </c>
      <c r="D475" s="4">
        <v>27999</v>
      </c>
      <c r="E475" s="4">
        <v>29503.840643941578</v>
      </c>
      <c r="F475" s="4">
        <v>-1504.8406439415776</v>
      </c>
      <c r="G475" s="4">
        <v>-0.56010899190688523</v>
      </c>
      <c r="H475" s="4">
        <v>359.79773528048639</v>
      </c>
      <c r="I475" s="4">
        <v>28796.562186941101</v>
      </c>
      <c r="J475" s="4">
        <v>30211.119100942055</v>
      </c>
      <c r="K475" s="4">
        <v>2710.6772503029706</v>
      </c>
      <c r="L475" s="4">
        <v>24175.28119226524</v>
      </c>
      <c r="M475" s="4">
        <v>34832.400095617915</v>
      </c>
    </row>
    <row r="476" spans="2:13" x14ac:dyDescent="0.3">
      <c r="B476" s="30" t="s">
        <v>437</v>
      </c>
      <c r="C476" s="36">
        <v>1</v>
      </c>
      <c r="D476" s="4">
        <v>27999</v>
      </c>
      <c r="E476" s="4">
        <v>25510.496990913038</v>
      </c>
      <c r="F476" s="4">
        <v>2488.5030090869623</v>
      </c>
      <c r="G476" s="4">
        <v>0.92623289873812154</v>
      </c>
      <c r="H476" s="4">
        <v>475.04988446203936</v>
      </c>
      <c r="I476" s="4">
        <v>24576.659680851491</v>
      </c>
      <c r="J476" s="4">
        <v>26444.334300974584</v>
      </c>
      <c r="K476" s="4">
        <v>2728.3674858282016</v>
      </c>
      <c r="L476" s="4">
        <v>20147.16266085536</v>
      </c>
      <c r="M476" s="4">
        <v>30873.831320970716</v>
      </c>
    </row>
    <row r="477" spans="2:13" x14ac:dyDescent="0.3">
      <c r="B477" s="30" t="s">
        <v>438</v>
      </c>
      <c r="C477" s="36">
        <v>1</v>
      </c>
      <c r="D477" s="4">
        <v>27999</v>
      </c>
      <c r="E477" s="4">
        <v>29250.077106762536</v>
      </c>
      <c r="F477" s="4">
        <v>-1251.0771067625355</v>
      </c>
      <c r="G477" s="4">
        <v>-0.46565697164526554</v>
      </c>
      <c r="H477" s="4">
        <v>773.56492024748866</v>
      </c>
      <c r="I477" s="4">
        <v>27729.428838212934</v>
      </c>
      <c r="J477" s="4">
        <v>30770.725375312137</v>
      </c>
      <c r="K477" s="4">
        <v>2795.839664722319</v>
      </c>
      <c r="L477" s="4">
        <v>23754.108204834945</v>
      </c>
      <c r="M477" s="4">
        <v>34746.046008690129</v>
      </c>
    </row>
    <row r="478" spans="2:13" x14ac:dyDescent="0.3">
      <c r="B478" s="30" t="s">
        <v>439</v>
      </c>
      <c r="C478" s="36">
        <v>1</v>
      </c>
      <c r="D478" s="4">
        <v>27999</v>
      </c>
      <c r="E478" s="4">
        <v>27527.374781608123</v>
      </c>
      <c r="F478" s="4">
        <v>471.62521839187684</v>
      </c>
      <c r="G478" s="4">
        <v>0.1755411954713221</v>
      </c>
      <c r="H478" s="4">
        <v>377.4007600581154</v>
      </c>
      <c r="I478" s="4">
        <v>26785.492882222006</v>
      </c>
      <c r="J478" s="4">
        <v>28269.25668099424</v>
      </c>
      <c r="K478" s="4">
        <v>2713.0698624785814</v>
      </c>
      <c r="L478" s="4">
        <v>22194.112012256795</v>
      </c>
      <c r="M478" s="4">
        <v>32860.637550959451</v>
      </c>
    </row>
    <row r="479" spans="2:13" x14ac:dyDescent="0.3">
      <c r="B479" s="30" t="s">
        <v>440</v>
      </c>
      <c r="C479" s="36">
        <v>1</v>
      </c>
      <c r="D479" s="4">
        <v>27999</v>
      </c>
      <c r="E479" s="4">
        <v>31059.107464055647</v>
      </c>
      <c r="F479" s="4">
        <v>-3060.1074640556471</v>
      </c>
      <c r="G479" s="4">
        <v>-1.1389868513449626</v>
      </c>
      <c r="H479" s="4">
        <v>380.12905178441315</v>
      </c>
      <c r="I479" s="4">
        <v>30311.862379265047</v>
      </c>
      <c r="J479" s="4">
        <v>31806.352548846247</v>
      </c>
      <c r="K479" s="4">
        <v>2713.4507257379159</v>
      </c>
      <c r="L479" s="4">
        <v>25725.09600633867</v>
      </c>
      <c r="M479" s="4">
        <v>36393.118921772621</v>
      </c>
    </row>
    <row r="480" spans="2:13" x14ac:dyDescent="0.3">
      <c r="B480" s="30" t="s">
        <v>441</v>
      </c>
      <c r="C480" s="36">
        <v>1</v>
      </c>
      <c r="D480" s="4">
        <v>27999</v>
      </c>
      <c r="E480" s="4">
        <v>24010.651228553117</v>
      </c>
      <c r="F480" s="4">
        <v>3988.3487714468829</v>
      </c>
      <c r="G480" s="4">
        <v>1.4844827714760371</v>
      </c>
      <c r="H480" s="4">
        <v>376.07676512571578</v>
      </c>
      <c r="I480" s="4">
        <v>23271.371994500994</v>
      </c>
      <c r="J480" s="4">
        <v>24749.93046260524</v>
      </c>
      <c r="K480" s="4">
        <v>2712.8860053943527</v>
      </c>
      <c r="L480" s="4">
        <v>18677.749879361203</v>
      </c>
      <c r="M480" s="4">
        <v>29343.552577745031</v>
      </c>
    </row>
    <row r="481" spans="2:13" x14ac:dyDescent="0.3">
      <c r="B481" s="30" t="s">
        <v>442</v>
      </c>
      <c r="C481" s="36">
        <v>1</v>
      </c>
      <c r="D481" s="4">
        <v>27999</v>
      </c>
      <c r="E481" s="4">
        <v>27435.82249689785</v>
      </c>
      <c r="F481" s="4">
        <v>563.17750310214979</v>
      </c>
      <c r="G481" s="4">
        <v>0.20961740021917441</v>
      </c>
      <c r="H481" s="4">
        <v>819.43256864137572</v>
      </c>
      <c r="I481" s="4">
        <v>25825.00912612219</v>
      </c>
      <c r="J481" s="4">
        <v>29046.635867673511</v>
      </c>
      <c r="K481" s="4">
        <v>2808.876373133447</v>
      </c>
      <c r="L481" s="4">
        <v>21914.226465877298</v>
      </c>
      <c r="M481" s="4">
        <v>32957.418527918402</v>
      </c>
    </row>
    <row r="482" spans="2:13" x14ac:dyDescent="0.3">
      <c r="B482" s="30" t="s">
        <v>443</v>
      </c>
      <c r="C482" s="36">
        <v>1</v>
      </c>
      <c r="D482" s="4">
        <v>27999</v>
      </c>
      <c r="E482" s="4">
        <v>29306.772909861542</v>
      </c>
      <c r="F482" s="4">
        <v>-1307.7729098615418</v>
      </c>
      <c r="G482" s="4">
        <v>-0.48675942475017286</v>
      </c>
      <c r="H482" s="4">
        <v>488.87634644749892</v>
      </c>
      <c r="I482" s="4">
        <v>28345.75599931911</v>
      </c>
      <c r="J482" s="4">
        <v>30267.789820403974</v>
      </c>
      <c r="K482" s="4">
        <v>2730.8088228788483</v>
      </c>
      <c r="L482" s="4">
        <v>23938.63948038526</v>
      </c>
      <c r="M482" s="4">
        <v>34674.906339337824</v>
      </c>
    </row>
    <row r="483" spans="2:13" x14ac:dyDescent="0.3">
      <c r="B483" s="30" t="s">
        <v>444</v>
      </c>
      <c r="C483" s="36">
        <v>1</v>
      </c>
      <c r="D483" s="4">
        <v>27999</v>
      </c>
      <c r="E483" s="4">
        <v>28474.366854307187</v>
      </c>
      <c r="F483" s="4">
        <v>-475.36685430718717</v>
      </c>
      <c r="G483" s="4">
        <v>-0.1769338505202433</v>
      </c>
      <c r="H483" s="4">
        <v>475.17778571296134</v>
      </c>
      <c r="I483" s="4">
        <v>27540.278120207829</v>
      </c>
      <c r="J483" s="4">
        <v>29408.455588406545</v>
      </c>
      <c r="K483" s="4">
        <v>2728.3897582699174</v>
      </c>
      <c r="L483" s="4">
        <v>23110.988741822148</v>
      </c>
      <c r="M483" s="4">
        <v>33837.744966792226</v>
      </c>
    </row>
    <row r="484" spans="2:13" x14ac:dyDescent="0.3">
      <c r="B484" s="30" t="s">
        <v>445</v>
      </c>
      <c r="C484" s="36">
        <v>1</v>
      </c>
      <c r="D484" s="4">
        <v>27999</v>
      </c>
      <c r="E484" s="4">
        <v>29733.750400134028</v>
      </c>
      <c r="F484" s="4">
        <v>-1734.7504001340276</v>
      </c>
      <c r="G484" s="4">
        <v>-0.64568251910323748</v>
      </c>
      <c r="H484" s="4">
        <v>882.67845108100789</v>
      </c>
      <c r="I484" s="4">
        <v>27998.610370913273</v>
      </c>
      <c r="J484" s="4">
        <v>31468.890429354782</v>
      </c>
      <c r="K484" s="4">
        <v>2827.9741853489172</v>
      </c>
      <c r="L484" s="4">
        <v>24174.612523150179</v>
      </c>
      <c r="M484" s="4">
        <v>35292.888277117876</v>
      </c>
    </row>
    <row r="485" spans="2:13" x14ac:dyDescent="0.3">
      <c r="B485" s="30" t="s">
        <v>446</v>
      </c>
      <c r="C485" s="36">
        <v>1</v>
      </c>
      <c r="D485" s="4">
        <v>27999</v>
      </c>
      <c r="E485" s="4">
        <v>28258.159097750897</v>
      </c>
      <c r="F485" s="4">
        <v>-259.15909775089676</v>
      </c>
      <c r="G485" s="4">
        <v>-9.6460274095566054E-2</v>
      </c>
      <c r="H485" s="4">
        <v>399.11736899192988</v>
      </c>
      <c r="I485" s="4">
        <v>27473.587408652744</v>
      </c>
      <c r="J485" s="4">
        <v>29042.73078684905</v>
      </c>
      <c r="K485" s="4">
        <v>2716.1758814973941</v>
      </c>
      <c r="L485" s="4">
        <v>22918.790619209019</v>
      </c>
      <c r="M485" s="4">
        <v>33597.52757629277</v>
      </c>
    </row>
    <row r="486" spans="2:13" x14ac:dyDescent="0.3">
      <c r="B486" s="30" t="s">
        <v>447</v>
      </c>
      <c r="C486" s="36">
        <v>1</v>
      </c>
      <c r="D486" s="4">
        <v>28589</v>
      </c>
      <c r="E486" s="4">
        <v>27605.749187668978</v>
      </c>
      <c r="F486" s="4">
        <v>983.25081233102173</v>
      </c>
      <c r="G486" s="4">
        <v>0.36597072487612542</v>
      </c>
      <c r="H486" s="4">
        <v>775.67574533115339</v>
      </c>
      <c r="I486" s="4">
        <v>26080.951529165577</v>
      </c>
      <c r="J486" s="4">
        <v>29130.546846172379</v>
      </c>
      <c r="K486" s="4">
        <v>2796.4244325374048</v>
      </c>
      <c r="L486" s="4">
        <v>22108.63076856159</v>
      </c>
      <c r="M486" s="4">
        <v>33102.867606776366</v>
      </c>
    </row>
    <row r="487" spans="2:13" x14ac:dyDescent="0.3">
      <c r="B487" s="30" t="s">
        <v>448</v>
      </c>
      <c r="C487" s="36">
        <v>1</v>
      </c>
      <c r="D487" s="4">
        <v>28589</v>
      </c>
      <c r="E487" s="4">
        <v>30097.000248400953</v>
      </c>
      <c r="F487" s="4">
        <v>-1508.0002484009528</v>
      </c>
      <c r="G487" s="4">
        <v>-0.56128501202282899</v>
      </c>
      <c r="H487" s="4">
        <v>365.88888413102467</v>
      </c>
      <c r="I487" s="4">
        <v>29377.748012974633</v>
      </c>
      <c r="J487" s="4">
        <v>30816.252483827273</v>
      </c>
      <c r="K487" s="4">
        <v>2711.4924710438995</v>
      </c>
      <c r="L487" s="4">
        <v>24766.838262825091</v>
      </c>
      <c r="M487" s="4">
        <v>35427.162233976815</v>
      </c>
    </row>
    <row r="488" spans="2:13" x14ac:dyDescent="0.3">
      <c r="B488" s="30" t="s">
        <v>449</v>
      </c>
      <c r="C488" s="36">
        <v>1</v>
      </c>
      <c r="D488" s="4">
        <v>28589</v>
      </c>
      <c r="E488" s="4">
        <v>26060.159111279558</v>
      </c>
      <c r="F488" s="4">
        <v>2528.8408887204423</v>
      </c>
      <c r="G488" s="4">
        <v>0.94124685333067626</v>
      </c>
      <c r="H488" s="4">
        <v>377.93257650625577</v>
      </c>
      <c r="I488" s="4">
        <v>25317.231784754898</v>
      </c>
      <c r="J488" s="4">
        <v>26803.086437804217</v>
      </c>
      <c r="K488" s="4">
        <v>2713.1438917576347</v>
      </c>
      <c r="L488" s="4">
        <v>20726.7508176263</v>
      </c>
      <c r="M488" s="4">
        <v>31393.567404932815</v>
      </c>
    </row>
    <row r="489" spans="2:13" x14ac:dyDescent="0.3">
      <c r="B489" s="30" t="s">
        <v>450</v>
      </c>
      <c r="C489" s="36">
        <v>1</v>
      </c>
      <c r="D489" s="4">
        <v>28589</v>
      </c>
      <c r="E489" s="4">
        <v>28996.938074298949</v>
      </c>
      <c r="F489" s="4">
        <v>-407.93807429894878</v>
      </c>
      <c r="G489" s="4">
        <v>-0.15183653131373748</v>
      </c>
      <c r="H489" s="4">
        <v>618.52613863850274</v>
      </c>
      <c r="I489" s="4">
        <v>27781.059901498153</v>
      </c>
      <c r="J489" s="4">
        <v>30212.816247099745</v>
      </c>
      <c r="K489" s="4">
        <v>2756.9714052155423</v>
      </c>
      <c r="L489" s="4">
        <v>23577.375108025222</v>
      </c>
      <c r="M489" s="4">
        <v>34416.501040572672</v>
      </c>
    </row>
    <row r="490" spans="2:13" x14ac:dyDescent="0.3">
      <c r="B490" s="30" t="s">
        <v>451</v>
      </c>
      <c r="C490" s="36">
        <v>1</v>
      </c>
      <c r="D490" s="4">
        <v>28589</v>
      </c>
      <c r="E490" s="4">
        <v>29462.565268807193</v>
      </c>
      <c r="F490" s="4">
        <v>-873.56526880719321</v>
      </c>
      <c r="G490" s="4">
        <v>-0.32514523318221855</v>
      </c>
      <c r="H490" s="4">
        <v>359.99178367318075</v>
      </c>
      <c r="I490" s="4">
        <v>28754.90535791107</v>
      </c>
      <c r="J490" s="4">
        <v>30170.225179703317</v>
      </c>
      <c r="K490" s="4">
        <v>2710.7030138525511</v>
      </c>
      <c r="L490" s="4">
        <v>24133.95517199942</v>
      </c>
      <c r="M490" s="4">
        <v>34791.175365614967</v>
      </c>
    </row>
    <row r="491" spans="2:13" x14ac:dyDescent="0.3">
      <c r="B491" s="30" t="s">
        <v>452</v>
      </c>
      <c r="C491" s="36">
        <v>1</v>
      </c>
      <c r="D491" s="4">
        <v>28589</v>
      </c>
      <c r="E491" s="4">
        <v>30297.480735279336</v>
      </c>
      <c r="F491" s="4">
        <v>-1708.4807352793359</v>
      </c>
      <c r="G491" s="4">
        <v>-0.63590482233598811</v>
      </c>
      <c r="H491" s="4">
        <v>531.56488526934686</v>
      </c>
      <c r="I491" s="4">
        <v>29252.548110687218</v>
      </c>
      <c r="J491" s="4">
        <v>31342.413359871454</v>
      </c>
      <c r="K491" s="4">
        <v>2738.7730779034105</v>
      </c>
      <c r="L491" s="4">
        <v>24913.691437373145</v>
      </c>
      <c r="M491" s="4">
        <v>35681.27003318553</v>
      </c>
    </row>
    <row r="492" spans="2:13" x14ac:dyDescent="0.3">
      <c r="B492" s="30" t="s">
        <v>453</v>
      </c>
      <c r="C492" s="36">
        <v>1</v>
      </c>
      <c r="D492" s="4">
        <v>28589</v>
      </c>
      <c r="E492" s="4">
        <v>28082.129706504649</v>
      </c>
      <c r="F492" s="4">
        <v>506.87029349535078</v>
      </c>
      <c r="G492" s="4">
        <v>0.18865958349823111</v>
      </c>
      <c r="H492" s="4">
        <v>531.31856163362988</v>
      </c>
      <c r="I492" s="4">
        <v>27037.681296747451</v>
      </c>
      <c r="J492" s="4">
        <v>29126.578116261848</v>
      </c>
      <c r="K492" s="4">
        <v>2738.7252799310731</v>
      </c>
      <c r="L492" s="4">
        <v>22698.434368267481</v>
      </c>
      <c r="M492" s="4">
        <v>33465.825044741818</v>
      </c>
    </row>
    <row r="493" spans="2:13" x14ac:dyDescent="0.3">
      <c r="B493" s="30" t="s">
        <v>454</v>
      </c>
      <c r="C493" s="36">
        <v>1</v>
      </c>
      <c r="D493" s="4">
        <v>28589</v>
      </c>
      <c r="E493" s="4">
        <v>25748.579556601704</v>
      </c>
      <c r="F493" s="4">
        <v>2840.4204433982959</v>
      </c>
      <c r="G493" s="4">
        <v>1.0572182759341344</v>
      </c>
      <c r="H493" s="4">
        <v>403.36515200875203</v>
      </c>
      <c r="I493" s="4">
        <v>24955.657716506994</v>
      </c>
      <c r="J493" s="4">
        <v>26541.501396696414</v>
      </c>
      <c r="K493" s="4">
        <v>2716.8033036736665</v>
      </c>
      <c r="L493" s="4">
        <v>20407.977712351239</v>
      </c>
      <c r="M493" s="4">
        <v>31089.181400852169</v>
      </c>
    </row>
    <row r="494" spans="2:13" x14ac:dyDescent="0.3">
      <c r="B494" s="30" t="s">
        <v>455</v>
      </c>
      <c r="C494" s="36">
        <v>1</v>
      </c>
      <c r="D494" s="4">
        <v>28589</v>
      </c>
      <c r="E494" s="4">
        <v>29906.855261826808</v>
      </c>
      <c r="F494" s="4">
        <v>-1317.8552618268077</v>
      </c>
      <c r="G494" s="4">
        <v>-0.49051212508960806</v>
      </c>
      <c r="H494" s="4">
        <v>362.14480070425361</v>
      </c>
      <c r="I494" s="4">
        <v>29194.963021445768</v>
      </c>
      <c r="J494" s="4">
        <v>30618.747502207847</v>
      </c>
      <c r="K494" s="4">
        <v>2710.9897826576603</v>
      </c>
      <c r="L494" s="4">
        <v>24577.681444411297</v>
      </c>
      <c r="M494" s="4">
        <v>35236.029079242318</v>
      </c>
    </row>
    <row r="495" spans="2:13" x14ac:dyDescent="0.3">
      <c r="B495" s="30" t="s">
        <v>456</v>
      </c>
      <c r="C495" s="36">
        <v>1</v>
      </c>
      <c r="D495" s="4">
        <v>28589</v>
      </c>
      <c r="E495" s="4">
        <v>27802.327330058346</v>
      </c>
      <c r="F495" s="4">
        <v>786.67266994165402</v>
      </c>
      <c r="G495" s="4">
        <v>0.29280338612307172</v>
      </c>
      <c r="H495" s="4">
        <v>341.60426850945385</v>
      </c>
      <c r="I495" s="4">
        <v>27130.812986734891</v>
      </c>
      <c r="J495" s="4">
        <v>28473.841673381801</v>
      </c>
      <c r="K495" s="4">
        <v>2708.3223998004714</v>
      </c>
      <c r="L495" s="4">
        <v>22478.396965412187</v>
      </c>
      <c r="M495" s="4">
        <v>33126.257694704509</v>
      </c>
    </row>
    <row r="496" spans="2:13" x14ac:dyDescent="0.3">
      <c r="B496" s="30" t="s">
        <v>457</v>
      </c>
      <c r="C496" s="36">
        <v>1</v>
      </c>
      <c r="D496" s="4">
        <v>28999</v>
      </c>
      <c r="E496" s="4">
        <v>28058.643221458471</v>
      </c>
      <c r="F496" s="4">
        <v>940.35677854152891</v>
      </c>
      <c r="G496" s="4">
        <v>0.35000535729957993</v>
      </c>
      <c r="H496" s="4">
        <v>335.12125789541454</v>
      </c>
      <c r="I496" s="4">
        <v>27399.87296542128</v>
      </c>
      <c r="J496" s="4">
        <v>28717.413477495662</v>
      </c>
      <c r="K496" s="4">
        <v>2707.5123273016707</v>
      </c>
      <c r="L496" s="4">
        <v>22736.305270468176</v>
      </c>
      <c r="M496" s="4">
        <v>33380.981172448766</v>
      </c>
    </row>
    <row r="497" spans="2:13" x14ac:dyDescent="0.3">
      <c r="B497" s="30" t="s">
        <v>458</v>
      </c>
      <c r="C497" s="36">
        <v>1</v>
      </c>
      <c r="D497" s="4">
        <v>28999</v>
      </c>
      <c r="E497" s="4">
        <v>28369.711624343836</v>
      </c>
      <c r="F497" s="4">
        <v>629.28837565616413</v>
      </c>
      <c r="G497" s="4">
        <v>0.23422418787432706</v>
      </c>
      <c r="H497" s="4">
        <v>423.90724461392387</v>
      </c>
      <c r="I497" s="4">
        <v>27536.408819788579</v>
      </c>
      <c r="J497" s="4">
        <v>29203.014428899092</v>
      </c>
      <c r="K497" s="4">
        <v>2719.9290610295839</v>
      </c>
      <c r="L497" s="4">
        <v>23022.965269934277</v>
      </c>
      <c r="M497" s="4">
        <v>33716.457978753395</v>
      </c>
    </row>
    <row r="498" spans="2:13" x14ac:dyDescent="0.3">
      <c r="B498" s="30" t="s">
        <v>459</v>
      </c>
      <c r="C498" s="36">
        <v>1</v>
      </c>
      <c r="D498" s="4">
        <v>28999</v>
      </c>
      <c r="E498" s="4">
        <v>30084.683558070108</v>
      </c>
      <c r="F498" s="4">
        <v>-1085.6835580701081</v>
      </c>
      <c r="G498" s="4">
        <v>-0.40409669003074639</v>
      </c>
      <c r="H498" s="4">
        <v>667.35364291543419</v>
      </c>
      <c r="I498" s="4">
        <v>28772.821896498182</v>
      </c>
      <c r="J498" s="4">
        <v>31396.545219642034</v>
      </c>
      <c r="K498" s="4">
        <v>2768.33481170714</v>
      </c>
      <c r="L498" s="4">
        <v>24642.78278412958</v>
      </c>
      <c r="M498" s="4">
        <v>35526.584332010636</v>
      </c>
    </row>
    <row r="499" spans="2:13" x14ac:dyDescent="0.3">
      <c r="B499" s="30" t="s">
        <v>460</v>
      </c>
      <c r="C499" s="36">
        <v>1</v>
      </c>
      <c r="D499" s="4">
        <v>28999</v>
      </c>
      <c r="E499" s="4">
        <v>23851.087066691653</v>
      </c>
      <c r="F499" s="4">
        <v>5147.9129333083474</v>
      </c>
      <c r="G499" s="4">
        <v>1.9160781808413838</v>
      </c>
      <c r="H499" s="4">
        <v>395.39475910679448</v>
      </c>
      <c r="I499" s="4">
        <v>23073.833160662703</v>
      </c>
      <c r="J499" s="4">
        <v>24628.340972720602</v>
      </c>
      <c r="K499" s="4">
        <v>2715.6313741975782</v>
      </c>
      <c r="L499" s="4">
        <v>18512.788962543709</v>
      </c>
      <c r="M499" s="4">
        <v>29189.385170839596</v>
      </c>
    </row>
    <row r="500" spans="2:13" x14ac:dyDescent="0.3">
      <c r="B500" s="30" t="s">
        <v>461</v>
      </c>
      <c r="C500" s="36">
        <v>1</v>
      </c>
      <c r="D500" s="4">
        <v>28999</v>
      </c>
      <c r="E500" s="4">
        <v>29066.949044988411</v>
      </c>
      <c r="F500" s="4">
        <v>-67.949044988410606</v>
      </c>
      <c r="G500" s="4">
        <v>-2.5290964357400633E-2</v>
      </c>
      <c r="H500" s="4">
        <v>402.83192605326963</v>
      </c>
      <c r="I500" s="4">
        <v>28275.075402795035</v>
      </c>
      <c r="J500" s="4">
        <v>29858.822687181786</v>
      </c>
      <c r="K500" s="4">
        <v>2716.724186524074</v>
      </c>
      <c r="L500" s="4">
        <v>23726.502726607065</v>
      </c>
      <c r="M500" s="4">
        <v>34407.395363369753</v>
      </c>
    </row>
    <row r="501" spans="2:13" x14ac:dyDescent="0.3">
      <c r="B501" s="30" t="s">
        <v>462</v>
      </c>
      <c r="C501" s="36">
        <v>1</v>
      </c>
      <c r="D501" s="4">
        <v>28999</v>
      </c>
      <c r="E501" s="4">
        <v>31929.298936159837</v>
      </c>
      <c r="F501" s="4">
        <v>-2930.2989361598375</v>
      </c>
      <c r="G501" s="4">
        <v>-1.0906714871943772</v>
      </c>
      <c r="H501" s="4">
        <v>374.86391583346426</v>
      </c>
      <c r="I501" s="4">
        <v>31192.403881027931</v>
      </c>
      <c r="J501" s="4">
        <v>32666.193991291744</v>
      </c>
      <c r="K501" s="4">
        <v>2712.7181387661903</v>
      </c>
      <c r="L501" s="4">
        <v>26596.72757361905</v>
      </c>
      <c r="M501" s="4">
        <v>37261.870298700625</v>
      </c>
    </row>
    <row r="502" spans="2:13" x14ac:dyDescent="0.3">
      <c r="B502" s="30" t="s">
        <v>463</v>
      </c>
      <c r="C502" s="36">
        <v>1</v>
      </c>
      <c r="D502" s="4">
        <v>29589</v>
      </c>
      <c r="E502" s="4">
        <v>29334.985342236592</v>
      </c>
      <c r="F502" s="4">
        <v>254.01465776340774</v>
      </c>
      <c r="G502" s="4">
        <v>9.4545488562015695E-2</v>
      </c>
      <c r="H502" s="4">
        <v>477.51706717071619</v>
      </c>
      <c r="I502" s="4">
        <v>28396.298126218939</v>
      </c>
      <c r="J502" s="4">
        <v>30273.672558254246</v>
      </c>
      <c r="K502" s="4">
        <v>2728.7981410204065</v>
      </c>
      <c r="L502" s="4">
        <v>23970.804444482746</v>
      </c>
      <c r="M502" s="4">
        <v>34699.166239990438</v>
      </c>
    </row>
    <row r="503" spans="2:13" x14ac:dyDescent="0.3">
      <c r="B503" s="30" t="s">
        <v>464</v>
      </c>
      <c r="C503" s="36">
        <v>1</v>
      </c>
      <c r="D503" s="4">
        <v>29589</v>
      </c>
      <c r="E503" s="4">
        <v>29761.927680596498</v>
      </c>
      <c r="F503" s="4">
        <v>-172.92768059649825</v>
      </c>
      <c r="G503" s="4">
        <v>-6.436452207856555E-2</v>
      </c>
      <c r="H503" s="4">
        <v>360.41735161296577</v>
      </c>
      <c r="I503" s="4">
        <v>29053.431202356322</v>
      </c>
      <c r="J503" s="4">
        <v>30470.424158836675</v>
      </c>
      <c r="K503" s="4">
        <v>2710.7595637276299</v>
      </c>
      <c r="L503" s="4">
        <v>24433.206419919505</v>
      </c>
      <c r="M503" s="4">
        <v>35090.648941273488</v>
      </c>
    </row>
    <row r="504" spans="2:13" x14ac:dyDescent="0.3">
      <c r="B504" s="30" t="s">
        <v>465</v>
      </c>
      <c r="C504" s="36">
        <v>1</v>
      </c>
      <c r="D504" s="4">
        <v>29589</v>
      </c>
      <c r="E504" s="4">
        <v>28218.737315109152</v>
      </c>
      <c r="F504" s="4">
        <v>1370.2626848908476</v>
      </c>
      <c r="G504" s="4">
        <v>0.51001842233045847</v>
      </c>
      <c r="H504" s="4">
        <v>365.27085537189799</v>
      </c>
      <c r="I504" s="4">
        <v>27500.699980123482</v>
      </c>
      <c r="J504" s="4">
        <v>28936.774650094823</v>
      </c>
      <c r="K504" s="4">
        <v>2711.4091433756771</v>
      </c>
      <c r="L504" s="4">
        <v>22888.739132300307</v>
      </c>
      <c r="M504" s="4">
        <v>33548.735497917995</v>
      </c>
    </row>
    <row r="505" spans="2:13" x14ac:dyDescent="0.3">
      <c r="B505" s="30" t="s">
        <v>466</v>
      </c>
      <c r="C505" s="36">
        <v>1</v>
      </c>
      <c r="D505" s="4">
        <v>29589</v>
      </c>
      <c r="E505" s="4">
        <v>30091.261116184243</v>
      </c>
      <c r="F505" s="4">
        <v>-502.26111618424329</v>
      </c>
      <c r="G505" s="4">
        <v>-0.18694402533090085</v>
      </c>
      <c r="H505" s="4">
        <v>365.75172765587087</v>
      </c>
      <c r="I505" s="4">
        <v>29372.278498408625</v>
      </c>
      <c r="J505" s="4">
        <v>30810.243733959862</v>
      </c>
      <c r="K505" s="4">
        <v>2711.473966550363</v>
      </c>
      <c r="L505" s="4">
        <v>24761.135506128157</v>
      </c>
      <c r="M505" s="4">
        <v>35421.386726240329</v>
      </c>
    </row>
    <row r="506" spans="2:13" x14ac:dyDescent="0.3">
      <c r="B506" s="30" t="s">
        <v>467</v>
      </c>
      <c r="C506" s="36">
        <v>1</v>
      </c>
      <c r="D506" s="4">
        <v>29589</v>
      </c>
      <c r="E506" s="4">
        <v>25474.356412738867</v>
      </c>
      <c r="F506" s="4">
        <v>4114.6435872611328</v>
      </c>
      <c r="G506" s="4">
        <v>1.5314903149349255</v>
      </c>
      <c r="H506" s="4">
        <v>322.74978409358556</v>
      </c>
      <c r="I506" s="4">
        <v>24839.90558965908</v>
      </c>
      <c r="J506" s="4">
        <v>26108.807235818655</v>
      </c>
      <c r="K506" s="4">
        <v>2706.0089002310324</v>
      </c>
      <c r="L506" s="4">
        <v>20154.973848829886</v>
      </c>
      <c r="M506" s="4">
        <v>30793.738976647848</v>
      </c>
    </row>
    <row r="507" spans="2:13" x14ac:dyDescent="0.3">
      <c r="B507" s="30" t="s">
        <v>468</v>
      </c>
      <c r="C507" s="36">
        <v>1</v>
      </c>
      <c r="D507" s="4">
        <v>29589</v>
      </c>
      <c r="E507" s="4">
        <v>28433.483917552519</v>
      </c>
      <c r="F507" s="4">
        <v>1155.5160824474806</v>
      </c>
      <c r="G507" s="4">
        <v>0.43008869455879634</v>
      </c>
      <c r="H507" s="4">
        <v>342.22121729705322</v>
      </c>
      <c r="I507" s="4">
        <v>27760.75679676063</v>
      </c>
      <c r="J507" s="4">
        <v>29106.211038344409</v>
      </c>
      <c r="K507" s="4">
        <v>2708.4002855127196</v>
      </c>
      <c r="L507" s="4">
        <v>23109.400447755939</v>
      </c>
      <c r="M507" s="4">
        <v>33757.567387349103</v>
      </c>
    </row>
    <row r="508" spans="2:13" x14ac:dyDescent="0.3">
      <c r="B508" s="30" t="s">
        <v>469</v>
      </c>
      <c r="C508" s="36">
        <v>1</v>
      </c>
      <c r="D508" s="4">
        <v>29589</v>
      </c>
      <c r="E508" s="4">
        <v>24663.984764739314</v>
      </c>
      <c r="F508" s="4">
        <v>4925.0152352606856</v>
      </c>
      <c r="G508" s="4">
        <v>1.8331145757218188</v>
      </c>
      <c r="H508" s="4">
        <v>355.38733534891145</v>
      </c>
      <c r="I508" s="4">
        <v>23965.376125673985</v>
      </c>
      <c r="J508" s="4">
        <v>25362.593403804643</v>
      </c>
      <c r="K508" s="4">
        <v>2710.0953679019317</v>
      </c>
      <c r="L508" s="4">
        <v>19336.569158191523</v>
      </c>
      <c r="M508" s="4">
        <v>29991.400371287105</v>
      </c>
    </row>
    <row r="509" spans="2:13" x14ac:dyDescent="0.3">
      <c r="B509" s="30" t="s">
        <v>470</v>
      </c>
      <c r="C509" s="36">
        <v>1</v>
      </c>
      <c r="D509" s="4">
        <v>29589</v>
      </c>
      <c r="E509" s="4">
        <v>28251.860672754709</v>
      </c>
      <c r="F509" s="4">
        <v>1337.1393272452915</v>
      </c>
      <c r="G509" s="4">
        <v>0.49768974783982983</v>
      </c>
      <c r="H509" s="4">
        <v>337.91390494371399</v>
      </c>
      <c r="I509" s="4">
        <v>27587.600723755088</v>
      </c>
      <c r="J509" s="4">
        <v>28916.120621754329</v>
      </c>
      <c r="K509" s="4">
        <v>2707.8594040591202</v>
      </c>
      <c r="L509" s="4">
        <v>22928.840449783802</v>
      </c>
      <c r="M509" s="4">
        <v>33574.880895725611</v>
      </c>
    </row>
    <row r="510" spans="2:13" x14ac:dyDescent="0.3">
      <c r="B510" s="30" t="s">
        <v>471</v>
      </c>
      <c r="C510" s="36">
        <v>1</v>
      </c>
      <c r="D510" s="4">
        <v>29589</v>
      </c>
      <c r="E510" s="4">
        <v>30098.793269111364</v>
      </c>
      <c r="F510" s="4">
        <v>-509.79326911136377</v>
      </c>
      <c r="G510" s="4">
        <v>-0.18974752921012072</v>
      </c>
      <c r="H510" s="4">
        <v>564.62430692068165</v>
      </c>
      <c r="I510" s="4">
        <v>28988.873529698594</v>
      </c>
      <c r="J510" s="4">
        <v>31208.713008524133</v>
      </c>
      <c r="K510" s="4">
        <v>2745.3810943041708</v>
      </c>
      <c r="L510" s="4">
        <v>24702.014151688603</v>
      </c>
      <c r="M510" s="4">
        <v>35495.572386534121</v>
      </c>
    </row>
    <row r="511" spans="2:13" x14ac:dyDescent="0.3">
      <c r="B511" s="30" t="s">
        <v>472</v>
      </c>
      <c r="C511" s="36">
        <v>1</v>
      </c>
      <c r="D511" s="4">
        <v>29589</v>
      </c>
      <c r="E511" s="4">
        <v>27454.24082807191</v>
      </c>
      <c r="F511" s="4">
        <v>2134.7591719280899</v>
      </c>
      <c r="G511" s="4">
        <v>0.79456772553721644</v>
      </c>
      <c r="H511" s="4">
        <v>415.29446945476127</v>
      </c>
      <c r="I511" s="4">
        <v>26637.868731322014</v>
      </c>
      <c r="J511" s="4">
        <v>28270.612924821806</v>
      </c>
      <c r="K511" s="4">
        <v>2718.6000517466368</v>
      </c>
      <c r="L511" s="4">
        <v>22110.106996040373</v>
      </c>
      <c r="M511" s="4">
        <v>32798.374660103451</v>
      </c>
    </row>
    <row r="512" spans="2:13" x14ac:dyDescent="0.3">
      <c r="B512" s="30" t="s">
        <v>473</v>
      </c>
      <c r="C512" s="36">
        <v>1</v>
      </c>
      <c r="D512" s="4">
        <v>29589</v>
      </c>
      <c r="E512" s="4">
        <v>33451.084485305233</v>
      </c>
      <c r="F512" s="4">
        <v>-3862.0844853052331</v>
      </c>
      <c r="G512" s="4">
        <v>-1.4374865913094763</v>
      </c>
      <c r="H512" s="4">
        <v>545.98806756603074</v>
      </c>
      <c r="I512" s="4">
        <v>32377.799247231869</v>
      </c>
      <c r="J512" s="4">
        <v>34524.369723378593</v>
      </c>
      <c r="K512" s="4">
        <v>2741.6089646267196</v>
      </c>
      <c r="L512" s="4">
        <v>28061.72049531732</v>
      </c>
      <c r="M512" s="4">
        <v>38840.448475293146</v>
      </c>
    </row>
    <row r="513" spans="2:13" x14ac:dyDescent="0.3">
      <c r="B513" s="30" t="s">
        <v>474</v>
      </c>
      <c r="C513" s="36">
        <v>1</v>
      </c>
      <c r="D513" s="4">
        <v>29589</v>
      </c>
      <c r="E513" s="4">
        <v>28676.494328292145</v>
      </c>
      <c r="F513" s="4">
        <v>912.50567170785507</v>
      </c>
      <c r="G513" s="4">
        <v>0.33963904015171215</v>
      </c>
      <c r="H513" s="4">
        <v>425.3323546473444</v>
      </c>
      <c r="I513" s="4">
        <v>27840.390089690318</v>
      </c>
      <c r="J513" s="4">
        <v>29512.598566893972</v>
      </c>
      <c r="K513" s="4">
        <v>2720.1515319751875</v>
      </c>
      <c r="L513" s="4">
        <v>23329.310647874929</v>
      </c>
      <c r="M513" s="4">
        <v>34023.678008709365</v>
      </c>
    </row>
    <row r="514" spans="2:13" x14ac:dyDescent="0.3">
      <c r="B514" s="30" t="s">
        <v>475</v>
      </c>
      <c r="C514" s="36">
        <v>1</v>
      </c>
      <c r="D514" s="4">
        <v>29589</v>
      </c>
      <c r="E514" s="4">
        <v>34635.774617517382</v>
      </c>
      <c r="F514" s="4">
        <v>-5046.7746175173816</v>
      </c>
      <c r="G514" s="4">
        <v>-1.8784340087963887</v>
      </c>
      <c r="H514" s="4">
        <v>600.18859735792194</v>
      </c>
      <c r="I514" s="4">
        <v>33455.943775286913</v>
      </c>
      <c r="J514" s="4">
        <v>35815.605459747851</v>
      </c>
      <c r="K514" s="4">
        <v>2752.9153814448377</v>
      </c>
      <c r="L514" s="4">
        <v>29224.184848272995</v>
      </c>
      <c r="M514" s="4">
        <v>40047.364386761765</v>
      </c>
    </row>
    <row r="515" spans="2:13" x14ac:dyDescent="0.3">
      <c r="B515" s="30" t="s">
        <v>476</v>
      </c>
      <c r="C515" s="36">
        <v>1</v>
      </c>
      <c r="D515" s="4">
        <v>29589</v>
      </c>
      <c r="E515" s="4">
        <v>31450.926937780441</v>
      </c>
      <c r="F515" s="4">
        <v>-1861.9269377804412</v>
      </c>
      <c r="G515" s="4">
        <v>-0.69301824370777987</v>
      </c>
      <c r="H515" s="4">
        <v>783.11786740489561</v>
      </c>
      <c r="I515" s="4">
        <v>29911.49980248775</v>
      </c>
      <c r="J515" s="4">
        <v>32990.354073073133</v>
      </c>
      <c r="K515" s="4">
        <v>2798.4978719387827</v>
      </c>
      <c r="L515" s="4">
        <v>25949.732620253773</v>
      </c>
      <c r="M515" s="4">
        <v>36952.121255307109</v>
      </c>
    </row>
    <row r="516" spans="2:13" x14ac:dyDescent="0.3">
      <c r="B516" s="30" t="s">
        <v>477</v>
      </c>
      <c r="C516" s="36">
        <v>1</v>
      </c>
      <c r="D516" s="4">
        <v>29999</v>
      </c>
      <c r="E516" s="4">
        <v>26695.849036042702</v>
      </c>
      <c r="F516" s="4">
        <v>3303.1509639572978</v>
      </c>
      <c r="G516" s="4">
        <v>1.2294488216987616</v>
      </c>
      <c r="H516" s="4">
        <v>357.45050287556239</v>
      </c>
      <c r="I516" s="4">
        <v>25993.184690668812</v>
      </c>
      <c r="J516" s="4">
        <v>27398.513381416593</v>
      </c>
      <c r="K516" s="4">
        <v>2710.3666923505202</v>
      </c>
      <c r="L516" s="4">
        <v>21367.900068891086</v>
      </c>
      <c r="M516" s="4">
        <v>32023.798003194319</v>
      </c>
    </row>
    <row r="517" spans="2:13" x14ac:dyDescent="0.3">
      <c r="B517" s="30" t="s">
        <v>478</v>
      </c>
      <c r="C517" s="36">
        <v>1</v>
      </c>
      <c r="D517" s="4">
        <v>29999</v>
      </c>
      <c r="E517" s="4">
        <v>30940.785205274278</v>
      </c>
      <c r="F517" s="4">
        <v>-941.78520527427827</v>
      </c>
      <c r="G517" s="4">
        <v>-0.35053702466284142</v>
      </c>
      <c r="H517" s="4">
        <v>679.78540762516207</v>
      </c>
      <c r="I517" s="4">
        <v>29604.485592877467</v>
      </c>
      <c r="J517" s="4">
        <v>32277.08481767109</v>
      </c>
      <c r="K517" s="4">
        <v>2771.3579605343684</v>
      </c>
      <c r="L517" s="4">
        <v>25492.941625617816</v>
      </c>
      <c r="M517" s="4">
        <v>36388.628784930741</v>
      </c>
    </row>
    <row r="518" spans="2:13" x14ac:dyDescent="0.3">
      <c r="B518" s="30" t="s">
        <v>479</v>
      </c>
      <c r="C518" s="36">
        <v>1</v>
      </c>
      <c r="D518" s="4">
        <v>29999</v>
      </c>
      <c r="E518" s="4">
        <v>27955.000986004183</v>
      </c>
      <c r="F518" s="4">
        <v>2043.9990139958172</v>
      </c>
      <c r="G518" s="4">
        <v>0.76078635422097984</v>
      </c>
      <c r="H518" s="4">
        <v>586.3086131606658</v>
      </c>
      <c r="I518" s="4">
        <v>26802.45495644374</v>
      </c>
      <c r="J518" s="4">
        <v>29107.547015564625</v>
      </c>
      <c r="K518" s="4">
        <v>2749.9226416143943</v>
      </c>
      <c r="L518" s="4">
        <v>22549.294245478224</v>
      </c>
      <c r="M518" s="4">
        <v>33360.707726530141</v>
      </c>
    </row>
    <row r="519" spans="2:13" x14ac:dyDescent="0.3">
      <c r="B519" s="30" t="s">
        <v>480</v>
      </c>
      <c r="C519" s="36">
        <v>1</v>
      </c>
      <c r="D519" s="4">
        <v>29999</v>
      </c>
      <c r="E519" s="4">
        <v>31171.506561168422</v>
      </c>
      <c r="F519" s="4">
        <v>-1172.5065611684222</v>
      </c>
      <c r="G519" s="4">
        <v>-0.43641263320752643</v>
      </c>
      <c r="H519" s="4">
        <v>779.65038004397536</v>
      </c>
      <c r="I519" s="4">
        <v>29638.895697546781</v>
      </c>
      <c r="J519" s="4">
        <v>32704.117424790064</v>
      </c>
      <c r="K519" s="4">
        <v>2797.5295280121391</v>
      </c>
      <c r="L519" s="4">
        <v>25672.21578202214</v>
      </c>
      <c r="M519" s="4">
        <v>36670.797340314704</v>
      </c>
    </row>
    <row r="520" spans="2:13" x14ac:dyDescent="0.3">
      <c r="B520" s="30" t="s">
        <v>481</v>
      </c>
      <c r="C520" s="36">
        <v>1</v>
      </c>
      <c r="D520" s="4">
        <v>29999</v>
      </c>
      <c r="E520" s="4">
        <v>30876.57438238406</v>
      </c>
      <c r="F520" s="4">
        <v>-877.5743823840603</v>
      </c>
      <c r="G520" s="4">
        <v>-0.32663744471506068</v>
      </c>
      <c r="H520" s="4">
        <v>656.15544077701429</v>
      </c>
      <c r="I520" s="4">
        <v>29586.725775239691</v>
      </c>
      <c r="J520" s="4">
        <v>32166.42298952843</v>
      </c>
      <c r="K520" s="4">
        <v>2765.6566503198446</v>
      </c>
      <c r="L520" s="4">
        <v>25439.938249289946</v>
      </c>
      <c r="M520" s="4">
        <v>36313.210515478175</v>
      </c>
    </row>
    <row r="521" spans="2:13" x14ac:dyDescent="0.3">
      <c r="B521" s="30" t="s">
        <v>482</v>
      </c>
      <c r="C521" s="36">
        <v>1</v>
      </c>
      <c r="D521" s="4">
        <v>29999</v>
      </c>
      <c r="E521" s="4">
        <v>30919.857662544626</v>
      </c>
      <c r="F521" s="4">
        <v>-920.85766254462578</v>
      </c>
      <c r="G521" s="4">
        <v>-0.34274769168025288</v>
      </c>
      <c r="H521" s="4">
        <v>679.59841996806472</v>
      </c>
      <c r="I521" s="4">
        <v>29583.925624283565</v>
      </c>
      <c r="J521" s="4">
        <v>32255.789700805686</v>
      </c>
      <c r="K521" s="4">
        <v>2771.3121003272431</v>
      </c>
      <c r="L521" s="4">
        <v>25472.104233362592</v>
      </c>
      <c r="M521" s="4">
        <v>36367.611091726663</v>
      </c>
    </row>
    <row r="522" spans="2:13" x14ac:dyDescent="0.3">
      <c r="B522" s="30" t="s">
        <v>483</v>
      </c>
      <c r="C522" s="36">
        <v>1</v>
      </c>
      <c r="D522" s="4">
        <v>29999</v>
      </c>
      <c r="E522" s="4">
        <v>31054.075210082607</v>
      </c>
      <c r="F522" s="4">
        <v>-1055.0752100826066</v>
      </c>
      <c r="G522" s="4">
        <v>-0.39270411434226032</v>
      </c>
      <c r="H522" s="4">
        <v>588.35085435061922</v>
      </c>
      <c r="I522" s="4">
        <v>29897.514610512357</v>
      </c>
      <c r="J522" s="4">
        <v>32210.635809652857</v>
      </c>
      <c r="K522" s="4">
        <v>2750.3587898331025</v>
      </c>
      <c r="L522" s="4">
        <v>25647.511103851131</v>
      </c>
      <c r="M522" s="4">
        <v>36460.639316314082</v>
      </c>
    </row>
    <row r="523" spans="2:13" x14ac:dyDescent="0.3">
      <c r="B523" s="30" t="s">
        <v>484</v>
      </c>
      <c r="C523" s="36">
        <v>1</v>
      </c>
      <c r="D523" s="4">
        <v>29999</v>
      </c>
      <c r="E523" s="4">
        <v>28877.768130627381</v>
      </c>
      <c r="F523" s="4">
        <v>1121.2318693726193</v>
      </c>
      <c r="G523" s="4">
        <v>0.41732794404279222</v>
      </c>
      <c r="H523" s="4">
        <v>577.77509754541859</v>
      </c>
      <c r="I523" s="4">
        <v>27741.997003089142</v>
      </c>
      <c r="J523" s="4">
        <v>30013.53925816562</v>
      </c>
      <c r="K523" s="4">
        <v>2748.1158651593864</v>
      </c>
      <c r="L523" s="4">
        <v>23475.613091343359</v>
      </c>
      <c r="M523" s="4">
        <v>34279.923169911403</v>
      </c>
    </row>
    <row r="524" spans="2:13" x14ac:dyDescent="0.3">
      <c r="B524" s="30" t="s">
        <v>485</v>
      </c>
      <c r="C524" s="36">
        <v>1</v>
      </c>
      <c r="D524" s="4">
        <v>29999</v>
      </c>
      <c r="E524" s="4">
        <v>33092.127852114027</v>
      </c>
      <c r="F524" s="4">
        <v>-3093.1278521140266</v>
      </c>
      <c r="G524" s="4">
        <v>-1.1512772000554479</v>
      </c>
      <c r="H524" s="4">
        <v>541.02218636592261</v>
      </c>
      <c r="I524" s="4">
        <v>32028.604378633547</v>
      </c>
      <c r="J524" s="4">
        <v>34155.65132559451</v>
      </c>
      <c r="K524" s="4">
        <v>2740.6243360112799</v>
      </c>
      <c r="L524" s="4">
        <v>27704.699412407728</v>
      </c>
      <c r="M524" s="4">
        <v>38479.556291820329</v>
      </c>
    </row>
    <row r="525" spans="2:13" x14ac:dyDescent="0.3">
      <c r="B525" s="30" t="s">
        <v>486</v>
      </c>
      <c r="C525" s="36">
        <v>1</v>
      </c>
      <c r="D525" s="4">
        <v>29999</v>
      </c>
      <c r="E525" s="4">
        <v>29609.963706342103</v>
      </c>
      <c r="F525" s="4">
        <v>389.03629365789675</v>
      </c>
      <c r="G525" s="4">
        <v>0.14480119681321893</v>
      </c>
      <c r="H525" s="4">
        <v>388.10797095433145</v>
      </c>
      <c r="I525" s="4">
        <v>28847.033926830918</v>
      </c>
      <c r="J525" s="4">
        <v>30372.893485853288</v>
      </c>
      <c r="K525" s="4">
        <v>2714.5799936850995</v>
      </c>
      <c r="L525" s="4">
        <v>24273.732371141457</v>
      </c>
      <c r="M525" s="4">
        <v>34946.195041542749</v>
      </c>
    </row>
    <row r="526" spans="2:13" x14ac:dyDescent="0.3">
      <c r="B526" s="30" t="s">
        <v>487</v>
      </c>
      <c r="C526" s="36">
        <v>1</v>
      </c>
      <c r="D526" s="4">
        <v>29999</v>
      </c>
      <c r="E526" s="4">
        <v>32864.88140474492</v>
      </c>
      <c r="F526" s="4">
        <v>-2865.8814047449196</v>
      </c>
      <c r="G526" s="4">
        <v>-1.0666949693303764</v>
      </c>
      <c r="H526" s="4">
        <v>539.96567893640452</v>
      </c>
      <c r="I526" s="4">
        <v>31803.434778535244</v>
      </c>
      <c r="J526" s="4">
        <v>33926.328030954595</v>
      </c>
      <c r="K526" s="4">
        <v>2740.4159683205685</v>
      </c>
      <c r="L526" s="4">
        <v>27477.862567335476</v>
      </c>
      <c r="M526" s="4">
        <v>38251.900242154363</v>
      </c>
    </row>
    <row r="527" spans="2:13" x14ac:dyDescent="0.3">
      <c r="B527" s="30" t="s">
        <v>488</v>
      </c>
      <c r="C527" s="36">
        <v>1</v>
      </c>
      <c r="D527" s="4">
        <v>29999</v>
      </c>
      <c r="E527" s="4">
        <v>31157.085814281287</v>
      </c>
      <c r="F527" s="4">
        <v>-1158.0858142812867</v>
      </c>
      <c r="G527" s="4">
        <v>-0.4310451612203654</v>
      </c>
      <c r="H527" s="4">
        <v>572.63617565154971</v>
      </c>
      <c r="I527" s="4">
        <v>30031.416608993637</v>
      </c>
      <c r="J527" s="4">
        <v>32282.755019568936</v>
      </c>
      <c r="K527" s="4">
        <v>2747.0400314997119</v>
      </c>
      <c r="L527" s="4">
        <v>25757.045613130449</v>
      </c>
      <c r="M527" s="4">
        <v>36557.126015432128</v>
      </c>
    </row>
    <row r="528" spans="2:13" x14ac:dyDescent="0.3">
      <c r="B528" s="30" t="s">
        <v>489</v>
      </c>
      <c r="C528" s="36">
        <v>1</v>
      </c>
      <c r="D528" s="4">
        <v>29999</v>
      </c>
      <c r="E528" s="4">
        <v>27287.870344084855</v>
      </c>
      <c r="F528" s="4">
        <v>2711.1296559151451</v>
      </c>
      <c r="G528" s="4">
        <v>1.0090956172781615</v>
      </c>
      <c r="H528" s="4">
        <v>598.72165661084387</v>
      </c>
      <c r="I528" s="4">
        <v>26110.923165330747</v>
      </c>
      <c r="J528" s="4">
        <v>28464.817522838963</v>
      </c>
      <c r="K528" s="4">
        <v>2752.5959324048886</v>
      </c>
      <c r="L528" s="4">
        <v>21876.908537170162</v>
      </c>
      <c r="M528" s="4">
        <v>32698.832150999548</v>
      </c>
    </row>
    <row r="529" spans="2:13" x14ac:dyDescent="0.3">
      <c r="B529" s="30" t="s">
        <v>490</v>
      </c>
      <c r="C529" s="36">
        <v>1</v>
      </c>
      <c r="D529" s="4">
        <v>30589</v>
      </c>
      <c r="E529" s="4">
        <v>26143.463484970736</v>
      </c>
      <c r="F529" s="4">
        <v>4445.5365150292637</v>
      </c>
      <c r="G529" s="4">
        <v>1.6546502687463012</v>
      </c>
      <c r="H529" s="4">
        <v>382.00068120594233</v>
      </c>
      <c r="I529" s="4">
        <v>25392.539213127155</v>
      </c>
      <c r="J529" s="4">
        <v>26894.387756814318</v>
      </c>
      <c r="K529" s="4">
        <v>2713.7135562617714</v>
      </c>
      <c r="L529" s="4">
        <v>20808.935363725515</v>
      </c>
      <c r="M529" s="4">
        <v>31477.991606215957</v>
      </c>
    </row>
    <row r="530" spans="2:13" x14ac:dyDescent="0.3">
      <c r="B530" s="30" t="s">
        <v>491</v>
      </c>
      <c r="C530" s="36">
        <v>1</v>
      </c>
      <c r="D530" s="4">
        <v>30589</v>
      </c>
      <c r="E530" s="4">
        <v>27543.443502109993</v>
      </c>
      <c r="F530" s="4">
        <v>3045.5564978900074</v>
      </c>
      <c r="G530" s="4">
        <v>1.1335709111102807</v>
      </c>
      <c r="H530" s="4">
        <v>373.00600029020046</v>
      </c>
      <c r="I530" s="4">
        <v>26810.20067574393</v>
      </c>
      <c r="J530" s="4">
        <v>28276.686328476055</v>
      </c>
      <c r="K530" s="4">
        <v>2712.4620220842908</v>
      </c>
      <c r="L530" s="4">
        <v>22211.375605249566</v>
      </c>
      <c r="M530" s="4">
        <v>32875.511398970419</v>
      </c>
    </row>
    <row r="531" spans="2:13" x14ac:dyDescent="0.3">
      <c r="B531" s="30" t="s">
        <v>492</v>
      </c>
      <c r="C531" s="36">
        <v>1</v>
      </c>
      <c r="D531" s="4">
        <v>30589</v>
      </c>
      <c r="E531" s="4">
        <v>28825.220583997827</v>
      </c>
      <c r="F531" s="4">
        <v>1763.7794160021731</v>
      </c>
      <c r="G531" s="4">
        <v>0.656487259711099</v>
      </c>
      <c r="H531" s="4">
        <v>379.06743773521174</v>
      </c>
      <c r="I531" s="4">
        <v>28080.062384901667</v>
      </c>
      <c r="J531" s="4">
        <v>29570.378783093987</v>
      </c>
      <c r="K531" s="4">
        <v>2713.3022071542723</v>
      </c>
      <c r="L531" s="4">
        <v>23491.501079187652</v>
      </c>
      <c r="M531" s="4">
        <v>34158.940088808005</v>
      </c>
    </row>
    <row r="532" spans="2:13" x14ac:dyDescent="0.3">
      <c r="B532" s="30" t="s">
        <v>493</v>
      </c>
      <c r="C532" s="36">
        <v>1</v>
      </c>
      <c r="D532" s="4">
        <v>30589</v>
      </c>
      <c r="E532" s="4">
        <v>30290.599302285325</v>
      </c>
      <c r="F532" s="4">
        <v>298.40069771467461</v>
      </c>
      <c r="G532" s="4">
        <v>0.11106618807390899</v>
      </c>
      <c r="H532" s="4">
        <v>533.97349279029459</v>
      </c>
      <c r="I532" s="4">
        <v>29240.931916898764</v>
      </c>
      <c r="J532" s="4">
        <v>31340.266687671887</v>
      </c>
      <c r="K532" s="4">
        <v>2739.2415804378725</v>
      </c>
      <c r="L532" s="4">
        <v>24905.889037632591</v>
      </c>
      <c r="M532" s="4">
        <v>35675.309566938056</v>
      </c>
    </row>
    <row r="533" spans="2:13" x14ac:dyDescent="0.3">
      <c r="B533" s="30" t="s">
        <v>494</v>
      </c>
      <c r="C533" s="36">
        <v>1</v>
      </c>
      <c r="D533" s="4">
        <v>30589</v>
      </c>
      <c r="E533" s="4">
        <v>29245.439557484879</v>
      </c>
      <c r="F533" s="4">
        <v>1343.5604425151214</v>
      </c>
      <c r="G533" s="4">
        <v>0.50007971811022478</v>
      </c>
      <c r="H533" s="4">
        <v>487.0516196255827</v>
      </c>
      <c r="I533" s="4">
        <v>28288.009634420414</v>
      </c>
      <c r="J533" s="4">
        <v>30202.869480549343</v>
      </c>
      <c r="K533" s="4">
        <v>2730.4827458119944</v>
      </c>
      <c r="L533" s="4">
        <v>23877.947119493794</v>
      </c>
      <c r="M533" s="4">
        <v>34612.931995475963</v>
      </c>
    </row>
    <row r="534" spans="2:13" x14ac:dyDescent="0.3">
      <c r="B534" s="30" t="s">
        <v>495</v>
      </c>
      <c r="C534" s="36">
        <v>1</v>
      </c>
      <c r="D534" s="4">
        <v>30589</v>
      </c>
      <c r="E534" s="4">
        <v>28309.905331673806</v>
      </c>
      <c r="F534" s="4">
        <v>2279.0946683261936</v>
      </c>
      <c r="G534" s="4">
        <v>0.84829009787570586</v>
      </c>
      <c r="H534" s="4">
        <v>441.94960523338108</v>
      </c>
      <c r="I534" s="4">
        <v>27441.135452903567</v>
      </c>
      <c r="J534" s="4">
        <v>29178.675210444046</v>
      </c>
      <c r="K534" s="4">
        <v>2722.7993313064858</v>
      </c>
      <c r="L534" s="4">
        <v>22957.516695133039</v>
      </c>
      <c r="M534" s="4">
        <v>33662.293968214573</v>
      </c>
    </row>
    <row r="535" spans="2:13" x14ac:dyDescent="0.3">
      <c r="B535" s="30" t="s">
        <v>496</v>
      </c>
      <c r="C535" s="36">
        <v>1</v>
      </c>
      <c r="D535" s="4">
        <v>30589</v>
      </c>
      <c r="E535" s="4">
        <v>29781.499991486293</v>
      </c>
      <c r="F535" s="4">
        <v>807.50000851370714</v>
      </c>
      <c r="G535" s="4">
        <v>0.30055542263182844</v>
      </c>
      <c r="H535" s="4">
        <v>386.06015000763801</v>
      </c>
      <c r="I535" s="4">
        <v>29022.595750485689</v>
      </c>
      <c r="J535" s="4">
        <v>30540.404232486897</v>
      </c>
      <c r="K535" s="4">
        <v>2714.2879700615822</v>
      </c>
      <c r="L535" s="4">
        <v>24445.842706641157</v>
      </c>
      <c r="M535" s="4">
        <v>35117.157276331433</v>
      </c>
    </row>
    <row r="536" spans="2:13" x14ac:dyDescent="0.3">
      <c r="B536" s="30" t="s">
        <v>497</v>
      </c>
      <c r="C536" s="36">
        <v>1</v>
      </c>
      <c r="D536" s="4">
        <v>30589</v>
      </c>
      <c r="E536" s="4">
        <v>27378.979682929843</v>
      </c>
      <c r="F536" s="4">
        <v>3210.020317070157</v>
      </c>
      <c r="G536" s="4">
        <v>1.1947851428875866</v>
      </c>
      <c r="H536" s="4">
        <v>367.43679756550733</v>
      </c>
      <c r="I536" s="4">
        <v>26656.684610603348</v>
      </c>
      <c r="J536" s="4">
        <v>28101.274755256338</v>
      </c>
      <c r="K536" s="4">
        <v>2711.7017802852697</v>
      </c>
      <c r="L536" s="4">
        <v>22048.40624418806</v>
      </c>
      <c r="M536" s="4">
        <v>32709.553121671626</v>
      </c>
    </row>
    <row r="537" spans="2:13" x14ac:dyDescent="0.3">
      <c r="B537" s="30" t="s">
        <v>498</v>
      </c>
      <c r="C537" s="36">
        <v>1</v>
      </c>
      <c r="D537" s="4">
        <v>30589</v>
      </c>
      <c r="E537" s="4">
        <v>30216.978387567106</v>
      </c>
      <c r="F537" s="4">
        <v>372.02161243289447</v>
      </c>
      <c r="G537" s="4">
        <v>0.13846824987500278</v>
      </c>
      <c r="H537" s="4">
        <v>386.69445743286178</v>
      </c>
      <c r="I537" s="4">
        <v>29456.827246063844</v>
      </c>
      <c r="J537" s="4">
        <v>30977.129529070367</v>
      </c>
      <c r="K537" s="4">
        <v>2714.3782618504742</v>
      </c>
      <c r="L537" s="4">
        <v>24881.143610117473</v>
      </c>
      <c r="M537" s="4">
        <v>35552.813165016742</v>
      </c>
    </row>
    <row r="538" spans="2:13" x14ac:dyDescent="0.3">
      <c r="B538" s="30" t="s">
        <v>499</v>
      </c>
      <c r="C538" s="36">
        <v>1</v>
      </c>
      <c r="D538" s="4">
        <v>30589</v>
      </c>
      <c r="E538" s="4">
        <v>41053.333801102875</v>
      </c>
      <c r="F538" s="4">
        <v>-10464.333801102875</v>
      </c>
      <c r="G538" s="4">
        <v>-3.8948758328064028</v>
      </c>
      <c r="H538" s="4">
        <v>747.90122820735144</v>
      </c>
      <c r="I538" s="4">
        <v>39583.134367349114</v>
      </c>
      <c r="J538" s="4">
        <v>42523.533234856637</v>
      </c>
      <c r="K538" s="4">
        <v>2788.8479686334949</v>
      </c>
      <c r="L538" s="4">
        <v>35571.108943499697</v>
      </c>
      <c r="M538" s="4">
        <v>46535.558658706053</v>
      </c>
    </row>
    <row r="539" spans="2:13" x14ac:dyDescent="0.3">
      <c r="B539" s="30" t="s">
        <v>500</v>
      </c>
      <c r="C539" s="36">
        <v>1</v>
      </c>
      <c r="D539" s="4">
        <v>30589</v>
      </c>
      <c r="E539" s="4">
        <v>29038.217310964865</v>
      </c>
      <c r="F539" s="4">
        <v>1550.7826890351353</v>
      </c>
      <c r="G539" s="4">
        <v>0.57720884408531448</v>
      </c>
      <c r="H539" s="4">
        <v>366.6125925569383</v>
      </c>
      <c r="I539" s="4">
        <v>28317.542433513299</v>
      </c>
      <c r="J539" s="4">
        <v>29758.89218841643</v>
      </c>
      <c r="K539" s="4">
        <v>2711.5902231012756</v>
      </c>
      <c r="L539" s="4">
        <v>23707.863167636104</v>
      </c>
      <c r="M539" s="4">
        <v>34368.571454293626</v>
      </c>
    </row>
    <row r="540" spans="2:13" x14ac:dyDescent="0.3">
      <c r="B540" s="30" t="s">
        <v>501</v>
      </c>
      <c r="C540" s="36">
        <v>1</v>
      </c>
      <c r="D540" s="4">
        <v>30589</v>
      </c>
      <c r="E540" s="4">
        <v>31791.814522898065</v>
      </c>
      <c r="F540" s="4">
        <v>-1202.8145228980648</v>
      </c>
      <c r="G540" s="4">
        <v>-0.44769340367281535</v>
      </c>
      <c r="H540" s="4">
        <v>621.54110534309018</v>
      </c>
      <c r="I540" s="4">
        <v>30570.009628526699</v>
      </c>
      <c r="J540" s="4">
        <v>33013.61941726943</v>
      </c>
      <c r="K540" s="4">
        <v>2757.6493777542164</v>
      </c>
      <c r="L540" s="4">
        <v>26370.918820689611</v>
      </c>
      <c r="M540" s="4">
        <v>37212.710225106523</v>
      </c>
    </row>
    <row r="541" spans="2:13" x14ac:dyDescent="0.3">
      <c r="B541" s="30" t="s">
        <v>502</v>
      </c>
      <c r="C541" s="36">
        <v>1</v>
      </c>
      <c r="D541" s="4">
        <v>30589</v>
      </c>
      <c r="E541" s="4">
        <v>33714.846745084127</v>
      </c>
      <c r="F541" s="4">
        <v>-3125.8467450841272</v>
      </c>
      <c r="G541" s="4">
        <v>-1.1634553308306714</v>
      </c>
      <c r="H541" s="4">
        <v>739.33041347421215</v>
      </c>
      <c r="I541" s="4">
        <v>32261.495534721675</v>
      </c>
      <c r="J541" s="4">
        <v>35168.19795544658</v>
      </c>
      <c r="K541" s="4">
        <v>2786.5617174728168</v>
      </c>
      <c r="L541" s="4">
        <v>28237.116124199758</v>
      </c>
      <c r="M541" s="4">
        <v>39192.5773659685</v>
      </c>
    </row>
    <row r="542" spans="2:13" x14ac:dyDescent="0.3">
      <c r="B542" s="30" t="s">
        <v>503</v>
      </c>
      <c r="C542" s="36">
        <v>1</v>
      </c>
      <c r="D542" s="4">
        <v>30999</v>
      </c>
      <c r="E542" s="4">
        <v>29392.510304804258</v>
      </c>
      <c r="F542" s="4">
        <v>1606.4896951957417</v>
      </c>
      <c r="G542" s="4">
        <v>0.59794326217030291</v>
      </c>
      <c r="H542" s="4">
        <v>352.2122210735165</v>
      </c>
      <c r="I542" s="4">
        <v>28700.14320009364</v>
      </c>
      <c r="J542" s="4">
        <v>30084.877409514876</v>
      </c>
      <c r="K542" s="4">
        <v>2709.6808287454533</v>
      </c>
      <c r="L542" s="4">
        <v>24065.909585584013</v>
      </c>
      <c r="M542" s="4">
        <v>34719.111024024503</v>
      </c>
    </row>
    <row r="543" spans="2:13" x14ac:dyDescent="0.3">
      <c r="B543" s="30" t="s">
        <v>504</v>
      </c>
      <c r="C543" s="36">
        <v>1</v>
      </c>
      <c r="D543" s="4">
        <v>30999</v>
      </c>
      <c r="E543" s="4">
        <v>28334.263909822053</v>
      </c>
      <c r="F543" s="4">
        <v>2664.7360901779466</v>
      </c>
      <c r="G543" s="4">
        <v>0.99182770692456745</v>
      </c>
      <c r="H543" s="4">
        <v>375.94086151441138</v>
      </c>
      <c r="I543" s="4">
        <v>27595.251830582423</v>
      </c>
      <c r="J543" s="4">
        <v>29073.275989061684</v>
      </c>
      <c r="K543" s="4">
        <v>2712.8671689475145</v>
      </c>
      <c r="L543" s="4">
        <v>23001.399588692708</v>
      </c>
      <c r="M543" s="4">
        <v>33667.128230951399</v>
      </c>
    </row>
    <row r="544" spans="2:13" x14ac:dyDescent="0.3">
      <c r="B544" s="30" t="s">
        <v>505</v>
      </c>
      <c r="C544" s="36">
        <v>1</v>
      </c>
      <c r="D544" s="4">
        <v>30999</v>
      </c>
      <c r="E544" s="4">
        <v>29849.927707919538</v>
      </c>
      <c r="F544" s="4">
        <v>1149.0722920804619</v>
      </c>
      <c r="G544" s="4">
        <v>0.42769028450716684</v>
      </c>
      <c r="H544" s="4">
        <v>361.34886812777415</v>
      </c>
      <c r="I544" s="4">
        <v>29139.600085403952</v>
      </c>
      <c r="J544" s="4">
        <v>30560.255330435124</v>
      </c>
      <c r="K544" s="4">
        <v>2710.8835735778712</v>
      </c>
      <c r="L544" s="4">
        <v>24520.962672791149</v>
      </c>
      <c r="M544" s="4">
        <v>35178.892743047923</v>
      </c>
    </row>
    <row r="545" spans="2:13" x14ac:dyDescent="0.3">
      <c r="B545" s="30" t="s">
        <v>506</v>
      </c>
      <c r="C545" s="36">
        <v>1</v>
      </c>
      <c r="D545" s="4">
        <v>30999</v>
      </c>
      <c r="E545" s="4">
        <v>29950.101652065925</v>
      </c>
      <c r="F545" s="4">
        <v>1048.898347934075</v>
      </c>
      <c r="G545" s="4">
        <v>0.39040505626917427</v>
      </c>
      <c r="H545" s="4">
        <v>362.850257172721</v>
      </c>
      <c r="I545" s="4">
        <v>29236.822648752346</v>
      </c>
      <c r="J545" s="4">
        <v>30663.380655379504</v>
      </c>
      <c r="K545" s="4">
        <v>2711.0841104855849</v>
      </c>
      <c r="L545" s="4">
        <v>24620.742408134225</v>
      </c>
      <c r="M545" s="4">
        <v>35279.460895997625</v>
      </c>
    </row>
    <row r="546" spans="2:13" x14ac:dyDescent="0.3">
      <c r="B546" s="30" t="s">
        <v>507</v>
      </c>
      <c r="C546" s="36">
        <v>1</v>
      </c>
      <c r="D546" s="4">
        <v>30999</v>
      </c>
      <c r="E546" s="4">
        <v>31572.663649211667</v>
      </c>
      <c r="F546" s="4">
        <v>-573.66364921166678</v>
      </c>
      <c r="G546" s="4">
        <v>-0.21352039469904566</v>
      </c>
      <c r="H546" s="4">
        <v>602.36760536263785</v>
      </c>
      <c r="I546" s="4">
        <v>30388.549385302169</v>
      </c>
      <c r="J546" s="4">
        <v>32756.777913121165</v>
      </c>
      <c r="K546" s="4">
        <v>2753.3912684156285</v>
      </c>
      <c r="L546" s="4">
        <v>26160.138397140672</v>
      </c>
      <c r="M546" s="4">
        <v>36985.188901282665</v>
      </c>
    </row>
    <row r="547" spans="2:13" x14ac:dyDescent="0.3">
      <c r="B547" s="30" t="s">
        <v>508</v>
      </c>
      <c r="C547" s="36">
        <v>1</v>
      </c>
      <c r="D547" s="4">
        <v>30999</v>
      </c>
      <c r="E547" s="4">
        <v>32487.036824170071</v>
      </c>
      <c r="F547" s="4">
        <v>-1488.0368241700708</v>
      </c>
      <c r="G547" s="4">
        <v>-0.5538545286251445</v>
      </c>
      <c r="H547" s="4">
        <v>573.61474487005535</v>
      </c>
      <c r="I547" s="4">
        <v>31359.443979962365</v>
      </c>
      <c r="J547" s="4">
        <v>33614.629668377776</v>
      </c>
      <c r="K547" s="4">
        <v>2747.2441865493943</v>
      </c>
      <c r="L547" s="4">
        <v>27086.595301792418</v>
      </c>
      <c r="M547" s="4">
        <v>37887.478346547723</v>
      </c>
    </row>
    <row r="548" spans="2:13" x14ac:dyDescent="0.3">
      <c r="B548" s="30" t="s">
        <v>509</v>
      </c>
      <c r="C548" s="36">
        <v>1</v>
      </c>
      <c r="D548" s="4">
        <v>30999</v>
      </c>
      <c r="E548" s="4">
        <v>32883.67462848116</v>
      </c>
      <c r="F548" s="4">
        <v>-1884.6746284811597</v>
      </c>
      <c r="G548" s="4">
        <v>-0.70148504459987737</v>
      </c>
      <c r="H548" s="4">
        <v>576.47460953356426</v>
      </c>
      <c r="I548" s="4">
        <v>31750.459957152005</v>
      </c>
      <c r="J548" s="4">
        <v>34016.889299810318</v>
      </c>
      <c r="K548" s="4">
        <v>2747.8427393928464</v>
      </c>
      <c r="L548" s="4">
        <v>27482.056490772062</v>
      </c>
      <c r="M548" s="4">
        <v>38285.292766190258</v>
      </c>
    </row>
    <row r="549" spans="2:13" x14ac:dyDescent="0.3">
      <c r="B549" s="30" t="s">
        <v>510</v>
      </c>
      <c r="C549" s="36">
        <v>1</v>
      </c>
      <c r="D549" s="4">
        <v>30999</v>
      </c>
      <c r="E549" s="4">
        <v>30496.514706244103</v>
      </c>
      <c r="F549" s="4">
        <v>502.48529375589715</v>
      </c>
      <c r="G549" s="4">
        <v>0.18702746531118894</v>
      </c>
      <c r="H549" s="4">
        <v>391.48566543658899</v>
      </c>
      <c r="I549" s="4">
        <v>29726.945166925183</v>
      </c>
      <c r="J549" s="4">
        <v>31266.084245563023</v>
      </c>
      <c r="K549" s="4">
        <v>2715.0649663018075</v>
      </c>
      <c r="L549" s="4">
        <v>25159.330027955388</v>
      </c>
      <c r="M549" s="4">
        <v>35833.699384532818</v>
      </c>
    </row>
    <row r="550" spans="2:13" x14ac:dyDescent="0.3">
      <c r="B550" s="30" t="s">
        <v>511</v>
      </c>
      <c r="C550" s="36">
        <v>1</v>
      </c>
      <c r="D550" s="4">
        <v>30999</v>
      </c>
      <c r="E550" s="4">
        <v>30169.136197458138</v>
      </c>
      <c r="F550" s="4">
        <v>829.86380254186224</v>
      </c>
      <c r="G550" s="4">
        <v>0.30887933531903089</v>
      </c>
      <c r="H550" s="4">
        <v>951.91817619305323</v>
      </c>
      <c r="I550" s="4">
        <v>28297.887012624695</v>
      </c>
      <c r="J550" s="4">
        <v>32040.385382291581</v>
      </c>
      <c r="K550" s="4">
        <v>2850.3447088315152</v>
      </c>
      <c r="L550" s="4">
        <v>24566.023087226284</v>
      </c>
      <c r="M550" s="4">
        <v>35772.249307689992</v>
      </c>
    </row>
    <row r="551" spans="2:13" x14ac:dyDescent="0.3">
      <c r="B551" s="30" t="s">
        <v>512</v>
      </c>
      <c r="C551" s="36">
        <v>1</v>
      </c>
      <c r="D551" s="4">
        <v>30999</v>
      </c>
      <c r="E551" s="4">
        <v>28860.158933581402</v>
      </c>
      <c r="F551" s="4">
        <v>2138.8410664185976</v>
      </c>
      <c r="G551" s="4">
        <v>0.79608702647938134</v>
      </c>
      <c r="H551" s="4">
        <v>515.17997703482536</v>
      </c>
      <c r="I551" s="4">
        <v>27847.435218267641</v>
      </c>
      <c r="J551" s="4">
        <v>29872.882648895164</v>
      </c>
      <c r="K551" s="4">
        <v>2735.640172561938</v>
      </c>
      <c r="L551" s="4">
        <v>23482.528197107284</v>
      </c>
      <c r="M551" s="4">
        <v>34237.789670055521</v>
      </c>
    </row>
    <row r="552" spans="2:13" x14ac:dyDescent="0.3">
      <c r="B552" s="30" t="s">
        <v>513</v>
      </c>
      <c r="C552" s="36">
        <v>1</v>
      </c>
      <c r="D552" s="4">
        <v>31589</v>
      </c>
      <c r="E552" s="4">
        <v>28565.916155660569</v>
      </c>
      <c r="F552" s="4">
        <v>3023.0838443394314</v>
      </c>
      <c r="G552" s="4">
        <v>1.1252064803804482</v>
      </c>
      <c r="H552" s="4">
        <v>376.05769756593281</v>
      </c>
      <c r="I552" s="4">
        <v>27826.67440398518</v>
      </c>
      <c r="J552" s="4">
        <v>29305.157907335957</v>
      </c>
      <c r="K552" s="4">
        <v>2712.8833621989161</v>
      </c>
      <c r="L552" s="4">
        <v>23233.020002374593</v>
      </c>
      <c r="M552" s="4">
        <v>33898.812308946544</v>
      </c>
    </row>
    <row r="553" spans="2:13" x14ac:dyDescent="0.3">
      <c r="B553" s="30" t="s">
        <v>514</v>
      </c>
      <c r="C553" s="36">
        <v>1</v>
      </c>
      <c r="D553" s="4">
        <v>31589</v>
      </c>
      <c r="E553" s="4">
        <v>29945.036274146572</v>
      </c>
      <c r="F553" s="4">
        <v>1643.9637258534276</v>
      </c>
      <c r="G553" s="4">
        <v>0.6118912782734478</v>
      </c>
      <c r="H553" s="4">
        <v>385.31406960227957</v>
      </c>
      <c r="I553" s="4">
        <v>29187.598653266545</v>
      </c>
      <c r="J553" s="4">
        <v>30702.4738950266</v>
      </c>
      <c r="K553" s="4">
        <v>2714.1819535968061</v>
      </c>
      <c r="L553" s="4">
        <v>24609.587392952351</v>
      </c>
      <c r="M553" s="4">
        <v>35280.485155340793</v>
      </c>
    </row>
    <row r="554" spans="2:13" x14ac:dyDescent="0.3">
      <c r="B554" s="30" t="s">
        <v>515</v>
      </c>
      <c r="C554" s="36">
        <v>1</v>
      </c>
      <c r="D554" s="4">
        <v>31589</v>
      </c>
      <c r="E554" s="4">
        <v>30432.306860615663</v>
      </c>
      <c r="F554" s="4">
        <v>1156.693139384337</v>
      </c>
      <c r="G554" s="4">
        <v>0.43052680086392164</v>
      </c>
      <c r="H554" s="4">
        <v>641.56765831338532</v>
      </c>
      <c r="I554" s="4">
        <v>29171.134432502524</v>
      </c>
      <c r="J554" s="4">
        <v>31693.479288728802</v>
      </c>
      <c r="K554" s="4">
        <v>2762.2320331917858</v>
      </c>
      <c r="L554" s="4">
        <v>25002.402726310429</v>
      </c>
      <c r="M554" s="4">
        <v>35862.210994920897</v>
      </c>
    </row>
    <row r="555" spans="2:13" x14ac:dyDescent="0.3">
      <c r="B555" s="30" t="s">
        <v>516</v>
      </c>
      <c r="C555" s="36">
        <v>1</v>
      </c>
      <c r="D555" s="4">
        <v>31589</v>
      </c>
      <c r="E555" s="4">
        <v>25379.405276724581</v>
      </c>
      <c r="F555" s="4">
        <v>6209.5947232754188</v>
      </c>
      <c r="G555" s="4">
        <v>2.3112412962838187</v>
      </c>
      <c r="H555" s="4">
        <v>355.60308699741353</v>
      </c>
      <c r="I555" s="4">
        <v>24680.372520223023</v>
      </c>
      <c r="J555" s="4">
        <v>26078.438033226139</v>
      </c>
      <c r="K555" s="4">
        <v>2710.12366885336</v>
      </c>
      <c r="L555" s="4">
        <v>20051.93403710494</v>
      </c>
      <c r="M555" s="4">
        <v>30706.876516344222</v>
      </c>
    </row>
    <row r="556" spans="2:13" x14ac:dyDescent="0.3">
      <c r="B556" s="30" t="s">
        <v>517</v>
      </c>
      <c r="C556" s="36">
        <v>1</v>
      </c>
      <c r="D556" s="4">
        <v>31589</v>
      </c>
      <c r="E556" s="4">
        <v>29714.101578790498</v>
      </c>
      <c r="F556" s="4">
        <v>1874.898421209502</v>
      </c>
      <c r="G556" s="4">
        <v>0.69784629280137556</v>
      </c>
      <c r="H556" s="4">
        <v>360.06418549462222</v>
      </c>
      <c r="I556" s="4">
        <v>29006.299342794653</v>
      </c>
      <c r="J556" s="4">
        <v>30421.903814786343</v>
      </c>
      <c r="K556" s="4">
        <v>2710.7126300426999</v>
      </c>
      <c r="L556" s="4">
        <v>24385.472578795005</v>
      </c>
      <c r="M556" s="4">
        <v>35042.730578785995</v>
      </c>
    </row>
    <row r="557" spans="2:13" x14ac:dyDescent="0.3">
      <c r="B557" s="30" t="s">
        <v>518</v>
      </c>
      <c r="C557" s="36">
        <v>1</v>
      </c>
      <c r="D557" s="4">
        <v>31589</v>
      </c>
      <c r="E557" s="4">
        <v>30295.002510630788</v>
      </c>
      <c r="F557" s="4">
        <v>1293.9974893692124</v>
      </c>
      <c r="G557" s="4">
        <v>0.48163214637945945</v>
      </c>
      <c r="H557" s="4">
        <v>591.86929890394038</v>
      </c>
      <c r="I557" s="4">
        <v>29131.525469430424</v>
      </c>
      <c r="J557" s="4">
        <v>31458.479551831151</v>
      </c>
      <c r="K557" s="4">
        <v>2751.1135948888309</v>
      </c>
      <c r="L557" s="4">
        <v>24886.954633650352</v>
      </c>
      <c r="M557" s="4">
        <v>35703.050387611227</v>
      </c>
    </row>
    <row r="558" spans="2:13" x14ac:dyDescent="0.3">
      <c r="B558" s="30" t="s">
        <v>519</v>
      </c>
      <c r="C558" s="36">
        <v>1</v>
      </c>
      <c r="D558" s="4">
        <v>31589</v>
      </c>
      <c r="E558" s="4">
        <v>31582.400277726985</v>
      </c>
      <c r="F558" s="4">
        <v>6.5997222730147769</v>
      </c>
      <c r="G558" s="4">
        <v>2.4564486639073227E-3</v>
      </c>
      <c r="H558" s="4">
        <v>369.13458926994161</v>
      </c>
      <c r="I558" s="4">
        <v>30856.767742767257</v>
      </c>
      <c r="J558" s="4">
        <v>32308.032812686713</v>
      </c>
      <c r="K558" s="4">
        <v>2711.9323535060003</v>
      </c>
      <c r="L558" s="4">
        <v>26251.373585793775</v>
      </c>
      <c r="M558" s="4">
        <v>36913.426969660199</v>
      </c>
    </row>
    <row r="559" spans="2:13" x14ac:dyDescent="0.3">
      <c r="B559" s="30" t="s">
        <v>520</v>
      </c>
      <c r="C559" s="36">
        <v>1</v>
      </c>
      <c r="D559" s="4">
        <v>31589</v>
      </c>
      <c r="E559" s="4">
        <v>30447.934981015707</v>
      </c>
      <c r="F559" s="4">
        <v>1141.0650189842927</v>
      </c>
      <c r="G559" s="4">
        <v>0.42470993859487727</v>
      </c>
      <c r="H559" s="4">
        <v>390.41188950702514</v>
      </c>
      <c r="I559" s="4">
        <v>29680.476234812351</v>
      </c>
      <c r="J559" s="4">
        <v>31215.393727219063</v>
      </c>
      <c r="K559" s="4">
        <v>2714.9103463034562</v>
      </c>
      <c r="L559" s="4">
        <v>25111.0542495925</v>
      </c>
      <c r="M559" s="4">
        <v>35784.815712438911</v>
      </c>
    </row>
    <row r="560" spans="2:13" x14ac:dyDescent="0.3">
      <c r="B560" s="30" t="s">
        <v>521</v>
      </c>
      <c r="C560" s="36">
        <v>1</v>
      </c>
      <c r="D560" s="4">
        <v>31589</v>
      </c>
      <c r="E560" s="4">
        <v>31534.727624579464</v>
      </c>
      <c r="F560" s="4">
        <v>54.272375420536264</v>
      </c>
      <c r="G560" s="4">
        <v>2.020044156008903E-2</v>
      </c>
      <c r="H560" s="4">
        <v>533.2676347208801</v>
      </c>
      <c r="I560" s="4">
        <v>30486.447791579267</v>
      </c>
      <c r="J560" s="4">
        <v>32583.007457579661</v>
      </c>
      <c r="K560" s="4">
        <v>2739.1040716332609</v>
      </c>
      <c r="L560" s="4">
        <v>26150.287670174996</v>
      </c>
      <c r="M560" s="4">
        <v>36919.167578983928</v>
      </c>
    </row>
    <row r="561" spans="2:13" x14ac:dyDescent="0.3">
      <c r="B561" s="30" t="s">
        <v>522</v>
      </c>
      <c r="C561" s="36">
        <v>1</v>
      </c>
      <c r="D561" s="4">
        <v>31589</v>
      </c>
      <c r="E561" s="4">
        <v>31131.293212635181</v>
      </c>
      <c r="F561" s="4">
        <v>457.70678736481932</v>
      </c>
      <c r="G561" s="4">
        <v>0.17036068788543493</v>
      </c>
      <c r="H561" s="4">
        <v>530.46495703304322</v>
      </c>
      <c r="I561" s="4">
        <v>30088.522790495997</v>
      </c>
      <c r="J561" s="4">
        <v>32174.063634774364</v>
      </c>
      <c r="K561" s="4">
        <v>2738.5598068395684</v>
      </c>
      <c r="L561" s="4">
        <v>25747.923155914148</v>
      </c>
      <c r="M561" s="4">
        <v>36514.663269356213</v>
      </c>
    </row>
    <row r="562" spans="2:13" x14ac:dyDescent="0.3">
      <c r="B562" s="30" t="s">
        <v>523</v>
      </c>
      <c r="C562" s="36">
        <v>1</v>
      </c>
      <c r="D562" s="4">
        <v>31589</v>
      </c>
      <c r="E562" s="4">
        <v>29226.133441551872</v>
      </c>
      <c r="F562" s="4">
        <v>2362.8665584481278</v>
      </c>
      <c r="G562" s="4">
        <v>0.87947040199311155</v>
      </c>
      <c r="H562" s="4">
        <v>349.73297586016292</v>
      </c>
      <c r="I562" s="4">
        <v>28538.639954869061</v>
      </c>
      <c r="J562" s="4">
        <v>29913.626928234684</v>
      </c>
      <c r="K562" s="4">
        <v>2709.3596843905962</v>
      </c>
      <c r="L562" s="4">
        <v>23900.164017255149</v>
      </c>
      <c r="M562" s="4">
        <v>34552.102865848596</v>
      </c>
    </row>
    <row r="563" spans="2:13" x14ac:dyDescent="0.3">
      <c r="B563" s="30" t="s">
        <v>524</v>
      </c>
      <c r="C563" s="36">
        <v>1</v>
      </c>
      <c r="D563" s="4">
        <v>31589</v>
      </c>
      <c r="E563" s="4">
        <v>31723.97054970239</v>
      </c>
      <c r="F563" s="4">
        <v>-134.97054970238969</v>
      </c>
      <c r="G563" s="4">
        <v>-5.0236693722540485E-2</v>
      </c>
      <c r="H563" s="4">
        <v>626.61204535925742</v>
      </c>
      <c r="I563" s="4">
        <v>30492.197369601319</v>
      </c>
      <c r="J563" s="4">
        <v>32955.743729803457</v>
      </c>
      <c r="K563" s="4">
        <v>2758.7967305306161</v>
      </c>
      <c r="L563" s="4">
        <v>26300.819419452695</v>
      </c>
      <c r="M563" s="4">
        <v>37147.121679952084</v>
      </c>
    </row>
    <row r="564" spans="2:13" x14ac:dyDescent="0.3">
      <c r="B564" s="30" t="s">
        <v>525</v>
      </c>
      <c r="C564" s="36">
        <v>1</v>
      </c>
      <c r="D564" s="4">
        <v>31589</v>
      </c>
      <c r="E564" s="4">
        <v>28612.524865784231</v>
      </c>
      <c r="F564" s="4">
        <v>2976.4751342157688</v>
      </c>
      <c r="G564" s="4">
        <v>1.1078584922419392</v>
      </c>
      <c r="H564" s="4">
        <v>376.37558903280751</v>
      </c>
      <c r="I564" s="4">
        <v>27872.658213604649</v>
      </c>
      <c r="J564" s="4">
        <v>29352.391517963813</v>
      </c>
      <c r="K564" s="4">
        <v>2712.9274463237862</v>
      </c>
      <c r="L564" s="4">
        <v>23279.542053387431</v>
      </c>
      <c r="M564" s="4">
        <v>33945.507678181035</v>
      </c>
    </row>
    <row r="565" spans="2:13" x14ac:dyDescent="0.3">
      <c r="B565" s="30" t="s">
        <v>526</v>
      </c>
      <c r="C565" s="36">
        <v>1</v>
      </c>
      <c r="D565" s="4">
        <v>31999</v>
      </c>
      <c r="E565" s="4">
        <v>30082.021823925454</v>
      </c>
      <c r="F565" s="4">
        <v>1916.9781760745464</v>
      </c>
      <c r="G565" s="4">
        <v>0.71350858180987464</v>
      </c>
      <c r="H565" s="4">
        <v>385.60081356823508</v>
      </c>
      <c r="I565" s="4">
        <v>29324.020531265676</v>
      </c>
      <c r="J565" s="4">
        <v>30840.023116585231</v>
      </c>
      <c r="K565" s="4">
        <v>2714.2226755411189</v>
      </c>
      <c r="L565" s="4">
        <v>24746.492892883456</v>
      </c>
      <c r="M565" s="4">
        <v>35417.550754967451</v>
      </c>
    </row>
    <row r="566" spans="2:13" x14ac:dyDescent="0.3">
      <c r="B566" s="30" t="s">
        <v>527</v>
      </c>
      <c r="C566" s="36">
        <v>1</v>
      </c>
      <c r="D566" s="4">
        <v>31999</v>
      </c>
      <c r="E566" s="4">
        <v>30090.137768474342</v>
      </c>
      <c r="F566" s="4">
        <v>1908.862231525658</v>
      </c>
      <c r="G566" s="4">
        <v>0.71048778785541089</v>
      </c>
      <c r="H566" s="4">
        <v>385.64387457882782</v>
      </c>
      <c r="I566" s="4">
        <v>29332.051827907857</v>
      </c>
      <c r="J566" s="4">
        <v>30848.223709040827</v>
      </c>
      <c r="K566" s="4">
        <v>2714.2287934139367</v>
      </c>
      <c r="L566" s="4">
        <v>24754.596811120831</v>
      </c>
      <c r="M566" s="4">
        <v>35425.678725827856</v>
      </c>
    </row>
    <row r="567" spans="2:13" x14ac:dyDescent="0.3">
      <c r="B567" s="30" t="s">
        <v>528</v>
      </c>
      <c r="C567" s="36">
        <v>1</v>
      </c>
      <c r="D567" s="4">
        <v>31999</v>
      </c>
      <c r="E567" s="4">
        <v>28929.394529386162</v>
      </c>
      <c r="F567" s="4">
        <v>3069.6054706138384</v>
      </c>
      <c r="G567" s="4">
        <v>1.1425220554875748</v>
      </c>
      <c r="H567" s="4">
        <v>381.11927777309438</v>
      </c>
      <c r="I567" s="4">
        <v>28180.202891183239</v>
      </c>
      <c r="J567" s="4">
        <v>29678.586167589085</v>
      </c>
      <c r="K567" s="4">
        <v>2713.5896242592376</v>
      </c>
      <c r="L567" s="4">
        <v>23595.110029561893</v>
      </c>
      <c r="M567" s="4">
        <v>34263.679029210427</v>
      </c>
    </row>
    <row r="568" spans="2:13" x14ac:dyDescent="0.3">
      <c r="B568" s="30" t="s">
        <v>529</v>
      </c>
      <c r="C568" s="36">
        <v>1</v>
      </c>
      <c r="D568" s="4">
        <v>31999</v>
      </c>
      <c r="E568" s="4">
        <v>30009.32614918032</v>
      </c>
      <c r="F568" s="4">
        <v>1989.6738508196795</v>
      </c>
      <c r="G568" s="4">
        <v>0.74056626480203347</v>
      </c>
      <c r="H568" s="4">
        <v>385.34510958743851</v>
      </c>
      <c r="I568" s="4">
        <v>29251.827510926763</v>
      </c>
      <c r="J568" s="4">
        <v>30766.824787433878</v>
      </c>
      <c r="K568" s="4">
        <v>2714.1863603076449</v>
      </c>
      <c r="L568" s="4">
        <v>24673.868605420063</v>
      </c>
      <c r="M568" s="4">
        <v>35344.783692940582</v>
      </c>
    </row>
    <row r="569" spans="2:13" x14ac:dyDescent="0.3">
      <c r="B569" s="30" t="s">
        <v>530</v>
      </c>
      <c r="C569" s="36">
        <v>1</v>
      </c>
      <c r="D569" s="4">
        <v>31999</v>
      </c>
      <c r="E569" s="4">
        <v>27657.835094184236</v>
      </c>
      <c r="F569" s="4">
        <v>4341.1649058157636</v>
      </c>
      <c r="G569" s="4">
        <v>1.6158026491956012</v>
      </c>
      <c r="H569" s="4">
        <v>416.64248022691584</v>
      </c>
      <c r="I569" s="4">
        <v>26838.813122558931</v>
      </c>
      <c r="J569" s="4">
        <v>28476.857065809541</v>
      </c>
      <c r="K569" s="4">
        <v>2718.8063008104755</v>
      </c>
      <c r="L569" s="4">
        <v>22313.295824582296</v>
      </c>
      <c r="M569" s="4">
        <v>33002.374363786177</v>
      </c>
    </row>
    <row r="570" spans="2:13" x14ac:dyDescent="0.3">
      <c r="B570" s="30" t="s">
        <v>531</v>
      </c>
      <c r="C570" s="36">
        <v>1</v>
      </c>
      <c r="D570" s="4">
        <v>31999</v>
      </c>
      <c r="E570" s="4">
        <v>27281.293077972827</v>
      </c>
      <c r="F570" s="4">
        <v>4717.7069220271733</v>
      </c>
      <c r="G570" s="4">
        <v>1.7559534152982124</v>
      </c>
      <c r="H570" s="4">
        <v>325.90220242197898</v>
      </c>
      <c r="I570" s="4">
        <v>26640.645335478337</v>
      </c>
      <c r="J570" s="4">
        <v>27921.940820467316</v>
      </c>
      <c r="K570" s="4">
        <v>2706.3867038064982</v>
      </c>
      <c r="L570" s="4">
        <v>21961.167840323287</v>
      </c>
      <c r="M570" s="4">
        <v>32601.418315622366</v>
      </c>
    </row>
    <row r="571" spans="2:13" x14ac:dyDescent="0.3">
      <c r="B571" s="30" t="s">
        <v>532</v>
      </c>
      <c r="C571" s="36">
        <v>1</v>
      </c>
      <c r="D571" s="4">
        <v>31999</v>
      </c>
      <c r="E571" s="4">
        <v>30680.978531634035</v>
      </c>
      <c r="F571" s="4">
        <v>1318.0214683659651</v>
      </c>
      <c r="G571" s="4">
        <v>0.49057398797021978</v>
      </c>
      <c r="H571" s="4">
        <v>396.46344653128642</v>
      </c>
      <c r="I571" s="4">
        <v>29901.623835304054</v>
      </c>
      <c r="J571" s="4">
        <v>31460.333227964016</v>
      </c>
      <c r="K571" s="4">
        <v>2715.7871804382189</v>
      </c>
      <c r="L571" s="4">
        <v>25342.374148744828</v>
      </c>
      <c r="M571" s="4">
        <v>36019.582914523242</v>
      </c>
    </row>
    <row r="572" spans="2:13" x14ac:dyDescent="0.3">
      <c r="B572" s="30" t="s">
        <v>533</v>
      </c>
      <c r="C572" s="36">
        <v>1</v>
      </c>
      <c r="D572" s="4">
        <v>31999</v>
      </c>
      <c r="E572" s="4">
        <v>28360.791834183692</v>
      </c>
      <c r="F572" s="4">
        <v>3638.2081658163079</v>
      </c>
      <c r="G572" s="4">
        <v>1.3541587385394165</v>
      </c>
      <c r="H572" s="4">
        <v>433.99013379622102</v>
      </c>
      <c r="I572" s="4">
        <v>27507.668420425871</v>
      </c>
      <c r="J572" s="4">
        <v>29213.915247941513</v>
      </c>
      <c r="K572" s="4">
        <v>2721.5187269665385</v>
      </c>
      <c r="L572" s="4">
        <v>23010.920567189125</v>
      </c>
      <c r="M572" s="4">
        <v>33710.663101178259</v>
      </c>
    </row>
    <row r="573" spans="2:13" x14ac:dyDescent="0.3">
      <c r="B573" s="30" t="s">
        <v>534</v>
      </c>
      <c r="C573" s="36">
        <v>1</v>
      </c>
      <c r="D573" s="4">
        <v>31999</v>
      </c>
      <c r="E573" s="4">
        <v>31285.212190421022</v>
      </c>
      <c r="F573" s="4">
        <v>713.78780957897834</v>
      </c>
      <c r="G573" s="4">
        <v>0.26567528732578988</v>
      </c>
      <c r="H573" s="4">
        <v>656.58270636105851</v>
      </c>
      <c r="I573" s="4">
        <v>29994.523678759808</v>
      </c>
      <c r="J573" s="4">
        <v>32575.900702082236</v>
      </c>
      <c r="K573" s="4">
        <v>2765.7580507501948</v>
      </c>
      <c r="L573" s="4">
        <v>25848.376727723396</v>
      </c>
      <c r="M573" s="4">
        <v>36722.047653118643</v>
      </c>
    </row>
    <row r="574" spans="2:13" x14ac:dyDescent="0.3">
      <c r="B574" s="30" t="s">
        <v>535</v>
      </c>
      <c r="C574" s="36">
        <v>1</v>
      </c>
      <c r="D574" s="4">
        <v>31999</v>
      </c>
      <c r="E574" s="4">
        <v>30858.129199719428</v>
      </c>
      <c r="F574" s="4">
        <v>1140.8708002805724</v>
      </c>
      <c r="G574" s="4">
        <v>0.42463764945064914</v>
      </c>
      <c r="H574" s="4">
        <v>570.16271436559737</v>
      </c>
      <c r="I574" s="4">
        <v>29737.322242606893</v>
      </c>
      <c r="J574" s="4">
        <v>31978.936156831962</v>
      </c>
      <c r="K574" s="4">
        <v>2746.5254897506143</v>
      </c>
      <c r="L574" s="4">
        <v>25459.100467676588</v>
      </c>
      <c r="M574" s="4">
        <v>36257.157931762267</v>
      </c>
    </row>
    <row r="575" spans="2:13" x14ac:dyDescent="0.3">
      <c r="B575" s="30" t="s">
        <v>536</v>
      </c>
      <c r="C575" s="36">
        <v>1</v>
      </c>
      <c r="D575" s="4">
        <v>31999</v>
      </c>
      <c r="E575" s="4">
        <v>34336.35423469558</v>
      </c>
      <c r="F575" s="4">
        <v>-2337.3542346955801</v>
      </c>
      <c r="G575" s="4">
        <v>-0.86997459126008059</v>
      </c>
      <c r="H575" s="4">
        <v>598.24434075434033</v>
      </c>
      <c r="I575" s="4">
        <v>33160.345347624228</v>
      </c>
      <c r="J575" s="4">
        <v>35512.363121766932</v>
      </c>
      <c r="K575" s="4">
        <v>2752.4921500781252</v>
      </c>
      <c r="L575" s="4">
        <v>28925.596439637382</v>
      </c>
      <c r="M575" s="4">
        <v>39747.112029753778</v>
      </c>
    </row>
    <row r="576" spans="2:13" x14ac:dyDescent="0.3">
      <c r="B576" s="30" t="s">
        <v>537</v>
      </c>
      <c r="C576" s="36">
        <v>1</v>
      </c>
      <c r="D576" s="4">
        <v>31999</v>
      </c>
      <c r="E576" s="4">
        <v>30005.137146589201</v>
      </c>
      <c r="F576" s="4">
        <v>1993.8628534107993</v>
      </c>
      <c r="G576" s="4">
        <v>0.74212543189913016</v>
      </c>
      <c r="H576" s="4">
        <v>367.83787946588603</v>
      </c>
      <c r="I576" s="4">
        <v>29282.053640762952</v>
      </c>
      <c r="J576" s="4">
        <v>30728.22065241545</v>
      </c>
      <c r="K576" s="4">
        <v>2711.7561561775915</v>
      </c>
      <c r="L576" s="4">
        <v>24674.456817521415</v>
      </c>
      <c r="M576" s="4">
        <v>35335.817475656986</v>
      </c>
    </row>
    <row r="577" spans="2:13" x14ac:dyDescent="0.3">
      <c r="B577" s="30" t="s">
        <v>538</v>
      </c>
      <c r="C577" s="36">
        <v>1</v>
      </c>
      <c r="D577" s="4">
        <v>31999</v>
      </c>
      <c r="E577" s="4">
        <v>31603.087239637782</v>
      </c>
      <c r="F577" s="4">
        <v>395.91276036221825</v>
      </c>
      <c r="G577" s="4">
        <v>0.14736065109772742</v>
      </c>
      <c r="H577" s="4">
        <v>954.88069178362707</v>
      </c>
      <c r="I577" s="4">
        <v>29726.014439894399</v>
      </c>
      <c r="J577" s="4">
        <v>33480.16003938116</v>
      </c>
      <c r="K577" s="4">
        <v>2851.3354556309723</v>
      </c>
      <c r="L577" s="4">
        <v>25998.026552201052</v>
      </c>
      <c r="M577" s="4">
        <v>37208.147927074511</v>
      </c>
    </row>
    <row r="578" spans="2:13" x14ac:dyDescent="0.3">
      <c r="B578" s="30" t="s">
        <v>539</v>
      </c>
      <c r="C578" s="36">
        <v>1</v>
      </c>
      <c r="D578" s="4">
        <v>31999</v>
      </c>
      <c r="E578" s="4">
        <v>32647.848468303207</v>
      </c>
      <c r="F578" s="4">
        <v>-648.84846830320748</v>
      </c>
      <c r="G578" s="4">
        <v>-0.24150454929880627</v>
      </c>
      <c r="H578" s="4">
        <v>574.21221775432264</v>
      </c>
      <c r="I578" s="4">
        <v>31519.081131712013</v>
      </c>
      <c r="J578" s="4">
        <v>33776.615804894405</v>
      </c>
      <c r="K578" s="4">
        <v>2747.3689988815559</v>
      </c>
      <c r="L578" s="4">
        <v>27247.161593981808</v>
      </c>
      <c r="M578" s="4">
        <v>38048.535342624607</v>
      </c>
    </row>
    <row r="579" spans="2:13" x14ac:dyDescent="0.3">
      <c r="B579" s="30" t="s">
        <v>540</v>
      </c>
      <c r="C579" s="36">
        <v>1</v>
      </c>
      <c r="D579" s="4">
        <v>32589</v>
      </c>
      <c r="E579" s="4">
        <v>28454.588964755938</v>
      </c>
      <c r="F579" s="4">
        <v>4134.4110352440621</v>
      </c>
      <c r="G579" s="4">
        <v>1.5388478550218878</v>
      </c>
      <c r="H579" s="4">
        <v>437.71321168769384</v>
      </c>
      <c r="I579" s="4">
        <v>27594.146847937576</v>
      </c>
      <c r="J579" s="4">
        <v>29315.0310815743</v>
      </c>
      <c r="K579" s="4">
        <v>2722.1149132031628</v>
      </c>
      <c r="L579" s="4">
        <v>23103.545734627151</v>
      </c>
      <c r="M579" s="4">
        <v>33805.632194884725</v>
      </c>
    </row>
    <row r="580" spans="2:13" x14ac:dyDescent="0.3">
      <c r="B580" s="30" t="s">
        <v>541</v>
      </c>
      <c r="C580" s="36">
        <v>1</v>
      </c>
      <c r="D580" s="4">
        <v>32589</v>
      </c>
      <c r="E580" s="4">
        <v>29773.773755861883</v>
      </c>
      <c r="F580" s="4">
        <v>2815.2262441381172</v>
      </c>
      <c r="G580" s="4">
        <v>1.0478408726812836</v>
      </c>
      <c r="H580" s="4">
        <v>948.30215312354278</v>
      </c>
      <c r="I580" s="4">
        <v>27909.63282926994</v>
      </c>
      <c r="J580" s="4">
        <v>31637.914682453826</v>
      </c>
      <c r="K580" s="4">
        <v>2849.139118859564</v>
      </c>
      <c r="L580" s="4">
        <v>24173.030554419121</v>
      </c>
      <c r="M580" s="4">
        <v>35374.516957304644</v>
      </c>
    </row>
    <row r="581" spans="2:13" x14ac:dyDescent="0.3">
      <c r="B581" s="30" t="s">
        <v>542</v>
      </c>
      <c r="C581" s="36">
        <v>1</v>
      </c>
      <c r="D581" s="4">
        <v>32589</v>
      </c>
      <c r="E581" s="4">
        <v>30556.630666938443</v>
      </c>
      <c r="F581" s="4">
        <v>2032.369333061557</v>
      </c>
      <c r="G581" s="4">
        <v>0.75645773052882226</v>
      </c>
      <c r="H581" s="4">
        <v>392.95240193470568</v>
      </c>
      <c r="I581" s="4">
        <v>29784.177865648999</v>
      </c>
      <c r="J581" s="4">
        <v>31329.083468227887</v>
      </c>
      <c r="K581" s="4">
        <v>2715.2768431935924</v>
      </c>
      <c r="L581" s="4">
        <v>25219.029488081767</v>
      </c>
      <c r="M581" s="4">
        <v>35894.231845795119</v>
      </c>
    </row>
    <row r="582" spans="2:13" x14ac:dyDescent="0.3">
      <c r="B582" s="30" t="s">
        <v>543</v>
      </c>
      <c r="C582" s="36">
        <v>1</v>
      </c>
      <c r="D582" s="4">
        <v>32589</v>
      </c>
      <c r="E582" s="4">
        <v>32148.524916606038</v>
      </c>
      <c r="F582" s="4">
        <v>440.47508339396154</v>
      </c>
      <c r="G582" s="4">
        <v>0.16394696402782111</v>
      </c>
      <c r="H582" s="4">
        <v>519.55494510703807</v>
      </c>
      <c r="I582" s="4">
        <v>31127.201034131333</v>
      </c>
      <c r="J582" s="4">
        <v>33169.848799080741</v>
      </c>
      <c r="K582" s="4">
        <v>2736.4674465416692</v>
      </c>
      <c r="L582" s="4">
        <v>26769.267952375245</v>
      </c>
      <c r="M582" s="4">
        <v>37527.781880836832</v>
      </c>
    </row>
    <row r="583" spans="2:13" x14ac:dyDescent="0.3">
      <c r="B583" s="30" t="s">
        <v>544</v>
      </c>
      <c r="C583" s="36">
        <v>1</v>
      </c>
      <c r="D583" s="4">
        <v>32999</v>
      </c>
      <c r="E583" s="4">
        <v>31011.530470440477</v>
      </c>
      <c r="F583" s="4">
        <v>1987.4695295595229</v>
      </c>
      <c r="G583" s="4">
        <v>0.73974580572961546</v>
      </c>
      <c r="H583" s="4">
        <v>797.00844354426147</v>
      </c>
      <c r="I583" s="4">
        <v>29444.797701189196</v>
      </c>
      <c r="J583" s="4">
        <v>32578.263239691758</v>
      </c>
      <c r="K583" s="4">
        <v>2802.4166721024822</v>
      </c>
      <c r="L583" s="4">
        <v>25502.632705500739</v>
      </c>
      <c r="M583" s="4">
        <v>36520.428235380212</v>
      </c>
    </row>
    <row r="584" spans="2:13" x14ac:dyDescent="0.3">
      <c r="B584" s="30" t="s">
        <v>545</v>
      </c>
      <c r="C584" s="36">
        <v>1</v>
      </c>
      <c r="D584" s="4">
        <v>32999</v>
      </c>
      <c r="E584" s="4">
        <v>33138.515287316513</v>
      </c>
      <c r="F584" s="4">
        <v>-139.51528731651342</v>
      </c>
      <c r="G584" s="4">
        <v>-5.1928267121874434E-2</v>
      </c>
      <c r="H584" s="4">
        <v>580.75112760753302</v>
      </c>
      <c r="I584" s="4">
        <v>31996.893978568329</v>
      </c>
      <c r="J584" s="4">
        <v>34280.136596064702</v>
      </c>
      <c r="K584" s="4">
        <v>2748.7430977111208</v>
      </c>
      <c r="L584" s="4">
        <v>27735.127255081534</v>
      </c>
      <c r="M584" s="4">
        <v>38541.903319551493</v>
      </c>
    </row>
    <row r="585" spans="2:13" x14ac:dyDescent="0.3">
      <c r="B585" s="30" t="s">
        <v>546</v>
      </c>
      <c r="C585" s="36">
        <v>1</v>
      </c>
      <c r="D585" s="4">
        <v>32999</v>
      </c>
      <c r="E585" s="4">
        <v>30656.260024378451</v>
      </c>
      <c r="F585" s="4">
        <v>2342.7399756215491</v>
      </c>
      <c r="G585" s="4">
        <v>0.87197919017416559</v>
      </c>
      <c r="H585" s="4">
        <v>777.72469735804827</v>
      </c>
      <c r="I585" s="4">
        <v>29127.434603924517</v>
      </c>
      <c r="J585" s="4">
        <v>32185.085444832384</v>
      </c>
      <c r="K585" s="4">
        <v>2796.9934661843195</v>
      </c>
      <c r="L585" s="4">
        <v>25158.023017797306</v>
      </c>
      <c r="M585" s="4">
        <v>36154.497030959596</v>
      </c>
    </row>
    <row r="586" spans="2:13" x14ac:dyDescent="0.3">
      <c r="B586" s="30" t="s">
        <v>547</v>
      </c>
      <c r="C586" s="36">
        <v>1</v>
      </c>
      <c r="D586" s="4">
        <v>32999</v>
      </c>
      <c r="E586" s="4">
        <v>32768.834013114269</v>
      </c>
      <c r="F586" s="4">
        <v>230.1659868857314</v>
      </c>
      <c r="G586" s="4">
        <v>8.5668897504090374E-2</v>
      </c>
      <c r="H586" s="4">
        <v>575.16774315291877</v>
      </c>
      <c r="I586" s="4">
        <v>31638.188336380059</v>
      </c>
      <c r="J586" s="4">
        <v>33899.479689848478</v>
      </c>
      <c r="K586" s="4">
        <v>2747.5688667912818</v>
      </c>
      <c r="L586" s="4">
        <v>27367.754245083619</v>
      </c>
      <c r="M586" s="4">
        <v>38169.913781144918</v>
      </c>
    </row>
    <row r="587" spans="2:13" x14ac:dyDescent="0.3">
      <c r="B587" s="30" t="s">
        <v>548</v>
      </c>
      <c r="C587" s="36">
        <v>1</v>
      </c>
      <c r="D587" s="4">
        <v>33589</v>
      </c>
      <c r="E587" s="4">
        <v>33462.780137628317</v>
      </c>
      <c r="F587" s="4">
        <v>126.21986237168312</v>
      </c>
      <c r="G587" s="4">
        <v>4.6979645423754178E-2</v>
      </c>
      <c r="H587" s="4">
        <v>608.72762570895395</v>
      </c>
      <c r="I587" s="4">
        <v>32266.163556622443</v>
      </c>
      <c r="J587" s="4">
        <v>34659.396718634191</v>
      </c>
      <c r="K587" s="4">
        <v>2754.789659356657</v>
      </c>
      <c r="L587" s="4">
        <v>28047.50597501656</v>
      </c>
      <c r="M587" s="4">
        <v>38878.054300240074</v>
      </c>
    </row>
    <row r="588" spans="2:13" x14ac:dyDescent="0.3">
      <c r="B588" s="30" t="s">
        <v>549</v>
      </c>
      <c r="C588" s="36">
        <v>1</v>
      </c>
      <c r="D588" s="4">
        <v>33589</v>
      </c>
      <c r="E588" s="4">
        <v>33819.573933512758</v>
      </c>
      <c r="F588" s="4">
        <v>-230.57393351275823</v>
      </c>
      <c r="G588" s="4">
        <v>-8.582073721877094E-2</v>
      </c>
      <c r="H588" s="4">
        <v>1462.0241574288052</v>
      </c>
      <c r="I588" s="4">
        <v>30945.575326051963</v>
      </c>
      <c r="J588" s="4">
        <v>36693.572540973553</v>
      </c>
      <c r="K588" s="4">
        <v>3058.7303545593081</v>
      </c>
      <c r="L588" s="4">
        <v>27806.823231047303</v>
      </c>
      <c r="M588" s="4">
        <v>39832.324635978213</v>
      </c>
    </row>
    <row r="589" spans="2:13" x14ac:dyDescent="0.3">
      <c r="B589" s="30" t="s">
        <v>550</v>
      </c>
      <c r="C589" s="36">
        <v>1</v>
      </c>
      <c r="D589" s="4">
        <v>33589</v>
      </c>
      <c r="E589" s="4">
        <v>33538.374363998038</v>
      </c>
      <c r="F589" s="4">
        <v>50.625636001961539</v>
      </c>
      <c r="G589" s="4">
        <v>1.884310744786373E-2</v>
      </c>
      <c r="H589" s="4">
        <v>607.95293763951997</v>
      </c>
      <c r="I589" s="4">
        <v>32343.28063911014</v>
      </c>
      <c r="J589" s="4">
        <v>34733.468088885937</v>
      </c>
      <c r="K589" s="4">
        <v>2754.6185796551995</v>
      </c>
      <c r="L589" s="4">
        <v>28123.436504190347</v>
      </c>
      <c r="M589" s="4">
        <v>38953.312223805726</v>
      </c>
    </row>
    <row r="590" spans="2:13" x14ac:dyDescent="0.3">
      <c r="B590" s="30" t="s">
        <v>551</v>
      </c>
      <c r="C590" s="36">
        <v>1</v>
      </c>
      <c r="D590" s="4">
        <v>33589</v>
      </c>
      <c r="E590" s="4">
        <v>32797.014361131536</v>
      </c>
      <c r="F590" s="4">
        <v>791.98563886846387</v>
      </c>
      <c r="G590" s="4">
        <v>0.29478089894584714</v>
      </c>
      <c r="H590" s="4">
        <v>625.19280876684195</v>
      </c>
      <c r="I590" s="4">
        <v>31568.031069261473</v>
      </c>
      <c r="J590" s="4">
        <v>34025.997653001599</v>
      </c>
      <c r="K590" s="4">
        <v>2758.4747222207561</v>
      </c>
      <c r="L590" s="4">
        <v>27374.496224139461</v>
      </c>
      <c r="M590" s="4">
        <v>38219.532498123612</v>
      </c>
    </row>
    <row r="591" spans="2:13" x14ac:dyDescent="0.3">
      <c r="B591" s="30" t="s">
        <v>552</v>
      </c>
      <c r="C591" s="36">
        <v>1</v>
      </c>
      <c r="D591" s="4">
        <v>33589</v>
      </c>
      <c r="E591" s="4">
        <v>29581.905726615929</v>
      </c>
      <c r="F591" s="4">
        <v>4007.0942733840711</v>
      </c>
      <c r="G591" s="4">
        <v>1.4914599382844282</v>
      </c>
      <c r="H591" s="4">
        <v>388.56500437307079</v>
      </c>
      <c r="I591" s="4">
        <v>28818.077525965567</v>
      </c>
      <c r="J591" s="4">
        <v>30345.73392726629</v>
      </c>
      <c r="K591" s="4">
        <v>2714.6453741917285</v>
      </c>
      <c r="L591" s="4">
        <v>24245.545868583395</v>
      </c>
      <c r="M591" s="4">
        <v>34918.265584648463</v>
      </c>
    </row>
    <row r="592" spans="2:13" x14ac:dyDescent="0.3">
      <c r="B592" s="30" t="s">
        <v>553</v>
      </c>
      <c r="C592" s="36">
        <v>1</v>
      </c>
      <c r="D592" s="4">
        <v>33589</v>
      </c>
      <c r="E592" s="4">
        <v>31249.378255773627</v>
      </c>
      <c r="F592" s="4">
        <v>2339.6217442263733</v>
      </c>
      <c r="G592" s="4">
        <v>0.8708185693135343</v>
      </c>
      <c r="H592" s="4">
        <v>765.8199832915534</v>
      </c>
      <c r="I592" s="4">
        <v>29743.954727467288</v>
      </c>
      <c r="J592" s="4">
        <v>32754.801784079966</v>
      </c>
      <c r="K592" s="4">
        <v>2793.7066760499001</v>
      </c>
      <c r="L592" s="4">
        <v>25757.602312247654</v>
      </c>
      <c r="M592" s="4">
        <v>36741.154199299599</v>
      </c>
    </row>
    <row r="593" spans="2:13" x14ac:dyDescent="0.3">
      <c r="B593" s="30" t="s">
        <v>554</v>
      </c>
      <c r="C593" s="36">
        <v>1</v>
      </c>
      <c r="D593" s="4">
        <v>33589</v>
      </c>
      <c r="E593" s="4">
        <v>35420.760321813912</v>
      </c>
      <c r="F593" s="4">
        <v>-1831.760321813912</v>
      </c>
      <c r="G593" s="4">
        <v>-0.68179008282158926</v>
      </c>
      <c r="H593" s="4">
        <v>636.78046173690791</v>
      </c>
      <c r="I593" s="4">
        <v>34168.998405985767</v>
      </c>
      <c r="J593" s="4">
        <v>36672.522237642057</v>
      </c>
      <c r="K593" s="4">
        <v>2761.1240648415228</v>
      </c>
      <c r="L593" s="4">
        <v>29993.034194951026</v>
      </c>
      <c r="M593" s="4">
        <v>40848.486448676798</v>
      </c>
    </row>
    <row r="594" spans="2:13" x14ac:dyDescent="0.3">
      <c r="B594" s="30" t="s">
        <v>555</v>
      </c>
      <c r="C594" s="36">
        <v>1</v>
      </c>
      <c r="D594" s="4">
        <v>33999</v>
      </c>
      <c r="E594" s="4">
        <v>29737.003728001189</v>
      </c>
      <c r="F594" s="4">
        <v>4261.9962719988107</v>
      </c>
      <c r="G594" s="4">
        <v>1.5863356994183062</v>
      </c>
      <c r="H594" s="4">
        <v>445.87367945636066</v>
      </c>
      <c r="I594" s="4">
        <v>28860.520034247038</v>
      </c>
      <c r="J594" s="4">
        <v>30613.487421755341</v>
      </c>
      <c r="K594" s="4">
        <v>2723.4390176813322</v>
      </c>
      <c r="L594" s="4">
        <v>24383.357617196965</v>
      </c>
      <c r="M594" s="4">
        <v>35090.64983880541</v>
      </c>
    </row>
    <row r="595" spans="2:13" x14ac:dyDescent="0.3">
      <c r="B595" s="30" t="s">
        <v>556</v>
      </c>
      <c r="C595" s="36">
        <v>1</v>
      </c>
      <c r="D595" s="4">
        <v>33999</v>
      </c>
      <c r="E595" s="4">
        <v>33377.794603994844</v>
      </c>
      <c r="F595" s="4">
        <v>621.20539600515622</v>
      </c>
      <c r="G595" s="4">
        <v>0.23121566361486023</v>
      </c>
      <c r="H595" s="4">
        <v>609.78853151641135</v>
      </c>
      <c r="I595" s="4">
        <v>32179.092529532663</v>
      </c>
      <c r="J595" s="4">
        <v>34576.496678457021</v>
      </c>
      <c r="K595" s="4">
        <v>2755.0242826817421</v>
      </c>
      <c r="L595" s="4">
        <v>27962.059226630823</v>
      </c>
      <c r="M595" s="4">
        <v>38793.529981358864</v>
      </c>
    </row>
    <row r="596" spans="2:13" x14ac:dyDescent="0.3">
      <c r="B596" s="30" t="s">
        <v>557</v>
      </c>
      <c r="C596" s="36">
        <v>1</v>
      </c>
      <c r="D596" s="4">
        <v>33999</v>
      </c>
      <c r="E596" s="4">
        <v>30755.042663745025</v>
      </c>
      <c r="F596" s="4">
        <v>3243.9573362549745</v>
      </c>
      <c r="G596" s="4">
        <v>1.2074166661524983</v>
      </c>
      <c r="H596" s="4">
        <v>777.64260422593338</v>
      </c>
      <c r="I596" s="4">
        <v>29226.378619247967</v>
      </c>
      <c r="J596" s="4">
        <v>32283.706708242084</v>
      </c>
      <c r="K596" s="4">
        <v>2796.9706406940345</v>
      </c>
      <c r="L596" s="4">
        <v>25256.850526755781</v>
      </c>
      <c r="M596" s="4">
        <v>36253.234800734273</v>
      </c>
    </row>
    <row r="597" spans="2:13" x14ac:dyDescent="0.3">
      <c r="B597" s="30" t="s">
        <v>558</v>
      </c>
      <c r="C597" s="36">
        <v>1</v>
      </c>
      <c r="D597" s="4">
        <v>33999</v>
      </c>
      <c r="E597" s="4">
        <v>36249.936001380942</v>
      </c>
      <c r="F597" s="4">
        <v>-2250.9360013809419</v>
      </c>
      <c r="G597" s="4">
        <v>-0.83780930536146614</v>
      </c>
      <c r="H597" s="4">
        <v>1272.260859819992</v>
      </c>
      <c r="I597" s="4">
        <v>33748.967791744784</v>
      </c>
      <c r="J597" s="4">
        <v>38750.904211017099</v>
      </c>
      <c r="K597" s="4">
        <v>2972.7032210476395</v>
      </c>
      <c r="L597" s="4">
        <v>30406.294585284046</v>
      </c>
      <c r="M597" s="4">
        <v>42093.577417477842</v>
      </c>
    </row>
    <row r="598" spans="2:13" x14ac:dyDescent="0.3">
      <c r="B598" s="30" t="s">
        <v>559</v>
      </c>
      <c r="C598" s="36">
        <v>1</v>
      </c>
      <c r="D598" s="4">
        <v>33999</v>
      </c>
      <c r="E598" s="4">
        <v>30586.65477509865</v>
      </c>
      <c r="F598" s="4">
        <v>3412.3452249013499</v>
      </c>
      <c r="G598" s="4">
        <v>1.2700914556318763</v>
      </c>
      <c r="H598" s="4">
        <v>588.54513895309367</v>
      </c>
      <c r="I598" s="4">
        <v>29429.712257299398</v>
      </c>
      <c r="J598" s="4">
        <v>31743.597292897903</v>
      </c>
      <c r="K598" s="4">
        <v>2750.4003573266241</v>
      </c>
      <c r="L598" s="4">
        <v>25180.008956866801</v>
      </c>
      <c r="M598" s="4">
        <v>35993.300593330496</v>
      </c>
    </row>
    <row r="599" spans="2:13" x14ac:dyDescent="0.3">
      <c r="B599" s="30" t="s">
        <v>560</v>
      </c>
      <c r="C599" s="36">
        <v>1</v>
      </c>
      <c r="D599" s="4">
        <v>33999</v>
      </c>
      <c r="E599" s="4">
        <v>30792.479316315588</v>
      </c>
      <c r="F599" s="4">
        <v>3206.5206836844118</v>
      </c>
      <c r="G599" s="4">
        <v>1.1934825623548073</v>
      </c>
      <c r="H599" s="4">
        <v>692.56634219782302</v>
      </c>
      <c r="I599" s="4">
        <v>29431.055366555931</v>
      </c>
      <c r="J599" s="4">
        <v>32153.903266075245</v>
      </c>
      <c r="K599" s="4">
        <v>2774.5206583016061</v>
      </c>
      <c r="L599" s="4">
        <v>25338.418610264413</v>
      </c>
      <c r="M599" s="4">
        <v>36246.540022366768</v>
      </c>
    </row>
    <row r="600" spans="2:13" x14ac:dyDescent="0.3">
      <c r="B600" s="30" t="s">
        <v>561</v>
      </c>
      <c r="C600" s="36">
        <v>1</v>
      </c>
      <c r="D600" s="4">
        <v>34589</v>
      </c>
      <c r="E600" s="4">
        <v>32314.663839121848</v>
      </c>
      <c r="F600" s="4">
        <v>2274.3361608781524</v>
      </c>
      <c r="G600" s="4">
        <v>0.84651895830658674</v>
      </c>
      <c r="H600" s="4">
        <v>639.42247268861524</v>
      </c>
      <c r="I600" s="4">
        <v>31057.708345774805</v>
      </c>
      <c r="J600" s="4">
        <v>33571.619332468894</v>
      </c>
      <c r="K600" s="4">
        <v>2761.7345715286124</v>
      </c>
      <c r="L600" s="4">
        <v>26885.737598458087</v>
      </c>
      <c r="M600" s="4">
        <v>37743.590079785608</v>
      </c>
    </row>
    <row r="601" spans="2:13" x14ac:dyDescent="0.3">
      <c r="B601" s="30" t="s">
        <v>562</v>
      </c>
      <c r="C601" s="36">
        <v>1</v>
      </c>
      <c r="D601" s="4">
        <v>34999</v>
      </c>
      <c r="E601" s="4">
        <v>41057.875959182697</v>
      </c>
      <c r="F601" s="4">
        <v>-6058.8759591826965</v>
      </c>
      <c r="G601" s="4">
        <v>-2.2551430407261335</v>
      </c>
      <c r="H601" s="4">
        <v>688.63385197498758</v>
      </c>
      <c r="I601" s="4">
        <v>39704.182368300389</v>
      </c>
      <c r="J601" s="4">
        <v>42411.569550065004</v>
      </c>
      <c r="K601" s="4">
        <v>2773.5416577154588</v>
      </c>
      <c r="L601" s="4">
        <v>35605.739740019781</v>
      </c>
      <c r="M601" s="4">
        <v>46510.012178345612</v>
      </c>
    </row>
    <row r="602" spans="2:13" x14ac:dyDescent="0.3">
      <c r="B602" s="30" t="s">
        <v>563</v>
      </c>
      <c r="C602" s="36">
        <v>1</v>
      </c>
      <c r="D602" s="4">
        <v>34999</v>
      </c>
      <c r="E602" s="4">
        <v>33339.272893376561</v>
      </c>
      <c r="F602" s="4">
        <v>1659.7271066234389</v>
      </c>
      <c r="G602" s="4">
        <v>0.617758485108724</v>
      </c>
      <c r="H602" s="4">
        <v>597.81708420259758</v>
      </c>
      <c r="I602" s="4">
        <v>32164.103893066658</v>
      </c>
      <c r="J602" s="4">
        <v>34514.441893686468</v>
      </c>
      <c r="K602" s="4">
        <v>2752.3993189872726</v>
      </c>
      <c r="L602" s="4">
        <v>27928.697582598452</v>
      </c>
      <c r="M602" s="4">
        <v>38749.848204154674</v>
      </c>
    </row>
    <row r="603" spans="2:13" x14ac:dyDescent="0.3">
      <c r="B603" s="30" t="s">
        <v>564</v>
      </c>
      <c r="C603" s="36">
        <v>1</v>
      </c>
      <c r="D603" s="4">
        <v>34999</v>
      </c>
      <c r="E603" s="4">
        <v>34189.516115079328</v>
      </c>
      <c r="F603" s="4">
        <v>809.4838849206717</v>
      </c>
      <c r="G603" s="4">
        <v>0.30129383105988783</v>
      </c>
      <c r="H603" s="4">
        <v>635.80044027858116</v>
      </c>
      <c r="I603" s="4">
        <v>32939.680692936119</v>
      </c>
      <c r="J603" s="4">
        <v>35439.351537222537</v>
      </c>
      <c r="K603" s="4">
        <v>2760.898213418152</v>
      </c>
      <c r="L603" s="4">
        <v>28762.233959455192</v>
      </c>
      <c r="M603" s="4">
        <v>39616.798270703461</v>
      </c>
    </row>
    <row r="604" spans="2:13" x14ac:dyDescent="0.3">
      <c r="B604" s="30" t="s">
        <v>565</v>
      </c>
      <c r="C604" s="36">
        <v>1</v>
      </c>
      <c r="D604" s="4">
        <v>35589</v>
      </c>
      <c r="E604" s="4">
        <v>40297.142517334054</v>
      </c>
      <c r="F604" s="4">
        <v>-4708.142517334054</v>
      </c>
      <c r="G604" s="4">
        <v>-1.7523934974474951</v>
      </c>
      <c r="H604" s="4">
        <v>699.02558629089901</v>
      </c>
      <c r="I604" s="4">
        <v>38923.021199726936</v>
      </c>
      <c r="J604" s="4">
        <v>41671.263834941172</v>
      </c>
      <c r="K604" s="4">
        <v>2776.1400388464631</v>
      </c>
      <c r="L604" s="4">
        <v>34839.898486707003</v>
      </c>
      <c r="M604" s="4">
        <v>45754.386547961105</v>
      </c>
    </row>
    <row r="605" spans="2:13" x14ac:dyDescent="0.3">
      <c r="B605" s="30" t="s">
        <v>566</v>
      </c>
      <c r="C605" s="36">
        <v>1</v>
      </c>
      <c r="D605" s="4">
        <v>35589</v>
      </c>
      <c r="E605" s="4">
        <v>29817.36897234722</v>
      </c>
      <c r="F605" s="4">
        <v>5771.6310276527802</v>
      </c>
      <c r="G605" s="4">
        <v>2.1482290829743187</v>
      </c>
      <c r="H605" s="4">
        <v>370.97288698623299</v>
      </c>
      <c r="I605" s="4">
        <v>29088.122772695377</v>
      </c>
      <c r="J605" s="4">
        <v>30546.615171999063</v>
      </c>
      <c r="K605" s="4">
        <v>2712.1831847933881</v>
      </c>
      <c r="L605" s="4">
        <v>24485.849204586913</v>
      </c>
      <c r="M605" s="4">
        <v>35148.888740107526</v>
      </c>
    </row>
    <row r="606" spans="2:13" x14ac:dyDescent="0.3">
      <c r="B606" s="30" t="s">
        <v>567</v>
      </c>
      <c r="C606" s="36">
        <v>1</v>
      </c>
      <c r="D606" s="4">
        <v>35589</v>
      </c>
      <c r="E606" s="4">
        <v>33459.797175613952</v>
      </c>
      <c r="F606" s="4">
        <v>2129.2028243860477</v>
      </c>
      <c r="G606" s="4">
        <v>0.79249962601253454</v>
      </c>
      <c r="H606" s="4">
        <v>639.85826375253907</v>
      </c>
      <c r="I606" s="4">
        <v>32201.985018644427</v>
      </c>
      <c r="J606" s="4">
        <v>34717.609332583481</v>
      </c>
      <c r="K606" s="4">
        <v>2761.8355024674297</v>
      </c>
      <c r="L606" s="4">
        <v>28030.672528257568</v>
      </c>
      <c r="M606" s="4">
        <v>38888.92182297034</v>
      </c>
    </row>
    <row r="607" spans="2:13" x14ac:dyDescent="0.3">
      <c r="B607" s="30" t="s">
        <v>568</v>
      </c>
      <c r="C607" s="36">
        <v>1</v>
      </c>
      <c r="D607" s="4">
        <v>35999</v>
      </c>
      <c r="E607" s="4">
        <v>32910.866619568944</v>
      </c>
      <c r="F607" s="4">
        <v>3088.1333804310561</v>
      </c>
      <c r="G607" s="4">
        <v>1.149418233452759</v>
      </c>
      <c r="H607" s="4">
        <v>762.83821313154942</v>
      </c>
      <c r="I607" s="4">
        <v>31411.30455616664</v>
      </c>
      <c r="J607" s="4">
        <v>34410.428682971251</v>
      </c>
      <c r="K607" s="4">
        <v>2792.8907755962891</v>
      </c>
      <c r="L607" s="4">
        <v>27420.694546099148</v>
      </c>
      <c r="M607" s="4">
        <v>38401.038693038739</v>
      </c>
    </row>
    <row r="608" spans="2:13" x14ac:dyDescent="0.3">
      <c r="B608" s="30" t="s">
        <v>569</v>
      </c>
      <c r="C608" s="36">
        <v>1</v>
      </c>
      <c r="D608" s="4">
        <v>35999</v>
      </c>
      <c r="E608" s="4">
        <v>32632.578846404234</v>
      </c>
      <c r="F608" s="4">
        <v>3366.4211535957656</v>
      </c>
      <c r="G608" s="4">
        <v>1.2529982933845725</v>
      </c>
      <c r="H608" s="4">
        <v>807.68155368455359</v>
      </c>
      <c r="I608" s="4">
        <v>31044.865231163087</v>
      </c>
      <c r="J608" s="4">
        <v>34220.292461645382</v>
      </c>
      <c r="K608" s="4">
        <v>2805.4707692577017</v>
      </c>
      <c r="L608" s="4">
        <v>27117.677438551655</v>
      </c>
      <c r="M608" s="4">
        <v>38147.480254256814</v>
      </c>
    </row>
    <row r="609" spans="2:13" x14ac:dyDescent="0.3">
      <c r="B609" s="30" t="s">
        <v>570</v>
      </c>
      <c r="C609" s="36">
        <v>1</v>
      </c>
      <c r="D609" s="4">
        <v>35999</v>
      </c>
      <c r="E609" s="4">
        <v>36104.093861108224</v>
      </c>
      <c r="F609" s="4">
        <v>-105.09386110822379</v>
      </c>
      <c r="G609" s="4">
        <v>-3.9116445211599904E-2</v>
      </c>
      <c r="H609" s="4">
        <v>684.06227481002645</v>
      </c>
      <c r="I609" s="4">
        <v>34759.386925021761</v>
      </c>
      <c r="J609" s="4">
        <v>37448.800797194686</v>
      </c>
      <c r="K609" s="4">
        <v>2772.4101321441194</v>
      </c>
      <c r="L609" s="4">
        <v>30654.18195739168</v>
      </c>
      <c r="M609" s="4">
        <v>41554.005764824768</v>
      </c>
    </row>
    <row r="610" spans="2:13" x14ac:dyDescent="0.3">
      <c r="B610" s="30" t="s">
        <v>571</v>
      </c>
      <c r="C610" s="36">
        <v>1</v>
      </c>
      <c r="D610" s="4">
        <v>36999</v>
      </c>
      <c r="E610" s="4">
        <v>47555.671796523173</v>
      </c>
      <c r="F610" s="4">
        <v>-10556.671796523173</v>
      </c>
      <c r="G610" s="4">
        <v>-3.9292444828942279</v>
      </c>
      <c r="H610" s="4">
        <v>660.24208493963886</v>
      </c>
      <c r="I610" s="4">
        <v>46257.789799798411</v>
      </c>
      <c r="J610" s="4">
        <v>48853.553793247935</v>
      </c>
      <c r="K610" s="4">
        <v>2766.6290600155539</v>
      </c>
      <c r="L610" s="4">
        <v>42117.124132694662</v>
      </c>
      <c r="M610" s="4">
        <v>52994.219460351684</v>
      </c>
    </row>
    <row r="611" spans="2:13" x14ac:dyDescent="0.3">
      <c r="B611" s="30" t="s">
        <v>572</v>
      </c>
      <c r="C611" s="36">
        <v>1</v>
      </c>
      <c r="D611" s="4">
        <v>37589</v>
      </c>
      <c r="E611" s="4">
        <v>44052.639080180212</v>
      </c>
      <c r="F611" s="4">
        <v>-6463.6390801802117</v>
      </c>
      <c r="G611" s="4">
        <v>-2.4057978390104124</v>
      </c>
      <c r="H611" s="4">
        <v>665.73869849398284</v>
      </c>
      <c r="I611" s="4">
        <v>42743.952022799873</v>
      </c>
      <c r="J611" s="4">
        <v>45361.326137560551</v>
      </c>
      <c r="K611" s="4">
        <v>2767.9459459443146</v>
      </c>
      <c r="L611" s="4">
        <v>38611.502725661325</v>
      </c>
      <c r="M611" s="4">
        <v>49493.775434699099</v>
      </c>
    </row>
    <row r="612" spans="2:13" x14ac:dyDescent="0.3">
      <c r="B612" s="30" t="s">
        <v>573</v>
      </c>
      <c r="C612" s="36">
        <v>1</v>
      </c>
      <c r="D612" s="4">
        <v>38589</v>
      </c>
      <c r="E612" s="4">
        <v>35368.390927818713</v>
      </c>
      <c r="F612" s="4">
        <v>3220.609072181287</v>
      </c>
      <c r="G612" s="4">
        <v>1.1987263289359043</v>
      </c>
      <c r="H612" s="4">
        <v>1274.0940408045985</v>
      </c>
      <c r="I612" s="4">
        <v>32863.819111791912</v>
      </c>
      <c r="J612" s="4">
        <v>37872.962743845514</v>
      </c>
      <c r="K612" s="4">
        <v>2973.4882494825661</v>
      </c>
      <c r="L612" s="4">
        <v>29523.206328856242</v>
      </c>
      <c r="M612" s="4">
        <v>41213.575526781184</v>
      </c>
    </row>
    <row r="613" spans="2:13" x14ac:dyDescent="0.3">
      <c r="B613" s="30" t="s">
        <v>574</v>
      </c>
      <c r="C613" s="36">
        <v>1</v>
      </c>
      <c r="D613" s="4">
        <v>38999</v>
      </c>
      <c r="E613" s="4">
        <v>37190.392633845753</v>
      </c>
      <c r="F613" s="4">
        <v>1808.6073661542468</v>
      </c>
      <c r="G613" s="4">
        <v>0.67317244034468693</v>
      </c>
      <c r="H613" s="4">
        <v>641.09006454201051</v>
      </c>
      <c r="I613" s="4">
        <v>35930.159043731212</v>
      </c>
      <c r="J613" s="4">
        <v>38450.626223960295</v>
      </c>
      <c r="K613" s="4">
        <v>2762.1211443113034</v>
      </c>
      <c r="L613" s="4">
        <v>31760.706481224661</v>
      </c>
      <c r="M613" s="4">
        <v>42620.078786466845</v>
      </c>
    </row>
    <row r="614" spans="2:13" x14ac:dyDescent="0.3">
      <c r="B614" s="30" t="s">
        <v>575</v>
      </c>
      <c r="C614" s="36">
        <v>1</v>
      </c>
      <c r="D614" s="4">
        <v>38999</v>
      </c>
      <c r="E614" s="4">
        <v>36724.363503641609</v>
      </c>
      <c r="F614" s="4">
        <v>2274.636496358391</v>
      </c>
      <c r="G614" s="4">
        <v>0.84663074463010712</v>
      </c>
      <c r="H614" s="4">
        <v>645.19619504745276</v>
      </c>
      <c r="I614" s="4">
        <v>35456.058218340142</v>
      </c>
      <c r="J614" s="4">
        <v>37992.668788943076</v>
      </c>
      <c r="K614" s="4">
        <v>2763.077066442559</v>
      </c>
      <c r="L614" s="4">
        <v>31292.798230993594</v>
      </c>
      <c r="M614" s="4">
        <v>42155.928776289627</v>
      </c>
    </row>
    <row r="615" spans="2:13" x14ac:dyDescent="0.3">
      <c r="B615" s="30" t="s">
        <v>576</v>
      </c>
      <c r="C615" s="36">
        <v>1</v>
      </c>
      <c r="D615" s="4">
        <v>38999</v>
      </c>
      <c r="E615" s="4">
        <v>46781.468657590893</v>
      </c>
      <c r="F615" s="4">
        <v>-7782.4686575908927</v>
      </c>
      <c r="G615" s="4">
        <v>-2.8966726090894945</v>
      </c>
      <c r="H615" s="4">
        <v>659.07213245666583</v>
      </c>
      <c r="I615" s="4">
        <v>45485.886514661142</v>
      </c>
      <c r="J615" s="4">
        <v>48077.050800520643</v>
      </c>
      <c r="K615" s="4">
        <v>2766.3500900605623</v>
      </c>
      <c r="L615" s="4">
        <v>41343.469383649172</v>
      </c>
      <c r="M615" s="4">
        <v>52219.467931532614</v>
      </c>
    </row>
    <row r="616" spans="2:13" x14ac:dyDescent="0.3">
      <c r="B616" s="30" t="s">
        <v>577</v>
      </c>
      <c r="C616" s="36">
        <v>1</v>
      </c>
      <c r="D616" s="4">
        <v>40589</v>
      </c>
      <c r="E616" s="4">
        <v>36379.637618611268</v>
      </c>
      <c r="F616" s="4">
        <v>4209.3623813887316</v>
      </c>
      <c r="G616" s="4">
        <v>1.5667451098575864</v>
      </c>
      <c r="H616" s="4">
        <v>1285.6395182282292</v>
      </c>
      <c r="I616" s="4">
        <v>33852.370085917013</v>
      </c>
      <c r="J616" s="4">
        <v>38906.905151305524</v>
      </c>
      <c r="K616" s="4">
        <v>2978.4535779204648</v>
      </c>
      <c r="L616" s="4">
        <v>30524.692341657537</v>
      </c>
      <c r="M616" s="4">
        <v>42234.582895564999</v>
      </c>
    </row>
    <row r="617" spans="2:13" x14ac:dyDescent="0.3">
      <c r="B617" s="30" t="s">
        <v>578</v>
      </c>
      <c r="C617" s="36">
        <v>1</v>
      </c>
      <c r="D617" s="4">
        <v>40589</v>
      </c>
      <c r="E617" s="4">
        <v>36977.407492814222</v>
      </c>
      <c r="F617" s="4">
        <v>3611.5925071857782</v>
      </c>
      <c r="G617" s="4">
        <v>1.3442522612094072</v>
      </c>
      <c r="H617" s="4">
        <v>810.14815694195636</v>
      </c>
      <c r="I617" s="4">
        <v>35384.845110683069</v>
      </c>
      <c r="J617" s="4">
        <v>38569.969874945375</v>
      </c>
      <c r="K617" s="4">
        <v>2806.1818866911594</v>
      </c>
      <c r="L617" s="4">
        <v>31461.108193891843</v>
      </c>
      <c r="M617" s="4">
        <v>42493.7067917366</v>
      </c>
    </row>
    <row r="618" spans="2:13" x14ac:dyDescent="0.3">
      <c r="B618" s="30" t="s">
        <v>579</v>
      </c>
      <c r="C618" s="36">
        <v>1</v>
      </c>
      <c r="D618" s="4">
        <v>40999</v>
      </c>
      <c r="E618" s="4">
        <v>47697.700826128865</v>
      </c>
      <c r="F618" s="4">
        <v>-6698.7008261288647</v>
      </c>
      <c r="G618" s="4">
        <v>-2.493288961800876</v>
      </c>
      <c r="H618" s="4">
        <v>662.13699194576054</v>
      </c>
      <c r="I618" s="4">
        <v>46396.093884047223</v>
      </c>
      <c r="J618" s="4">
        <v>48999.307768210507</v>
      </c>
      <c r="K618" s="4">
        <v>2767.0818818929238</v>
      </c>
      <c r="L618" s="4">
        <v>42258.263020069549</v>
      </c>
      <c r="M618" s="4">
        <v>53137.13863218818</v>
      </c>
    </row>
    <row r="619" spans="2:13" x14ac:dyDescent="0.3">
      <c r="B619" s="30" t="s">
        <v>580</v>
      </c>
      <c r="C619" s="36">
        <v>1</v>
      </c>
      <c r="D619" s="4">
        <v>41999</v>
      </c>
      <c r="E619" s="4">
        <v>36249.543194044076</v>
      </c>
      <c r="F619" s="4">
        <v>5749.4568059559242</v>
      </c>
      <c r="G619" s="4">
        <v>2.1399757300289766</v>
      </c>
      <c r="H619" s="4">
        <v>626.18491573847473</v>
      </c>
      <c r="I619" s="4">
        <v>35018.609651187777</v>
      </c>
      <c r="J619" s="4">
        <v>37480.476736900375</v>
      </c>
      <c r="K619" s="4">
        <v>2758.699746927075</v>
      </c>
      <c r="L619" s="4">
        <v>30826.582710946212</v>
      </c>
      <c r="M619" s="4">
        <v>41672.50367714194</v>
      </c>
    </row>
    <row r="620" spans="2:13" x14ac:dyDescent="0.3">
      <c r="B620" s="30" t="s">
        <v>581</v>
      </c>
      <c r="C620" s="36">
        <v>1</v>
      </c>
      <c r="D620" s="4">
        <v>43999</v>
      </c>
      <c r="E620" s="4">
        <v>45385.176795078092</v>
      </c>
      <c r="F620" s="4">
        <v>-1386.1767950780923</v>
      </c>
      <c r="G620" s="4">
        <v>-0.51594173138644295</v>
      </c>
      <c r="H620" s="4">
        <v>665.55550451784939</v>
      </c>
      <c r="I620" s="4">
        <v>44076.849854341264</v>
      </c>
      <c r="J620" s="4">
        <v>46693.50373581492</v>
      </c>
      <c r="K620" s="4">
        <v>2767.9018903478345</v>
      </c>
      <c r="L620" s="4">
        <v>39944.12704358987</v>
      </c>
      <c r="M620" s="4">
        <v>50826.226546566315</v>
      </c>
    </row>
    <row r="621" spans="2:13" x14ac:dyDescent="0.3">
      <c r="B621" s="30" t="s">
        <v>582</v>
      </c>
      <c r="C621" s="36">
        <v>1</v>
      </c>
      <c r="D621" s="4">
        <v>47999</v>
      </c>
      <c r="E621" s="4">
        <v>46889.736554833129</v>
      </c>
      <c r="F621" s="4">
        <v>1109.263445166871</v>
      </c>
      <c r="G621" s="4">
        <v>0.4128732384607865</v>
      </c>
      <c r="H621" s="4">
        <v>658.22843456420185</v>
      </c>
      <c r="I621" s="4">
        <v>45595.812925243081</v>
      </c>
      <c r="J621" s="4">
        <v>48183.660184423177</v>
      </c>
      <c r="K621" s="4">
        <v>2766.1492036883956</v>
      </c>
      <c r="L621" s="4">
        <v>41452.132176660351</v>
      </c>
      <c r="M621" s="4">
        <v>52327.340933005908</v>
      </c>
    </row>
    <row r="622" spans="2:13" x14ac:dyDescent="0.3">
      <c r="B622" s="30" t="s">
        <v>583</v>
      </c>
      <c r="C622" s="36">
        <v>1</v>
      </c>
      <c r="D622" s="4">
        <v>48999</v>
      </c>
      <c r="E622" s="4">
        <v>48059.165775751229</v>
      </c>
      <c r="F622" s="4">
        <v>939.83422424877062</v>
      </c>
      <c r="G622" s="4">
        <v>0.34981086005542866</v>
      </c>
      <c r="H622" s="4">
        <v>657.73414803258447</v>
      </c>
      <c r="I622" s="4">
        <v>46766.213798234327</v>
      </c>
      <c r="J622" s="4">
        <v>49352.117753268132</v>
      </c>
      <c r="K622" s="4">
        <v>2766.0316257203667</v>
      </c>
      <c r="L622" s="4">
        <v>42621.792528449078</v>
      </c>
      <c r="M622" s="4">
        <v>53496.539023053381</v>
      </c>
    </row>
    <row r="623" spans="2:13" x14ac:dyDescent="0.3">
      <c r="B623" s="30" t="s">
        <v>584</v>
      </c>
      <c r="C623" s="36">
        <v>1</v>
      </c>
      <c r="D623" s="4">
        <v>49999</v>
      </c>
      <c r="E623" s="4">
        <v>43108.281332349543</v>
      </c>
      <c r="F623" s="4">
        <v>6890.7186676504571</v>
      </c>
      <c r="G623" s="4">
        <v>2.5647589344360453</v>
      </c>
      <c r="H623" s="4">
        <v>875.32172921784809</v>
      </c>
      <c r="I623" s="4">
        <v>41387.602903016013</v>
      </c>
      <c r="J623" s="4">
        <v>44828.959761683072</v>
      </c>
      <c r="K623" s="4">
        <v>2825.6866200337981</v>
      </c>
      <c r="L623" s="4">
        <v>37553.64027540572</v>
      </c>
      <c r="M623" s="4">
        <v>48662.922389293366</v>
      </c>
    </row>
    <row r="624" spans="2:13" x14ac:dyDescent="0.3">
      <c r="B624" s="30" t="s">
        <v>585</v>
      </c>
      <c r="C624" s="36">
        <v>1</v>
      </c>
      <c r="D624" s="4">
        <v>50589</v>
      </c>
      <c r="E624" s="4">
        <v>47033.620657478576</v>
      </c>
      <c r="F624" s="4">
        <v>3555.3793425214244</v>
      </c>
      <c r="G624" s="4">
        <v>1.3233294484725198</v>
      </c>
      <c r="H624" s="4">
        <v>660.62401745110174</v>
      </c>
      <c r="I624" s="4">
        <v>45734.987870487792</v>
      </c>
      <c r="J624" s="4">
        <v>48332.253444469359</v>
      </c>
      <c r="K624" s="4">
        <v>2766.7202311455958</v>
      </c>
      <c r="L624" s="4">
        <v>41594.893772465897</v>
      </c>
      <c r="M624" s="4">
        <v>52472.347542491254</v>
      </c>
    </row>
    <row r="625" spans="2:13" x14ac:dyDescent="0.3">
      <c r="B625" s="30" t="s">
        <v>586</v>
      </c>
      <c r="C625" s="36">
        <v>1</v>
      </c>
      <c r="D625" s="4">
        <v>50999</v>
      </c>
      <c r="E625" s="4">
        <v>46163.939228031784</v>
      </c>
      <c r="F625" s="4">
        <v>4835.0607719682157</v>
      </c>
      <c r="G625" s="4">
        <v>1.799633087861217</v>
      </c>
      <c r="H625" s="4">
        <v>654.30003011443762</v>
      </c>
      <c r="I625" s="4">
        <v>44877.737925641864</v>
      </c>
      <c r="J625" s="4">
        <v>47450.140530421704</v>
      </c>
      <c r="K625" s="4">
        <v>2765.2170392945395</v>
      </c>
      <c r="L625" s="4">
        <v>40728.167267713565</v>
      </c>
      <c r="M625" s="4">
        <v>51599.711188350004</v>
      </c>
    </row>
    <row r="626" spans="2:13" x14ac:dyDescent="0.3">
      <c r="B626" s="30" t="s">
        <v>587</v>
      </c>
      <c r="C626" s="36">
        <v>1</v>
      </c>
      <c r="D626" s="4">
        <v>53999</v>
      </c>
      <c r="E626" s="4">
        <v>47657.600433678308</v>
      </c>
      <c r="F626" s="4">
        <v>6341.399566321692</v>
      </c>
      <c r="G626" s="4">
        <v>2.3602996986231695</v>
      </c>
      <c r="H626" s="4">
        <v>659.52809248811445</v>
      </c>
      <c r="I626" s="4">
        <v>46361.121979638527</v>
      </c>
      <c r="J626" s="4">
        <v>48954.078887718089</v>
      </c>
      <c r="K626" s="4">
        <v>2766.4587562040606</v>
      </c>
      <c r="L626" s="4">
        <v>42219.387547435101</v>
      </c>
      <c r="M626" s="4">
        <v>53095.813319921515</v>
      </c>
    </row>
    <row r="627" spans="2:13" x14ac:dyDescent="0.3">
      <c r="B627" s="30" t="s">
        <v>588</v>
      </c>
      <c r="C627" s="36">
        <v>1</v>
      </c>
      <c r="D627" s="4">
        <v>54589</v>
      </c>
      <c r="E627" s="4">
        <v>48162.81798184714</v>
      </c>
      <c r="F627" s="4">
        <v>6426.1820181528601</v>
      </c>
      <c r="G627" s="4">
        <v>2.3918561387138406</v>
      </c>
      <c r="H627" s="4">
        <v>657.95034975269994</v>
      </c>
      <c r="I627" s="4">
        <v>46869.441002158157</v>
      </c>
      <c r="J627" s="4">
        <v>49456.194961536123</v>
      </c>
      <c r="K627" s="4">
        <v>2766.0830442589399</v>
      </c>
      <c r="L627" s="4">
        <v>42725.343657686921</v>
      </c>
      <c r="M627" s="4">
        <v>53600.292306007359</v>
      </c>
    </row>
    <row r="628" spans="2:13" x14ac:dyDescent="0.3">
      <c r="B628" s="30" t="s">
        <v>589</v>
      </c>
      <c r="C628" s="36">
        <v>1</v>
      </c>
      <c r="D628" s="4">
        <v>58589</v>
      </c>
      <c r="E628" s="4">
        <v>49101.058725186675</v>
      </c>
      <c r="F628" s="4">
        <v>9487.9412748133254</v>
      </c>
      <c r="G628" s="4">
        <v>3.5314577952838273</v>
      </c>
      <c r="H628" s="4">
        <v>674.0585762829171</v>
      </c>
      <c r="I628" s="4">
        <v>47776.016727938797</v>
      </c>
      <c r="J628" s="4">
        <v>50426.100722434552</v>
      </c>
      <c r="K628" s="4">
        <v>2769.9587919782593</v>
      </c>
      <c r="L628" s="4">
        <v>43655.965584680911</v>
      </c>
      <c r="M628" s="4">
        <v>54546.151865692438</v>
      </c>
    </row>
    <row r="629" spans="2:13" x14ac:dyDescent="0.3">
      <c r="B629" s="30" t="s">
        <v>590</v>
      </c>
      <c r="C629" s="36">
        <v>1</v>
      </c>
      <c r="D629" s="4">
        <v>59999</v>
      </c>
      <c r="E629" s="4">
        <v>50107.203965119923</v>
      </c>
      <c r="F629" s="4">
        <v>9891.7960348800771</v>
      </c>
      <c r="G629" s="4">
        <v>3.6817744972206521</v>
      </c>
      <c r="H629" s="4">
        <v>670.52323832739989</v>
      </c>
      <c r="I629" s="4">
        <v>48789.111617992006</v>
      </c>
      <c r="J629" s="4">
        <v>51425.29631224784</v>
      </c>
      <c r="K629" s="4">
        <v>2769.1006045527074</v>
      </c>
      <c r="L629" s="4">
        <v>44663.797820997526</v>
      </c>
      <c r="M629" s="4">
        <v>55550.61010924232</v>
      </c>
    </row>
    <row r="630" spans="2:13" ht="15" thickBot="1" x14ac:dyDescent="0.35">
      <c r="B630" s="34" t="s">
        <v>591</v>
      </c>
      <c r="C630" s="37">
        <v>1</v>
      </c>
      <c r="D630" s="5">
        <v>60589</v>
      </c>
      <c r="E630" s="5">
        <v>49056.847244940625</v>
      </c>
      <c r="F630" s="5">
        <v>11532.152755059375</v>
      </c>
      <c r="G630" s="5">
        <v>4.2923232304744179</v>
      </c>
      <c r="H630" s="5">
        <v>671.25746774624497</v>
      </c>
      <c r="I630" s="5">
        <v>47737.311573968436</v>
      </c>
      <c r="J630" s="5">
        <v>50376.382915912814</v>
      </c>
      <c r="K630" s="5">
        <v>2769.2784859963444</v>
      </c>
      <c r="L630" s="5">
        <v>43613.091427374937</v>
      </c>
      <c r="M630" s="5">
        <v>54500.603062506314</v>
      </c>
    </row>
    <row r="650" spans="6:6" x14ac:dyDescent="0.3">
      <c r="F650" t="s">
        <v>148</v>
      </c>
    </row>
    <row r="670" spans="6:6" x14ac:dyDescent="0.3">
      <c r="F670" t="s">
        <v>148</v>
      </c>
    </row>
    <row r="673" spans="2:6" x14ac:dyDescent="0.3">
      <c r="B673" s="2" t="s">
        <v>592</v>
      </c>
    </row>
    <row r="674" spans="2:6" ht="15" thickBot="1" x14ac:dyDescent="0.35"/>
    <row r="675" spans="2:6" ht="43.2" x14ac:dyDescent="0.3">
      <c r="B675" s="31" t="s">
        <v>593</v>
      </c>
      <c r="C675" s="32" t="s">
        <v>594</v>
      </c>
      <c r="D675" s="32" t="s">
        <v>137</v>
      </c>
      <c r="E675" s="32" t="s">
        <v>140</v>
      </c>
      <c r="F675" s="32" t="s">
        <v>141</v>
      </c>
    </row>
    <row r="676" spans="2:6" x14ac:dyDescent="0.3">
      <c r="B676" s="43" t="s">
        <v>13</v>
      </c>
      <c r="C676" s="9">
        <v>33181.539383590301</v>
      </c>
      <c r="D676" s="9">
        <v>1512.8293543725654</v>
      </c>
      <c r="E676" s="9">
        <v>30207.669604694878</v>
      </c>
      <c r="F676" s="9">
        <v>36155.409162485725</v>
      </c>
    </row>
    <row r="677" spans="2:6" x14ac:dyDescent="0.3">
      <c r="B677" s="30" t="s">
        <v>25</v>
      </c>
      <c r="C677" s="4">
        <v>26870.937344210957</v>
      </c>
      <c r="D677" s="4">
        <v>1482.955609243076</v>
      </c>
      <c r="E677" s="4">
        <v>23955.79238286765</v>
      </c>
      <c r="F677" s="4">
        <v>29786.082305554264</v>
      </c>
    </row>
    <row r="678" spans="2:6" x14ac:dyDescent="0.3">
      <c r="B678" s="30" t="s">
        <v>23</v>
      </c>
      <c r="C678" s="4">
        <v>28742.849172438087</v>
      </c>
      <c r="D678" s="4">
        <v>1559.9608070652168</v>
      </c>
      <c r="E678" s="4">
        <v>25676.329946734273</v>
      </c>
      <c r="F678" s="4">
        <v>31809.368398141902</v>
      </c>
    </row>
    <row r="679" spans="2:6" x14ac:dyDescent="0.3">
      <c r="B679" s="30" t="s">
        <v>38</v>
      </c>
      <c r="C679" s="4">
        <v>37202.862347186034</v>
      </c>
      <c r="D679" s="4">
        <v>1486.7004087547646</v>
      </c>
      <c r="E679" s="4">
        <v>34280.35598314146</v>
      </c>
      <c r="F679" s="4">
        <v>40125.368711230607</v>
      </c>
    </row>
    <row r="680" spans="2:6" x14ac:dyDescent="0.3">
      <c r="B680" s="30" t="s">
        <v>19</v>
      </c>
      <c r="C680" s="4">
        <v>33837.430747754406</v>
      </c>
      <c r="D680" s="4">
        <v>1475.8960660881321</v>
      </c>
      <c r="E680" s="4">
        <v>30936.163202248263</v>
      </c>
      <c r="F680" s="4">
        <v>36738.698293260546</v>
      </c>
    </row>
    <row r="681" spans="2:6" x14ac:dyDescent="0.3">
      <c r="B681" s="30" t="s">
        <v>40</v>
      </c>
      <c r="C681" s="4">
        <v>33238.807121273479</v>
      </c>
      <c r="D681" s="4">
        <v>1436.8946871893677</v>
      </c>
      <c r="E681" s="4">
        <v>30414.207193107686</v>
      </c>
      <c r="F681" s="4">
        <v>36063.407049439273</v>
      </c>
    </row>
    <row r="682" spans="2:6" x14ac:dyDescent="0.3">
      <c r="B682" s="30" t="s">
        <v>36</v>
      </c>
      <c r="C682" s="4">
        <v>31900.246403412079</v>
      </c>
      <c r="D682" s="4">
        <v>1435.6327106381718</v>
      </c>
      <c r="E682" s="4">
        <v>29078.12722690306</v>
      </c>
      <c r="F682" s="4">
        <v>34722.365579921097</v>
      </c>
    </row>
    <row r="683" spans="2:6" x14ac:dyDescent="0.3">
      <c r="B683" s="30" t="s">
        <v>33</v>
      </c>
      <c r="C683" s="4">
        <v>34967.384880945923</v>
      </c>
      <c r="D683" s="4">
        <v>1422.1454792006186</v>
      </c>
      <c r="E683" s="4">
        <v>32171.778456755717</v>
      </c>
      <c r="F683" s="4">
        <v>37762.991305136129</v>
      </c>
    </row>
    <row r="684" spans="2:6" ht="15" thickBot="1" x14ac:dyDescent="0.35">
      <c r="B684" s="34" t="s">
        <v>21</v>
      </c>
      <c r="C684" s="5">
        <v>32916.884460068955</v>
      </c>
      <c r="D684" s="5">
        <v>1441.2978008657174</v>
      </c>
      <c r="E684" s="5">
        <v>30083.629037046925</v>
      </c>
      <c r="F684" s="5">
        <v>35750.139883090989</v>
      </c>
    </row>
    <row r="704" spans="6:6" x14ac:dyDescent="0.3">
      <c r="F704" t="s">
        <v>148</v>
      </c>
    </row>
    <row r="707" spans="2:6" x14ac:dyDescent="0.3">
      <c r="B707" s="2" t="s">
        <v>595</v>
      </c>
    </row>
    <row r="708" spans="2:6" ht="15" thickBot="1" x14ac:dyDescent="0.35"/>
    <row r="709" spans="2:6" ht="43.2" x14ac:dyDescent="0.3">
      <c r="B709" s="31" t="s">
        <v>593</v>
      </c>
      <c r="C709" s="32" t="s">
        <v>594</v>
      </c>
      <c r="D709" s="32" t="s">
        <v>137</v>
      </c>
      <c r="E709" s="32" t="s">
        <v>140</v>
      </c>
      <c r="F709" s="32" t="s">
        <v>141</v>
      </c>
    </row>
    <row r="710" spans="2:6" x14ac:dyDescent="0.3">
      <c r="B710" s="43" t="s">
        <v>15</v>
      </c>
      <c r="C710" s="9">
        <v>26157.086824285958</v>
      </c>
      <c r="D710" s="9">
        <v>1204.0021268728515</v>
      </c>
      <c r="E710" s="9">
        <v>23790.29936839475</v>
      </c>
      <c r="F710" s="9">
        <v>28523.874280177166</v>
      </c>
    </row>
    <row r="711" spans="2:6" x14ac:dyDescent="0.3">
      <c r="B711" s="30" t="s">
        <v>28</v>
      </c>
      <c r="C711" s="4">
        <v>28899.941249966461</v>
      </c>
      <c r="D711" s="4">
        <v>1332.4956854674217</v>
      </c>
      <c r="E711" s="4">
        <v>26280.565417479662</v>
      </c>
      <c r="F711" s="4">
        <v>31519.317082453261</v>
      </c>
    </row>
    <row r="712" spans="2:6" ht="15" thickBot="1" x14ac:dyDescent="0.35">
      <c r="B712" s="34" t="s">
        <v>60</v>
      </c>
      <c r="C712" s="5">
        <v>42562.619212707679</v>
      </c>
      <c r="D712" s="5">
        <v>1949.8035518060296</v>
      </c>
      <c r="E712" s="5">
        <v>38729.7600467089</v>
      </c>
      <c r="F712" s="5">
        <v>46395.478378706459</v>
      </c>
    </row>
    <row r="732" spans="2:6" x14ac:dyDescent="0.3">
      <c r="F732" t="s">
        <v>148</v>
      </c>
    </row>
    <row r="735" spans="2:6" x14ac:dyDescent="0.3">
      <c r="B735" s="2" t="s">
        <v>596</v>
      </c>
    </row>
    <row r="736" spans="2:6" ht="15" thickBot="1" x14ac:dyDescent="0.35"/>
    <row r="737" spans="2:6" ht="43.2" x14ac:dyDescent="0.3">
      <c r="B737" s="31" t="s">
        <v>593</v>
      </c>
      <c r="C737" s="32" t="s">
        <v>594</v>
      </c>
      <c r="D737" s="32" t="s">
        <v>137</v>
      </c>
      <c r="E737" s="32" t="s">
        <v>140</v>
      </c>
      <c r="F737" s="32" t="s">
        <v>141</v>
      </c>
    </row>
    <row r="738" spans="2:6" x14ac:dyDescent="0.3">
      <c r="B738" s="43" t="s">
        <v>16</v>
      </c>
      <c r="C738" s="9">
        <v>33325.556484061817</v>
      </c>
      <c r="D738" s="9">
        <v>1261.8768191601152</v>
      </c>
      <c r="E738" s="9">
        <v>30845.000877216564</v>
      </c>
      <c r="F738" s="9">
        <v>35806.112090907067</v>
      </c>
    </row>
    <row r="739" spans="2:6" ht="15" thickBot="1" x14ac:dyDescent="0.35">
      <c r="B739" s="34" t="s">
        <v>44</v>
      </c>
      <c r="C739" s="5">
        <v>31754.208373911577</v>
      </c>
      <c r="D739" s="5">
        <v>1571.2107339135068</v>
      </c>
      <c r="E739" s="5">
        <v>28665.57441506075</v>
      </c>
      <c r="F739" s="5">
        <v>34842.842332762404</v>
      </c>
    </row>
    <row r="759" spans="2:6" x14ac:dyDescent="0.3">
      <c r="F759" t="s">
        <v>148</v>
      </c>
    </row>
    <row r="762" spans="2:6" x14ac:dyDescent="0.3">
      <c r="B762" s="2" t="s">
        <v>597</v>
      </c>
    </row>
    <row r="763" spans="2:6" ht="15" thickBot="1" x14ac:dyDescent="0.35"/>
    <row r="764" spans="2:6" ht="43.2" x14ac:dyDescent="0.3">
      <c r="B764" s="31" t="s">
        <v>593</v>
      </c>
      <c r="C764" s="32" t="s">
        <v>594</v>
      </c>
      <c r="D764" s="32" t="s">
        <v>137</v>
      </c>
      <c r="E764" s="32" t="s">
        <v>140</v>
      </c>
      <c r="F764" s="32" t="s">
        <v>141</v>
      </c>
    </row>
    <row r="765" spans="2:6" x14ac:dyDescent="0.3">
      <c r="B765" s="43" t="s">
        <v>29</v>
      </c>
      <c r="C765" s="9">
        <v>33314.44550459896</v>
      </c>
      <c r="D765" s="9">
        <v>1473.9161343031162</v>
      </c>
      <c r="E765" s="9">
        <v>30417.070043340595</v>
      </c>
      <c r="F765" s="9">
        <v>36211.820965857325</v>
      </c>
    </row>
    <row r="766" spans="2:6" x14ac:dyDescent="0.3">
      <c r="B766" s="30" t="s">
        <v>17</v>
      </c>
      <c r="C766" s="4">
        <v>31180.952240058497</v>
      </c>
      <c r="D766" s="4">
        <v>1245.9108713440503</v>
      </c>
      <c r="E766" s="4">
        <v>28731.781963993868</v>
      </c>
      <c r="F766" s="4">
        <v>33630.122516123127</v>
      </c>
    </row>
    <row r="767" spans="2:6" ht="15" thickBot="1" x14ac:dyDescent="0.35">
      <c r="B767" s="34" t="s">
        <v>47</v>
      </c>
      <c r="C767" s="5">
        <v>33124.249542302648</v>
      </c>
      <c r="D767" s="5">
        <v>1766.3350746057868</v>
      </c>
      <c r="E767" s="5">
        <v>29652.0466249077</v>
      </c>
      <c r="F767" s="5">
        <v>36596.452459697597</v>
      </c>
    </row>
    <row r="787" spans="2:6" x14ac:dyDescent="0.3">
      <c r="F787" t="s">
        <v>148</v>
      </c>
    </row>
    <row r="790" spans="2:6" x14ac:dyDescent="0.3">
      <c r="B790" s="2" t="s">
        <v>598</v>
      </c>
    </row>
    <row r="791" spans="2:6" ht="15" thickBot="1" x14ac:dyDescent="0.35"/>
    <row r="792" spans="2:6" ht="43.2" x14ac:dyDescent="0.3">
      <c r="B792" s="31" t="s">
        <v>593</v>
      </c>
      <c r="C792" s="32" t="s">
        <v>594</v>
      </c>
      <c r="D792" s="32" t="s">
        <v>137</v>
      </c>
      <c r="E792" s="32" t="s">
        <v>140</v>
      </c>
      <c r="F792" s="32" t="s">
        <v>141</v>
      </c>
    </row>
    <row r="793" spans="2:6" x14ac:dyDescent="0.3">
      <c r="B793" s="43" t="s">
        <v>52</v>
      </c>
      <c r="C793" s="9">
        <v>23435.380289085842</v>
      </c>
      <c r="D793" s="9">
        <v>2990.0377366776365</v>
      </c>
      <c r="E793" s="9">
        <v>17557.663256981865</v>
      </c>
      <c r="F793" s="9">
        <v>29313.09732118982</v>
      </c>
    </row>
    <row r="794" spans="2:6" x14ac:dyDescent="0.3">
      <c r="B794" s="30" t="s">
        <v>18</v>
      </c>
      <c r="C794" s="4">
        <v>30007.598032795904</v>
      </c>
      <c r="D794" s="4">
        <v>939.96289515683998</v>
      </c>
      <c r="E794" s="4">
        <v>28159.850142982308</v>
      </c>
      <c r="F794" s="4">
        <v>31855.3459226095</v>
      </c>
    </row>
    <row r="795" spans="2:6" ht="15" thickBot="1" x14ac:dyDescent="0.35">
      <c r="B795" s="34" t="s">
        <v>53</v>
      </c>
      <c r="C795" s="5">
        <v>44176.668965078337</v>
      </c>
      <c r="D795" s="5">
        <v>1702.2456418553127</v>
      </c>
      <c r="E795" s="5">
        <v>40830.450929357125</v>
      </c>
      <c r="F795" s="5">
        <v>47522.88700079955</v>
      </c>
    </row>
    <row r="815" spans="6:6" x14ac:dyDescent="0.3">
      <c r="F815" t="s">
        <v>148</v>
      </c>
    </row>
  </sheetData>
  <pageMargins left="0.7" right="0.7" top="0.75" bottom="0.75" header="0.3" footer="0.3"/>
  <ignoredErrors>
    <ignoredError sqref="C27:C46 B676:B685 B710:B713 B738:B740 B765:B768 B793:B796" numberStoredAsText="1"/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3" name="DD546511">
              <controlPr defaultSize="0" autoFill="0" autoPict="0" macro="[0]!GoToResultsNew0319202421161294">
                <anchor moveWithCells="1">
                  <from>
                    <xdr:col>1</xdr:col>
                    <xdr:colOff>0</xdr:colOff>
                    <xdr:row>9</xdr:row>
                    <xdr:rowOff>472440</xdr:rowOff>
                  </from>
                  <to>
                    <xdr:col>2</xdr:col>
                    <xdr:colOff>723900</xdr:colOff>
                    <xdr:row>10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531C6-3D34-46B0-944B-62A04D0CC84F}">
  <sheetPr codeName="XLSTAT_20240319_211216_1_HID">
    <tabColor rgb="FF007800"/>
  </sheetPr>
  <dimension ref="A1:H70"/>
  <sheetViews>
    <sheetView workbookViewId="0">
      <selection activeCell="E1" sqref="E1"/>
    </sheetView>
  </sheetViews>
  <sheetFormatPr defaultRowHeight="14.4" x14ac:dyDescent="0.3"/>
  <sheetData>
    <row r="1" spans="1:8" x14ac:dyDescent="0.3">
      <c r="A1">
        <v>1</v>
      </c>
      <c r="C1">
        <f t="shared" ref="C1:C32" si="0">8582.2780802321+(A1-1)*747.048792433504</f>
        <v>8582.2780802320995</v>
      </c>
      <c r="D1">
        <f t="shared" ref="D1:D32" si="1">0+1*C1-5281.41108173869*(1.00232018561485+(C1-26494.0348027842)^2/16395121909.0297)^0.5</f>
        <v>3243.3778185025649</v>
      </c>
      <c r="E1">
        <v>1</v>
      </c>
      <c r="G1">
        <f t="shared" ref="G1:G32" si="2">8143.51249141299+(E1-1)*753.407714010593</f>
        <v>8143.5124914129901</v>
      </c>
      <c r="H1">
        <f t="shared" ref="H1:H32" si="3">0+1*G1+5281.41108173869*(1.00232018561485+(G1-26494.0348027842)^2/16395121909.0297)^0.5</f>
        <v>13484.947228509644</v>
      </c>
    </row>
    <row r="2" spans="1:8" x14ac:dyDescent="0.3">
      <c r="A2">
        <v>2</v>
      </c>
      <c r="C2">
        <f t="shared" si="0"/>
        <v>9329.3268726656042</v>
      </c>
      <c r="D2">
        <f t="shared" si="1"/>
        <v>3994.6033580987505</v>
      </c>
      <c r="E2">
        <v>2</v>
      </c>
      <c r="G2">
        <f t="shared" si="2"/>
        <v>8896.920205423583</v>
      </c>
      <c r="H2">
        <f t="shared" si="3"/>
        <v>14234.040017704039</v>
      </c>
    </row>
    <row r="3" spans="1:8" x14ac:dyDescent="0.3">
      <c r="A3">
        <v>3</v>
      </c>
      <c r="C3">
        <f t="shared" si="0"/>
        <v>10076.375665099107</v>
      </c>
      <c r="D3">
        <f t="shared" si="1"/>
        <v>4745.6540537483306</v>
      </c>
      <c r="E3">
        <v>3</v>
      </c>
      <c r="G3">
        <f t="shared" si="2"/>
        <v>9650.3279194341758</v>
      </c>
      <c r="H3">
        <f t="shared" si="3"/>
        <v>14983.310400634427</v>
      </c>
    </row>
    <row r="4" spans="1:8" x14ac:dyDescent="0.3">
      <c r="A4">
        <v>4</v>
      </c>
      <c r="C4">
        <f t="shared" si="0"/>
        <v>10823.424457532612</v>
      </c>
      <c r="D4">
        <f t="shared" si="1"/>
        <v>5496.5295113895208</v>
      </c>
      <c r="E4">
        <v>4</v>
      </c>
      <c r="G4">
        <f t="shared" si="2"/>
        <v>10403.735633444769</v>
      </c>
      <c r="H4">
        <f t="shared" si="3"/>
        <v>15732.758790939908</v>
      </c>
    </row>
    <row r="5" spans="1:8" x14ac:dyDescent="0.3">
      <c r="A5">
        <v>5</v>
      </c>
      <c r="C5">
        <f t="shared" si="0"/>
        <v>11570.473249966115</v>
      </c>
      <c r="D5">
        <f t="shared" si="1"/>
        <v>6247.2293531077094</v>
      </c>
      <c r="E5">
        <v>5</v>
      </c>
      <c r="G5">
        <f t="shared" si="2"/>
        <v>11157.143347455363</v>
      </c>
      <c r="H5">
        <f t="shared" si="3"/>
        <v>16482.385585666554</v>
      </c>
    </row>
    <row r="6" spans="1:8" x14ac:dyDescent="0.3">
      <c r="A6">
        <v>6</v>
      </c>
      <c r="C6">
        <f t="shared" si="0"/>
        <v>12317.52204239962</v>
      </c>
      <c r="D6">
        <f t="shared" si="1"/>
        <v>6997.7532173181562</v>
      </c>
      <c r="E6">
        <v>6</v>
      </c>
      <c r="G6">
        <f t="shared" si="2"/>
        <v>11910.551061465954</v>
      </c>
      <c r="H6">
        <f t="shared" si="3"/>
        <v>17232.191165072745</v>
      </c>
    </row>
    <row r="7" spans="1:8" x14ac:dyDescent="0.3">
      <c r="A7">
        <v>7</v>
      </c>
      <c r="C7">
        <f t="shared" si="0"/>
        <v>13064.570834833125</v>
      </c>
      <c r="D7">
        <f t="shared" si="1"/>
        <v>7748.1007589416186</v>
      </c>
      <c r="E7">
        <v>7</v>
      </c>
      <c r="G7">
        <f t="shared" si="2"/>
        <v>12663.958775476549</v>
      </c>
      <c r="H7">
        <f t="shared" si="3"/>
        <v>17982.175892441788</v>
      </c>
    </row>
    <row r="8" spans="1:8" x14ac:dyDescent="0.3">
      <c r="A8">
        <v>8</v>
      </c>
      <c r="C8">
        <f t="shared" si="0"/>
        <v>13811.619627266628</v>
      </c>
      <c r="D8">
        <f t="shared" si="1"/>
        <v>8498.2716495727182</v>
      </c>
      <c r="E8">
        <v>8</v>
      </c>
      <c r="G8">
        <f t="shared" si="2"/>
        <v>13417.366489487142</v>
      </c>
      <c r="H8">
        <f t="shared" si="3"/>
        <v>18732.340113902083</v>
      </c>
    </row>
    <row r="9" spans="1:8" x14ac:dyDescent="0.3">
      <c r="A9">
        <v>9</v>
      </c>
      <c r="C9">
        <f t="shared" si="0"/>
        <v>14558.66841970013</v>
      </c>
      <c r="D9">
        <f t="shared" si="1"/>
        <v>9248.2655776408828</v>
      </c>
      <c r="E9">
        <v>9</v>
      </c>
      <c r="G9">
        <f t="shared" si="2"/>
        <v>14170.774203497735</v>
      </c>
      <c r="H9">
        <f t="shared" si="3"/>
        <v>19482.684158255001</v>
      </c>
    </row>
    <row r="10" spans="1:8" x14ac:dyDescent="0.3">
      <c r="A10">
        <v>10</v>
      </c>
      <c r="C10">
        <f t="shared" si="0"/>
        <v>15305.717212133635</v>
      </c>
      <c r="D10">
        <f t="shared" si="1"/>
        <v>9998.082248563629</v>
      </c>
      <c r="E10">
        <v>10</v>
      </c>
      <c r="G10">
        <f t="shared" si="2"/>
        <v>14924.181917508327</v>
      </c>
      <c r="H10">
        <f t="shared" si="3"/>
        <v>20233.208336810705</v>
      </c>
    </row>
    <row r="11" spans="1:8" x14ac:dyDescent="0.3">
      <c r="A11">
        <v>11</v>
      </c>
      <c r="C11">
        <f t="shared" si="0"/>
        <v>16052.76600456714</v>
      </c>
      <c r="D11">
        <f t="shared" si="1"/>
        <v>10747.721384892058</v>
      </c>
      <c r="E11">
        <v>11</v>
      </c>
      <c r="G11">
        <f t="shared" si="2"/>
        <v>15677.58963151892</v>
      </c>
      <c r="H11">
        <f t="shared" si="3"/>
        <v>20983.912943232066</v>
      </c>
    </row>
    <row r="12" spans="1:8" x14ac:dyDescent="0.3">
      <c r="A12">
        <v>12</v>
      </c>
      <c r="C12">
        <f t="shared" si="0"/>
        <v>16799.814797000643</v>
      </c>
      <c r="D12">
        <f t="shared" si="1"/>
        <v>11497.182726448402</v>
      </c>
      <c r="E12">
        <v>12</v>
      </c>
      <c r="G12">
        <f t="shared" si="2"/>
        <v>16430.997345529511</v>
      </c>
      <c r="H12">
        <f t="shared" si="3"/>
        <v>21734.798253386871</v>
      </c>
    </row>
    <row r="13" spans="1:8" x14ac:dyDescent="0.3">
      <c r="A13">
        <v>13</v>
      </c>
      <c r="C13">
        <f t="shared" si="0"/>
        <v>17546.86358943415</v>
      </c>
      <c r="D13">
        <f t="shared" si="1"/>
        <v>12246.466030455424</v>
      </c>
      <c r="E13">
        <v>13</v>
      </c>
      <c r="G13">
        <f t="shared" si="2"/>
        <v>17184.405059540106</v>
      </c>
      <c r="H13">
        <f t="shared" si="3"/>
        <v>22485.864525208512</v>
      </c>
    </row>
    <row r="14" spans="1:8" x14ac:dyDescent="0.3">
      <c r="A14">
        <v>14</v>
      </c>
      <c r="C14">
        <f t="shared" si="0"/>
        <v>18293.912381867653</v>
      </c>
      <c r="D14">
        <f t="shared" si="1"/>
        <v>12995.57107165754</v>
      </c>
      <c r="E14">
        <v>14</v>
      </c>
      <c r="G14">
        <f t="shared" si="2"/>
        <v>17937.812773550701</v>
      </c>
      <c r="H14">
        <f t="shared" si="3"/>
        <v>23237.111998565288</v>
      </c>
    </row>
    <row r="15" spans="1:8" x14ac:dyDescent="0.3">
      <c r="A15">
        <v>15</v>
      </c>
      <c r="C15">
        <f t="shared" si="0"/>
        <v>19040.961174301156</v>
      </c>
      <c r="D15">
        <f t="shared" si="1"/>
        <v>13744.497642433569</v>
      </c>
      <c r="E15">
        <v>15</v>
      </c>
      <c r="G15">
        <f t="shared" si="2"/>
        <v>18691.220487561295</v>
      </c>
      <c r="H15">
        <f t="shared" si="3"/>
        <v>23988.540895138478</v>
      </c>
    </row>
    <row r="16" spans="1:8" x14ac:dyDescent="0.3">
      <c r="A16">
        <v>16</v>
      </c>
      <c r="C16">
        <f t="shared" si="0"/>
        <v>19788.009966734659</v>
      </c>
      <c r="D16">
        <f t="shared" si="1"/>
        <v>14493.245552900893</v>
      </c>
      <c r="E16">
        <v>16</v>
      </c>
      <c r="G16">
        <f t="shared" si="2"/>
        <v>19444.628201571886</v>
      </c>
      <c r="H16">
        <f t="shared" si="3"/>
        <v>24740.15141830936</v>
      </c>
    </row>
    <row r="17" spans="1:8" x14ac:dyDescent="0.3">
      <c r="A17">
        <v>17</v>
      </c>
      <c r="C17">
        <f t="shared" si="0"/>
        <v>20535.058759168161</v>
      </c>
      <c r="D17">
        <f t="shared" si="1"/>
        <v>15241.814631010984</v>
      </c>
      <c r="E17">
        <v>17</v>
      </c>
      <c r="G17">
        <f t="shared" si="2"/>
        <v>20198.035915582477</v>
      </c>
      <c r="H17">
        <f t="shared" si="3"/>
        <v>25491.943753055282</v>
      </c>
    </row>
    <row r="18" spans="1:8" x14ac:dyDescent="0.3">
      <c r="A18">
        <v>18</v>
      </c>
      <c r="C18">
        <f t="shared" si="0"/>
        <v>21282.107551601668</v>
      </c>
      <c r="D18">
        <f t="shared" si="1"/>
        <v>15990.204722636143</v>
      </c>
      <c r="E18">
        <v>18</v>
      </c>
      <c r="G18">
        <f t="shared" si="2"/>
        <v>20951.443629593072</v>
      </c>
      <c r="H18">
        <f t="shared" si="3"/>
        <v>26243.918065854887</v>
      </c>
    </row>
    <row r="19" spans="1:8" x14ac:dyDescent="0.3">
      <c r="A19">
        <v>19</v>
      </c>
      <c r="C19">
        <f t="shared" si="0"/>
        <v>22029.156344035171</v>
      </c>
      <c r="D19">
        <f t="shared" si="1"/>
        <v>16738.415691647351</v>
      </c>
      <c r="E19">
        <v>19</v>
      </c>
      <c r="G19">
        <f t="shared" si="2"/>
        <v>21704.851343603666</v>
      </c>
      <c r="H19">
        <f t="shared" si="3"/>
        <v>26996.074504602646</v>
      </c>
    </row>
    <row r="20" spans="1:8" x14ac:dyDescent="0.3">
      <c r="A20">
        <v>20</v>
      </c>
      <c r="C20">
        <f t="shared" si="0"/>
        <v>22776.205136468678</v>
      </c>
      <c r="D20">
        <f t="shared" si="1"/>
        <v>17486.447419983189</v>
      </c>
      <c r="E20">
        <v>20</v>
      </c>
      <c r="G20">
        <f t="shared" si="2"/>
        <v>22458.259057614257</v>
      </c>
      <c r="H20">
        <f t="shared" si="3"/>
        <v>27748.413198532813</v>
      </c>
    </row>
    <row r="21" spans="1:8" x14ac:dyDescent="0.3">
      <c r="A21">
        <v>21</v>
      </c>
      <c r="C21">
        <f t="shared" si="0"/>
        <v>23523.253928902181</v>
      </c>
      <c r="D21">
        <f t="shared" si="1"/>
        <v>18234.299807709664</v>
      </c>
      <c r="E21">
        <v>21</v>
      </c>
      <c r="G21">
        <f t="shared" si="2"/>
        <v>23211.666771624848</v>
      </c>
      <c r="H21">
        <f t="shared" si="3"/>
        <v>28500.934258152811</v>
      </c>
    </row>
    <row r="22" spans="1:8" x14ac:dyDescent="0.3">
      <c r="A22">
        <v>22</v>
      </c>
      <c r="C22">
        <f t="shared" si="0"/>
        <v>24270.302721335684</v>
      </c>
      <c r="D22">
        <f t="shared" si="1"/>
        <v>18981.972773070946</v>
      </c>
      <c r="E22">
        <v>22</v>
      </c>
      <c r="G22">
        <f t="shared" si="2"/>
        <v>23965.074485635443</v>
      </c>
      <c r="H22">
        <f t="shared" si="3"/>
        <v>29253.637775186246</v>
      </c>
    </row>
    <row r="23" spans="1:8" x14ac:dyDescent="0.3">
      <c r="A23">
        <v>23</v>
      </c>
      <c r="C23">
        <f t="shared" si="0"/>
        <v>25017.351513769187</v>
      </c>
      <c r="D23">
        <f t="shared" si="1"/>
        <v>19729.46625253091</v>
      </c>
      <c r="E23">
        <v>23</v>
      </c>
      <c r="G23">
        <f t="shared" si="2"/>
        <v>24718.482199646038</v>
      </c>
      <c r="H23">
        <f t="shared" si="3"/>
        <v>30006.52382252548</v>
      </c>
    </row>
    <row r="24" spans="1:8" x14ac:dyDescent="0.3">
      <c r="A24">
        <v>24</v>
      </c>
      <c r="C24">
        <f t="shared" si="0"/>
        <v>25764.40030620269</v>
      </c>
      <c r="D24">
        <f t="shared" si="1"/>
        <v>20476.780200805442</v>
      </c>
      <c r="E24">
        <v>24</v>
      </c>
      <c r="G24">
        <f t="shared" si="2"/>
        <v>25471.889913656632</v>
      </c>
      <c r="H24">
        <f t="shared" si="3"/>
        <v>30759.592454193957</v>
      </c>
    </row>
    <row r="25" spans="1:8" x14ac:dyDescent="0.3">
      <c r="A25">
        <v>25</v>
      </c>
      <c r="C25">
        <f t="shared" si="0"/>
        <v>26511.449098636196</v>
      </c>
      <c r="D25">
        <f t="shared" si="1"/>
        <v>21223.914590885513</v>
      </c>
      <c r="E25">
        <v>25</v>
      </c>
      <c r="G25">
        <f t="shared" si="2"/>
        <v>26225.297627667227</v>
      </c>
      <c r="H25">
        <f t="shared" si="3"/>
        <v>31512.843705318253</v>
      </c>
    </row>
    <row r="26" spans="1:8" x14ac:dyDescent="0.3">
      <c r="A26">
        <v>26</v>
      </c>
      <c r="C26">
        <f t="shared" si="0"/>
        <v>27258.497891069699</v>
      </c>
      <c r="D26">
        <f t="shared" si="1"/>
        <v>21970.869414050896</v>
      </c>
      <c r="E26">
        <v>26</v>
      </c>
      <c r="G26">
        <f t="shared" si="2"/>
        <v>26978.705341677814</v>
      </c>
      <c r="H26">
        <f t="shared" si="3"/>
        <v>32266.277592109866</v>
      </c>
    </row>
    <row r="27" spans="1:8" x14ac:dyDescent="0.3">
      <c r="A27">
        <v>27</v>
      </c>
      <c r="C27">
        <f t="shared" si="0"/>
        <v>28005.546683503202</v>
      </c>
      <c r="D27">
        <f t="shared" si="1"/>
        <v>22717.644679874636</v>
      </c>
      <c r="E27">
        <v>27</v>
      </c>
      <c r="G27">
        <f t="shared" si="2"/>
        <v>27732.113055688409</v>
      </c>
      <c r="H27">
        <f t="shared" si="3"/>
        <v>33019.894111856847</v>
      </c>
    </row>
    <row r="28" spans="1:8" x14ac:dyDescent="0.3">
      <c r="A28">
        <v>28</v>
      </c>
      <c r="C28">
        <f t="shared" si="0"/>
        <v>28752.595475936709</v>
      </c>
      <c r="D28">
        <f t="shared" si="1"/>
        <v>23464.24041621817</v>
      </c>
      <c r="E28">
        <v>28</v>
      </c>
      <c r="G28">
        <f t="shared" si="2"/>
        <v>28485.520769699004</v>
      </c>
      <c r="H28">
        <f t="shared" si="3"/>
        <v>33773.693242925176</v>
      </c>
    </row>
    <row r="29" spans="1:8" x14ac:dyDescent="0.3">
      <c r="A29">
        <v>29</v>
      </c>
      <c r="C29">
        <f t="shared" si="0"/>
        <v>29499.644268370212</v>
      </c>
      <c r="D29">
        <f t="shared" si="1"/>
        <v>24210.656669217111</v>
      </c>
      <c r="E29">
        <v>29</v>
      </c>
      <c r="G29">
        <f t="shared" si="2"/>
        <v>29238.928483709598</v>
      </c>
      <c r="H29">
        <f t="shared" si="3"/>
        <v>34527.674944769977</v>
      </c>
    </row>
    <row r="30" spans="1:8" x14ac:dyDescent="0.3">
      <c r="A30">
        <v>30</v>
      </c>
      <c r="C30">
        <f t="shared" si="0"/>
        <v>30246.693060803715</v>
      </c>
      <c r="D30">
        <f t="shared" si="1"/>
        <v>24956.893503257823</v>
      </c>
      <c r="E30">
        <v>30</v>
      </c>
      <c r="G30">
        <f t="shared" si="2"/>
        <v>29992.336197720186</v>
      </c>
      <c r="H30">
        <f t="shared" si="3"/>
        <v>35281.8391579565</v>
      </c>
    </row>
    <row r="31" spans="1:8" x14ac:dyDescent="0.3">
      <c r="A31">
        <v>31</v>
      </c>
      <c r="C31">
        <f t="shared" si="0"/>
        <v>30993.741853237218</v>
      </c>
      <c r="D31">
        <f t="shared" si="1"/>
        <v>25702.95100094462</v>
      </c>
      <c r="E31">
        <v>31</v>
      </c>
      <c r="G31">
        <f t="shared" si="2"/>
        <v>30745.74391173078</v>
      </c>
      <c r="H31">
        <f t="shared" si="3"/>
        <v>36036.185804190922</v>
      </c>
    </row>
    <row r="32" spans="1:8" x14ac:dyDescent="0.3">
      <c r="A32">
        <v>32</v>
      </c>
      <c r="C32">
        <f t="shared" si="0"/>
        <v>31740.790645670724</v>
      </c>
      <c r="D32">
        <f t="shared" si="1"/>
        <v>26448.829263057822</v>
      </c>
      <c r="E32">
        <v>32</v>
      </c>
      <c r="G32">
        <f t="shared" si="2"/>
        <v>31499.151625741375</v>
      </c>
      <c r="H32">
        <f t="shared" si="3"/>
        <v>36790.714786360761</v>
      </c>
    </row>
    <row r="33" spans="1:8" x14ac:dyDescent="0.3">
      <c r="A33">
        <v>33</v>
      </c>
      <c r="C33">
        <f t="shared" ref="C33:C64" si="4">8582.2780802321+(A33-1)*747.048792433504</f>
        <v>32487.839438104227</v>
      </c>
      <c r="D33">
        <f t="shared" ref="D33:D64" si="5">0+1*C33-5281.41108173869*(1.00232018561485+(C33-26494.0348027842)^2/16395121909.0297)^0.5</f>
        <v>27194.528408502592</v>
      </c>
      <c r="E33">
        <v>33</v>
      </c>
      <c r="G33">
        <f t="shared" ref="G33:G64" si="6">8143.51249141299+(E33-1)*753.407714010593</f>
        <v>32252.55933975197</v>
      </c>
      <c r="H33">
        <f t="shared" ref="H33:H64" si="7">0+1*G33+5281.41108173869*(1.00232018561485+(G33-26494.0348027842)^2/16395121909.0297)^0.5</f>
        <v>37545.425988585062</v>
      </c>
    </row>
    <row r="34" spans="1:8" x14ac:dyDescent="0.3">
      <c r="A34">
        <v>34</v>
      </c>
      <c r="C34">
        <f t="shared" si="4"/>
        <v>33234.888230537734</v>
      </c>
      <c r="D34">
        <f t="shared" si="5"/>
        <v>27940.048574248667</v>
      </c>
      <c r="E34">
        <v>34</v>
      </c>
      <c r="G34">
        <f t="shared" si="6"/>
        <v>33005.967053762564</v>
      </c>
      <c r="H34">
        <f t="shared" si="7"/>
        <v>38300.31927627416</v>
      </c>
    </row>
    <row r="35" spans="1:8" x14ac:dyDescent="0.3">
      <c r="A35">
        <v>35</v>
      </c>
      <c r="C35">
        <f t="shared" si="4"/>
        <v>33981.937022971237</v>
      </c>
      <c r="D35">
        <f t="shared" si="5"/>
        <v>28685.38991526105</v>
      </c>
      <c r="E35">
        <v>35</v>
      </c>
      <c r="G35">
        <f t="shared" si="6"/>
        <v>33759.374767773152</v>
      </c>
      <c r="H35">
        <f t="shared" si="7"/>
        <v>39055.394496198991</v>
      </c>
    </row>
    <row r="36" spans="1:8" x14ac:dyDescent="0.3">
      <c r="A36">
        <v>36</v>
      </c>
      <c r="C36">
        <f t="shared" si="4"/>
        <v>34728.98581540474</v>
      </c>
      <c r="D36">
        <f t="shared" si="5"/>
        <v>29430.552604421715</v>
      </c>
      <c r="E36">
        <v>36</v>
      </c>
      <c r="G36">
        <f t="shared" si="6"/>
        <v>34512.782481783746</v>
      </c>
      <c r="H36">
        <f t="shared" si="7"/>
        <v>39810.651476569896</v>
      </c>
    </row>
    <row r="37" spans="1:8" x14ac:dyDescent="0.3">
      <c r="A37">
        <v>37</v>
      </c>
      <c r="C37">
        <f t="shared" si="4"/>
        <v>35476.034607838243</v>
      </c>
      <c r="D37">
        <f t="shared" si="5"/>
        <v>30175.536832442474</v>
      </c>
      <c r="E37">
        <v>37</v>
      </c>
      <c r="G37">
        <f t="shared" si="6"/>
        <v>35266.190195794341</v>
      </c>
      <c r="H37">
        <f t="shared" si="7"/>
        <v>40566.090027124701</v>
      </c>
    </row>
    <row r="38" spans="1:8" x14ac:dyDescent="0.3">
      <c r="A38">
        <v>38</v>
      </c>
      <c r="C38">
        <f t="shared" si="4"/>
        <v>36223.083400271746</v>
      </c>
      <c r="D38">
        <f t="shared" si="5"/>
        <v>30920.342807769037</v>
      </c>
      <c r="E38">
        <v>38</v>
      </c>
      <c r="G38">
        <f t="shared" si="6"/>
        <v>36019.597909804936</v>
      </c>
      <c r="H38">
        <f t="shared" si="7"/>
        <v>41321.709939226152</v>
      </c>
    </row>
    <row r="39" spans="1:8" x14ac:dyDescent="0.3">
      <c r="A39">
        <v>39</v>
      </c>
      <c r="C39">
        <f t="shared" si="4"/>
        <v>36970.132192705249</v>
      </c>
      <c r="D39">
        <f t="shared" si="5"/>
        <v>31664.970756476436</v>
      </c>
      <c r="E39">
        <v>39</v>
      </c>
      <c r="G39">
        <f t="shared" si="6"/>
        <v>36773.005623815523</v>
      </c>
      <c r="H39">
        <f t="shared" si="7"/>
        <v>42077.510985968453</v>
      </c>
    </row>
    <row r="40" spans="1:8" x14ac:dyDescent="0.3">
      <c r="A40">
        <v>40</v>
      </c>
      <c r="C40">
        <f t="shared" si="4"/>
        <v>37717.180985138752</v>
      </c>
      <c r="D40">
        <f t="shared" si="5"/>
        <v>32409.420922155914</v>
      </c>
      <c r="E40">
        <v>40</v>
      </c>
      <c r="G40">
        <f t="shared" si="6"/>
        <v>37526.413337826118</v>
      </c>
      <c r="H40">
        <f t="shared" si="7"/>
        <v>42833.492922292862</v>
      </c>
    </row>
    <row r="41" spans="1:8" x14ac:dyDescent="0.3">
      <c r="A41">
        <v>41</v>
      </c>
      <c r="C41">
        <f t="shared" si="4"/>
        <v>38464.229777572255</v>
      </c>
      <c r="D41">
        <f t="shared" si="5"/>
        <v>33153.693565793379</v>
      </c>
      <c r="E41">
        <v>41</v>
      </c>
      <c r="G41">
        <f t="shared" si="6"/>
        <v>38279.821051836712</v>
      </c>
      <c r="H41">
        <f t="shared" si="7"/>
        <v>43589.655485112067</v>
      </c>
    </row>
    <row r="42" spans="1:8" x14ac:dyDescent="0.3">
      <c r="A42">
        <v>42</v>
      </c>
      <c r="C42">
        <f t="shared" si="4"/>
        <v>39211.278570005765</v>
      </c>
      <c r="D42">
        <f t="shared" si="5"/>
        <v>33897.788965639651</v>
      </c>
      <c r="E42">
        <v>42</v>
      </c>
      <c r="G42">
        <f t="shared" si="6"/>
        <v>39033.228765847307</v>
      </c>
      <c r="H42">
        <f t="shared" si="7"/>
        <v>44345.998393443442</v>
      </c>
    </row>
    <row r="43" spans="1:8" x14ac:dyDescent="0.3">
      <c r="A43">
        <v>43</v>
      </c>
      <c r="C43">
        <f t="shared" si="4"/>
        <v>39958.327362439268</v>
      </c>
      <c r="D43">
        <f t="shared" si="5"/>
        <v>34641.70741707251</v>
      </c>
      <c r="E43">
        <v>43</v>
      </c>
      <c r="G43">
        <f t="shared" si="6"/>
        <v>39786.636479857902</v>
      </c>
      <c r="H43">
        <f t="shared" si="7"/>
        <v>45102.521348550763</v>
      </c>
    </row>
    <row r="44" spans="1:8" x14ac:dyDescent="0.3">
      <c r="A44">
        <v>44</v>
      </c>
      <c r="C44">
        <f t="shared" si="4"/>
        <v>40705.376154872771</v>
      </c>
      <c r="D44">
        <f t="shared" si="5"/>
        <v>35385.449232450868</v>
      </c>
      <c r="E44">
        <v>44</v>
      </c>
      <c r="G44">
        <f t="shared" si="6"/>
        <v>40540.044193868489</v>
      </c>
      <c r="H44">
        <f t="shared" si="7"/>
        <v>45859.224034094419</v>
      </c>
    </row>
    <row r="45" spans="1:8" x14ac:dyDescent="0.3">
      <c r="A45">
        <v>45</v>
      </c>
      <c r="C45">
        <f t="shared" si="4"/>
        <v>41452.424947306274</v>
      </c>
      <c r="D45">
        <f t="shared" si="5"/>
        <v>36129.014740961095</v>
      </c>
      <c r="E45">
        <v>45</v>
      </c>
      <c r="G45">
        <f t="shared" si="6"/>
        <v>41293.451907879084</v>
      </c>
      <c r="H45">
        <f t="shared" si="7"/>
        <v>46616.106116289826</v>
      </c>
    </row>
    <row r="46" spans="1:8" x14ac:dyDescent="0.3">
      <c r="A46">
        <v>46</v>
      </c>
      <c r="C46">
        <f t="shared" si="4"/>
        <v>42199.473739739777</v>
      </c>
      <c r="D46">
        <f t="shared" si="5"/>
        <v>36872.404288455742</v>
      </c>
      <c r="E46">
        <v>46</v>
      </c>
      <c r="G46">
        <f t="shared" si="6"/>
        <v>42046.859621889678</v>
      </c>
      <c r="H46">
        <f t="shared" si="7"/>
        <v>47373.167244073898</v>
      </c>
    </row>
    <row r="47" spans="1:8" x14ac:dyDescent="0.3">
      <c r="A47">
        <v>47</v>
      </c>
      <c r="C47">
        <f t="shared" si="4"/>
        <v>42946.52253217328</v>
      </c>
      <c r="D47">
        <f t="shared" si="5"/>
        <v>37615.618237284842</v>
      </c>
      <c r="E47">
        <v>47</v>
      </c>
      <c r="G47">
        <f t="shared" si="6"/>
        <v>42800.267335900273</v>
      </c>
      <c r="H47">
        <f t="shared" si="7"/>
        <v>48130.407049279398</v>
      </c>
    </row>
    <row r="48" spans="1:8" x14ac:dyDescent="0.3">
      <c r="A48">
        <v>48</v>
      </c>
      <c r="C48">
        <f t="shared" si="4"/>
        <v>43693.57132460679</v>
      </c>
      <c r="D48">
        <f t="shared" si="5"/>
        <v>38358.656966119932</v>
      </c>
      <c r="E48">
        <v>48</v>
      </c>
      <c r="G48">
        <f t="shared" si="6"/>
        <v>43553.675049910868</v>
      </c>
      <c r="H48">
        <f t="shared" si="7"/>
        <v>48887.825146816955</v>
      </c>
    </row>
    <row r="49" spans="1:8" x14ac:dyDescent="0.3">
      <c r="A49">
        <v>49</v>
      </c>
      <c r="C49">
        <f t="shared" si="4"/>
        <v>44440.620117040293</v>
      </c>
      <c r="D49">
        <f t="shared" si="5"/>
        <v>39101.520869771011</v>
      </c>
      <c r="E49">
        <v>49</v>
      </c>
      <c r="G49">
        <f t="shared" si="6"/>
        <v>44307.082763921462</v>
      </c>
      <c r="H49">
        <f t="shared" si="7"/>
        <v>49645.421134864584</v>
      </c>
    </row>
    <row r="50" spans="1:8" x14ac:dyDescent="0.3">
      <c r="A50">
        <v>50</v>
      </c>
      <c r="C50">
        <f t="shared" si="4"/>
        <v>45187.668909473796</v>
      </c>
      <c r="D50">
        <f t="shared" si="5"/>
        <v>39844.21035899673</v>
      </c>
      <c r="E50">
        <v>50</v>
      </c>
      <c r="G50">
        <f t="shared" si="6"/>
        <v>45060.49047793205</v>
      </c>
      <c r="H50">
        <f t="shared" si="7"/>
        <v>50403.194595064357</v>
      </c>
    </row>
    <row r="51" spans="1:8" x14ac:dyDescent="0.3">
      <c r="A51">
        <v>51</v>
      </c>
      <c r="C51">
        <f t="shared" si="4"/>
        <v>45934.717701907299</v>
      </c>
      <c r="D51">
        <f t="shared" si="5"/>
        <v>40586.725860307837</v>
      </c>
      <c r="E51">
        <v>51</v>
      </c>
      <c r="G51">
        <f t="shared" si="6"/>
        <v>45813.898191942644</v>
      </c>
      <c r="H51">
        <f t="shared" si="7"/>
        <v>51161.145092726249</v>
      </c>
    </row>
    <row r="52" spans="1:8" x14ac:dyDescent="0.3">
      <c r="A52">
        <v>52</v>
      </c>
      <c r="C52">
        <f t="shared" si="4"/>
        <v>46681.766494340802</v>
      </c>
      <c r="D52">
        <f t="shared" si="5"/>
        <v>41329.067815764247</v>
      </c>
      <c r="E52">
        <v>52</v>
      </c>
      <c r="G52">
        <f t="shared" si="6"/>
        <v>46567.305905953239</v>
      </c>
      <c r="H52">
        <f t="shared" si="7"/>
        <v>51919.27217703862</v>
      </c>
    </row>
    <row r="53" spans="1:8" x14ac:dyDescent="0.3">
      <c r="A53">
        <v>53</v>
      </c>
      <c r="C53">
        <f t="shared" si="4"/>
        <v>47428.815286774305</v>
      </c>
      <c r="D53">
        <f t="shared" si="5"/>
        <v>42071.236682765884</v>
      </c>
      <c r="E53">
        <v>53</v>
      </c>
      <c r="G53">
        <f t="shared" si="6"/>
        <v>47320.713619963833</v>
      </c>
      <c r="H53">
        <f t="shared" si="7"/>
        <v>52677.575381285453</v>
      </c>
    </row>
    <row r="54" spans="1:8" x14ac:dyDescent="0.3">
      <c r="A54">
        <v>54</v>
      </c>
      <c r="C54">
        <f t="shared" si="4"/>
        <v>48175.864079207808</v>
      </c>
      <c r="D54">
        <f t="shared" si="5"/>
        <v>42813.232933837528</v>
      </c>
      <c r="E54">
        <v>54</v>
      </c>
      <c r="G54">
        <f t="shared" si="6"/>
        <v>48074.121333974421</v>
      </c>
      <c r="H54">
        <f t="shared" si="7"/>
        <v>53436.054223069768</v>
      </c>
    </row>
    <row r="55" spans="1:8" x14ac:dyDescent="0.3">
      <c r="A55">
        <v>55</v>
      </c>
      <c r="C55">
        <f t="shared" si="4"/>
        <v>48922.912871641318</v>
      </c>
      <c r="D55">
        <f t="shared" si="5"/>
        <v>43555.057056407939</v>
      </c>
      <c r="E55">
        <v>55</v>
      </c>
      <c r="G55">
        <f t="shared" si="6"/>
        <v>48827.529047985015</v>
      </c>
      <c r="H55">
        <f t="shared" si="7"/>
        <v>54194.708204543276</v>
      </c>
    </row>
    <row r="56" spans="1:8" x14ac:dyDescent="0.3">
      <c r="A56">
        <v>56</v>
      </c>
      <c r="C56">
        <f t="shared" si="4"/>
        <v>49669.961664074821</v>
      </c>
      <c r="D56">
        <f t="shared" si="5"/>
        <v>44296.709552583387</v>
      </c>
      <c r="E56">
        <v>56</v>
      </c>
      <c r="G56">
        <f t="shared" si="6"/>
        <v>49580.93676199561</v>
      </c>
      <c r="H56">
        <f t="shared" si="7"/>
        <v>54953.536812641752</v>
      </c>
    </row>
    <row r="57" spans="1:8" x14ac:dyDescent="0.3">
      <c r="A57">
        <v>57</v>
      </c>
      <c r="C57">
        <f t="shared" si="4"/>
        <v>50417.010456508324</v>
      </c>
      <c r="D57">
        <f t="shared" si="5"/>
        <v>45038.190938915977</v>
      </c>
      <c r="E57">
        <v>57</v>
      </c>
      <c r="G57">
        <f t="shared" si="6"/>
        <v>50334.344476006205</v>
      </c>
      <c r="H57">
        <f t="shared" si="7"/>
        <v>55712.539519326114</v>
      </c>
    </row>
    <row r="58" spans="1:8" x14ac:dyDescent="0.3">
      <c r="A58">
        <v>58</v>
      </c>
      <c r="C58">
        <f t="shared" si="4"/>
        <v>51164.059248941827</v>
      </c>
      <c r="D58">
        <f t="shared" si="5"/>
        <v>45779.501746166832</v>
      </c>
      <c r="E58">
        <v>58</v>
      </c>
      <c r="G58">
        <f t="shared" si="6"/>
        <v>51087.752190016799</v>
      </c>
      <c r="H58">
        <f t="shared" si="7"/>
        <v>56471.715781828803</v>
      </c>
    </row>
    <row r="59" spans="1:8" x14ac:dyDescent="0.3">
      <c r="A59">
        <v>59</v>
      </c>
      <c r="C59">
        <f t="shared" si="4"/>
        <v>51911.10804137533</v>
      </c>
      <c r="D59">
        <f t="shared" si="5"/>
        <v>46520.642519064531</v>
      </c>
      <c r="E59">
        <v>59</v>
      </c>
      <c r="G59">
        <f t="shared" si="6"/>
        <v>51841.159904027387</v>
      </c>
      <c r="H59">
        <f t="shared" si="7"/>
        <v>57231.065042905255</v>
      </c>
    </row>
    <row r="60" spans="1:8" x14ac:dyDescent="0.3">
      <c r="A60">
        <v>60</v>
      </c>
      <c r="C60">
        <f t="shared" si="4"/>
        <v>52658.156833808833</v>
      </c>
      <c r="D60">
        <f t="shared" si="5"/>
        <v>47261.613816058925</v>
      </c>
      <c r="E60">
        <v>60</v>
      </c>
      <c r="G60">
        <f t="shared" si="6"/>
        <v>52594.567618037981</v>
      </c>
      <c r="H60">
        <f t="shared" si="7"/>
        <v>57990.586731090239</v>
      </c>
    </row>
    <row r="61" spans="1:8" x14ac:dyDescent="0.3">
      <c r="A61">
        <v>61</v>
      </c>
      <c r="C61">
        <f t="shared" si="4"/>
        <v>53405.205626242336</v>
      </c>
      <c r="D61">
        <f t="shared" si="5"/>
        <v>48002.416209070689</v>
      </c>
      <c r="E61">
        <v>61</v>
      </c>
      <c r="G61">
        <f t="shared" si="6"/>
        <v>53347.975332048576</v>
      </c>
      <c r="H61">
        <f t="shared" si="7"/>
        <v>58750.280260958738</v>
      </c>
    </row>
    <row r="62" spans="1:8" x14ac:dyDescent="0.3">
      <c r="A62">
        <v>62</v>
      </c>
      <c r="C62">
        <f t="shared" si="4"/>
        <v>54152.254418675846</v>
      </c>
      <c r="D62">
        <f t="shared" si="5"/>
        <v>48743.050283236735</v>
      </c>
      <c r="E62">
        <v>62</v>
      </c>
      <c r="G62">
        <f t="shared" si="6"/>
        <v>54101.383046059171</v>
      </c>
      <c r="H62">
        <f t="shared" si="7"/>
        <v>59510.145033391127</v>
      </c>
    </row>
    <row r="63" spans="1:8" x14ac:dyDescent="0.3">
      <c r="A63">
        <v>63</v>
      </c>
      <c r="C63">
        <f t="shared" si="4"/>
        <v>54899.303211109349</v>
      </c>
      <c r="D63">
        <f t="shared" si="5"/>
        <v>49483.516636651853</v>
      </c>
      <c r="E63">
        <v>63</v>
      </c>
      <c r="G63">
        <f t="shared" si="6"/>
        <v>54854.790760069758</v>
      </c>
      <c r="H63">
        <f t="shared" si="7"/>
        <v>60270.180435842471</v>
      </c>
    </row>
    <row r="64" spans="1:8" x14ac:dyDescent="0.3">
      <c r="A64">
        <v>64</v>
      </c>
      <c r="C64">
        <f t="shared" si="4"/>
        <v>55646.352003542852</v>
      </c>
      <c r="D64">
        <f t="shared" si="5"/>
        <v>50223.815880106755</v>
      </c>
      <c r="E64">
        <v>64</v>
      </c>
      <c r="G64">
        <f t="shared" si="6"/>
        <v>55608.198474080353</v>
      </c>
      <c r="H64">
        <f t="shared" si="7"/>
        <v>61030.385842615557</v>
      </c>
    </row>
    <row r="65" spans="1:8" x14ac:dyDescent="0.3">
      <c r="A65">
        <v>65</v>
      </c>
      <c r="C65">
        <f t="shared" ref="C65:C70" si="8">8582.2780802321+(A65-1)*747.048792433504</f>
        <v>56393.400795976355</v>
      </c>
      <c r="D65">
        <f t="shared" ref="D65:D96" si="9">0+1*C65-5281.41108173869*(1.00232018561485+(C65-26494.0348027842)^2/16395121909.0297)^0.5</f>
        <v>50963.948636822759</v>
      </c>
      <c r="E65">
        <v>65</v>
      </c>
      <c r="G65">
        <f t="shared" ref="G65:G70" si="10">8143.51249141299+(E65-1)*753.407714010593</f>
        <v>56361.606188090947</v>
      </c>
      <c r="H65">
        <f t="shared" ref="H65:H96" si="11">0+1*G65+5281.41108173869*(1.00232018561485+(G65-26494.0348027842)^2/16395121909.0297)^0.5</f>
        <v>61790.760615137406</v>
      </c>
    </row>
    <row r="66" spans="1:8" x14ac:dyDescent="0.3">
      <c r="A66">
        <v>66</v>
      </c>
      <c r="C66">
        <f t="shared" si="8"/>
        <v>57140.449588409858</v>
      </c>
      <c r="D66">
        <f t="shared" si="9"/>
        <v>51703.915542183466</v>
      </c>
      <c r="E66">
        <v>66</v>
      </c>
      <c r="G66">
        <f t="shared" si="10"/>
        <v>57115.013902101542</v>
      </c>
      <c r="H66">
        <f t="shared" si="11"/>
        <v>62551.304102239133</v>
      </c>
    </row>
    <row r="67" spans="1:8" x14ac:dyDescent="0.3">
      <c r="A67">
        <v>67</v>
      </c>
      <c r="C67">
        <f t="shared" si="8"/>
        <v>57887.498380843361</v>
      </c>
      <c r="D67">
        <f t="shared" si="9"/>
        <v>52443.717243463507</v>
      </c>
      <c r="E67">
        <v>67</v>
      </c>
      <c r="G67">
        <f t="shared" si="10"/>
        <v>57868.421616112137</v>
      </c>
      <c r="H67">
        <f t="shared" si="11"/>
        <v>63312.015640438745</v>
      </c>
    </row>
    <row r="68" spans="1:8" x14ac:dyDescent="0.3">
      <c r="A68">
        <v>68</v>
      </c>
      <c r="C68">
        <f t="shared" si="8"/>
        <v>58634.547173276864</v>
      </c>
      <c r="D68">
        <f t="shared" si="9"/>
        <v>53183.354399554803</v>
      </c>
      <c r="E68">
        <v>68</v>
      </c>
      <c r="G68">
        <f t="shared" si="10"/>
        <v>58621.829330122724</v>
      </c>
      <c r="H68">
        <f t="shared" si="11"/>
        <v>64072.894554226645</v>
      </c>
    </row>
    <row r="69" spans="1:8" x14ac:dyDescent="0.3">
      <c r="A69">
        <v>69</v>
      </c>
      <c r="C69">
        <f t="shared" si="8"/>
        <v>59381.595965710374</v>
      </c>
      <c r="D69">
        <f t="shared" si="9"/>
        <v>53922.827680690447</v>
      </c>
      <c r="E69">
        <v>69</v>
      </c>
      <c r="G69">
        <f t="shared" si="10"/>
        <v>59375.237044133319</v>
      </c>
      <c r="H69">
        <f t="shared" si="11"/>
        <v>64833.940156353689</v>
      </c>
    </row>
    <row r="70" spans="1:8" x14ac:dyDescent="0.3">
      <c r="A70">
        <v>70</v>
      </c>
      <c r="C70">
        <f t="shared" si="8"/>
        <v>60128.644758143877</v>
      </c>
      <c r="D70">
        <f t="shared" si="9"/>
        <v>54662.13776816646</v>
      </c>
      <c r="E70">
        <v>70</v>
      </c>
      <c r="G70">
        <f t="shared" si="10"/>
        <v>60128.644758143913</v>
      </c>
      <c r="H70">
        <f t="shared" si="11"/>
        <v>65595.151748121338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698AF-BE2B-4309-9567-A1A3909D66F3}">
  <sheetPr codeName="XLSTAT_20240315_170453_1_HID">
    <tabColor rgb="FF007800"/>
  </sheetPr>
  <dimension ref="A1:H70"/>
  <sheetViews>
    <sheetView workbookViewId="0">
      <selection activeCell="E1" sqref="E1"/>
    </sheetView>
  </sheetViews>
  <sheetFormatPr defaultRowHeight="14.4" x14ac:dyDescent="0.3"/>
  <sheetData>
    <row r="1" spans="1:8" x14ac:dyDescent="0.3">
      <c r="A1">
        <v>1</v>
      </c>
      <c r="C1">
        <f t="shared" ref="C1:C32" si="0">8582.27808023152+(A1-1)*747.048792433516</f>
        <v>8582.2780802315192</v>
      </c>
      <c r="D1">
        <f t="shared" ref="D1:D32" si="1">0+1*C1-5281.41108173887*(1.00232018561485+(C1-26494.0348027842)^2/16395121909.0302)^0.5</f>
        <v>3243.3778185018009</v>
      </c>
      <c r="E1">
        <v>1</v>
      </c>
      <c r="G1">
        <f t="shared" ref="G1:G32" si="2">8143.51249141255+(E1-1)*753.407714010602</f>
        <v>8143.5124914125499</v>
      </c>
      <c r="H1">
        <f t="shared" ref="H1:H32" si="3">0+1*G1+5281.41108173887*(1.00232018561485+(G1-26494.0348027842)^2/16395121909.0302)^0.5</f>
        <v>13484.947228509387</v>
      </c>
    </row>
    <row r="2" spans="1:8" x14ac:dyDescent="0.3">
      <c r="A2">
        <v>2</v>
      </c>
      <c r="C2">
        <f t="shared" si="0"/>
        <v>9329.3268726650349</v>
      </c>
      <c r="D2">
        <f t="shared" si="1"/>
        <v>3994.6033580979984</v>
      </c>
      <c r="E2">
        <v>2</v>
      </c>
      <c r="G2">
        <f t="shared" si="2"/>
        <v>8896.9202054231519</v>
      </c>
      <c r="H2">
        <f t="shared" si="3"/>
        <v>14234.040017703792</v>
      </c>
    </row>
    <row r="3" spans="1:8" x14ac:dyDescent="0.3">
      <c r="A3">
        <v>3</v>
      </c>
      <c r="C3">
        <f t="shared" si="0"/>
        <v>10076.375665098551</v>
      </c>
      <c r="D3">
        <f t="shared" si="1"/>
        <v>4745.6540537475912</v>
      </c>
      <c r="E3">
        <v>3</v>
      </c>
      <c r="G3">
        <f t="shared" si="2"/>
        <v>9650.3279194337538</v>
      </c>
      <c r="H3">
        <f t="shared" si="3"/>
        <v>14983.310400634189</v>
      </c>
    </row>
    <row r="4" spans="1:8" x14ac:dyDescent="0.3">
      <c r="A4">
        <v>4</v>
      </c>
      <c r="C4">
        <f t="shared" si="0"/>
        <v>10823.424457532066</v>
      </c>
      <c r="D4">
        <f t="shared" si="1"/>
        <v>5496.5295113887923</v>
      </c>
      <c r="E4">
        <v>4</v>
      </c>
      <c r="G4">
        <f t="shared" si="2"/>
        <v>10403.735633444356</v>
      </c>
      <c r="H4">
        <f t="shared" si="3"/>
        <v>15732.758790939677</v>
      </c>
    </row>
    <row r="5" spans="1:8" x14ac:dyDescent="0.3">
      <c r="A5">
        <v>5</v>
      </c>
      <c r="C5">
        <f t="shared" si="0"/>
        <v>11570.473249965584</v>
      </c>
      <c r="D5">
        <f t="shared" si="1"/>
        <v>6247.2293531069945</v>
      </c>
      <c r="E5">
        <v>5</v>
      </c>
      <c r="G5">
        <f t="shared" si="2"/>
        <v>11157.143347454958</v>
      </c>
      <c r="H5">
        <f t="shared" si="3"/>
        <v>16482.385585666332</v>
      </c>
    </row>
    <row r="6" spans="1:8" x14ac:dyDescent="0.3">
      <c r="A6">
        <v>6</v>
      </c>
      <c r="C6">
        <f t="shared" si="0"/>
        <v>12317.5220423991</v>
      </c>
      <c r="D6">
        <f t="shared" si="1"/>
        <v>6997.7532173174532</v>
      </c>
      <c r="E6">
        <v>6</v>
      </c>
      <c r="G6">
        <f t="shared" si="2"/>
        <v>11910.55106146556</v>
      </c>
      <c r="H6">
        <f t="shared" si="3"/>
        <v>17232.191165072531</v>
      </c>
    </row>
    <row r="7" spans="1:8" x14ac:dyDescent="0.3">
      <c r="A7">
        <v>7</v>
      </c>
      <c r="C7">
        <f t="shared" si="0"/>
        <v>13064.570834832615</v>
      </c>
      <c r="D7">
        <f t="shared" si="1"/>
        <v>7748.1007589409264</v>
      </c>
      <c r="E7">
        <v>7</v>
      </c>
      <c r="G7">
        <f t="shared" si="2"/>
        <v>12663.958775476163</v>
      </c>
      <c r="H7">
        <f t="shared" si="3"/>
        <v>17982.175892441584</v>
      </c>
    </row>
    <row r="8" spans="1:8" x14ac:dyDescent="0.3">
      <c r="A8">
        <v>8</v>
      </c>
      <c r="C8">
        <f t="shared" si="0"/>
        <v>13811.619627266133</v>
      </c>
      <c r="D8">
        <f t="shared" si="1"/>
        <v>8498.2716495720415</v>
      </c>
      <c r="E8">
        <v>8</v>
      </c>
      <c r="G8">
        <f t="shared" si="2"/>
        <v>13417.366489486765</v>
      </c>
      <c r="H8">
        <f t="shared" si="3"/>
        <v>18732.340113901886</v>
      </c>
    </row>
    <row r="9" spans="1:8" x14ac:dyDescent="0.3">
      <c r="A9">
        <v>9</v>
      </c>
      <c r="C9">
        <f t="shared" si="0"/>
        <v>14558.668419699647</v>
      </c>
      <c r="D9">
        <f t="shared" si="1"/>
        <v>9248.2655776402171</v>
      </c>
      <c r="E9">
        <v>9</v>
      </c>
      <c r="G9">
        <f t="shared" si="2"/>
        <v>14170.774203497367</v>
      </c>
      <c r="H9">
        <f t="shared" si="3"/>
        <v>19482.684158254815</v>
      </c>
    </row>
    <row r="10" spans="1:8" x14ac:dyDescent="0.3">
      <c r="A10">
        <v>10</v>
      </c>
      <c r="C10">
        <f t="shared" si="0"/>
        <v>15305.717212133164</v>
      </c>
      <c r="D10">
        <f t="shared" si="1"/>
        <v>9998.082248562976</v>
      </c>
      <c r="E10">
        <v>10</v>
      </c>
      <c r="G10">
        <f t="shared" si="2"/>
        <v>14924.181917507969</v>
      </c>
      <c r="H10">
        <f t="shared" si="3"/>
        <v>20233.20833681053</v>
      </c>
    </row>
    <row r="11" spans="1:8" x14ac:dyDescent="0.3">
      <c r="A11">
        <v>11</v>
      </c>
      <c r="C11">
        <f t="shared" si="0"/>
        <v>16052.76600456668</v>
      </c>
      <c r="D11">
        <f t="shared" si="1"/>
        <v>10747.721384891418</v>
      </c>
      <c r="E11">
        <v>11</v>
      </c>
      <c r="G11">
        <f t="shared" si="2"/>
        <v>15677.589631518571</v>
      </c>
      <c r="H11">
        <f t="shared" si="3"/>
        <v>20983.912943231899</v>
      </c>
    </row>
    <row r="12" spans="1:8" x14ac:dyDescent="0.3">
      <c r="A12">
        <v>12</v>
      </c>
      <c r="C12">
        <f t="shared" si="0"/>
        <v>16799.814797000196</v>
      </c>
      <c r="D12">
        <f t="shared" si="1"/>
        <v>11497.182726447772</v>
      </c>
      <c r="E12">
        <v>12</v>
      </c>
      <c r="G12">
        <f t="shared" si="2"/>
        <v>16430.997345529173</v>
      </c>
      <c r="H12">
        <f t="shared" si="3"/>
        <v>21734.798253386711</v>
      </c>
    </row>
    <row r="13" spans="1:8" x14ac:dyDescent="0.3">
      <c r="A13">
        <v>13</v>
      </c>
      <c r="C13">
        <f t="shared" si="0"/>
        <v>17546.863589433713</v>
      </c>
      <c r="D13">
        <f t="shared" si="1"/>
        <v>12246.466030454805</v>
      </c>
      <c r="E13">
        <v>13</v>
      </c>
      <c r="G13">
        <f t="shared" si="2"/>
        <v>17184.405059539775</v>
      </c>
      <c r="H13">
        <f t="shared" si="3"/>
        <v>22485.864525208362</v>
      </c>
    </row>
    <row r="14" spans="1:8" x14ac:dyDescent="0.3">
      <c r="A14">
        <v>14</v>
      </c>
      <c r="C14">
        <f t="shared" si="0"/>
        <v>18293.912381867227</v>
      </c>
      <c r="D14">
        <f t="shared" si="1"/>
        <v>12995.571071656932</v>
      </c>
      <c r="E14">
        <v>14</v>
      </c>
      <c r="G14">
        <f t="shared" si="2"/>
        <v>17937.812773550377</v>
      </c>
      <c r="H14">
        <f t="shared" si="3"/>
        <v>23237.111998565146</v>
      </c>
    </row>
    <row r="15" spans="1:8" x14ac:dyDescent="0.3">
      <c r="A15">
        <v>15</v>
      </c>
      <c r="C15">
        <f t="shared" si="0"/>
        <v>19040.961174300744</v>
      </c>
      <c r="D15">
        <f t="shared" si="1"/>
        <v>13744.497642432976</v>
      </c>
      <c r="E15">
        <v>15</v>
      </c>
      <c r="G15">
        <f t="shared" si="2"/>
        <v>18691.220487560979</v>
      </c>
      <c r="H15">
        <f t="shared" si="3"/>
        <v>23988.540895138343</v>
      </c>
    </row>
    <row r="16" spans="1:8" x14ac:dyDescent="0.3">
      <c r="A16">
        <v>16</v>
      </c>
      <c r="C16">
        <f t="shared" si="0"/>
        <v>19788.009966734258</v>
      </c>
      <c r="D16">
        <f t="shared" si="1"/>
        <v>14493.245552900313</v>
      </c>
      <c r="E16">
        <v>16</v>
      </c>
      <c r="G16">
        <f t="shared" si="2"/>
        <v>19444.628201571581</v>
      </c>
      <c r="H16">
        <f t="shared" si="3"/>
        <v>24740.151418309237</v>
      </c>
    </row>
    <row r="17" spans="1:8" x14ac:dyDescent="0.3">
      <c r="A17">
        <v>17</v>
      </c>
      <c r="C17">
        <f t="shared" si="0"/>
        <v>20535.058759167776</v>
      </c>
      <c r="D17">
        <f t="shared" si="1"/>
        <v>15241.814631010417</v>
      </c>
      <c r="E17">
        <v>17</v>
      </c>
      <c r="G17">
        <f t="shared" si="2"/>
        <v>20198.035915582182</v>
      </c>
      <c r="H17">
        <f t="shared" si="3"/>
        <v>25491.943753055166</v>
      </c>
    </row>
    <row r="18" spans="1:8" x14ac:dyDescent="0.3">
      <c r="A18">
        <v>18</v>
      </c>
      <c r="C18">
        <f t="shared" si="0"/>
        <v>21282.107551601293</v>
      </c>
      <c r="D18">
        <f t="shared" si="1"/>
        <v>15990.204722635586</v>
      </c>
      <c r="E18">
        <v>18</v>
      </c>
      <c r="G18">
        <f t="shared" si="2"/>
        <v>20951.443629592784</v>
      </c>
      <c r="H18">
        <f t="shared" si="3"/>
        <v>26243.918065854778</v>
      </c>
    </row>
    <row r="19" spans="1:8" x14ac:dyDescent="0.3">
      <c r="A19">
        <v>19</v>
      </c>
      <c r="C19">
        <f t="shared" si="0"/>
        <v>22029.156344034807</v>
      </c>
      <c r="D19">
        <f t="shared" si="1"/>
        <v>16738.415691646805</v>
      </c>
      <c r="E19">
        <v>19</v>
      </c>
      <c r="G19">
        <f t="shared" si="2"/>
        <v>21704.851343603386</v>
      </c>
      <c r="H19">
        <f t="shared" si="3"/>
        <v>26996.074504602548</v>
      </c>
    </row>
    <row r="20" spans="1:8" x14ac:dyDescent="0.3">
      <c r="A20">
        <v>20</v>
      </c>
      <c r="C20">
        <f t="shared" si="0"/>
        <v>22776.205136468325</v>
      </c>
      <c r="D20">
        <f t="shared" si="1"/>
        <v>17486.447419982655</v>
      </c>
      <c r="E20">
        <v>20</v>
      </c>
      <c r="G20">
        <f t="shared" si="2"/>
        <v>22458.259057613988</v>
      </c>
      <c r="H20">
        <f t="shared" si="3"/>
        <v>27748.413198532726</v>
      </c>
    </row>
    <row r="21" spans="1:8" x14ac:dyDescent="0.3">
      <c r="A21">
        <v>21</v>
      </c>
      <c r="C21">
        <f t="shared" si="0"/>
        <v>23523.253928901839</v>
      </c>
      <c r="D21">
        <f t="shared" si="1"/>
        <v>18234.29980770914</v>
      </c>
      <c r="E21">
        <v>21</v>
      </c>
      <c r="G21">
        <f t="shared" si="2"/>
        <v>23211.66677162459</v>
      </c>
      <c r="H21">
        <f t="shared" si="3"/>
        <v>28500.934258152734</v>
      </c>
    </row>
    <row r="22" spans="1:8" x14ac:dyDescent="0.3">
      <c r="A22">
        <v>22</v>
      </c>
      <c r="C22">
        <f t="shared" si="0"/>
        <v>24270.302721335356</v>
      </c>
      <c r="D22">
        <f t="shared" si="1"/>
        <v>18981.97277307044</v>
      </c>
      <c r="E22">
        <v>22</v>
      </c>
      <c r="G22">
        <f t="shared" si="2"/>
        <v>23965.074485635192</v>
      </c>
      <c r="H22">
        <f t="shared" si="3"/>
        <v>29253.637775186176</v>
      </c>
    </row>
    <row r="23" spans="1:8" x14ac:dyDescent="0.3">
      <c r="A23">
        <v>23</v>
      </c>
      <c r="C23">
        <f t="shared" si="0"/>
        <v>25017.351513768874</v>
      </c>
      <c r="D23">
        <f t="shared" si="1"/>
        <v>19729.466252530416</v>
      </c>
      <c r="E23">
        <v>23</v>
      </c>
      <c r="G23">
        <f t="shared" si="2"/>
        <v>24718.482199645798</v>
      </c>
      <c r="H23">
        <f t="shared" si="3"/>
        <v>30006.523822525418</v>
      </c>
    </row>
    <row r="24" spans="1:8" x14ac:dyDescent="0.3">
      <c r="A24">
        <v>24</v>
      </c>
      <c r="C24">
        <f t="shared" si="0"/>
        <v>25764.400306202391</v>
      </c>
      <c r="D24">
        <f t="shared" si="1"/>
        <v>20476.780200804966</v>
      </c>
      <c r="E24">
        <v>24</v>
      </c>
      <c r="G24">
        <f t="shared" si="2"/>
        <v>25471.8899136564</v>
      </c>
      <c r="H24">
        <f t="shared" si="3"/>
        <v>30759.592454193902</v>
      </c>
    </row>
    <row r="25" spans="1:8" x14ac:dyDescent="0.3">
      <c r="A25">
        <v>25</v>
      </c>
      <c r="C25">
        <f t="shared" si="0"/>
        <v>26511.449098635901</v>
      </c>
      <c r="D25">
        <f t="shared" si="1"/>
        <v>21223.914590885041</v>
      </c>
      <c r="E25">
        <v>25</v>
      </c>
      <c r="G25">
        <f t="shared" si="2"/>
        <v>26225.297627667002</v>
      </c>
      <c r="H25">
        <f t="shared" si="3"/>
        <v>31512.843705318206</v>
      </c>
    </row>
    <row r="26" spans="1:8" x14ac:dyDescent="0.3">
      <c r="A26">
        <v>26</v>
      </c>
      <c r="C26">
        <f t="shared" si="0"/>
        <v>27258.497891069419</v>
      </c>
      <c r="D26">
        <f t="shared" si="1"/>
        <v>21970.869414050438</v>
      </c>
      <c r="E26">
        <v>26</v>
      </c>
      <c r="G26">
        <f t="shared" si="2"/>
        <v>26978.705341677603</v>
      </c>
      <c r="H26">
        <f t="shared" si="3"/>
        <v>32266.277592109836</v>
      </c>
    </row>
    <row r="27" spans="1:8" x14ac:dyDescent="0.3">
      <c r="A27">
        <v>27</v>
      </c>
      <c r="C27">
        <f t="shared" si="0"/>
        <v>28005.546683502937</v>
      </c>
      <c r="D27">
        <f t="shared" si="1"/>
        <v>22717.644679874189</v>
      </c>
      <c r="E27">
        <v>27</v>
      </c>
      <c r="G27">
        <f t="shared" si="2"/>
        <v>27732.113055688205</v>
      </c>
      <c r="H27">
        <f t="shared" si="3"/>
        <v>33019.894111856825</v>
      </c>
    </row>
    <row r="28" spans="1:8" x14ac:dyDescent="0.3">
      <c r="A28">
        <v>28</v>
      </c>
      <c r="C28">
        <f t="shared" si="0"/>
        <v>28752.595475936454</v>
      </c>
      <c r="D28">
        <f t="shared" si="1"/>
        <v>23464.240416217734</v>
      </c>
      <c r="E28">
        <v>28</v>
      </c>
      <c r="G28">
        <f t="shared" si="2"/>
        <v>28485.520769698807</v>
      </c>
      <c r="H28">
        <f t="shared" si="3"/>
        <v>33773.693242925161</v>
      </c>
    </row>
    <row r="29" spans="1:8" x14ac:dyDescent="0.3">
      <c r="A29">
        <v>29</v>
      </c>
      <c r="C29">
        <f t="shared" si="0"/>
        <v>29499.644268369972</v>
      </c>
      <c r="D29">
        <f t="shared" si="1"/>
        <v>24210.656669216693</v>
      </c>
      <c r="E29">
        <v>29</v>
      </c>
      <c r="G29">
        <f t="shared" si="2"/>
        <v>29238.928483709409</v>
      </c>
      <c r="H29">
        <f t="shared" si="3"/>
        <v>34527.674944769969</v>
      </c>
    </row>
    <row r="30" spans="1:8" x14ac:dyDescent="0.3">
      <c r="A30">
        <v>30</v>
      </c>
      <c r="C30">
        <f t="shared" si="0"/>
        <v>30246.693060803482</v>
      </c>
      <c r="D30">
        <f t="shared" si="1"/>
        <v>24956.893503257412</v>
      </c>
      <c r="E30">
        <v>30</v>
      </c>
      <c r="G30">
        <f t="shared" si="2"/>
        <v>29992.336197720011</v>
      </c>
      <c r="H30">
        <f t="shared" si="3"/>
        <v>35281.839157956507</v>
      </c>
    </row>
    <row r="31" spans="1:8" x14ac:dyDescent="0.3">
      <c r="A31">
        <v>31</v>
      </c>
      <c r="C31">
        <f t="shared" si="0"/>
        <v>30993.741853236999</v>
      </c>
      <c r="D31">
        <f t="shared" si="1"/>
        <v>25702.951000944224</v>
      </c>
      <c r="E31">
        <v>31</v>
      </c>
      <c r="G31">
        <f t="shared" si="2"/>
        <v>30745.743911730613</v>
      </c>
      <c r="H31">
        <f t="shared" si="3"/>
        <v>36036.185804190936</v>
      </c>
    </row>
    <row r="32" spans="1:8" x14ac:dyDescent="0.3">
      <c r="A32">
        <v>32</v>
      </c>
      <c r="C32">
        <f t="shared" si="0"/>
        <v>31740.790645670517</v>
      </c>
      <c r="D32">
        <f t="shared" si="1"/>
        <v>26448.829263057436</v>
      </c>
      <c r="E32">
        <v>32</v>
      </c>
      <c r="G32">
        <f t="shared" si="2"/>
        <v>31499.151625741215</v>
      </c>
      <c r="H32">
        <f t="shared" si="3"/>
        <v>36790.714786360782</v>
      </c>
    </row>
    <row r="33" spans="1:8" x14ac:dyDescent="0.3">
      <c r="A33">
        <v>33</v>
      </c>
      <c r="C33">
        <f t="shared" ref="C33:C64" si="4">8582.27808023152+(A33-1)*747.048792433516</f>
        <v>32487.839438104034</v>
      </c>
      <c r="D33">
        <f t="shared" ref="D33:D64" si="5">0+1*C33-5281.41108173887*(1.00232018561485+(C33-26494.0348027842)^2/16395121909.0302)^0.5</f>
        <v>27194.528408502218</v>
      </c>
      <c r="E33">
        <v>33</v>
      </c>
      <c r="G33">
        <f t="shared" ref="G33:G64" si="6">8143.51249141255+(E33-1)*753.407714010602</f>
        <v>32252.559339751817</v>
      </c>
      <c r="H33">
        <f t="shared" ref="H33:H64" si="7">0+1*G33+5281.41108173887*(1.00232018561485+(G33-26494.0348027842)^2/16395121909.0302)^0.5</f>
        <v>37545.425988585084</v>
      </c>
    </row>
    <row r="34" spans="1:8" x14ac:dyDescent="0.3">
      <c r="A34">
        <v>34</v>
      </c>
      <c r="C34">
        <f t="shared" si="4"/>
        <v>33234.888230537552</v>
      </c>
      <c r="D34">
        <f t="shared" si="5"/>
        <v>27940.048574248307</v>
      </c>
      <c r="E34">
        <v>34</v>
      </c>
      <c r="G34">
        <f t="shared" si="6"/>
        <v>33005.967053762419</v>
      </c>
      <c r="H34">
        <f t="shared" si="7"/>
        <v>38300.319276274189</v>
      </c>
    </row>
    <row r="35" spans="1:8" x14ac:dyDescent="0.3">
      <c r="A35">
        <v>35</v>
      </c>
      <c r="C35">
        <f t="shared" si="4"/>
        <v>33981.937022971062</v>
      </c>
      <c r="D35">
        <f t="shared" si="5"/>
        <v>28685.389915260694</v>
      </c>
      <c r="E35">
        <v>35</v>
      </c>
      <c r="G35">
        <f t="shared" si="6"/>
        <v>33759.374767773021</v>
      </c>
      <c r="H35">
        <f t="shared" si="7"/>
        <v>39055.394496199042</v>
      </c>
    </row>
    <row r="36" spans="1:8" x14ac:dyDescent="0.3">
      <c r="A36">
        <v>36</v>
      </c>
      <c r="C36">
        <f t="shared" si="4"/>
        <v>34728.98581540458</v>
      </c>
      <c r="D36">
        <f t="shared" si="5"/>
        <v>29430.552604421377</v>
      </c>
      <c r="E36">
        <v>36</v>
      </c>
      <c r="G36">
        <f t="shared" si="6"/>
        <v>34512.782481783623</v>
      </c>
      <c r="H36">
        <f t="shared" si="7"/>
        <v>39810.651476569954</v>
      </c>
    </row>
    <row r="37" spans="1:8" x14ac:dyDescent="0.3">
      <c r="A37">
        <v>37</v>
      </c>
      <c r="C37">
        <f t="shared" si="4"/>
        <v>35476.034607838097</v>
      </c>
      <c r="D37">
        <f t="shared" si="5"/>
        <v>30175.536832442147</v>
      </c>
      <c r="E37">
        <v>37</v>
      </c>
      <c r="G37">
        <f t="shared" si="6"/>
        <v>35266.190195794225</v>
      </c>
      <c r="H37">
        <f t="shared" si="7"/>
        <v>40566.090027124766</v>
      </c>
    </row>
    <row r="38" spans="1:8" x14ac:dyDescent="0.3">
      <c r="A38">
        <v>38</v>
      </c>
      <c r="C38">
        <f t="shared" si="4"/>
        <v>36223.083400271615</v>
      </c>
      <c r="D38">
        <f t="shared" si="5"/>
        <v>30920.342807768728</v>
      </c>
      <c r="E38">
        <v>38</v>
      </c>
      <c r="G38">
        <f t="shared" si="6"/>
        <v>36019.597909804826</v>
      </c>
      <c r="H38">
        <f t="shared" si="7"/>
        <v>41321.709939226224</v>
      </c>
    </row>
    <row r="39" spans="1:8" x14ac:dyDescent="0.3">
      <c r="A39">
        <v>39</v>
      </c>
      <c r="C39">
        <f t="shared" si="4"/>
        <v>36970.132192705132</v>
      </c>
      <c r="D39">
        <f t="shared" si="5"/>
        <v>31664.970756476141</v>
      </c>
      <c r="E39">
        <v>39</v>
      </c>
      <c r="G39">
        <f t="shared" si="6"/>
        <v>36773.005623815428</v>
      </c>
      <c r="H39">
        <f t="shared" si="7"/>
        <v>42077.51098596854</v>
      </c>
    </row>
    <row r="40" spans="1:8" x14ac:dyDescent="0.3">
      <c r="A40">
        <v>40</v>
      </c>
      <c r="C40">
        <f t="shared" si="4"/>
        <v>37717.180985138642</v>
      </c>
      <c r="D40">
        <f t="shared" si="5"/>
        <v>32409.420922155623</v>
      </c>
      <c r="E40">
        <v>40</v>
      </c>
      <c r="G40">
        <f t="shared" si="6"/>
        <v>37526.41333782603</v>
      </c>
      <c r="H40">
        <f t="shared" si="7"/>
        <v>42833.49292229295</v>
      </c>
    </row>
    <row r="41" spans="1:8" x14ac:dyDescent="0.3">
      <c r="A41">
        <v>41</v>
      </c>
      <c r="C41">
        <f t="shared" si="4"/>
        <v>38464.22977757216</v>
      </c>
      <c r="D41">
        <f t="shared" si="5"/>
        <v>33153.693565793103</v>
      </c>
      <c r="E41">
        <v>41</v>
      </c>
      <c r="G41">
        <f t="shared" si="6"/>
        <v>38279.821051836632</v>
      </c>
      <c r="H41">
        <f t="shared" si="7"/>
        <v>43589.655485112162</v>
      </c>
    </row>
    <row r="42" spans="1:8" x14ac:dyDescent="0.3">
      <c r="A42">
        <v>42</v>
      </c>
      <c r="C42">
        <f t="shared" si="4"/>
        <v>39211.278570005677</v>
      </c>
      <c r="D42">
        <f t="shared" si="5"/>
        <v>33897.788965639389</v>
      </c>
      <c r="E42">
        <v>42</v>
      </c>
      <c r="G42">
        <f t="shared" si="6"/>
        <v>39033.228765847234</v>
      </c>
      <c r="H42">
        <f t="shared" si="7"/>
        <v>44345.998393443544</v>
      </c>
    </row>
    <row r="43" spans="1:8" x14ac:dyDescent="0.3">
      <c r="A43">
        <v>43</v>
      </c>
      <c r="C43">
        <f t="shared" si="4"/>
        <v>39958.327362439195</v>
      </c>
      <c r="D43">
        <f t="shared" si="5"/>
        <v>34641.707417072255</v>
      </c>
      <c r="E43">
        <v>43</v>
      </c>
      <c r="G43">
        <f t="shared" si="6"/>
        <v>39786.636479857836</v>
      </c>
      <c r="H43">
        <f t="shared" si="7"/>
        <v>45102.521348550879</v>
      </c>
    </row>
    <row r="44" spans="1:8" x14ac:dyDescent="0.3">
      <c r="A44">
        <v>44</v>
      </c>
      <c r="C44">
        <f t="shared" si="4"/>
        <v>40705.376154872713</v>
      </c>
      <c r="D44">
        <f t="shared" si="5"/>
        <v>35385.449232450628</v>
      </c>
      <c r="E44">
        <v>44</v>
      </c>
      <c r="G44">
        <f t="shared" si="6"/>
        <v>40540.044193868438</v>
      </c>
      <c r="H44">
        <f t="shared" si="7"/>
        <v>45859.22403409455</v>
      </c>
    </row>
    <row r="45" spans="1:8" x14ac:dyDescent="0.3">
      <c r="A45">
        <v>45</v>
      </c>
      <c r="C45">
        <f t="shared" si="4"/>
        <v>41452.424947306223</v>
      </c>
      <c r="D45">
        <f t="shared" si="5"/>
        <v>36129.014740960862</v>
      </c>
      <c r="E45">
        <v>45</v>
      </c>
      <c r="G45">
        <f t="shared" si="6"/>
        <v>41293.45190787904</v>
      </c>
      <c r="H45">
        <f t="shared" si="7"/>
        <v>46616.106116289964</v>
      </c>
    </row>
    <row r="46" spans="1:8" x14ac:dyDescent="0.3">
      <c r="A46">
        <v>46</v>
      </c>
      <c r="C46">
        <f t="shared" si="4"/>
        <v>42199.47373973974</v>
      </c>
      <c r="D46">
        <f t="shared" si="5"/>
        <v>36872.404288455531</v>
      </c>
      <c r="E46">
        <v>46</v>
      </c>
      <c r="G46">
        <f t="shared" si="6"/>
        <v>42046.859621889642</v>
      </c>
      <c r="H46">
        <f t="shared" si="7"/>
        <v>47373.167244074044</v>
      </c>
    </row>
    <row r="47" spans="1:8" x14ac:dyDescent="0.3">
      <c r="A47">
        <v>47</v>
      </c>
      <c r="C47">
        <f t="shared" si="4"/>
        <v>42946.522532173258</v>
      </c>
      <c r="D47">
        <f t="shared" si="5"/>
        <v>37615.618237284645</v>
      </c>
      <c r="E47">
        <v>47</v>
      </c>
      <c r="G47">
        <f t="shared" si="6"/>
        <v>42800.267335900244</v>
      </c>
      <c r="H47">
        <f t="shared" si="7"/>
        <v>48130.407049279544</v>
      </c>
    </row>
    <row r="48" spans="1:8" x14ac:dyDescent="0.3">
      <c r="A48">
        <v>48</v>
      </c>
      <c r="C48">
        <f t="shared" si="4"/>
        <v>43693.571324606768</v>
      </c>
      <c r="D48">
        <f t="shared" si="5"/>
        <v>38358.656966119728</v>
      </c>
      <c r="E48">
        <v>48</v>
      </c>
      <c r="G48">
        <f t="shared" si="6"/>
        <v>43553.675049910846</v>
      </c>
      <c r="H48">
        <f t="shared" si="7"/>
        <v>48887.825146817115</v>
      </c>
    </row>
    <row r="49" spans="1:8" x14ac:dyDescent="0.3">
      <c r="A49">
        <v>49</v>
      </c>
      <c r="C49">
        <f t="shared" si="4"/>
        <v>44440.620117040286</v>
      </c>
      <c r="D49">
        <f t="shared" si="5"/>
        <v>39101.520869770822</v>
      </c>
      <c r="E49">
        <v>49</v>
      </c>
      <c r="G49">
        <f t="shared" si="6"/>
        <v>44307.082763921448</v>
      </c>
      <c r="H49">
        <f t="shared" si="7"/>
        <v>49645.421134864751</v>
      </c>
    </row>
    <row r="50" spans="1:8" x14ac:dyDescent="0.3">
      <c r="A50">
        <v>50</v>
      </c>
      <c r="C50">
        <f t="shared" si="4"/>
        <v>45187.668909473803</v>
      </c>
      <c r="D50">
        <f t="shared" si="5"/>
        <v>39844.210358996555</v>
      </c>
      <c r="E50">
        <v>50</v>
      </c>
      <c r="G50">
        <f t="shared" si="6"/>
        <v>45060.49047793205</v>
      </c>
      <c r="H50">
        <f t="shared" si="7"/>
        <v>50403.194595064539</v>
      </c>
    </row>
    <row r="51" spans="1:8" x14ac:dyDescent="0.3">
      <c r="A51">
        <v>51</v>
      </c>
      <c r="C51">
        <f t="shared" si="4"/>
        <v>45934.717701907321</v>
      </c>
      <c r="D51">
        <f t="shared" si="5"/>
        <v>40586.725860307684</v>
      </c>
      <c r="E51">
        <v>51</v>
      </c>
      <c r="G51">
        <f t="shared" si="6"/>
        <v>45813.898191942651</v>
      </c>
      <c r="H51">
        <f t="shared" si="7"/>
        <v>51161.145092726438</v>
      </c>
    </row>
    <row r="52" spans="1:8" x14ac:dyDescent="0.3">
      <c r="A52">
        <v>52</v>
      </c>
      <c r="C52">
        <f t="shared" si="4"/>
        <v>46681.766494340838</v>
      </c>
      <c r="D52">
        <f t="shared" si="5"/>
        <v>41329.067815764109</v>
      </c>
      <c r="E52">
        <v>52</v>
      </c>
      <c r="G52">
        <f t="shared" si="6"/>
        <v>46567.305905953253</v>
      </c>
      <c r="H52">
        <f t="shared" si="7"/>
        <v>51919.272177038816</v>
      </c>
    </row>
    <row r="53" spans="1:8" x14ac:dyDescent="0.3">
      <c r="A53">
        <v>53</v>
      </c>
      <c r="C53">
        <f t="shared" si="4"/>
        <v>47428.815286774348</v>
      </c>
      <c r="D53">
        <f t="shared" si="5"/>
        <v>42071.236682765746</v>
      </c>
      <c r="E53">
        <v>53</v>
      </c>
      <c r="G53">
        <f t="shared" si="6"/>
        <v>47320.713619963855</v>
      </c>
      <c r="H53">
        <f t="shared" si="7"/>
        <v>52677.575381285656</v>
      </c>
    </row>
    <row r="54" spans="1:8" x14ac:dyDescent="0.3">
      <c r="A54">
        <v>54</v>
      </c>
      <c r="C54">
        <f t="shared" si="4"/>
        <v>48175.864079207866</v>
      </c>
      <c r="D54">
        <f t="shared" si="5"/>
        <v>42813.232933837397</v>
      </c>
      <c r="E54">
        <v>54</v>
      </c>
      <c r="G54">
        <f t="shared" si="6"/>
        <v>48074.121333974457</v>
      </c>
      <c r="H54">
        <f t="shared" si="7"/>
        <v>53436.054223069987</v>
      </c>
    </row>
    <row r="55" spans="1:8" x14ac:dyDescent="0.3">
      <c r="A55">
        <v>55</v>
      </c>
      <c r="C55">
        <f t="shared" si="4"/>
        <v>48922.912871641383</v>
      </c>
      <c r="D55">
        <f t="shared" si="5"/>
        <v>43555.057056407823</v>
      </c>
      <c r="E55">
        <v>55</v>
      </c>
      <c r="G55">
        <f t="shared" si="6"/>
        <v>48827.529047985059</v>
      </c>
      <c r="H55">
        <f t="shared" si="7"/>
        <v>54194.708204543502</v>
      </c>
    </row>
    <row r="56" spans="1:8" x14ac:dyDescent="0.3">
      <c r="A56">
        <v>56</v>
      </c>
      <c r="C56">
        <f t="shared" si="4"/>
        <v>49669.961664074901</v>
      </c>
      <c r="D56">
        <f t="shared" si="5"/>
        <v>44296.709552583285</v>
      </c>
      <c r="E56">
        <v>56</v>
      </c>
      <c r="G56">
        <f t="shared" si="6"/>
        <v>49580.936761995661</v>
      </c>
      <c r="H56">
        <f t="shared" si="7"/>
        <v>54953.536812641985</v>
      </c>
    </row>
    <row r="57" spans="1:8" x14ac:dyDescent="0.3">
      <c r="A57">
        <v>57</v>
      </c>
      <c r="C57">
        <f t="shared" si="4"/>
        <v>50417.010456508418</v>
      </c>
      <c r="D57">
        <f t="shared" si="5"/>
        <v>45038.19093891589</v>
      </c>
      <c r="E57">
        <v>57</v>
      </c>
      <c r="G57">
        <f t="shared" si="6"/>
        <v>50334.344476006263</v>
      </c>
      <c r="H57">
        <f t="shared" si="7"/>
        <v>55712.539519326354</v>
      </c>
    </row>
    <row r="58" spans="1:8" x14ac:dyDescent="0.3">
      <c r="A58">
        <v>58</v>
      </c>
      <c r="C58">
        <f t="shared" si="4"/>
        <v>51164.059248941929</v>
      </c>
      <c r="D58">
        <f t="shared" si="5"/>
        <v>45779.501746166759</v>
      </c>
      <c r="E58">
        <v>58</v>
      </c>
      <c r="G58">
        <f t="shared" si="6"/>
        <v>51087.752190016865</v>
      </c>
      <c r="H58">
        <f t="shared" si="7"/>
        <v>56471.715781829051</v>
      </c>
    </row>
    <row r="59" spans="1:8" x14ac:dyDescent="0.3">
      <c r="A59">
        <v>59</v>
      </c>
      <c r="C59">
        <f t="shared" si="4"/>
        <v>51911.108041375446</v>
      </c>
      <c r="D59">
        <f t="shared" si="5"/>
        <v>46520.642519064466</v>
      </c>
      <c r="E59">
        <v>59</v>
      </c>
      <c r="G59">
        <f t="shared" si="6"/>
        <v>51841.159904027467</v>
      </c>
      <c r="H59">
        <f t="shared" si="7"/>
        <v>57231.065042905517</v>
      </c>
    </row>
    <row r="60" spans="1:8" x14ac:dyDescent="0.3">
      <c r="A60">
        <v>60</v>
      </c>
      <c r="C60">
        <f t="shared" si="4"/>
        <v>52658.156833808964</v>
      </c>
      <c r="D60">
        <f t="shared" si="5"/>
        <v>47261.613816058874</v>
      </c>
      <c r="E60">
        <v>60</v>
      </c>
      <c r="G60">
        <f t="shared" si="6"/>
        <v>52594.567618038069</v>
      </c>
      <c r="H60">
        <f t="shared" si="7"/>
        <v>57990.586731090509</v>
      </c>
    </row>
    <row r="61" spans="1:8" x14ac:dyDescent="0.3">
      <c r="A61">
        <v>61</v>
      </c>
      <c r="C61">
        <f t="shared" si="4"/>
        <v>53405.205626242481</v>
      </c>
      <c r="D61">
        <f t="shared" si="5"/>
        <v>48002.416209070652</v>
      </c>
      <c r="E61">
        <v>61</v>
      </c>
      <c r="G61">
        <f t="shared" si="6"/>
        <v>53347.975332048671</v>
      </c>
      <c r="H61">
        <f t="shared" si="7"/>
        <v>58750.280260959014</v>
      </c>
    </row>
    <row r="62" spans="1:8" x14ac:dyDescent="0.3">
      <c r="A62">
        <v>62</v>
      </c>
      <c r="C62">
        <f t="shared" si="4"/>
        <v>54152.254418675999</v>
      </c>
      <c r="D62">
        <f t="shared" si="5"/>
        <v>48743.050283236706</v>
      </c>
      <c r="E62">
        <v>62</v>
      </c>
      <c r="G62">
        <f t="shared" si="6"/>
        <v>54101.383046059273</v>
      </c>
      <c r="H62">
        <f t="shared" si="7"/>
        <v>59510.145033391411</v>
      </c>
    </row>
    <row r="63" spans="1:8" x14ac:dyDescent="0.3">
      <c r="A63">
        <v>63</v>
      </c>
      <c r="C63">
        <f t="shared" si="4"/>
        <v>54899.303211109509</v>
      </c>
      <c r="D63">
        <f t="shared" si="5"/>
        <v>49483.516636651832</v>
      </c>
      <c r="E63">
        <v>63</v>
      </c>
      <c r="G63">
        <f t="shared" si="6"/>
        <v>54854.790760069875</v>
      </c>
      <c r="H63">
        <f t="shared" si="7"/>
        <v>60270.180435842769</v>
      </c>
    </row>
    <row r="64" spans="1:8" x14ac:dyDescent="0.3">
      <c r="A64">
        <v>64</v>
      </c>
      <c r="C64">
        <f t="shared" si="4"/>
        <v>55646.352003543027</v>
      </c>
      <c r="D64">
        <f t="shared" si="5"/>
        <v>50223.815880106747</v>
      </c>
      <c r="E64">
        <v>64</v>
      </c>
      <c r="G64">
        <f t="shared" si="6"/>
        <v>55608.198474080476</v>
      </c>
      <c r="H64">
        <f t="shared" si="7"/>
        <v>61030.385842615862</v>
      </c>
    </row>
    <row r="65" spans="1:8" x14ac:dyDescent="0.3">
      <c r="A65">
        <v>65</v>
      </c>
      <c r="C65">
        <f t="shared" ref="C65:C70" si="8">8582.27808023152+(A65-1)*747.048792433516</f>
        <v>56393.400795976544</v>
      </c>
      <c r="D65">
        <f t="shared" ref="D65:D70" si="9">0+1*C65-5281.41108173887*(1.00232018561485+(C65-26494.0348027842)^2/16395121909.0302)^0.5</f>
        <v>50963.948636822766</v>
      </c>
      <c r="E65">
        <v>65</v>
      </c>
      <c r="G65">
        <f t="shared" ref="G65:G70" si="10">8143.51249141255+(E65-1)*753.407714010602</f>
        <v>56361.606188091078</v>
      </c>
      <c r="H65">
        <f t="shared" ref="H65:H70" si="11">0+1*G65+5281.41108173887*(1.00232018561485+(G65-26494.0348027842)^2/16395121909.0302)^0.5</f>
        <v>61790.760615137719</v>
      </c>
    </row>
    <row r="66" spans="1:8" x14ac:dyDescent="0.3">
      <c r="A66">
        <v>66</v>
      </c>
      <c r="C66">
        <f t="shared" si="8"/>
        <v>57140.449588410062</v>
      </c>
      <c r="D66">
        <f t="shared" si="9"/>
        <v>51703.915542183488</v>
      </c>
      <c r="E66">
        <v>66</v>
      </c>
      <c r="G66">
        <f t="shared" si="10"/>
        <v>57115.01390210168</v>
      </c>
      <c r="H66">
        <f t="shared" si="11"/>
        <v>62551.304102239461</v>
      </c>
    </row>
    <row r="67" spans="1:8" x14ac:dyDescent="0.3">
      <c r="A67">
        <v>67</v>
      </c>
      <c r="C67">
        <f t="shared" si="8"/>
        <v>57887.498380843579</v>
      </c>
      <c r="D67">
        <f t="shared" si="9"/>
        <v>52443.717243463536</v>
      </c>
      <c r="E67">
        <v>67</v>
      </c>
      <c r="G67">
        <f t="shared" si="10"/>
        <v>57868.421616112282</v>
      </c>
      <c r="H67">
        <f t="shared" si="11"/>
        <v>63312.015640439073</v>
      </c>
    </row>
    <row r="68" spans="1:8" x14ac:dyDescent="0.3">
      <c r="A68">
        <v>68</v>
      </c>
      <c r="C68">
        <f t="shared" si="8"/>
        <v>58634.547173277089</v>
      </c>
      <c r="D68">
        <f t="shared" si="9"/>
        <v>53183.354399554846</v>
      </c>
      <c r="E68">
        <v>68</v>
      </c>
      <c r="G68">
        <f t="shared" si="10"/>
        <v>58621.829330122884</v>
      </c>
      <c r="H68">
        <f t="shared" si="11"/>
        <v>64072.894554226987</v>
      </c>
    </row>
    <row r="69" spans="1:8" x14ac:dyDescent="0.3">
      <c r="A69">
        <v>69</v>
      </c>
      <c r="C69">
        <f t="shared" si="8"/>
        <v>59381.595965710607</v>
      </c>
      <c r="D69">
        <f t="shared" si="9"/>
        <v>53922.827680690498</v>
      </c>
      <c r="E69">
        <v>69</v>
      </c>
      <c r="G69">
        <f t="shared" si="10"/>
        <v>59375.237044133486</v>
      </c>
      <c r="H69">
        <f t="shared" si="11"/>
        <v>64833.940156354038</v>
      </c>
    </row>
    <row r="70" spans="1:8" x14ac:dyDescent="0.3">
      <c r="A70">
        <v>70</v>
      </c>
      <c r="C70">
        <f t="shared" si="8"/>
        <v>60128.644758144124</v>
      </c>
      <c r="D70">
        <f t="shared" si="9"/>
        <v>54662.137768166518</v>
      </c>
      <c r="E70">
        <v>70</v>
      </c>
      <c r="G70">
        <f t="shared" si="10"/>
        <v>60128.644758144088</v>
      </c>
      <c r="H70">
        <f t="shared" si="11"/>
        <v>65595.151748121687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D8047-BDF8-47C1-B86A-16E3F7B7D942}">
  <sheetPr codeName="Sheet3">
    <tabColor rgb="FF007800"/>
  </sheetPr>
  <dimension ref="A1:F6"/>
  <sheetViews>
    <sheetView workbookViewId="0">
      <selection activeCell="C9" sqref="C9"/>
    </sheetView>
  </sheetViews>
  <sheetFormatPr defaultRowHeight="14.4" x14ac:dyDescent="0.3"/>
  <sheetData>
    <row r="1" spans="1:6" x14ac:dyDescent="0.3">
      <c r="A1" s="24"/>
      <c r="B1" s="25" t="s">
        <v>0</v>
      </c>
      <c r="C1" s="26" t="s">
        <v>610</v>
      </c>
      <c r="D1" s="26" t="s">
        <v>5</v>
      </c>
      <c r="E1" s="26" t="s">
        <v>10</v>
      </c>
      <c r="F1" s="26" t="s">
        <v>11</v>
      </c>
    </row>
    <row r="2" spans="1:6" x14ac:dyDescent="0.3">
      <c r="A2" s="25" t="s">
        <v>599</v>
      </c>
      <c r="B2" s="24">
        <v>431</v>
      </c>
      <c r="C2" s="24">
        <v>431</v>
      </c>
      <c r="D2" s="24">
        <v>431</v>
      </c>
      <c r="E2" s="24">
        <v>431</v>
      </c>
      <c r="F2" s="24">
        <v>431</v>
      </c>
    </row>
    <row r="3" spans="1:6" x14ac:dyDescent="0.3">
      <c r="A3" s="27" t="s">
        <v>600</v>
      </c>
      <c r="B3" s="24">
        <v>26494.034800000001</v>
      </c>
      <c r="C3" s="24">
        <v>3.61</v>
      </c>
      <c r="D3" s="24">
        <v>32743.867750000001</v>
      </c>
      <c r="E3" s="24">
        <v>28.07656613</v>
      </c>
      <c r="F3" s="24">
        <v>36.633410670000004</v>
      </c>
    </row>
    <row r="4" spans="1:6" x14ac:dyDescent="0.3">
      <c r="A4" s="27" t="s">
        <v>601</v>
      </c>
      <c r="B4" s="24">
        <v>6709.0067499999996</v>
      </c>
      <c r="C4" s="24">
        <v>2.12</v>
      </c>
      <c r="D4" s="24">
        <v>24290.19298</v>
      </c>
      <c r="E4" s="24">
        <v>7.0977351970000004</v>
      </c>
      <c r="F4" s="24">
        <v>5.1854175869999999</v>
      </c>
    </row>
    <row r="5" spans="1:6" x14ac:dyDescent="0.3">
      <c r="A5" s="27" t="s">
        <v>602</v>
      </c>
      <c r="B5" s="24">
        <v>14589</v>
      </c>
      <c r="C5" s="24">
        <v>1</v>
      </c>
      <c r="D5" s="24">
        <v>61</v>
      </c>
      <c r="E5" s="24">
        <v>15</v>
      </c>
      <c r="F5" s="24">
        <v>24</v>
      </c>
    </row>
    <row r="6" spans="1:6" x14ac:dyDescent="0.3">
      <c r="A6" s="27" t="s">
        <v>603</v>
      </c>
      <c r="B6" s="24">
        <v>60589</v>
      </c>
      <c r="C6" s="24">
        <v>12</v>
      </c>
      <c r="D6" s="24">
        <v>113497</v>
      </c>
      <c r="E6" s="24">
        <v>53</v>
      </c>
      <c r="F6" s="24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Used_Cars</vt:lpstr>
      <vt:lpstr>ANCOVA1</vt:lpstr>
      <vt:lpstr>XLSTAT_20240319_211216_1_HID</vt:lpstr>
      <vt:lpstr>XLSTAT_20240315_170453_1_HID</vt:lpstr>
      <vt:lpstr>descriptive statistics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Satvik Tanuboddi</dc:creator>
  <cp:keywords/>
  <dc:description/>
  <cp:lastModifiedBy>Satvik Tanuboddi</cp:lastModifiedBy>
  <cp:revision/>
  <dcterms:created xsi:type="dcterms:W3CDTF">2024-03-14T20:03:06Z</dcterms:created>
  <dcterms:modified xsi:type="dcterms:W3CDTF">2024-03-20T02:24:32Z</dcterms:modified>
  <cp:category/>
  <cp:contentStatus/>
</cp:coreProperties>
</file>